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730"/>
  <workbookPr/>
  <bookViews>
    <workbookView xWindow="36616" yWindow="65416" windowWidth="29040" windowHeight="15840" activeTab="5"/>
  </bookViews>
  <sheets>
    <sheet name="Rekapitulace" sheetId="1" r:id="rId1"/>
    <sheet name="Posluchárna 1035" sheetId="17" r:id="rId2"/>
    <sheet name="Posluchárna 1037" sheetId="25" r:id="rId3"/>
    <sheet name="Posluchárna 2037" sheetId="26" r:id="rId4"/>
    <sheet name="Posluchárna 2042" sheetId="27" r:id="rId5"/>
    <sheet name="Technická místnost společná tec" sheetId="20" r:id="rId6"/>
    <sheet name="Cvičebna 1036" sheetId="24" r:id="rId7"/>
  </sheets>
  <definedNames>
    <definedName name="_xlnm._FilterDatabase" localSheetId="6" hidden="1">'Cvičebna 1036'!$A$2:$J$51</definedName>
    <definedName name="_xlnm._FilterDatabase" localSheetId="1" hidden="1">'Posluchárna 1035'!$A$2:$J$93</definedName>
    <definedName name="_xlnm._FilterDatabase" localSheetId="2" hidden="1">'Posluchárna 1037'!$A$2:$J$93</definedName>
    <definedName name="_xlnm._FilterDatabase" localSheetId="3" hidden="1">'Posluchárna 2037'!$A$2:$J$93</definedName>
    <definedName name="_xlnm._FilterDatabase" localSheetId="4" hidden="1">'Posluchárna 2042'!$A$2:$J$93</definedName>
    <definedName name="_xlnm._FilterDatabase" localSheetId="5" hidden="1">'Technická místnost společná tec'!$A$2:$J$54</definedName>
    <definedName name="Excel_BuiltIn_Print_Titles_1" localSheetId="6">'Cvičebna 1036'!$D$2:$HR$2</definedName>
    <definedName name="Excel_BuiltIn_Print_Titles_1" localSheetId="1">'Posluchárna 1035'!$D$2:$HR$2</definedName>
    <definedName name="Excel_BuiltIn_Print_Titles_1" localSheetId="2">'Posluchárna 1037'!$D$2:$HR$2</definedName>
    <definedName name="Excel_BuiltIn_Print_Titles_1" localSheetId="3">'Posluchárna 2037'!$D$2:$HR$2</definedName>
    <definedName name="Excel_BuiltIn_Print_Titles_1" localSheetId="4">'Posluchárna 2042'!$D$2:$HR$2</definedName>
    <definedName name="Excel_BuiltIn_Print_Titles_1" localSheetId="0">'Rekapitulace'!#REF!</definedName>
    <definedName name="Excel_BuiltIn_Print_Titles_1" localSheetId="5">'Technická místnost společná tec'!$D$2:$HR$2</definedName>
    <definedName name="Excel_BuiltIn_Print_Titles_1">#REF!</definedName>
    <definedName name="_xlnm.Print_Area" localSheetId="6">'Cvičebna 1036'!$A$2:$J$15</definedName>
    <definedName name="_xlnm.Print_Area" localSheetId="1">'Posluchárna 1035'!$A$2:$J$57</definedName>
    <definedName name="_xlnm.Print_Area" localSheetId="2">'Posluchárna 1037'!$A$2:$J$57</definedName>
    <definedName name="_xlnm.Print_Area" localSheetId="3">'Posluchárna 2037'!$A$2:$J$57</definedName>
    <definedName name="_xlnm.Print_Area" localSheetId="4">'Posluchárna 2042'!$A$2:$J$57</definedName>
    <definedName name="_xlnm.Print_Area" localSheetId="0">'Rekapitulace'!$A$1:$E$22</definedName>
    <definedName name="_xlnm.Print_Area" localSheetId="5">'Technická místnost společná tec'!$A$2:$J$18</definedName>
    <definedName name="Z_4D0D2B2A_9DF8_458C_AAEE_86A80A3339F0_.wvu.Cols" localSheetId="6" hidden="1">#REF!</definedName>
    <definedName name="Z_4D0D2B2A_9DF8_458C_AAEE_86A80A3339F0_.wvu.Cols" localSheetId="1" hidden="1">#REF!</definedName>
    <definedName name="Z_4D0D2B2A_9DF8_458C_AAEE_86A80A3339F0_.wvu.Cols" localSheetId="2" hidden="1">#REF!</definedName>
    <definedName name="Z_4D0D2B2A_9DF8_458C_AAEE_86A80A3339F0_.wvu.Cols" localSheetId="3" hidden="1">#REF!</definedName>
    <definedName name="Z_4D0D2B2A_9DF8_458C_AAEE_86A80A3339F0_.wvu.Cols" localSheetId="4" hidden="1">#REF!</definedName>
    <definedName name="Z_4D0D2B2A_9DF8_458C_AAEE_86A80A3339F0_.wvu.Cols" localSheetId="5" hidden="1">#REF!</definedName>
    <definedName name="Z_4D0D2B2A_9DF8_458C_AAEE_86A80A3339F0_.wvu.FilterData" localSheetId="6" hidden="1">'Cvičebna 1036'!$A$2:$J$51</definedName>
    <definedName name="Z_4D0D2B2A_9DF8_458C_AAEE_86A80A3339F0_.wvu.FilterData" localSheetId="1" hidden="1">'Posluchárna 1035'!$A$2:$J$93</definedName>
    <definedName name="Z_4D0D2B2A_9DF8_458C_AAEE_86A80A3339F0_.wvu.FilterData" localSheetId="2" hidden="1">'Posluchárna 1037'!$A$2:$J$93</definedName>
    <definedName name="Z_4D0D2B2A_9DF8_458C_AAEE_86A80A3339F0_.wvu.FilterData" localSheetId="3" hidden="1">'Posluchárna 2037'!$A$2:$J$93</definedName>
    <definedName name="Z_4D0D2B2A_9DF8_458C_AAEE_86A80A3339F0_.wvu.FilterData" localSheetId="4" hidden="1">'Posluchárna 2042'!$A$2:$J$93</definedName>
    <definedName name="Z_4D0D2B2A_9DF8_458C_AAEE_86A80A3339F0_.wvu.FilterData" localSheetId="5" hidden="1">'Technická místnost společná tec'!$A$2:$J$54</definedName>
    <definedName name="Z_4D0D2B2A_9DF8_458C_AAEE_86A80A3339F0_.wvu.PrintArea" localSheetId="6" hidden="1">'Cvičebna 1036'!$A$2:$J$51</definedName>
    <definedName name="Z_4D0D2B2A_9DF8_458C_AAEE_86A80A3339F0_.wvu.PrintArea" localSheetId="1" hidden="1">'Posluchárna 1035'!$A$2:$J$93</definedName>
    <definedName name="Z_4D0D2B2A_9DF8_458C_AAEE_86A80A3339F0_.wvu.PrintArea" localSheetId="2" hidden="1">'Posluchárna 1037'!$A$2:$J$93</definedName>
    <definedName name="Z_4D0D2B2A_9DF8_458C_AAEE_86A80A3339F0_.wvu.PrintArea" localSheetId="3" hidden="1">'Posluchárna 2037'!$A$2:$J$93</definedName>
    <definedName name="Z_4D0D2B2A_9DF8_458C_AAEE_86A80A3339F0_.wvu.PrintArea" localSheetId="4" hidden="1">'Posluchárna 2042'!$A$2:$J$93</definedName>
    <definedName name="Z_4D0D2B2A_9DF8_458C_AAEE_86A80A3339F0_.wvu.PrintArea" localSheetId="5" hidden="1">'Technická místnost společná tec'!$A$2:$J$54</definedName>
    <definedName name="Z_4D0D2B2A_9DF8_458C_AAEE_86A80A3339F0_.wvu.PrintTitles" localSheetId="6" hidden="1">'Cvičebna 1036'!$2:$2</definedName>
    <definedName name="Z_4D0D2B2A_9DF8_458C_AAEE_86A80A3339F0_.wvu.PrintTitles" localSheetId="1" hidden="1">'Posluchárna 1035'!$2:$2</definedName>
    <definedName name="Z_4D0D2B2A_9DF8_458C_AAEE_86A80A3339F0_.wvu.PrintTitles" localSheetId="2" hidden="1">'Posluchárna 1037'!$2:$2</definedName>
    <definedName name="Z_4D0D2B2A_9DF8_458C_AAEE_86A80A3339F0_.wvu.PrintTitles" localSheetId="3" hidden="1">'Posluchárna 2037'!$2:$2</definedName>
    <definedName name="Z_4D0D2B2A_9DF8_458C_AAEE_86A80A3339F0_.wvu.PrintTitles" localSheetId="4" hidden="1">'Posluchárna 2042'!$2:$2</definedName>
    <definedName name="Z_4D0D2B2A_9DF8_458C_AAEE_86A80A3339F0_.wvu.PrintTitles" localSheetId="5" hidden="1">'Technická místnost společná tec'!$2:$2</definedName>
    <definedName name="Z_663F3EEA_54DF_4CA4_AC64_811AA139A51B_.wvu.FilterData" localSheetId="6" hidden="1">'Cvičebna 1036'!$A$2:$J$51</definedName>
    <definedName name="Z_663F3EEA_54DF_4CA4_AC64_811AA139A51B_.wvu.FilterData" localSheetId="1" hidden="1">'Posluchárna 1035'!$A$2:$J$93</definedName>
    <definedName name="Z_663F3EEA_54DF_4CA4_AC64_811AA139A51B_.wvu.FilterData" localSheetId="2" hidden="1">'Posluchárna 1037'!$A$2:$J$93</definedName>
    <definedName name="Z_663F3EEA_54DF_4CA4_AC64_811AA139A51B_.wvu.FilterData" localSheetId="3" hidden="1">'Posluchárna 2037'!$A$2:$J$93</definedName>
    <definedName name="Z_663F3EEA_54DF_4CA4_AC64_811AA139A51B_.wvu.FilterData" localSheetId="4" hidden="1">'Posluchárna 2042'!$A$2:$J$93</definedName>
    <definedName name="Z_663F3EEA_54DF_4CA4_AC64_811AA139A51B_.wvu.FilterData" localSheetId="5" hidden="1">'Technická místnost společná tec'!$A$2:$J$54</definedName>
    <definedName name="Z_8739B187_5193_4A50_AB3C_AACA053D53F9_.wvu.Cols" localSheetId="6" hidden="1">#REF!</definedName>
    <definedName name="Z_8739B187_5193_4A50_AB3C_AACA053D53F9_.wvu.Cols" localSheetId="1" hidden="1">#REF!</definedName>
    <definedName name="Z_8739B187_5193_4A50_AB3C_AACA053D53F9_.wvu.Cols" localSheetId="2" hidden="1">#REF!</definedName>
    <definedName name="Z_8739B187_5193_4A50_AB3C_AACA053D53F9_.wvu.Cols" localSheetId="3" hidden="1">#REF!</definedName>
    <definedName name="Z_8739B187_5193_4A50_AB3C_AACA053D53F9_.wvu.Cols" localSheetId="4" hidden="1">#REF!</definedName>
    <definedName name="Z_8739B187_5193_4A50_AB3C_AACA053D53F9_.wvu.Cols" localSheetId="5" hidden="1">#REF!</definedName>
    <definedName name="Z_8739B187_5193_4A50_AB3C_AACA053D53F9_.wvu.FilterData" localSheetId="6" hidden="1">'Cvičebna 1036'!$A$2:$J$51</definedName>
    <definedName name="Z_8739B187_5193_4A50_AB3C_AACA053D53F9_.wvu.FilterData" localSheetId="1" hidden="1">'Posluchárna 1035'!$A$2:$J$93</definedName>
    <definedName name="Z_8739B187_5193_4A50_AB3C_AACA053D53F9_.wvu.FilterData" localSheetId="2" hidden="1">'Posluchárna 1037'!$A$2:$J$93</definedName>
    <definedName name="Z_8739B187_5193_4A50_AB3C_AACA053D53F9_.wvu.FilterData" localSheetId="3" hidden="1">'Posluchárna 2037'!$A$2:$J$93</definedName>
    <definedName name="Z_8739B187_5193_4A50_AB3C_AACA053D53F9_.wvu.FilterData" localSheetId="4" hidden="1">'Posluchárna 2042'!$A$2:$J$93</definedName>
    <definedName name="Z_8739B187_5193_4A50_AB3C_AACA053D53F9_.wvu.FilterData" localSheetId="5" hidden="1">'Technická místnost společná tec'!$A$2:$J$54</definedName>
    <definedName name="Z_C813679C_1F25_4E8B_B995_533787F0CCF2_.wvu.Cols" localSheetId="6" hidden="1">#REF!</definedName>
    <definedName name="Z_C813679C_1F25_4E8B_B995_533787F0CCF2_.wvu.Cols" localSheetId="1" hidden="1">#REF!</definedName>
    <definedName name="Z_C813679C_1F25_4E8B_B995_533787F0CCF2_.wvu.Cols" localSheetId="2" hidden="1">#REF!</definedName>
    <definedName name="Z_C813679C_1F25_4E8B_B995_533787F0CCF2_.wvu.Cols" localSheetId="3" hidden="1">#REF!</definedName>
    <definedName name="Z_C813679C_1F25_4E8B_B995_533787F0CCF2_.wvu.Cols" localSheetId="4" hidden="1">#REF!</definedName>
    <definedName name="Z_C813679C_1F25_4E8B_B995_533787F0CCF2_.wvu.Cols" localSheetId="5" hidden="1">#REF!</definedName>
    <definedName name="Z_C813679C_1F25_4E8B_B995_533787F0CCF2_.wvu.FilterData" localSheetId="6" hidden="1">'Cvičebna 1036'!$A$2:$J$51</definedName>
    <definedName name="Z_C813679C_1F25_4E8B_B995_533787F0CCF2_.wvu.FilterData" localSheetId="1" hidden="1">'Posluchárna 1035'!$A$2:$J$93</definedName>
    <definedName name="Z_C813679C_1F25_4E8B_B995_533787F0CCF2_.wvu.FilterData" localSheetId="2" hidden="1">'Posluchárna 1037'!$A$2:$J$93</definedName>
    <definedName name="Z_C813679C_1F25_4E8B_B995_533787F0CCF2_.wvu.FilterData" localSheetId="3" hidden="1">'Posluchárna 2037'!$A$2:$J$93</definedName>
    <definedName name="Z_C813679C_1F25_4E8B_B995_533787F0CCF2_.wvu.FilterData" localSheetId="4" hidden="1">'Posluchárna 2042'!$A$2:$J$93</definedName>
    <definedName name="Z_C813679C_1F25_4E8B_B995_533787F0CCF2_.wvu.FilterData" localSheetId="5" hidden="1">'Technická místnost společná tec'!$A$2:$J$54</definedName>
    <definedName name="Z_C813679C_1F25_4E8B_B995_533787F0CCF2_.wvu.PrintArea" localSheetId="6" hidden="1">'Cvičebna 1036'!$A$2:$J$51</definedName>
    <definedName name="Z_C813679C_1F25_4E8B_B995_533787F0CCF2_.wvu.PrintArea" localSheetId="1" hidden="1">'Posluchárna 1035'!$A$2:$J$93</definedName>
    <definedName name="Z_C813679C_1F25_4E8B_B995_533787F0CCF2_.wvu.PrintArea" localSheetId="2" hidden="1">'Posluchárna 1037'!$A$2:$J$93</definedName>
    <definedName name="Z_C813679C_1F25_4E8B_B995_533787F0CCF2_.wvu.PrintArea" localSheetId="3" hidden="1">'Posluchárna 2037'!$A$2:$J$93</definedName>
    <definedName name="Z_C813679C_1F25_4E8B_B995_533787F0CCF2_.wvu.PrintArea" localSheetId="4" hidden="1">'Posluchárna 2042'!$A$2:$J$93</definedName>
    <definedName name="Z_C813679C_1F25_4E8B_B995_533787F0CCF2_.wvu.PrintArea" localSheetId="5" hidden="1">'Technická místnost společná tec'!$A$2:$J$54</definedName>
    <definedName name="Z_C813679C_1F25_4E8B_B995_533787F0CCF2_.wvu.PrintTitles" localSheetId="6" hidden="1">'Cvičebna 1036'!$2:$2</definedName>
    <definedName name="Z_C813679C_1F25_4E8B_B995_533787F0CCF2_.wvu.PrintTitles" localSheetId="1" hidden="1">'Posluchárna 1035'!$2:$2</definedName>
    <definedName name="Z_C813679C_1F25_4E8B_B995_533787F0CCF2_.wvu.PrintTitles" localSheetId="2" hidden="1">'Posluchárna 1037'!$2:$2</definedName>
    <definedName name="Z_C813679C_1F25_4E8B_B995_533787F0CCF2_.wvu.PrintTitles" localSheetId="3" hidden="1">'Posluchárna 2037'!$2:$2</definedName>
    <definedName name="Z_C813679C_1F25_4E8B_B995_533787F0CCF2_.wvu.PrintTitles" localSheetId="4" hidden="1">'Posluchárna 2042'!$2:$2</definedName>
    <definedName name="Z_C813679C_1F25_4E8B_B995_533787F0CCF2_.wvu.PrintTitles" localSheetId="5" hidden="1">'Technická místnost společná tec'!$2:$2</definedName>
    <definedName name="Z_D80F4BCD_90E6_4CF9_BB80_CD28A212AF14_.wvu.Cols" localSheetId="6" hidden="1">#REF!</definedName>
    <definedName name="Z_D80F4BCD_90E6_4CF9_BB80_CD28A212AF14_.wvu.Cols" localSheetId="1" hidden="1">#REF!</definedName>
    <definedName name="Z_D80F4BCD_90E6_4CF9_BB80_CD28A212AF14_.wvu.Cols" localSheetId="2" hidden="1">#REF!</definedName>
    <definedName name="Z_D80F4BCD_90E6_4CF9_BB80_CD28A212AF14_.wvu.Cols" localSheetId="3" hidden="1">#REF!</definedName>
    <definedName name="Z_D80F4BCD_90E6_4CF9_BB80_CD28A212AF14_.wvu.Cols" localSheetId="4" hidden="1">#REF!</definedName>
    <definedName name="Z_D80F4BCD_90E6_4CF9_BB80_CD28A212AF14_.wvu.Cols" localSheetId="5" hidden="1">#REF!</definedName>
    <definedName name="Z_D80F4BCD_90E6_4CF9_BB80_CD28A212AF14_.wvu.FilterData" localSheetId="6" hidden="1">'Cvičebna 1036'!$A$2:$J$51</definedName>
    <definedName name="Z_D80F4BCD_90E6_4CF9_BB80_CD28A212AF14_.wvu.FilterData" localSheetId="1" hidden="1">'Posluchárna 1035'!$A$2:$J$93</definedName>
    <definedName name="Z_D80F4BCD_90E6_4CF9_BB80_CD28A212AF14_.wvu.FilterData" localSheetId="2" hidden="1">'Posluchárna 1037'!$A$2:$J$93</definedName>
    <definedName name="Z_D80F4BCD_90E6_4CF9_BB80_CD28A212AF14_.wvu.FilterData" localSheetId="3" hidden="1">'Posluchárna 2037'!$A$2:$J$93</definedName>
    <definedName name="Z_D80F4BCD_90E6_4CF9_BB80_CD28A212AF14_.wvu.FilterData" localSheetId="4" hidden="1">'Posluchárna 2042'!$A$2:$J$93</definedName>
    <definedName name="Z_D80F4BCD_90E6_4CF9_BB80_CD28A212AF14_.wvu.FilterData" localSheetId="5" hidden="1">'Technická místnost společná tec'!$A$2:$J$54</definedName>
    <definedName name="Z_D80F4BCD_90E6_4CF9_BB80_CD28A212AF14_.wvu.PrintArea" localSheetId="6" hidden="1">'Cvičebna 1036'!$A$2:$J$51</definedName>
    <definedName name="Z_D80F4BCD_90E6_4CF9_BB80_CD28A212AF14_.wvu.PrintArea" localSheetId="1" hidden="1">'Posluchárna 1035'!$A$2:$J$93</definedName>
    <definedName name="Z_D80F4BCD_90E6_4CF9_BB80_CD28A212AF14_.wvu.PrintArea" localSheetId="2" hidden="1">'Posluchárna 1037'!$A$2:$J$93</definedName>
    <definedName name="Z_D80F4BCD_90E6_4CF9_BB80_CD28A212AF14_.wvu.PrintArea" localSheetId="3" hidden="1">'Posluchárna 2037'!$A$2:$J$93</definedName>
    <definedName name="Z_D80F4BCD_90E6_4CF9_BB80_CD28A212AF14_.wvu.PrintArea" localSheetId="4" hidden="1">'Posluchárna 2042'!$A$2:$J$93</definedName>
    <definedName name="Z_D80F4BCD_90E6_4CF9_BB80_CD28A212AF14_.wvu.PrintArea" localSheetId="5" hidden="1">'Technická místnost společná tec'!$A$2:$J$54</definedName>
    <definedName name="Z_D80F4BCD_90E6_4CF9_BB80_CD28A212AF14_.wvu.PrintTitles" localSheetId="6" hidden="1">'Cvičebna 1036'!$2:$2</definedName>
    <definedName name="Z_D80F4BCD_90E6_4CF9_BB80_CD28A212AF14_.wvu.PrintTitles" localSheetId="1" hidden="1">'Posluchárna 1035'!$2:$2</definedName>
    <definedName name="Z_D80F4BCD_90E6_4CF9_BB80_CD28A212AF14_.wvu.PrintTitles" localSheetId="2" hidden="1">'Posluchárna 1037'!$2:$2</definedName>
    <definedName name="Z_D80F4BCD_90E6_4CF9_BB80_CD28A212AF14_.wvu.PrintTitles" localSheetId="3" hidden="1">'Posluchárna 2037'!$2:$2</definedName>
    <definedName name="Z_D80F4BCD_90E6_4CF9_BB80_CD28A212AF14_.wvu.PrintTitles" localSheetId="4" hidden="1">'Posluchárna 2042'!$2:$2</definedName>
    <definedName name="Z_D80F4BCD_90E6_4CF9_BB80_CD28A212AF14_.wvu.PrintTitles" localSheetId="5" hidden="1">'Technická místnost společná tec'!$2:$2</definedName>
    <definedName name="Z_F18F5723_E1DD_4928_A1A8_38350028BAD1_.wvu.Cols" localSheetId="6" hidden="1">#REF!</definedName>
    <definedName name="Z_F18F5723_E1DD_4928_A1A8_38350028BAD1_.wvu.Cols" localSheetId="1" hidden="1">#REF!</definedName>
    <definedName name="Z_F18F5723_E1DD_4928_A1A8_38350028BAD1_.wvu.Cols" localSheetId="2" hidden="1">#REF!</definedName>
    <definedName name="Z_F18F5723_E1DD_4928_A1A8_38350028BAD1_.wvu.Cols" localSheetId="3" hidden="1">#REF!</definedName>
    <definedName name="Z_F18F5723_E1DD_4928_A1A8_38350028BAD1_.wvu.Cols" localSheetId="4" hidden="1">#REF!</definedName>
    <definedName name="Z_F18F5723_E1DD_4928_A1A8_38350028BAD1_.wvu.Cols" localSheetId="5" hidden="1">#REF!</definedName>
    <definedName name="Z_F18F5723_E1DD_4928_A1A8_38350028BAD1_.wvu.FilterData" localSheetId="6" hidden="1">'Cvičebna 1036'!$A$2:$J$2</definedName>
    <definedName name="Z_F18F5723_E1DD_4928_A1A8_38350028BAD1_.wvu.FilterData" localSheetId="1" hidden="1">'Posluchárna 1035'!$A$2:$J$2</definedName>
    <definedName name="Z_F18F5723_E1DD_4928_A1A8_38350028BAD1_.wvu.FilterData" localSheetId="2" hidden="1">'Posluchárna 1037'!$A$2:$J$2</definedName>
    <definedName name="Z_F18F5723_E1DD_4928_A1A8_38350028BAD1_.wvu.FilterData" localSheetId="3" hidden="1">'Posluchárna 2037'!$A$2:$J$2</definedName>
    <definedName name="Z_F18F5723_E1DD_4928_A1A8_38350028BAD1_.wvu.FilterData" localSheetId="4" hidden="1">'Posluchárna 2042'!$A$2:$J$2</definedName>
    <definedName name="Z_F18F5723_E1DD_4928_A1A8_38350028BAD1_.wvu.FilterData" localSheetId="5" hidden="1">'Technická místnost společná tec'!$A$2:$J$2</definedName>
    <definedName name="Z_F18F5723_E1DD_4928_A1A8_38350028BAD1_.wvu.PrintArea" localSheetId="6" hidden="1">'Cvičebna 1036'!$A$2:$J$50</definedName>
    <definedName name="Z_F18F5723_E1DD_4928_A1A8_38350028BAD1_.wvu.PrintArea" localSheetId="1" hidden="1">'Posluchárna 1035'!$A$2:$J$92</definedName>
    <definedName name="Z_F18F5723_E1DD_4928_A1A8_38350028BAD1_.wvu.PrintArea" localSheetId="2" hidden="1">'Posluchárna 1037'!$A$2:$J$92</definedName>
    <definedName name="Z_F18F5723_E1DD_4928_A1A8_38350028BAD1_.wvu.PrintArea" localSheetId="3" hidden="1">'Posluchárna 2037'!$A$2:$J$92</definedName>
    <definedName name="Z_F18F5723_E1DD_4928_A1A8_38350028BAD1_.wvu.PrintArea" localSheetId="4" hidden="1">'Posluchárna 2042'!$A$2:$J$92</definedName>
    <definedName name="Z_F18F5723_E1DD_4928_A1A8_38350028BAD1_.wvu.PrintArea" localSheetId="5" hidden="1">'Technická místnost společná tec'!$A$2:$J$53</definedName>
    <definedName name="Z_F18F5723_E1DD_4928_A1A8_38350028BAD1_.wvu.PrintTitles" localSheetId="6" hidden="1">'Cvičebna 1036'!$2:$2</definedName>
    <definedName name="Z_F18F5723_E1DD_4928_A1A8_38350028BAD1_.wvu.PrintTitles" localSheetId="1" hidden="1">'Posluchárna 1035'!$2:$2</definedName>
    <definedName name="Z_F18F5723_E1DD_4928_A1A8_38350028BAD1_.wvu.PrintTitles" localSheetId="2" hidden="1">'Posluchárna 1037'!$2:$2</definedName>
    <definedName name="Z_F18F5723_E1DD_4928_A1A8_38350028BAD1_.wvu.PrintTitles" localSheetId="3" hidden="1">'Posluchárna 2037'!$2:$2</definedName>
    <definedName name="Z_F18F5723_E1DD_4928_A1A8_38350028BAD1_.wvu.PrintTitles" localSheetId="4" hidden="1">'Posluchárna 2042'!$2:$2</definedName>
    <definedName name="Z_F18F5723_E1DD_4928_A1A8_38350028BAD1_.wvu.PrintTitles" localSheetId="5" hidden="1">'Technická místnost společná tec'!$2:$2</definedName>
    <definedName name="_xlnm.Print_Titles" localSheetId="1">'Posluchárna 1035'!$2:$2</definedName>
    <definedName name="_xlnm.Print_Titles" localSheetId="2">'Posluchárna 1037'!$2:$2</definedName>
    <definedName name="_xlnm.Print_Titles" localSheetId="3">'Posluchárna 2037'!$2:$2</definedName>
    <definedName name="_xlnm.Print_Titles" localSheetId="4">'Posluchárna 2042'!$2:$2</definedName>
    <definedName name="_xlnm.Print_Titles" localSheetId="5">'Technická místnost společná tec'!$2:$2</definedName>
    <definedName name="_xlnm.Print_Titles" localSheetId="6">'Cvičebna 1036'!$2:$2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<sst xmlns="http://schemas.openxmlformats.org/spreadsheetml/2006/main" count="669" uniqueCount="128">
  <si>
    <t>pořadové číslo</t>
  </si>
  <si>
    <t>popis</t>
  </si>
  <si>
    <t>Kč/jednotka bez_DPH</t>
  </si>
  <si>
    <t>počet</t>
  </si>
  <si>
    <t>cena celkem / Kč bez DPH</t>
  </si>
  <si>
    <t>název</t>
  </si>
  <si>
    <t>ks</t>
  </si>
  <si>
    <t>Instalace a služby</t>
  </si>
  <si>
    <t>AV TECHNOLOGIE</t>
  </si>
  <si>
    <t>AV TECHNOLOGIE - cena celkem bez DPH:</t>
  </si>
  <si>
    <t>kpl</t>
  </si>
  <si>
    <t>Instalace</t>
  </si>
  <si>
    <t>Systém ozvučení</t>
  </si>
  <si>
    <t>Interface</t>
  </si>
  <si>
    <t>CENA CELKEM BEZ DPH:</t>
  </si>
  <si>
    <t>Množství</t>
  </si>
  <si>
    <t>výrobce</t>
  </si>
  <si>
    <t>cena celkem bez DPH</t>
  </si>
  <si>
    <t>Instalace AV techniky, projektový management</t>
  </si>
  <si>
    <t>kód v projektu</t>
  </si>
  <si>
    <t>typové označení</t>
  </si>
  <si>
    <t>množstevní jednotka</t>
  </si>
  <si>
    <t>popis pro VŘ</t>
  </si>
  <si>
    <t>Zobrazovače + příslušenství</t>
  </si>
  <si>
    <t>Řídicí systém</t>
  </si>
  <si>
    <t>Zdroje signálu + přípojná místa</t>
  </si>
  <si>
    <t>Kabeláž + příslušenství</t>
  </si>
  <si>
    <t>Reproduktorová soustava</t>
  </si>
  <si>
    <t>Maticový přepínač</t>
  </si>
  <si>
    <t>Poznámka 1: Rozpočtované ceny jsou kalkulovány v cenové hladině platné v době dokončení projektové dokumentace.</t>
  </si>
  <si>
    <t>Poznámka 2: Doporučujeme revizi projektové dokumentace, uběhne-li od termínu zpracování projektu do realizace období delší než 12 měsíců.</t>
  </si>
  <si>
    <r>
      <t xml:space="preserve">Poznámka 3: U položek, kde není uvedeno jinak, platí standardní </t>
    </r>
    <r>
      <rPr>
        <b/>
        <u val="single"/>
        <sz val="8"/>
        <rFont val="Arial CE"/>
        <family val="2"/>
      </rPr>
      <t>dvouletá záruka</t>
    </r>
    <r>
      <rPr>
        <b/>
        <sz val="8"/>
        <rFont val="Arial CE"/>
        <family val="2"/>
      </rPr>
      <t>. V případě odchylného požadavku zadavatele je potřeba uvažovat náklady za rozšíření takové záruky.</t>
    </r>
  </si>
  <si>
    <t>V případě že výrobce na daný produkt poskytuje záruku delší než dva roky, bude uplatněna délka záruky stanovená výrobcem.</t>
  </si>
  <si>
    <t>Posluchárna 1035</t>
  </si>
  <si>
    <t>Objektiv projektoru</t>
  </si>
  <si>
    <t>Objektiv projektoru umožňující promítání ze zadní stěny posluchárny pro obraz šíře 4000 mm. Poměr projekční vzdálenosti mezi min. 3,6 - min. 4.</t>
  </si>
  <si>
    <t>Držák pro projektor</t>
  </si>
  <si>
    <t>Držák projektoru pro uchycení na stěnu. Projektor na držáku v pozici pro přidělání na strop.</t>
  </si>
  <si>
    <t>Projekční plátno</t>
  </si>
  <si>
    <t>Pevné rámové projekční plátno. Šíře obrazu - 8m (2 obrazy vedle sebe šířky 4m), výška obrazu 2,5 m.</t>
  </si>
  <si>
    <t>Zesilovač</t>
  </si>
  <si>
    <t>Mixážní systém</t>
  </si>
  <si>
    <t>Mikrofon bezdrátový</t>
  </si>
  <si>
    <t>Dvojitá inteligentní rychlonabíječka pro vysílače bezdrátových mikrofonů, nabíjí bez vyjmutí baterií z vysílačů, set vč. síť. zdroje a NiMH akumulátorových baterií</t>
  </si>
  <si>
    <t>Dante switch</t>
  </si>
  <si>
    <t>Přepínač a převodník HDMI/DP na HDBase-T. Min. 1x vstup HDMI, 1x vstup DisplayPort, výstup min. 1xHDBase-T. Podpora rozlišení min. 1920x1200@ 60 Hz, HDCP kompatibilní.</t>
  </si>
  <si>
    <t>Záznam prezentací</t>
  </si>
  <si>
    <t>Videokamera</t>
  </si>
  <si>
    <t>Přípojné místo do katedry - s odklápěcím víkem. Složení - min. 3x zásuvka 230VAC, 2x USB napájení, Vytahovací kabely 1xHDMI, 1x DisplayPort, 1x LAN.</t>
  </si>
  <si>
    <t>Přípojné místo do katedry</t>
  </si>
  <si>
    <t>Odrušovač</t>
  </si>
  <si>
    <t>Komunikační modul</t>
  </si>
  <si>
    <t>Stmívač</t>
  </si>
  <si>
    <t>Relé</t>
  </si>
  <si>
    <t>Kabeláž</t>
  </si>
  <si>
    <t>Montážní materíál</t>
  </si>
  <si>
    <t>Montážní materiál</t>
  </si>
  <si>
    <t>19" rack</t>
  </si>
  <si>
    <t>19" rack 32RU včetně příslušenství</t>
  </si>
  <si>
    <t>Dokumentace</t>
  </si>
  <si>
    <t>Dokumentace skutečného stavu</t>
  </si>
  <si>
    <t>Aplikace</t>
  </si>
  <si>
    <t>Interní kabeláž (v racku v technické místnosti).</t>
  </si>
  <si>
    <t>Technická místnost 2041a a společné vybavení</t>
  </si>
  <si>
    <t>Propojovací kabeláž, kabeláž  vedená ke koncovým prvkům z a do technické místnosti do a z AV racků.</t>
  </si>
  <si>
    <t>Posluchárna 1037</t>
  </si>
  <si>
    <t>Posluchárna 2037</t>
  </si>
  <si>
    <t>Posluchárna 2042</t>
  </si>
  <si>
    <t>Cvičebna 1036</t>
  </si>
  <si>
    <t>Profesionální LCD monitor</t>
  </si>
  <si>
    <t>Nástěnný náklopný držák displeje</t>
  </si>
  <si>
    <t>Kabeláž HDMI a řízení</t>
  </si>
  <si>
    <t>Malé řídicí systémy</t>
  </si>
  <si>
    <t>Distribuční zesilovač</t>
  </si>
  <si>
    <t>Instalace AV techniky</t>
  </si>
  <si>
    <t>LAN PoE Switch pro Dante - min. 8 portů</t>
  </si>
  <si>
    <t xml:space="preserve">Relé jednotka pro spínání zátěží do 10A, min. 6 nezávislých bezpotenciálových přepínacích výstupů, řízení po sběrnici a externími tlačítky, programovatelné parametry pro každé relé (odezva na vstup, zpožděné zapnutí/vypnutí, paměť, sekvence pro ovládání motorů), indikace napájení a stavu relé. </t>
  </si>
  <si>
    <t>Jednotka pro řízení elektronických DALI předřadníků zářivek, možnost rozdělení stmívatelných předřadníků zářivek na jedné sběrnici min. na 5 nezávislých skupin, řízení všech skupin po sběrnici, dvou z nich i externími tlačítky. Ovládání min. 50 DALI předřadníků.</t>
  </si>
  <si>
    <t xml:space="preserve">Tříkanálová jednotka pro potlačení elektromagnetického rušení pro napětí do 275V, 3 RC odrušovací členy pro spínání motorů. </t>
  </si>
  <si>
    <t>Převodník RS-232/485 pro ovládání jednotek DALI a releových jednotek.</t>
  </si>
  <si>
    <t>19" rack 37RU včetně příslušenství</t>
  </si>
  <si>
    <t>Přípojné místo do stolu</t>
  </si>
  <si>
    <t>Kontrolér</t>
  </si>
  <si>
    <t>Dotykový panel</t>
  </si>
  <si>
    <t>Dotykový panel vestavný. Technické parametry panelu: úhlopříčka min. 10", rozlišení min. 1280x800, min. 32-bitové barvy, IP komunikace, napájení přes PoE, vestavba do stěny či nábytku. Kompatibilní s kontrolérem řídicího systému.</t>
  </si>
  <si>
    <t>Maticový přepínač 8x8 HDMI
Podpora standardů HDMI 1.4 a HDCP 1.4
Podpora rozlišení 4K/UHD @ 60 Hz 4:2:0 
EDID manager
Ovládání po LAN nebo RS232</t>
  </si>
  <si>
    <t>Aplikace pro emulaci dotykového panelu a kontroléru pro PC/notebook. Kompatibilní s s použitým řídicím systémem v posluchárnách.</t>
  </si>
  <si>
    <t>Konferenční datový projektor</t>
  </si>
  <si>
    <t>Koncový zesilovač  s minimální konfigurací: 2x 400W - 8Ω, nastavení  propustí a limitace, spínaný zesilovač a zdroj, výška každého zařízení max 2U</t>
  </si>
  <si>
    <t>Koncový zesilovač  s minimální konfigurací: 2x 800W - 8Ω, nastavení  propustí a limitace, spínaný zesilovač a zdroj, výška každého zařízení max 2U</t>
  </si>
  <si>
    <t>Mixážní matice s digitálním signálovým processingem, min. 12 symetrických vstupů / min. 8 symetrických výstupů, min. 10 vstupů s automatickou eliminací ozvěny (AEC),  ethernet pro nastavení, kontrolu a monitoring, RS-232 pro řízení, digitální sběrnice Dante.</t>
  </si>
  <si>
    <t>Eliminátor zpětné vazby.</t>
  </si>
  <si>
    <t>Zesilovač pro indukční smyčku, bezdrátový přenos audio signálu pro nedoslýchavé, výstupní výkon pro pokrytí min. 80 m2, proudově řízená smyčka.</t>
  </si>
  <si>
    <t>Držák pro upevnění ruchového mikrofonu.</t>
  </si>
  <si>
    <t>Externí všesměrová anténa se zesilovačem min. +10dB</t>
  </si>
  <si>
    <t>Držák pro upevnění ext. Antény.</t>
  </si>
  <si>
    <t xml:space="preserve">Zařízení pro záznam a streaming vstupního AV signálu s rozlišením fullHD vybavené interním úložištěm typu SSD nebo výstupem na externí úložiště USB.
Připojení externího úložiště přes rozhraní USB nebo LAN (NAS, Network Access Storage), možnost záznamu až ze 2 zdrojů obrazu najednou s výsledným spojením obou obrazů formou PiP nebo Side by Side, simultální zpracování záznamu + streamu najednou, záznamu a stream min. ve formátu H.264 / MPEG 4 AVC, možnost ovládání tlačítky na čelním panelu nebo přes webové rozhraní, externí řízení přes LAN nebo RS232. Minimální počet vstupů: 3x HDMI, 1x analogové video, audio (embed.HDMI + 1x stereo IN), 1x LAN,  Minimální počet výstupů: 1x HDMI, audio (embed.HDMI + 1x stereo), </t>
  </si>
  <si>
    <t>Motorizovaná profesionální otočná kamera. Rozlišení min. 1080: 59.94p/50p. Objektiv:  optický min. 20x zoom, ostření automatické, elektronická stabilizace obrazu, rychlost Pan-tilt v režimu presetů: min. 180°/s, rychlost Pan-tilt v režimu manual: min. 90°/s, Pan range ± min. 150°, Tilt range: min. –30°  -  min. 30°. Video výstup HDMI. Řízení  RS232.</t>
  </si>
  <si>
    <t>Konferenční datový projektor, technologie laser + DLP, rozlišení 1920 x 1200,  výkon  min. 10 000 center lumenů (min. 9400 ANSI lumenů), kontrast min. 10 000 : 1, obrazové vstupy min. 1x HDMI, 1x HDBaseT, hmotnost max. 24 kg, bílé provedení</t>
  </si>
  <si>
    <t>Ruchový mikrofon puškový - kondenzátorový, úzce směrová superkardioidní charakteristika, max. 150Hz - min. 15 kHz. Fantomové napájení.</t>
  </si>
  <si>
    <t>Anténní rozbočovač s minimální konfigurací: 2x 1:4, aktivní, vč. napájení přijímačů po ant. kabelu. Pokud budou  přijímače bezdrátových mikrofonů mít anténní výstupy pro kaskádové zapojení, včetně napájení po anténním kabelu, lze položku začlenit jako součást přijímače bezdrátových mikrofonů.</t>
  </si>
  <si>
    <t>Maticový přepínač s kombinovanými vstupy a výstupy HDMI  a HDBase-T.
Vstupy: min. 4x vstup standardu HDBase-T + min. 4x vstup HDMI. Výstupy min. 4xHDBase-T + min. 4x HDMI .
1x výstup nezávislé analogové audio (de-embedované z HDMI) nebo další výstup HDMI/DVI pro extrakci audia z HDMI signálu.
Napájení převodníků z maticového přepínače po HDBase-T (napájení vysílačů, přijímačů). Kompatibilní s použitými vysílači a přijímači.
Rozšířený EDID management - možnost nahrávání EDID, presety EDID. HDCP kompatibilní. Rozlišení min. 1920x1200/60Hz a 1080p/60Hz. 
Řízení RS232/422,  TCP/IP.</t>
  </si>
  <si>
    <t>Kontrolér řídicího systému. Technické parametry kontroléru - porty: min. 5x RS232, min. 1x LAN pro komunikaci a řízení po IP, vestavěný webový server.</t>
  </si>
  <si>
    <t>Jednotka pro řízení elektronických DALI předřadníků zářivek, možnost rozdělení stmívatelných předřadníků zářivek na jedné sběrnici min. na 2 nezávislé skupiny, řízení všech skupin po sběrnici, dvou z nich i externími tlačítky. Ovládání min. 50 DALI předřadníků.</t>
  </si>
  <si>
    <t>Eliminátor zpětné vazby</t>
  </si>
  <si>
    <t>Mikrofon ruchový</t>
  </si>
  <si>
    <t>Držák mikrofonu</t>
  </si>
  <si>
    <t>Nabíječka bezdrátových mikrofonů</t>
  </si>
  <si>
    <t>Anténní rozbočovač</t>
  </si>
  <si>
    <t>Anténa bezdrátových mikrofonů</t>
  </si>
  <si>
    <t>Držák antény</t>
  </si>
  <si>
    <t>Převodník s přepínačem</t>
  </si>
  <si>
    <t>Převodník pro přenos HDMI po kabelu CATx - Vysílač. Podpora standardů HDBase-T, min. HDMI 1.4a. Přenos 1920x1200 a 1080p/60 na min. 80 m při použití kabelu CAT6/7. HDCP kompatibilní. Možnost napájení z maticového přepínače.</t>
  </si>
  <si>
    <t>Převodník pro přenos HDMI po kabelu CATx - Přijímač. Podpora standardů HDBase-T, min. HDMI 1.4a. Přenos 1920x1200 a 1080p/60 na min. 80 m při použití kabelu CAT6/7. HDCP kompatibilní. Možnost napájení z maticového přepínače.</t>
  </si>
  <si>
    <t>Převodník - vysílač</t>
  </si>
  <si>
    <t>Převodník - přijímač</t>
  </si>
  <si>
    <t>Pasivní sloupová line-array reprosoustava s konfigurací: min. 8x1" + min.4x2,25" nebo celkově min. 10x2,25", 300W / 8Ω, max. 100 Hz - min. 15 kHz, pokrytí min. 90° horizontálně, vertikální pokrytí s ohledem na vykrývaný prostor, citlivost min. SPL 87 dB. V úzkém provedení pro instalaci na stěnu, vč. polohovatelného nástěnného držáku s náklonem a možností natočení reprosoustavy.</t>
  </si>
  <si>
    <t>Sloupová line-array reprosoustava min. 8x2", min. 200W / 8Ω, citlivost min. SPL 87 dB, freq. Rozsah min 100 Hz - 15 kHz, pokrytí min. 90° horizontálně, vertikální pokrytí s ohledem na vykrývaný prostor. V úzkém provedení pro instalaci na stěnu, vč. polohovatelného nástěnného držáku s náklonem a možností natočení reprosoustavy.</t>
  </si>
  <si>
    <t>Pasivní sloupová reprosoustava s minimální konfigurací: 2x4" 300W / 8Ω, max. 50 Hz - min. 150 Hz , citlivost min. SPL 87 dB. V úzkém provedení pro instalaci na stěnu, vč. polohovatelného nástěnného držáku s náklonem a možností natočení reprosoustavy.</t>
  </si>
  <si>
    <t>Profesionální LCD displej úhlopříčky 55", nativní rozlišení min. 1920x1080 obr. bodů, jas min. 350 cd/m2, určený pro provoz min. 12/7, pozorovací úhly min. 170°, vstup min. 1xHDMI.</t>
  </si>
  <si>
    <t>Nástěnný náklopný držák pro výše uvedený displej. Min. nosnost 50 kg. Možnost horizontálního posunu po instalaci. 
Možnost doladění výšky a vodováhy po instalaci pomocí nastavovacích šroubů.</t>
  </si>
  <si>
    <t xml:space="preserve">Malý řídicí systém integrovaný do přípojného místa. Čelní panel obsahuje minimálně 6 programovatelných tlačítek s LED indikátorem. Technická specifikace: min. 1x RS232, 1x RS/IR. </t>
  </si>
  <si>
    <t>HDMI distribuční zesilovač, 1x vstup HDMI, 2x výstup HDMI, HDCP kompatibilní, podpora rozlišení min. 1920x1080@60Hz, EDID manažer, kompenzace dlouhých kabelů na vstupu, obnova signálu.</t>
  </si>
  <si>
    <t>Neobsazeno</t>
  </si>
  <si>
    <t>UHF digitální dvojitý přijímač bezdrátových mikrofonů. Digitální plně diverzitní příjem, minimálně 2 000 přeladitelných frekvencí, celkové harmonické zkreslení ≤ 1,  Dante připojení.</t>
  </si>
  <si>
    <t>UHF digitální ruční vysílač kompatibilní s přijímačem s dynamickou mikrofonní vložkou - superkardioida, možnost využití AA baterií, váha max. 500g bez baterií</t>
  </si>
  <si>
    <t>UHF digitální kapesní vysílač kompatibilní s přijímačem, možnost využití AA baterií, váha max. 200g bez baterií</t>
  </si>
  <si>
    <t>Tenký náhlavní kondenzátorový mikrofon pro bezdrátový set, kardioidní charakteristika, uchycení na jedno ucho.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</si>
</sst>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Kč&quot;* #,##0.00_);_(&quot;Kč&quot;* \(#,##0.00\);_(&quot;Kč&quot;* &quot;-&quot;??_);_(@_)"/>
    <numFmt numFmtId="165" formatCode="#,##0\ &quot;Kč&quot;"/>
    <numFmt numFmtId="166" formatCode="_-* #,##0\ &quot;Kč&quot;_-;\-* #,##0\ &quot;Kč&quot;_-;_-* &quot;-&quot;??\ &quot;Kč&quot;_-;_-@_-"/>
  </numFmts>
  <fonts count="20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2"/>
      <name val="Arial CE"/>
      <family val="2"/>
    </font>
    <font>
      <b/>
      <sz val="12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u val="single"/>
      <sz val="10"/>
      <color theme="10"/>
      <name val="Arial CE"/>
      <family val="2"/>
    </font>
    <font>
      <sz val="10"/>
      <color indexed="8"/>
      <name val="Arial CE"/>
      <family val="2"/>
    </font>
    <font>
      <b/>
      <sz val="14"/>
      <color indexed="8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8"/>
      <name val="Arial CE"/>
      <family val="2"/>
    </font>
    <font>
      <b/>
      <u val="single"/>
      <sz val="8"/>
      <name val="Arial CE"/>
      <family val="2"/>
    </font>
    <font>
      <sz val="11"/>
      <color theme="1"/>
      <name val="Calibri"/>
      <family val="2"/>
    </font>
    <font>
      <sz val="12"/>
      <color theme="1"/>
      <name val="Arial CE"/>
      <family val="2"/>
    </font>
    <font>
      <sz val="10"/>
      <color theme="1"/>
      <name val="Arial CE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89">
    <xf numFmtId="0" fontId="0" fillId="0" borderId="0" xfId="0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/>
    <xf numFmtId="0" fontId="0" fillId="0" borderId="2" xfId="0" applyFont="1" applyBorder="1" applyAlignment="1">
      <alignment horizontal="center" vertical="center" wrapText="1"/>
    </xf>
    <xf numFmtId="165" fontId="0" fillId="0" borderId="3" xfId="0" applyNumberFormat="1" applyFont="1" applyBorder="1" applyAlignment="1">
      <alignment horizontal="righ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vertical="center" wrapText="1"/>
    </xf>
    <xf numFmtId="165" fontId="0" fillId="0" borderId="5" xfId="0" applyNumberFormat="1" applyFont="1" applyBorder="1" applyAlignment="1">
      <alignment horizontal="right" vertical="center" wrapTex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wrapText="1" shrinkToFit="1"/>
    </xf>
    <xf numFmtId="165" fontId="8" fillId="0" borderId="8" xfId="0" applyNumberFormat="1" applyFont="1" applyBorder="1" applyAlignment="1">
      <alignment horizontal="center" vertical="top" wrapText="1" shrinkToFit="1"/>
    </xf>
    <xf numFmtId="165" fontId="0" fillId="0" borderId="9" xfId="0" applyNumberFormat="1" applyFont="1" applyBorder="1" applyAlignment="1">
      <alignment horizontal="right" vertical="center" wrapText="1"/>
    </xf>
    <xf numFmtId="165" fontId="0" fillId="0" borderId="10" xfId="0" applyNumberFormat="1" applyFont="1" applyBorder="1" applyAlignment="1">
      <alignment horizontal="right" vertical="center" wrapText="1"/>
    </xf>
    <xf numFmtId="165" fontId="8" fillId="0" borderId="11" xfId="0" applyNumberFormat="1" applyFont="1" applyBorder="1" applyAlignment="1">
      <alignment horizontal="right" vertical="center"/>
    </xf>
    <xf numFmtId="164" fontId="0" fillId="0" borderId="0" xfId="21" applyFont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15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166" fontId="0" fillId="2" borderId="5" xfId="21" applyNumberFormat="1" applyFill="1" applyBorder="1" applyAlignment="1" applyProtection="1">
      <alignment horizontal="center" vertical="center"/>
      <protection locked="0"/>
    </xf>
    <xf numFmtId="0" fontId="10" fillId="0" borderId="0" xfId="0" applyFont="1" applyProtection="1">
      <protection/>
    </xf>
    <xf numFmtId="0" fontId="11" fillId="0" borderId="12" xfId="0" applyFont="1" applyBorder="1" applyAlignment="1" applyProtection="1">
      <alignment horizontal="center" wrapText="1"/>
      <protection/>
    </xf>
    <xf numFmtId="0" fontId="0" fillId="0" borderId="5" xfId="0" applyFont="1" applyBorder="1" applyAlignment="1" applyProtection="1">
      <alignment horizontal="center" vertical="top" wrapText="1" shrinkToFit="1"/>
      <protection/>
    </xf>
    <xf numFmtId="0" fontId="0" fillId="0" borderId="5" xfId="0" applyBorder="1" applyAlignment="1" applyProtection="1">
      <alignment horizontal="center" vertical="top" wrapText="1" shrinkToFit="1"/>
      <protection/>
    </xf>
    <xf numFmtId="0" fontId="0" fillId="0" borderId="5" xfId="0" applyBorder="1" applyAlignment="1" applyProtection="1">
      <alignment horizontal="center" vertical="top" textRotation="90" wrapText="1" shrinkToFit="1"/>
      <protection/>
    </xf>
    <xf numFmtId="0" fontId="0" fillId="0" borderId="0" xfId="0" applyProtection="1">
      <protection/>
    </xf>
    <xf numFmtId="0" fontId="8" fillId="3" borderId="13" xfId="0" applyFont="1" applyFill="1" applyBorder="1" applyAlignment="1" applyProtection="1">
      <alignment horizontal="left" vertical="center"/>
      <protection/>
    </xf>
    <xf numFmtId="0" fontId="13" fillId="3" borderId="14" xfId="0" applyFont="1" applyFill="1" applyBorder="1" applyAlignment="1" applyProtection="1">
      <alignment horizontal="left" vertical="top" wrapText="1" shrinkToFit="1"/>
      <protection/>
    </xf>
    <xf numFmtId="0" fontId="13" fillId="3" borderId="14" xfId="0" applyFont="1" applyFill="1" applyBorder="1" applyAlignment="1" applyProtection="1">
      <alignment horizontal="left" vertical="top"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13" fillId="0" borderId="14" xfId="0" applyFont="1" applyBorder="1" applyAlignment="1" applyProtection="1">
      <alignment horizontal="left" vertical="top" wrapText="1" shrinkToFit="1"/>
      <protection/>
    </xf>
    <xf numFmtId="0" fontId="13" fillId="0" borderId="14" xfId="0" applyFont="1" applyBorder="1" applyAlignment="1" applyProtection="1">
      <alignment horizontal="left" vertical="top"/>
      <protection/>
    </xf>
    <xf numFmtId="0" fontId="12" fillId="0" borderId="5" xfId="0" applyFont="1" applyBorder="1" applyAlignment="1" applyProtection="1">
      <alignment horizontal="center" vertical="center" wrapText="1"/>
      <protection/>
    </xf>
    <xf numFmtId="0" fontId="13" fillId="4" borderId="14" xfId="0" applyFont="1" applyFill="1" applyBorder="1" applyAlignment="1" applyProtection="1">
      <alignment horizontal="left" vertical="top" wrapText="1" shrinkToFit="1"/>
      <protection/>
    </xf>
    <xf numFmtId="0" fontId="13" fillId="4" borderId="14" xfId="0" applyFont="1" applyFill="1" applyBorder="1" applyAlignment="1" applyProtection="1">
      <alignment horizontal="left" vertical="top"/>
      <protection/>
    </xf>
    <xf numFmtId="166" fontId="13" fillId="4" borderId="14" xfId="0" applyNumberFormat="1" applyFont="1" applyFill="1" applyBorder="1" applyAlignment="1" applyProtection="1">
      <alignment horizontal="right" vertical="top" wrapText="1" shrinkToFit="1"/>
      <protection/>
    </xf>
    <xf numFmtId="0" fontId="0" fillId="0" borderId="5" xfId="0" applyBorder="1" applyAlignment="1" applyProtection="1">
      <alignment horizontal="left" vertical="center" wrapText="1"/>
      <protection/>
    </xf>
    <xf numFmtId="0" fontId="0" fillId="0" borderId="5" xfId="0" applyBorder="1" applyAlignment="1" applyProtection="1">
      <alignment vertical="top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5" xfId="23" applyFont="1" applyBorder="1" applyAlignment="1" applyProtection="1">
      <alignment vertical="center" wrapText="1"/>
      <protection/>
    </xf>
    <xf numFmtId="0" fontId="0" fillId="0" borderId="5" xfId="23" applyFont="1" applyBorder="1" applyAlignment="1" applyProtection="1">
      <alignment vertical="center" wrapText="1" shrinkToFit="1"/>
      <protection/>
    </xf>
    <xf numFmtId="0" fontId="0" fillId="0" borderId="5" xfId="23" applyFont="1" applyFill="1" applyBorder="1" applyAlignment="1" applyProtection="1">
      <alignment vertical="center" wrapText="1" shrinkToFit="1"/>
      <protection/>
    </xf>
    <xf numFmtId="0" fontId="0" fillId="0" borderId="5" xfId="23" applyFont="1" applyBorder="1" applyAlignment="1" applyProtection="1">
      <alignment vertical="center" wrapText="1"/>
      <protection/>
    </xf>
    <xf numFmtId="0" fontId="0" fillId="0" borderId="5" xfId="0" applyFont="1" applyBorder="1" applyProtection="1">
      <protection/>
    </xf>
    <xf numFmtId="0" fontId="0" fillId="0" borderId="5" xfId="0" applyBorder="1" applyAlignment="1" applyProtection="1">
      <alignment vertical="center" wrapText="1"/>
      <protection/>
    </xf>
    <xf numFmtId="0" fontId="10" fillId="0" borderId="5" xfId="22" applyFont="1" applyBorder="1" applyAlignment="1" applyProtection="1">
      <alignment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0" fillId="0" borderId="0" xfId="0" applyFont="1" applyProtection="1">
      <protection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5" xfId="0" applyFont="1" applyBorder="1" applyAlignment="1" applyProtection="1">
      <alignment horizontal="left" vertical="center" wrapText="1"/>
      <protection/>
    </xf>
    <xf numFmtId="0" fontId="0" fillId="0" borderId="5" xfId="0" applyFont="1" applyBorder="1" applyAlignment="1" applyProtection="1">
      <alignment horizontal="left" vertical="center" wrapText="1"/>
      <protection/>
    </xf>
    <xf numFmtId="0" fontId="0" fillId="0" borderId="15" xfId="0" applyBorder="1" applyProtection="1">
      <protection/>
    </xf>
    <xf numFmtId="0" fontId="0" fillId="0" borderId="15" xfId="0" applyBorder="1" applyAlignment="1" applyProtection="1">
      <alignment wrapText="1"/>
      <protection/>
    </xf>
    <xf numFmtId="1" fontId="0" fillId="0" borderId="15" xfId="0" applyNumberFormat="1" applyBorder="1" applyProtection="1">
      <protection/>
    </xf>
    <xf numFmtId="0" fontId="14" fillId="0" borderId="0" xfId="0" applyFont="1" applyProtection="1">
      <protection/>
    </xf>
    <xf numFmtId="0" fontId="13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wrapText="1"/>
      <protection/>
    </xf>
    <xf numFmtId="1" fontId="14" fillId="0" borderId="0" xfId="0" applyNumberFormat="1" applyFont="1" applyProtection="1">
      <protection/>
    </xf>
    <xf numFmtId="166" fontId="13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 applyProtection="1">
      <alignment wrapText="1"/>
      <protection/>
    </xf>
    <xf numFmtId="1" fontId="0" fillId="0" borderId="0" xfId="0" applyNumberFormat="1" applyProtection="1">
      <protection/>
    </xf>
    <xf numFmtId="0" fontId="0" fillId="2" borderId="5" xfId="23" applyFont="1" applyFill="1" applyBorder="1" applyAlignment="1" applyProtection="1">
      <alignment vertical="center" wrapText="1"/>
      <protection locked="0"/>
    </xf>
    <xf numFmtId="0" fontId="0" fillId="2" borderId="5" xfId="23" applyFont="1" applyFill="1" applyBorder="1" applyAlignment="1" applyProtection="1">
      <alignment vertical="center" wrapText="1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10" fillId="2" borderId="5" xfId="22" applyFont="1" applyFill="1" applyBorder="1" applyAlignment="1" applyProtection="1">
      <alignment vertical="center" wrapText="1"/>
      <protection locked="0"/>
    </xf>
    <xf numFmtId="0" fontId="0" fillId="2" borderId="5" xfId="0" applyFont="1" applyFill="1" applyBorder="1" applyAlignment="1" applyProtection="1">
      <alignment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 wrapText="1"/>
      <protection/>
    </xf>
    <xf numFmtId="166" fontId="0" fillId="0" borderId="5" xfId="21" applyNumberForma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8" fillId="0" borderId="19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" xfId="21"/>
    <cellStyle name="Hypertextový odkaz" xfId="22"/>
    <cellStyle name="Normální 14" xfId="23"/>
    <cellStyle name="Normální 16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3</xdr:col>
      <xdr:colOff>828675</xdr:colOff>
      <xdr:row>7</xdr:row>
      <xdr:rowOff>514350</xdr:rowOff>
    </xdr:to>
    <xdr:sp macro="" textlink="">
      <xdr:nvSpPr>
        <xdr:cNvPr id="6" name="TextovéPole 5"/>
        <xdr:cNvSpPr txBox="1"/>
      </xdr:nvSpPr>
      <xdr:spPr>
        <a:xfrm>
          <a:off x="781050" y="1590675"/>
          <a:ext cx="8229600" cy="1485900"/>
        </a:xfrm>
        <a:prstGeom prst="rect">
          <a:avLst/>
        </a:prstGeom>
        <a:ln w="19050">
          <a:solidFill>
            <a:schemeClr val="accent2"/>
          </a:solidFill>
          <a:headEnd type="none"/>
          <a:tailEnd type="none"/>
        </a:ln>
        <a:effectLst>
          <a:outerShdw blurRad="50800" dist="38100" dir="5400000" sx="101000" sy="101000" algn="t" rotWithShape="0">
            <a:prstClr val="black">
              <a:alpha val="40000"/>
            </a:prstClr>
          </a:outerShdw>
        </a:effectLst>
      </xdr:spPr>
      <x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>
            <a:lnSpc>
              <a:spcPct val="150000"/>
            </a:lnSpc>
          </a:pPr>
          <a:r>
            <a:rPr lang="cs-CZ" sz="1200">
              <a:ln>
                <a:noFill/>
              </a:ln>
              <a:latin typeface="Arial CE" panose="020B0604020202020204" pitchFamily="34" charset="0"/>
              <a:cs typeface="Arial CE" panose="020B0604020202020204" pitchFamily="34" charset="0"/>
            </a:rPr>
            <a:t>Název investora: 	MU, Žerotínovo náměstí 617/9, 601 77 Brno		</a:t>
          </a:r>
        </a:p>
        <a:p>
          <a:pPr>
            <a:lnSpc>
              <a:spcPct val="150000"/>
            </a:lnSpc>
          </a:pPr>
          <a:r>
            <a:rPr lang="cs-CZ" sz="1200">
              <a:ln>
                <a:noFill/>
              </a:ln>
              <a:latin typeface="Arial CE" panose="020B0604020202020204" pitchFamily="34" charset="0"/>
              <a:cs typeface="Arial CE" panose="020B0604020202020204" pitchFamily="34" charset="0"/>
            </a:rPr>
            <a:t>Projekt:		Rekonstrukce poslucháren PrF v budově Právnické fakulty, Veveří 70, Brno </a:t>
          </a:r>
        </a:p>
        <a:p>
          <a:pPr>
            <a:lnSpc>
              <a:spcPct val="150000"/>
            </a:lnSpc>
          </a:pPr>
          <a:r>
            <a:rPr lang="cs-CZ" sz="1200">
              <a:ln>
                <a:noFill/>
              </a:ln>
              <a:latin typeface="Arial CE" panose="020B0604020202020204" pitchFamily="34" charset="0"/>
              <a:cs typeface="Arial CE" panose="020B0604020202020204" pitchFamily="34" charset="0"/>
            </a:rPr>
            <a:t>Zpracoval:		Ing. Jiří Jelínek</a:t>
          </a:r>
        </a:p>
        <a:p>
          <a:pPr>
            <a:lnSpc>
              <a:spcPct val="150000"/>
            </a:lnSpc>
          </a:pPr>
          <a:r>
            <a:rPr lang="cs-CZ" sz="1200">
              <a:ln>
                <a:noFill/>
              </a:ln>
              <a:latin typeface="Arial CE" panose="020B0604020202020204" pitchFamily="34" charset="0"/>
              <a:cs typeface="Arial CE" panose="020B0604020202020204" pitchFamily="34" charset="0"/>
            </a:rPr>
            <a:t>Datum:		11.5.2020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1381125</xdr:colOff>
      <xdr:row>1</xdr:row>
      <xdr:rowOff>76200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53700" cy="1514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9</xdr:row>
      <xdr:rowOff>228600</xdr:rowOff>
    </xdr:from>
    <xdr:ext cx="180975" cy="419100"/>
    <xdr:sp macro="" textlink="">
      <xdr:nvSpPr>
        <xdr:cNvPr id="5" name="TextovéPole 4"/>
        <xdr:cNvSpPr txBox="1"/>
      </xdr:nvSpPr>
      <xdr:spPr>
        <a:xfrm>
          <a:off x="1647825" y="3962400"/>
          <a:ext cx="180975" cy="419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32</xdr:row>
      <xdr:rowOff>228600</xdr:rowOff>
    </xdr:from>
    <xdr:ext cx="180975" cy="419100"/>
    <xdr:sp macro="" textlink="">
      <xdr:nvSpPr>
        <xdr:cNvPr id="8" name="TextovéPole 7"/>
        <xdr:cNvSpPr txBox="1"/>
      </xdr:nvSpPr>
      <xdr:spPr>
        <a:xfrm>
          <a:off x="1647825" y="14716125"/>
          <a:ext cx="180975" cy="419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41</xdr:row>
      <xdr:rowOff>228600</xdr:rowOff>
    </xdr:from>
    <xdr:ext cx="180975" cy="419100"/>
    <xdr:sp macro="" textlink="">
      <xdr:nvSpPr>
        <xdr:cNvPr id="9" name="TextovéPole 8"/>
        <xdr:cNvSpPr txBox="1"/>
      </xdr:nvSpPr>
      <xdr:spPr>
        <a:xfrm>
          <a:off x="1647825" y="23841075"/>
          <a:ext cx="180975" cy="419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48</xdr:row>
      <xdr:rowOff>228600</xdr:rowOff>
    </xdr:from>
    <xdr:ext cx="180975" cy="419100"/>
    <xdr:sp macro="" textlink="">
      <xdr:nvSpPr>
        <xdr:cNvPr id="10" name="TextovéPole 9"/>
        <xdr:cNvSpPr txBox="1"/>
      </xdr:nvSpPr>
      <xdr:spPr>
        <a:xfrm>
          <a:off x="1647825" y="27955875"/>
          <a:ext cx="180975" cy="419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52</xdr:row>
      <xdr:rowOff>228600</xdr:rowOff>
    </xdr:from>
    <xdr:ext cx="180975" cy="419100"/>
    <xdr:sp macro="" textlink="">
      <xdr:nvSpPr>
        <xdr:cNvPr id="11" name="TextovéPole 10"/>
        <xdr:cNvSpPr txBox="1"/>
      </xdr:nvSpPr>
      <xdr:spPr>
        <a:xfrm>
          <a:off x="1647825" y="29270325"/>
          <a:ext cx="180975" cy="419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38</xdr:row>
      <xdr:rowOff>228600</xdr:rowOff>
    </xdr:from>
    <xdr:ext cx="180975" cy="419100"/>
    <xdr:sp macro="" textlink="">
      <xdr:nvSpPr>
        <xdr:cNvPr id="12" name="TextovéPole 11"/>
        <xdr:cNvSpPr txBox="1"/>
      </xdr:nvSpPr>
      <xdr:spPr>
        <a:xfrm>
          <a:off x="1647825" y="22164675"/>
          <a:ext cx="180975" cy="419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1647825" y="2361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33</xdr:row>
      <xdr:rowOff>390525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1647825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42</xdr:row>
      <xdr:rowOff>390525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1647825" y="2423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1647825" y="2384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42</xdr:row>
      <xdr:rowOff>390525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1647825" y="2423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1647825" y="2384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43</xdr:row>
      <xdr:rowOff>390525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1647825" y="24717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1647825" y="2432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9</xdr:row>
      <xdr:rowOff>228600</xdr:rowOff>
    </xdr:from>
    <xdr:ext cx="180975" cy="419100"/>
    <xdr:sp macro="" textlink="">
      <xdr:nvSpPr>
        <xdr:cNvPr id="2" name="TextovéPole 1"/>
        <xdr:cNvSpPr txBox="1"/>
      </xdr:nvSpPr>
      <xdr:spPr>
        <a:xfrm>
          <a:off x="1647825" y="3962400"/>
          <a:ext cx="180975" cy="419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32</xdr:row>
      <xdr:rowOff>228600</xdr:rowOff>
    </xdr:from>
    <xdr:ext cx="180975" cy="419100"/>
    <xdr:sp macro="" textlink="">
      <xdr:nvSpPr>
        <xdr:cNvPr id="3" name="TextovéPole 2"/>
        <xdr:cNvSpPr txBox="1"/>
      </xdr:nvSpPr>
      <xdr:spPr>
        <a:xfrm>
          <a:off x="1647825" y="14716125"/>
          <a:ext cx="180975" cy="419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41</xdr:row>
      <xdr:rowOff>228600</xdr:rowOff>
    </xdr:from>
    <xdr:ext cx="180975" cy="419100"/>
    <xdr:sp macro="" textlink="">
      <xdr:nvSpPr>
        <xdr:cNvPr id="4" name="TextovéPole 3"/>
        <xdr:cNvSpPr txBox="1"/>
      </xdr:nvSpPr>
      <xdr:spPr>
        <a:xfrm>
          <a:off x="1647825" y="23841075"/>
          <a:ext cx="180975" cy="419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48</xdr:row>
      <xdr:rowOff>228600</xdr:rowOff>
    </xdr:from>
    <xdr:ext cx="180975" cy="419100"/>
    <xdr:sp macro="" textlink="">
      <xdr:nvSpPr>
        <xdr:cNvPr id="5" name="TextovéPole 4"/>
        <xdr:cNvSpPr txBox="1"/>
      </xdr:nvSpPr>
      <xdr:spPr>
        <a:xfrm>
          <a:off x="1647825" y="27955875"/>
          <a:ext cx="180975" cy="419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52</xdr:row>
      <xdr:rowOff>228600</xdr:rowOff>
    </xdr:from>
    <xdr:ext cx="180975" cy="419100"/>
    <xdr:sp macro="" textlink="">
      <xdr:nvSpPr>
        <xdr:cNvPr id="6" name="TextovéPole 5"/>
        <xdr:cNvSpPr txBox="1"/>
      </xdr:nvSpPr>
      <xdr:spPr>
        <a:xfrm>
          <a:off x="1647825" y="29270325"/>
          <a:ext cx="180975" cy="419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38</xdr:row>
      <xdr:rowOff>228600</xdr:rowOff>
    </xdr:from>
    <xdr:ext cx="180975" cy="419100"/>
    <xdr:sp macro="" textlink="">
      <xdr:nvSpPr>
        <xdr:cNvPr id="7" name="TextovéPole 6"/>
        <xdr:cNvSpPr txBox="1"/>
      </xdr:nvSpPr>
      <xdr:spPr>
        <a:xfrm>
          <a:off x="1647825" y="22164675"/>
          <a:ext cx="180975" cy="419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1647825" y="2361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33</xdr:row>
      <xdr:rowOff>390525</xdr:rowOff>
    </xdr:from>
    <xdr:ext cx="180975" cy="266700"/>
    <xdr:sp macro="" textlink="">
      <xdr:nvSpPr>
        <xdr:cNvPr id="9" name="TextovéPole 8"/>
        <xdr:cNvSpPr txBox="1"/>
      </xdr:nvSpPr>
      <xdr:spPr>
        <a:xfrm>
          <a:off x="1647825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42</xdr:row>
      <xdr:rowOff>390525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1647825" y="2423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1647825" y="2384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42</xdr:row>
      <xdr:rowOff>390525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1647825" y="2423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1647825" y="2384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43</xdr:row>
      <xdr:rowOff>390525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1647825" y="24717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1647825" y="2432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9</xdr:row>
      <xdr:rowOff>228600</xdr:rowOff>
    </xdr:from>
    <xdr:ext cx="180975" cy="419100"/>
    <xdr:sp macro="" textlink="">
      <xdr:nvSpPr>
        <xdr:cNvPr id="2" name="TextovéPole 1"/>
        <xdr:cNvSpPr txBox="1"/>
      </xdr:nvSpPr>
      <xdr:spPr>
        <a:xfrm>
          <a:off x="1647825" y="3962400"/>
          <a:ext cx="180975" cy="419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32</xdr:row>
      <xdr:rowOff>228600</xdr:rowOff>
    </xdr:from>
    <xdr:ext cx="180975" cy="419100"/>
    <xdr:sp macro="" textlink="">
      <xdr:nvSpPr>
        <xdr:cNvPr id="3" name="TextovéPole 2"/>
        <xdr:cNvSpPr txBox="1"/>
      </xdr:nvSpPr>
      <xdr:spPr>
        <a:xfrm>
          <a:off x="1647825" y="14716125"/>
          <a:ext cx="180975" cy="419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41</xdr:row>
      <xdr:rowOff>228600</xdr:rowOff>
    </xdr:from>
    <xdr:ext cx="180975" cy="419100"/>
    <xdr:sp macro="" textlink="">
      <xdr:nvSpPr>
        <xdr:cNvPr id="4" name="TextovéPole 3"/>
        <xdr:cNvSpPr txBox="1"/>
      </xdr:nvSpPr>
      <xdr:spPr>
        <a:xfrm>
          <a:off x="1647825" y="23841075"/>
          <a:ext cx="180975" cy="419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48</xdr:row>
      <xdr:rowOff>228600</xdr:rowOff>
    </xdr:from>
    <xdr:ext cx="180975" cy="419100"/>
    <xdr:sp macro="" textlink="">
      <xdr:nvSpPr>
        <xdr:cNvPr id="5" name="TextovéPole 4"/>
        <xdr:cNvSpPr txBox="1"/>
      </xdr:nvSpPr>
      <xdr:spPr>
        <a:xfrm>
          <a:off x="1647825" y="27955875"/>
          <a:ext cx="180975" cy="419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52</xdr:row>
      <xdr:rowOff>228600</xdr:rowOff>
    </xdr:from>
    <xdr:ext cx="180975" cy="419100"/>
    <xdr:sp macro="" textlink="">
      <xdr:nvSpPr>
        <xdr:cNvPr id="6" name="TextovéPole 5"/>
        <xdr:cNvSpPr txBox="1"/>
      </xdr:nvSpPr>
      <xdr:spPr>
        <a:xfrm>
          <a:off x="1647825" y="29270325"/>
          <a:ext cx="180975" cy="419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38</xdr:row>
      <xdr:rowOff>228600</xdr:rowOff>
    </xdr:from>
    <xdr:ext cx="180975" cy="419100"/>
    <xdr:sp macro="" textlink="">
      <xdr:nvSpPr>
        <xdr:cNvPr id="7" name="TextovéPole 6"/>
        <xdr:cNvSpPr txBox="1"/>
      </xdr:nvSpPr>
      <xdr:spPr>
        <a:xfrm>
          <a:off x="1647825" y="22164675"/>
          <a:ext cx="180975" cy="419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1647825" y="2361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33</xdr:row>
      <xdr:rowOff>390525</xdr:rowOff>
    </xdr:from>
    <xdr:ext cx="180975" cy="266700"/>
    <xdr:sp macro="" textlink="">
      <xdr:nvSpPr>
        <xdr:cNvPr id="9" name="TextovéPole 8"/>
        <xdr:cNvSpPr txBox="1"/>
      </xdr:nvSpPr>
      <xdr:spPr>
        <a:xfrm>
          <a:off x="1647825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42</xdr:row>
      <xdr:rowOff>390525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1647825" y="2423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1647825" y="2384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42</xdr:row>
      <xdr:rowOff>390525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1647825" y="2423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1647825" y="2384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43</xdr:row>
      <xdr:rowOff>390525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1647825" y="24717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1647825" y="2432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9</xdr:row>
      <xdr:rowOff>228600</xdr:rowOff>
    </xdr:from>
    <xdr:ext cx="180975" cy="419100"/>
    <xdr:sp macro="" textlink="">
      <xdr:nvSpPr>
        <xdr:cNvPr id="2" name="TextovéPole 1"/>
        <xdr:cNvSpPr txBox="1"/>
      </xdr:nvSpPr>
      <xdr:spPr>
        <a:xfrm>
          <a:off x="1647825" y="3962400"/>
          <a:ext cx="180975" cy="419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32</xdr:row>
      <xdr:rowOff>228600</xdr:rowOff>
    </xdr:from>
    <xdr:ext cx="180975" cy="419100"/>
    <xdr:sp macro="" textlink="">
      <xdr:nvSpPr>
        <xdr:cNvPr id="3" name="TextovéPole 2"/>
        <xdr:cNvSpPr txBox="1"/>
      </xdr:nvSpPr>
      <xdr:spPr>
        <a:xfrm>
          <a:off x="1647825" y="14716125"/>
          <a:ext cx="180975" cy="419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41</xdr:row>
      <xdr:rowOff>228600</xdr:rowOff>
    </xdr:from>
    <xdr:ext cx="180975" cy="419100"/>
    <xdr:sp macro="" textlink="">
      <xdr:nvSpPr>
        <xdr:cNvPr id="4" name="TextovéPole 3"/>
        <xdr:cNvSpPr txBox="1"/>
      </xdr:nvSpPr>
      <xdr:spPr>
        <a:xfrm>
          <a:off x="1647825" y="23841075"/>
          <a:ext cx="180975" cy="419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48</xdr:row>
      <xdr:rowOff>228600</xdr:rowOff>
    </xdr:from>
    <xdr:ext cx="180975" cy="419100"/>
    <xdr:sp macro="" textlink="">
      <xdr:nvSpPr>
        <xdr:cNvPr id="5" name="TextovéPole 4"/>
        <xdr:cNvSpPr txBox="1"/>
      </xdr:nvSpPr>
      <xdr:spPr>
        <a:xfrm>
          <a:off x="1647825" y="27955875"/>
          <a:ext cx="180975" cy="419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52</xdr:row>
      <xdr:rowOff>228600</xdr:rowOff>
    </xdr:from>
    <xdr:ext cx="180975" cy="419100"/>
    <xdr:sp macro="" textlink="">
      <xdr:nvSpPr>
        <xdr:cNvPr id="6" name="TextovéPole 5"/>
        <xdr:cNvSpPr txBox="1"/>
      </xdr:nvSpPr>
      <xdr:spPr>
        <a:xfrm>
          <a:off x="1647825" y="29270325"/>
          <a:ext cx="180975" cy="419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38</xdr:row>
      <xdr:rowOff>228600</xdr:rowOff>
    </xdr:from>
    <xdr:ext cx="180975" cy="419100"/>
    <xdr:sp macro="" textlink="">
      <xdr:nvSpPr>
        <xdr:cNvPr id="7" name="TextovéPole 6"/>
        <xdr:cNvSpPr txBox="1"/>
      </xdr:nvSpPr>
      <xdr:spPr>
        <a:xfrm>
          <a:off x="1647825" y="22164675"/>
          <a:ext cx="180975" cy="419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1647825" y="2361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33</xdr:row>
      <xdr:rowOff>390525</xdr:rowOff>
    </xdr:from>
    <xdr:ext cx="180975" cy="266700"/>
    <xdr:sp macro="" textlink="">
      <xdr:nvSpPr>
        <xdr:cNvPr id="9" name="TextovéPole 8"/>
        <xdr:cNvSpPr txBox="1"/>
      </xdr:nvSpPr>
      <xdr:spPr>
        <a:xfrm>
          <a:off x="1647825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42</xdr:row>
      <xdr:rowOff>390525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1647825" y="2423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1647825" y="2384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42</xdr:row>
      <xdr:rowOff>390525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1647825" y="2423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1647825" y="2384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43</xdr:row>
      <xdr:rowOff>390525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1647825" y="24717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1647825" y="2432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16478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</xdr:row>
      <xdr:rowOff>228600</xdr:rowOff>
    </xdr:from>
    <xdr:ext cx="180975" cy="419100"/>
    <xdr:sp macro="" textlink="">
      <xdr:nvSpPr>
        <xdr:cNvPr id="3" name="TextovéPole 2"/>
        <xdr:cNvSpPr txBox="1"/>
      </xdr:nvSpPr>
      <xdr:spPr>
        <a:xfrm>
          <a:off x="1647825" y="1790700"/>
          <a:ext cx="180975" cy="419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6</xdr:row>
      <xdr:rowOff>228600</xdr:rowOff>
    </xdr:from>
    <xdr:ext cx="180975" cy="419100"/>
    <xdr:sp macro="" textlink="">
      <xdr:nvSpPr>
        <xdr:cNvPr id="4" name="TextovéPole 3"/>
        <xdr:cNvSpPr txBox="1"/>
      </xdr:nvSpPr>
      <xdr:spPr>
        <a:xfrm>
          <a:off x="1647825" y="2828925"/>
          <a:ext cx="180975" cy="419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10</xdr:row>
      <xdr:rowOff>228600</xdr:rowOff>
    </xdr:from>
    <xdr:ext cx="180975" cy="419100"/>
    <xdr:sp macro="" textlink="">
      <xdr:nvSpPr>
        <xdr:cNvPr id="5" name="TextovéPole 4"/>
        <xdr:cNvSpPr txBox="1"/>
      </xdr:nvSpPr>
      <xdr:spPr>
        <a:xfrm>
          <a:off x="1647825" y="4676775"/>
          <a:ext cx="180975" cy="419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228600</xdr:rowOff>
    </xdr:from>
    <xdr:ext cx="180975" cy="419100"/>
    <xdr:sp macro="" textlink="">
      <xdr:nvSpPr>
        <xdr:cNvPr id="6" name="TextovéPole 5"/>
        <xdr:cNvSpPr txBox="1"/>
      </xdr:nvSpPr>
      <xdr:spPr>
        <a:xfrm>
          <a:off x="1647825" y="5448300"/>
          <a:ext cx="180975" cy="419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1647825" y="2600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1647825" y="2600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</xdr:row>
      <xdr:rowOff>390525</xdr:rowOff>
    </xdr:from>
    <xdr:ext cx="180975" cy="266700"/>
    <xdr:sp macro="" textlink="">
      <xdr:nvSpPr>
        <xdr:cNvPr id="9" name="TextovéPole 8"/>
        <xdr:cNvSpPr txBox="1"/>
      </xdr:nvSpPr>
      <xdr:spPr>
        <a:xfrm>
          <a:off x="1647825" y="2181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7</xdr:row>
      <xdr:rowOff>390525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1647825" y="321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1647825" y="2828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16478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</xdr:row>
      <xdr:rowOff>228600</xdr:rowOff>
    </xdr:from>
    <xdr:ext cx="180975" cy="419100"/>
    <xdr:sp macro="" textlink="">
      <xdr:nvSpPr>
        <xdr:cNvPr id="3" name="TextovéPole 2"/>
        <xdr:cNvSpPr txBox="1"/>
      </xdr:nvSpPr>
      <xdr:spPr>
        <a:xfrm>
          <a:off x="1647825" y="1790700"/>
          <a:ext cx="180975" cy="419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09550"/>
    <xdr:sp macro="" textlink="">
      <xdr:nvSpPr>
        <xdr:cNvPr id="4" name="TextovéPole 3"/>
        <xdr:cNvSpPr txBox="1"/>
      </xdr:nvSpPr>
      <xdr:spPr>
        <a:xfrm>
          <a:off x="1647825" y="2438400"/>
          <a:ext cx="180975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1647825" y="357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1647825" y="5629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1647825" y="243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1647825" y="243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</xdr:row>
      <xdr:rowOff>390525</xdr:rowOff>
    </xdr:from>
    <xdr:ext cx="180975" cy="266700"/>
    <xdr:sp macro="" textlink="">
      <xdr:nvSpPr>
        <xdr:cNvPr id="9" name="TextovéPole 8"/>
        <xdr:cNvSpPr txBox="1"/>
      </xdr:nvSpPr>
      <xdr:spPr>
        <a:xfrm>
          <a:off x="1647825" y="2181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6</xdr:row>
      <xdr:rowOff>390525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1647825" y="2828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1647825" y="243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xtron.com/product/product.aspx?id=dxpplushdmi&amp;s=4" TargetMode="External" /><Relationship Id="rId2" Type="http://schemas.openxmlformats.org/officeDocument/2006/relationships/hyperlink" Target="http://www.extron.com/product/product.aspx?id=dtphdmi230tx&amp;s=4" TargetMode="External" /><Relationship Id="rId3" Type="http://schemas.openxmlformats.org/officeDocument/2006/relationships/hyperlink" Target="http://www.extron.com/product/product.aspx?id=dtphdmi230rx&amp;s=4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xtron.com/product/product.aspx?id=dxpplushdmi&amp;s=4" TargetMode="External" /><Relationship Id="rId2" Type="http://schemas.openxmlformats.org/officeDocument/2006/relationships/hyperlink" Target="http://www.extron.com/product/product.aspx?id=dtphdmi230tx&amp;s=4" TargetMode="External" /><Relationship Id="rId3" Type="http://schemas.openxmlformats.org/officeDocument/2006/relationships/hyperlink" Target="http://www.extron.com/product/product.aspx?id=dtphdmi230rx&amp;s=4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extron.com/product/product.aspx?id=dxpplushdmi&amp;s=4" TargetMode="External" /><Relationship Id="rId2" Type="http://schemas.openxmlformats.org/officeDocument/2006/relationships/hyperlink" Target="http://www.extron.com/product/product.aspx?id=dtphdmi230tx&amp;s=4" TargetMode="External" /><Relationship Id="rId3" Type="http://schemas.openxmlformats.org/officeDocument/2006/relationships/hyperlink" Target="http://www.extron.com/product/product.aspx?id=dtphdmi230rx&amp;s=4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extron.com/product/product.aspx?id=dxpplushdmi&amp;s=4" TargetMode="External" /><Relationship Id="rId2" Type="http://schemas.openxmlformats.org/officeDocument/2006/relationships/hyperlink" Target="http://www.extron.com/product/product.aspx?id=dtphdmi230tx&amp;s=4" TargetMode="External" /><Relationship Id="rId3" Type="http://schemas.openxmlformats.org/officeDocument/2006/relationships/hyperlink" Target="http://www.extron.com/product/product.aspx?id=dtphdmi230rx&amp;s=4" TargetMode="Externa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extron.com/product/product.aspx?id=dxpplushdmi&amp;s=4" TargetMode="External" /><Relationship Id="rId2" Type="http://schemas.openxmlformats.org/officeDocument/2006/relationships/hyperlink" Target="http://www.extron.com/product/product.aspx?id=dtphdmi230tx&amp;s=4" TargetMode="External" /><Relationship Id="rId3" Type="http://schemas.openxmlformats.org/officeDocument/2006/relationships/hyperlink" Target="http://www.extron.com/product/product.aspx?id=dtphdmi230rx&amp;s=4" TargetMode="Externa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4"/>
  <sheetViews>
    <sheetView view="pageBreakPreview" zoomScale="130" zoomScaleSheetLayoutView="130" workbookViewId="0" topLeftCell="A16">
      <selection activeCell="G4" sqref="G4"/>
    </sheetView>
  </sheetViews>
  <sheetFormatPr defaultColWidth="9.00390625" defaultRowHeight="12.75"/>
  <cols>
    <col min="1" max="1" width="9.75390625" style="3" customWidth="1"/>
    <col min="2" max="2" width="80.25390625" style="3" customWidth="1"/>
    <col min="3" max="3" width="17.375" style="2" customWidth="1"/>
    <col min="4" max="4" width="13.00390625" style="4" customWidth="1"/>
    <col min="5" max="5" width="20.875" style="6" customWidth="1"/>
    <col min="6" max="6" width="15.125" style="3" customWidth="1"/>
    <col min="7" max="7" width="9.125" style="3" customWidth="1"/>
    <col min="8" max="8" width="9.375" style="3" bestFit="1" customWidth="1"/>
    <col min="9" max="16384" width="9.125" style="3" customWidth="1"/>
  </cols>
  <sheetData>
    <row r="1" spans="1:5" ht="113.25" customHeight="1">
      <c r="A1" s="80"/>
      <c r="B1" s="80"/>
      <c r="C1" s="80"/>
      <c r="D1" s="80"/>
      <c r="E1" s="80"/>
    </row>
    <row r="2" spans="1:5" ht="9.75" customHeight="1">
      <c r="A2" s="80"/>
      <c r="B2" s="80"/>
      <c r="C2" s="80"/>
      <c r="D2" s="80"/>
      <c r="E2" s="80"/>
    </row>
    <row r="3" spans="1:5" s="9" customFormat="1" ht="15.75">
      <c r="A3" s="8"/>
      <c r="B3" s="28"/>
      <c r="C3" s="87"/>
      <c r="D3" s="88"/>
      <c r="E3" s="8"/>
    </row>
    <row r="4" spans="1:5" s="9" customFormat="1" ht="15.75">
      <c r="A4" s="8"/>
      <c r="B4" s="28"/>
      <c r="C4" s="87"/>
      <c r="D4" s="88"/>
      <c r="E4" s="8"/>
    </row>
    <row r="5" spans="1:5" s="9" customFormat="1" ht="15.75">
      <c r="A5" s="8"/>
      <c r="B5" s="28"/>
      <c r="C5" s="87"/>
      <c r="D5" s="88"/>
      <c r="E5" s="8"/>
    </row>
    <row r="6" spans="1:5" s="9" customFormat="1" ht="15.75">
      <c r="A6" s="8"/>
      <c r="B6" s="28"/>
      <c r="C6" s="87"/>
      <c r="D6" s="88"/>
      <c r="E6" s="8"/>
    </row>
    <row r="7" spans="1:5" s="9" customFormat="1" ht="15.75">
      <c r="A7" s="8"/>
      <c r="B7" s="28"/>
      <c r="C7" s="87"/>
      <c r="D7" s="88"/>
      <c r="E7" s="8"/>
    </row>
    <row r="8" spans="1:5" ht="47.25" customHeight="1" thickBot="1">
      <c r="A8" s="7"/>
      <c r="B8" s="7"/>
      <c r="C8" s="7"/>
      <c r="D8" s="7"/>
      <c r="E8" s="7"/>
    </row>
    <row r="9" spans="1:5" s="1" customFormat="1" ht="26.25" thickBot="1">
      <c r="A9" s="18" t="s">
        <v>0</v>
      </c>
      <c r="B9" s="19" t="s">
        <v>1</v>
      </c>
      <c r="C9" s="19" t="s">
        <v>2</v>
      </c>
      <c r="D9" s="19" t="s">
        <v>3</v>
      </c>
      <c r="E9" s="20" t="s">
        <v>4</v>
      </c>
    </row>
    <row r="10" spans="1:5" s="1" customFormat="1" ht="21" customHeight="1" thickBot="1">
      <c r="A10" s="81" t="s">
        <v>8</v>
      </c>
      <c r="B10" s="82"/>
      <c r="C10" s="82"/>
      <c r="D10" s="82"/>
      <c r="E10" s="83"/>
    </row>
    <row r="11" spans="1:6" s="13" customFormat="1" ht="27" customHeight="1">
      <c r="A11" s="10">
        <v>1</v>
      </c>
      <c r="B11" s="25" t="str">
        <f>('Posluchárna 1035'!C3)</f>
        <v>Posluchárna 1035</v>
      </c>
      <c r="C11" s="11">
        <f>'Posluchárna 1035'!J57</f>
        <v>0</v>
      </c>
      <c r="D11" s="12">
        <v>1</v>
      </c>
      <c r="E11" s="21">
        <f aca="true" t="shared" si="0" ref="E11:E16">C11*D11</f>
        <v>0</v>
      </c>
      <c r="F11" s="24"/>
    </row>
    <row r="12" spans="1:6" s="13" customFormat="1" ht="27" customHeight="1">
      <c r="A12" s="14">
        <f aca="true" t="shared" si="1" ref="A12:A15">A11+1</f>
        <v>2</v>
      </c>
      <c r="B12" s="26" t="str">
        <f>'Posluchárna 1037'!$C$3</f>
        <v>Posluchárna 1037</v>
      </c>
      <c r="C12" s="17">
        <f>'Posluchárna 1037'!$J$57</f>
        <v>0</v>
      </c>
      <c r="D12" s="15">
        <v>1</v>
      </c>
      <c r="E12" s="22">
        <f t="shared" si="0"/>
        <v>0</v>
      </c>
      <c r="F12" s="24"/>
    </row>
    <row r="13" spans="1:6" s="13" customFormat="1" ht="27" customHeight="1">
      <c r="A13" s="14">
        <f t="shared" si="1"/>
        <v>3</v>
      </c>
      <c r="B13" s="16" t="str">
        <f>'Posluchárna 2037'!$C$3</f>
        <v>Posluchárna 2037</v>
      </c>
      <c r="C13" s="17">
        <f>'Posluchárna 2037'!$J$57</f>
        <v>0</v>
      </c>
      <c r="D13" s="15">
        <v>1</v>
      </c>
      <c r="E13" s="22">
        <f t="shared" si="0"/>
        <v>0</v>
      </c>
      <c r="F13" s="24"/>
    </row>
    <row r="14" spans="1:6" s="13" customFormat="1" ht="27" customHeight="1">
      <c r="A14" s="14">
        <f t="shared" si="1"/>
        <v>4</v>
      </c>
      <c r="B14" s="16" t="str">
        <f>'Posluchárna 2042'!$C$3</f>
        <v>Posluchárna 2042</v>
      </c>
      <c r="C14" s="17">
        <f>'Posluchárna 2042'!$J$57</f>
        <v>0</v>
      </c>
      <c r="D14" s="15">
        <v>1</v>
      </c>
      <c r="E14" s="22">
        <f t="shared" si="0"/>
        <v>0</v>
      </c>
      <c r="F14" s="24"/>
    </row>
    <row r="15" spans="1:6" s="13" customFormat="1" ht="27" customHeight="1">
      <c r="A15" s="14">
        <f t="shared" si="1"/>
        <v>5</v>
      </c>
      <c r="B15" s="16" t="str">
        <f>'Technická místnost společná tec'!$C$3</f>
        <v>Technická místnost 2041a a společné vybavení</v>
      </c>
      <c r="C15" s="17">
        <f>'Technická místnost společná tec'!$J$18</f>
        <v>0</v>
      </c>
      <c r="D15" s="15">
        <v>1</v>
      </c>
      <c r="E15" s="22">
        <f t="shared" si="0"/>
        <v>0</v>
      </c>
      <c r="F15" s="24"/>
    </row>
    <row r="16" spans="1:6" s="13" customFormat="1" ht="27" customHeight="1">
      <c r="A16" s="14">
        <f>A15+1</f>
        <v>6</v>
      </c>
      <c r="B16" s="16" t="s">
        <v>68</v>
      </c>
      <c r="C16" s="17">
        <f>'Cvičebna 1036'!$J$15</f>
        <v>0</v>
      </c>
      <c r="D16" s="15">
        <v>1</v>
      </c>
      <c r="E16" s="22">
        <f t="shared" si="0"/>
        <v>0</v>
      </c>
      <c r="F16" s="24"/>
    </row>
    <row r="17" spans="1:5" s="1" customFormat="1" ht="26.25" customHeight="1" thickBot="1">
      <c r="A17" s="84" t="s">
        <v>9</v>
      </c>
      <c r="B17" s="85"/>
      <c r="C17" s="85"/>
      <c r="D17" s="86"/>
      <c r="E17" s="23">
        <f>SUM(E11:E16)</f>
        <v>0</v>
      </c>
    </row>
    <row r="19" spans="1:3" ht="12.75">
      <c r="A19" s="27" t="s">
        <v>29</v>
      </c>
      <c r="B19" s="13"/>
      <c r="C19" s="13"/>
    </row>
    <row r="20" spans="1:3" ht="12.75">
      <c r="A20" s="27" t="s">
        <v>30</v>
      </c>
      <c r="B20" s="13"/>
      <c r="C20" s="13"/>
    </row>
    <row r="21" spans="1:3" ht="12.75">
      <c r="A21" s="27" t="s">
        <v>31</v>
      </c>
      <c r="B21" s="13"/>
      <c r="C21" s="13"/>
    </row>
    <row r="22" spans="1:5" ht="12.75">
      <c r="A22" s="27" t="s">
        <v>32</v>
      </c>
      <c r="B22" s="13"/>
      <c r="C22" s="13"/>
      <c r="E22" s="5"/>
    </row>
    <row r="24" ht="12.75">
      <c r="B24" s="1"/>
    </row>
  </sheetData>
  <sheetProtection algorithmName="SHA-512" hashValue="h+6BZJZxuqBfwfG38s8lltEfe2l6vT2FXKVqXUup9SfK5r4R75feaBXDphe/9COuFyLPwQyFmxrvQA95mpV8aQ==" saltValue="4G/B1GiQBvRY/ixk0QJbqg==" spinCount="100000" sheet="1" formatCells="0" formatColumns="0" formatRows="0" insertColumns="0" insertRows="0" insertHyperlinks="0" deleteColumns="0" deleteRows="0" sort="0" autoFilter="0" pivotTables="0"/>
  <mergeCells count="9">
    <mergeCell ref="A1:E1"/>
    <mergeCell ref="A10:E10"/>
    <mergeCell ref="A17:D17"/>
    <mergeCell ref="A2:E2"/>
    <mergeCell ref="C3:D3"/>
    <mergeCell ref="C4:D4"/>
    <mergeCell ref="C5:D5"/>
    <mergeCell ref="C6:D6"/>
    <mergeCell ref="C7:D7"/>
  </mergeCells>
  <printOptions/>
  <pageMargins left="0.25" right="0.25" top="0.75" bottom="0.75" header="0.3" footer="0.3"/>
  <pageSetup fitToHeight="0" fitToWidth="1" horizontalDpi="600" verticalDpi="600" orientation="portrait" paperSize="9" scale="70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A8560-0FA3-477C-BFC5-EE030BA8E43C}">
  <sheetPr>
    <tabColor theme="5" tint="0.7999799847602844"/>
    <outlinePr summaryBelow="0"/>
    <pageSetUpPr fitToPage="1"/>
  </sheetPr>
  <dimension ref="A1:J57"/>
  <sheetViews>
    <sheetView view="pageBreakPreview" zoomScale="85" zoomScaleSheetLayoutView="85" workbookViewId="0" topLeftCell="A1">
      <pane ySplit="4" topLeftCell="A5" activePane="bottomLeft" state="frozen"/>
      <selection pane="topLeft" activeCell="G4" sqref="G4"/>
      <selection pane="bottomLeft" activeCell="G4" sqref="G4"/>
    </sheetView>
  </sheetViews>
  <sheetFormatPr defaultColWidth="9.125" defaultRowHeight="12.75" outlineLevelRow="1"/>
  <cols>
    <col min="1" max="1" width="8.625" style="35" customWidth="1"/>
    <col min="2" max="2" width="13.00390625" style="35" customWidth="1"/>
    <col min="3" max="3" width="21.625" style="35" customWidth="1"/>
    <col min="4" max="4" width="16.00390625" style="35" bestFit="1" customWidth="1"/>
    <col min="5" max="5" width="17.00390625" style="69" customWidth="1"/>
    <col min="6" max="6" width="51.00390625" style="35" customWidth="1"/>
    <col min="7" max="7" width="8.00390625" style="70" customWidth="1"/>
    <col min="8" max="8" width="6.75390625" style="70" customWidth="1"/>
    <col min="9" max="9" width="18.25390625" style="35" customWidth="1"/>
    <col min="10" max="10" width="20.25390625" style="35" bestFit="1" customWidth="1"/>
    <col min="11" max="16384" width="9.125" style="35" customWidth="1"/>
  </cols>
  <sheetData>
    <row r="1" spans="3:10" s="30" customFormat="1" ht="29.25" customHeight="1">
      <c r="C1" s="31"/>
      <c r="D1" s="31"/>
      <c r="E1" s="31"/>
      <c r="F1" s="31"/>
      <c r="G1" s="31"/>
      <c r="H1" s="31"/>
      <c r="I1" s="31"/>
      <c r="J1" s="31"/>
    </row>
    <row r="2" spans="1:10" ht="57.75" customHeight="1">
      <c r="A2" s="32" t="s">
        <v>0</v>
      </c>
      <c r="B2" s="32" t="s">
        <v>19</v>
      </c>
      <c r="C2" s="33" t="s">
        <v>5</v>
      </c>
      <c r="D2" s="33" t="s">
        <v>16</v>
      </c>
      <c r="E2" s="32" t="s">
        <v>20</v>
      </c>
      <c r="F2" s="33" t="s">
        <v>22</v>
      </c>
      <c r="G2" s="34" t="s">
        <v>21</v>
      </c>
      <c r="H2" s="34" t="s">
        <v>15</v>
      </c>
      <c r="I2" s="32" t="s">
        <v>2</v>
      </c>
      <c r="J2" s="32" t="s">
        <v>17</v>
      </c>
    </row>
    <row r="3" spans="1:10" ht="18" customHeight="1">
      <c r="A3" s="36"/>
      <c r="B3" s="37"/>
      <c r="C3" s="38" t="s">
        <v>33</v>
      </c>
      <c r="D3" s="37"/>
      <c r="E3" s="37"/>
      <c r="F3" s="37"/>
      <c r="G3" s="37"/>
      <c r="H3" s="37"/>
      <c r="I3" s="37"/>
      <c r="J3" s="37"/>
    </row>
    <row r="4" spans="1:10" ht="18" customHeight="1">
      <c r="A4" s="39"/>
      <c r="B4" s="40"/>
      <c r="C4" s="41"/>
      <c r="D4" s="40"/>
      <c r="E4" s="40"/>
      <c r="F4" s="40"/>
      <c r="G4" s="40"/>
      <c r="H4" s="40"/>
      <c r="I4" s="40"/>
      <c r="J4" s="40"/>
    </row>
    <row r="5" spans="1:10" ht="18" customHeight="1">
      <c r="A5" s="42">
        <v>1</v>
      </c>
      <c r="B5" s="43"/>
      <c r="C5" s="44" t="s">
        <v>23</v>
      </c>
      <c r="D5" s="43"/>
      <c r="E5" s="43"/>
      <c r="F5" s="43"/>
      <c r="G5" s="43"/>
      <c r="H5" s="43"/>
      <c r="I5" s="43"/>
      <c r="J5" s="45">
        <f>SUM(J6:J9)</f>
        <v>0</v>
      </c>
    </row>
    <row r="6" spans="1:10" ht="63.75" outlineLevel="1">
      <c r="A6" s="42">
        <v>2</v>
      </c>
      <c r="B6" s="42"/>
      <c r="C6" s="46" t="s">
        <v>87</v>
      </c>
      <c r="D6" s="76"/>
      <c r="E6" s="77"/>
      <c r="F6" s="47" t="s">
        <v>98</v>
      </c>
      <c r="G6" s="48" t="s">
        <v>6</v>
      </c>
      <c r="H6" s="48">
        <v>2</v>
      </c>
      <c r="I6" s="29"/>
      <c r="J6" s="79">
        <f>I6*H6</f>
        <v>0</v>
      </c>
    </row>
    <row r="7" spans="1:10" ht="38.25" outlineLevel="1">
      <c r="A7" s="42">
        <v>3</v>
      </c>
      <c r="B7" s="42"/>
      <c r="C7" s="49" t="s">
        <v>34</v>
      </c>
      <c r="D7" s="49"/>
      <c r="E7" s="49"/>
      <c r="F7" s="50" t="s">
        <v>35</v>
      </c>
      <c r="G7" s="48" t="s">
        <v>6</v>
      </c>
      <c r="H7" s="48">
        <v>2</v>
      </c>
      <c r="I7" s="29"/>
      <c r="J7" s="79">
        <f>I7*H7</f>
        <v>0</v>
      </c>
    </row>
    <row r="8" spans="1:10" ht="25.5" outlineLevel="1">
      <c r="A8" s="42">
        <v>4</v>
      </c>
      <c r="B8" s="42"/>
      <c r="C8" s="49" t="s">
        <v>36</v>
      </c>
      <c r="D8" s="49"/>
      <c r="E8" s="49"/>
      <c r="F8" s="50" t="s">
        <v>37</v>
      </c>
      <c r="G8" s="48" t="s">
        <v>6</v>
      </c>
      <c r="H8" s="48">
        <v>2</v>
      </c>
      <c r="I8" s="29"/>
      <c r="J8" s="79">
        <f>I8*H8</f>
        <v>0</v>
      </c>
    </row>
    <row r="9" spans="1:10" ht="25.5" outlineLevel="1">
      <c r="A9" s="42">
        <v>5</v>
      </c>
      <c r="B9" s="42"/>
      <c r="C9" s="49" t="s">
        <v>38</v>
      </c>
      <c r="D9" s="49"/>
      <c r="E9" s="49"/>
      <c r="F9" s="50" t="s">
        <v>39</v>
      </c>
      <c r="G9" s="48" t="s">
        <v>6</v>
      </c>
      <c r="H9" s="48">
        <v>1</v>
      </c>
      <c r="I9" s="29"/>
      <c r="J9" s="79">
        <f>I9*H9</f>
        <v>0</v>
      </c>
    </row>
    <row r="10" spans="1:10" ht="18" customHeight="1">
      <c r="A10" s="42">
        <v>6</v>
      </c>
      <c r="B10" s="43"/>
      <c r="C10" s="44" t="s">
        <v>12</v>
      </c>
      <c r="D10" s="43"/>
      <c r="E10" s="43"/>
      <c r="F10" s="43"/>
      <c r="G10" s="43"/>
      <c r="H10" s="43"/>
      <c r="I10" s="43"/>
      <c r="J10" s="45">
        <f>SUM(J11:J32)</f>
        <v>0</v>
      </c>
    </row>
    <row r="11" spans="1:10" ht="63.75" outlineLevel="1">
      <c r="A11" s="42">
        <v>7</v>
      </c>
      <c r="B11" s="42"/>
      <c r="C11" s="49" t="s">
        <v>27</v>
      </c>
      <c r="D11" s="71"/>
      <c r="E11" s="71"/>
      <c r="F11" s="51" t="s">
        <v>118</v>
      </c>
      <c r="G11" s="48" t="s">
        <v>6</v>
      </c>
      <c r="H11" s="48">
        <v>2</v>
      </c>
      <c r="I11" s="29"/>
      <c r="J11" s="79">
        <f aca="true" t="shared" si="0" ref="J11:J32">I11*H11</f>
        <v>0</v>
      </c>
    </row>
    <row r="12" spans="1:10" ht="89.25" outlineLevel="1">
      <c r="A12" s="42">
        <v>8</v>
      </c>
      <c r="B12" s="42"/>
      <c r="C12" s="52" t="s">
        <v>27</v>
      </c>
      <c r="D12" s="72"/>
      <c r="E12" s="72"/>
      <c r="F12" s="51" t="s">
        <v>116</v>
      </c>
      <c r="G12" s="48" t="s">
        <v>6</v>
      </c>
      <c r="H12" s="48">
        <v>2</v>
      </c>
      <c r="I12" s="29"/>
      <c r="J12" s="79">
        <f t="shared" si="0"/>
        <v>0</v>
      </c>
    </row>
    <row r="13" spans="1:10" ht="76.5" outlineLevel="1">
      <c r="A13" s="42">
        <v>9</v>
      </c>
      <c r="B13" s="42"/>
      <c r="C13" s="52" t="s">
        <v>27</v>
      </c>
      <c r="D13" s="72"/>
      <c r="E13" s="72"/>
      <c r="F13" s="51" t="s">
        <v>117</v>
      </c>
      <c r="G13" s="48" t="s">
        <v>6</v>
      </c>
      <c r="H13" s="48">
        <v>2</v>
      </c>
      <c r="I13" s="29"/>
      <c r="J13" s="79">
        <f t="shared" si="0"/>
        <v>0</v>
      </c>
    </row>
    <row r="14" spans="1:10" ht="38.25" outlineLevel="1">
      <c r="A14" s="42">
        <v>10</v>
      </c>
      <c r="B14" s="42"/>
      <c r="C14" s="52" t="s">
        <v>40</v>
      </c>
      <c r="D14" s="72"/>
      <c r="E14" s="72"/>
      <c r="F14" s="50" t="s">
        <v>88</v>
      </c>
      <c r="G14" s="48" t="s">
        <v>6</v>
      </c>
      <c r="H14" s="48">
        <v>1</v>
      </c>
      <c r="I14" s="29"/>
      <c r="J14" s="79">
        <f t="shared" si="0"/>
        <v>0</v>
      </c>
    </row>
    <row r="15" spans="1:10" ht="38.25" outlineLevel="1">
      <c r="A15" s="42">
        <v>11</v>
      </c>
      <c r="B15" s="42"/>
      <c r="C15" s="52" t="s">
        <v>40</v>
      </c>
      <c r="D15" s="72"/>
      <c r="E15" s="72"/>
      <c r="F15" s="50" t="s">
        <v>89</v>
      </c>
      <c r="G15" s="48" t="s">
        <v>6</v>
      </c>
      <c r="H15" s="48">
        <v>1</v>
      </c>
      <c r="I15" s="29"/>
      <c r="J15" s="79">
        <f t="shared" si="0"/>
        <v>0</v>
      </c>
    </row>
    <row r="16" spans="1:10" ht="63.75" outlineLevel="1">
      <c r="A16" s="42">
        <v>12</v>
      </c>
      <c r="B16" s="42"/>
      <c r="C16" s="52" t="s">
        <v>41</v>
      </c>
      <c r="D16" s="72"/>
      <c r="E16" s="71"/>
      <c r="F16" s="50" t="s">
        <v>90</v>
      </c>
      <c r="G16" s="48" t="s">
        <v>6</v>
      </c>
      <c r="H16" s="48">
        <v>1</v>
      </c>
      <c r="I16" s="29"/>
      <c r="J16" s="79">
        <f t="shared" si="0"/>
        <v>0</v>
      </c>
    </row>
    <row r="17" spans="1:10" ht="12.75" outlineLevel="1">
      <c r="A17" s="42">
        <v>13</v>
      </c>
      <c r="B17" s="42"/>
      <c r="C17" s="49" t="s">
        <v>123</v>
      </c>
      <c r="D17" s="52"/>
      <c r="E17" s="49"/>
      <c r="F17" s="50"/>
      <c r="G17" s="48"/>
      <c r="H17" s="48"/>
      <c r="I17" s="29"/>
      <c r="J17" s="79">
        <f t="shared" si="0"/>
        <v>0</v>
      </c>
    </row>
    <row r="18" spans="1:10" ht="12.75" outlineLevel="1">
      <c r="A18" s="42">
        <v>14</v>
      </c>
      <c r="B18" s="42"/>
      <c r="C18" s="49" t="s">
        <v>104</v>
      </c>
      <c r="D18" s="52"/>
      <c r="E18" s="52"/>
      <c r="F18" s="50" t="s">
        <v>91</v>
      </c>
      <c r="G18" s="48" t="s">
        <v>6</v>
      </c>
      <c r="H18" s="48">
        <v>1</v>
      </c>
      <c r="I18" s="29"/>
      <c r="J18" s="79">
        <f t="shared" si="0"/>
        <v>0</v>
      </c>
    </row>
    <row r="19" spans="1:10" ht="38.25" outlineLevel="1">
      <c r="A19" s="42">
        <v>15</v>
      </c>
      <c r="B19" s="42"/>
      <c r="C19" s="49" t="s">
        <v>40</v>
      </c>
      <c r="D19" s="52"/>
      <c r="E19" s="52"/>
      <c r="F19" s="50" t="s">
        <v>92</v>
      </c>
      <c r="G19" s="48" t="s">
        <v>6</v>
      </c>
      <c r="H19" s="48">
        <v>1</v>
      </c>
      <c r="I19" s="29"/>
      <c r="J19" s="79">
        <f t="shared" si="0"/>
        <v>0</v>
      </c>
    </row>
    <row r="20" spans="1:10" ht="38.25" outlineLevel="1">
      <c r="A20" s="42">
        <v>16</v>
      </c>
      <c r="B20" s="42"/>
      <c r="C20" s="49" t="s">
        <v>105</v>
      </c>
      <c r="D20" s="72"/>
      <c r="E20" s="71"/>
      <c r="F20" s="50" t="s">
        <v>99</v>
      </c>
      <c r="G20" s="48" t="s">
        <v>6</v>
      </c>
      <c r="H20" s="48">
        <v>6</v>
      </c>
      <c r="I20" s="29"/>
      <c r="J20" s="79">
        <f t="shared" si="0"/>
        <v>0</v>
      </c>
    </row>
    <row r="21" spans="1:10" ht="12.75" outlineLevel="1">
      <c r="A21" s="42">
        <v>17</v>
      </c>
      <c r="B21" s="42"/>
      <c r="C21" s="49" t="s">
        <v>123</v>
      </c>
      <c r="D21" s="52"/>
      <c r="E21" s="49"/>
      <c r="F21" s="50"/>
      <c r="G21" s="48"/>
      <c r="H21" s="48"/>
      <c r="I21" s="29"/>
      <c r="J21" s="79">
        <f t="shared" si="0"/>
        <v>0</v>
      </c>
    </row>
    <row r="22" spans="1:10" ht="12.75" outlineLevel="1">
      <c r="A22" s="42">
        <v>18</v>
      </c>
      <c r="B22" s="42"/>
      <c r="C22" s="49" t="s">
        <v>106</v>
      </c>
      <c r="D22" s="52"/>
      <c r="E22" s="52"/>
      <c r="F22" s="50" t="s">
        <v>93</v>
      </c>
      <c r="G22" s="48" t="s">
        <v>6</v>
      </c>
      <c r="H22" s="48">
        <v>6</v>
      </c>
      <c r="I22" s="29"/>
      <c r="J22" s="79">
        <f t="shared" si="0"/>
        <v>0</v>
      </c>
    </row>
    <row r="23" spans="1:10" ht="51" outlineLevel="1">
      <c r="A23" s="42">
        <v>19</v>
      </c>
      <c r="B23" s="42"/>
      <c r="C23" s="52" t="s">
        <v>42</v>
      </c>
      <c r="D23" s="72"/>
      <c r="E23" s="72"/>
      <c r="F23" s="50" t="s">
        <v>124</v>
      </c>
      <c r="G23" s="48" t="s">
        <v>6</v>
      </c>
      <c r="H23" s="48">
        <v>1</v>
      </c>
      <c r="I23" s="29"/>
      <c r="J23" s="79">
        <f t="shared" si="0"/>
        <v>0</v>
      </c>
    </row>
    <row r="24" spans="1:10" ht="38.25" outlineLevel="1">
      <c r="A24" s="42">
        <v>20</v>
      </c>
      <c r="B24" s="42"/>
      <c r="C24" s="52" t="s">
        <v>42</v>
      </c>
      <c r="D24" s="72"/>
      <c r="E24" s="71"/>
      <c r="F24" s="50" t="s">
        <v>125</v>
      </c>
      <c r="G24" s="48" t="s">
        <v>6</v>
      </c>
      <c r="H24" s="48">
        <v>1</v>
      </c>
      <c r="I24" s="29"/>
      <c r="J24" s="79">
        <f t="shared" si="0"/>
        <v>0</v>
      </c>
    </row>
    <row r="25" spans="1:10" ht="12.75" outlineLevel="1">
      <c r="A25" s="42">
        <v>21</v>
      </c>
      <c r="B25" s="42"/>
      <c r="C25" s="49" t="s">
        <v>123</v>
      </c>
      <c r="D25" s="52"/>
      <c r="E25" s="49"/>
      <c r="F25" s="50"/>
      <c r="G25" s="48"/>
      <c r="H25" s="48"/>
      <c r="I25" s="29"/>
      <c r="J25" s="79">
        <f t="shared" si="0"/>
        <v>0</v>
      </c>
    </row>
    <row r="26" spans="1:10" ht="25.5" outlineLevel="1">
      <c r="A26" s="42">
        <v>22</v>
      </c>
      <c r="B26" s="42"/>
      <c r="C26" s="52" t="s">
        <v>42</v>
      </c>
      <c r="D26" s="72"/>
      <c r="E26" s="72"/>
      <c r="F26" s="50" t="s">
        <v>126</v>
      </c>
      <c r="G26" s="48" t="s">
        <v>6</v>
      </c>
      <c r="H26" s="48">
        <v>1</v>
      </c>
      <c r="I26" s="29"/>
      <c r="J26" s="79">
        <f t="shared" si="0"/>
        <v>0</v>
      </c>
    </row>
    <row r="27" spans="1:10" ht="25.5" outlineLevel="1">
      <c r="A27" s="42">
        <v>23</v>
      </c>
      <c r="B27" s="42"/>
      <c r="C27" s="52" t="s">
        <v>42</v>
      </c>
      <c r="D27" s="72"/>
      <c r="E27" s="72"/>
      <c r="F27" s="50" t="s">
        <v>127</v>
      </c>
      <c r="G27" s="48" t="s">
        <v>6</v>
      </c>
      <c r="H27" s="48">
        <v>1</v>
      </c>
      <c r="I27" s="29"/>
      <c r="J27" s="79">
        <f t="shared" si="0"/>
        <v>0</v>
      </c>
    </row>
    <row r="28" spans="1:10" ht="51" outlineLevel="1">
      <c r="A28" s="42">
        <v>24</v>
      </c>
      <c r="B28" s="42"/>
      <c r="C28" s="49" t="s">
        <v>107</v>
      </c>
      <c r="D28" s="52"/>
      <c r="E28" s="52"/>
      <c r="F28" s="50" t="s">
        <v>43</v>
      </c>
      <c r="G28" s="48" t="s">
        <v>6</v>
      </c>
      <c r="H28" s="48">
        <v>1</v>
      </c>
      <c r="I28" s="29"/>
      <c r="J28" s="79">
        <f t="shared" si="0"/>
        <v>0</v>
      </c>
    </row>
    <row r="29" spans="1:10" ht="76.5" outlineLevel="1">
      <c r="A29" s="42">
        <v>25</v>
      </c>
      <c r="B29" s="42"/>
      <c r="C29" s="49" t="s">
        <v>108</v>
      </c>
      <c r="D29" s="52"/>
      <c r="E29" s="52"/>
      <c r="F29" s="50" t="s">
        <v>100</v>
      </c>
      <c r="G29" s="48" t="s">
        <v>6</v>
      </c>
      <c r="H29" s="48">
        <v>1</v>
      </c>
      <c r="I29" s="29"/>
      <c r="J29" s="79">
        <f t="shared" si="0"/>
        <v>0</v>
      </c>
    </row>
    <row r="30" spans="1:10" ht="25.5" outlineLevel="1">
      <c r="A30" s="42">
        <v>26</v>
      </c>
      <c r="B30" s="42"/>
      <c r="C30" s="49" t="s">
        <v>109</v>
      </c>
      <c r="D30" s="52"/>
      <c r="E30" s="52"/>
      <c r="F30" s="50" t="s">
        <v>94</v>
      </c>
      <c r="G30" s="48" t="s">
        <v>6</v>
      </c>
      <c r="H30" s="48">
        <v>2</v>
      </c>
      <c r="I30" s="29"/>
      <c r="J30" s="79">
        <f t="shared" si="0"/>
        <v>0</v>
      </c>
    </row>
    <row r="31" spans="1:10" ht="12.75" outlineLevel="1">
      <c r="A31" s="42">
        <v>27</v>
      </c>
      <c r="B31" s="42"/>
      <c r="C31" s="49" t="s">
        <v>110</v>
      </c>
      <c r="D31" s="52"/>
      <c r="E31" s="52"/>
      <c r="F31" s="50" t="s">
        <v>95</v>
      </c>
      <c r="G31" s="48" t="s">
        <v>6</v>
      </c>
      <c r="H31" s="48">
        <v>2</v>
      </c>
      <c r="I31" s="29"/>
      <c r="J31" s="79">
        <f t="shared" si="0"/>
        <v>0</v>
      </c>
    </row>
    <row r="32" spans="1:10" ht="12.75" outlineLevel="1">
      <c r="A32" s="42">
        <v>28</v>
      </c>
      <c r="B32" s="42"/>
      <c r="C32" s="49" t="s">
        <v>44</v>
      </c>
      <c r="D32" s="52"/>
      <c r="E32" s="52"/>
      <c r="F32" s="50" t="s">
        <v>75</v>
      </c>
      <c r="G32" s="48" t="s">
        <v>6</v>
      </c>
      <c r="H32" s="48">
        <v>1</v>
      </c>
      <c r="I32" s="29"/>
      <c r="J32" s="79">
        <f t="shared" si="0"/>
        <v>0</v>
      </c>
    </row>
    <row r="33" spans="1:10" ht="18" customHeight="1">
      <c r="A33" s="42">
        <v>29</v>
      </c>
      <c r="B33" s="43"/>
      <c r="C33" s="44" t="s">
        <v>13</v>
      </c>
      <c r="D33" s="43"/>
      <c r="E33" s="43"/>
      <c r="F33" s="43"/>
      <c r="G33" s="43"/>
      <c r="H33" s="43"/>
      <c r="I33" s="43"/>
      <c r="J33" s="45">
        <f>SUM(J34:J38)</f>
        <v>0</v>
      </c>
    </row>
    <row r="34" spans="1:10" ht="178.5" outlineLevel="1">
      <c r="A34" s="42">
        <v>30</v>
      </c>
      <c r="B34" s="42"/>
      <c r="C34" s="49" t="s">
        <v>28</v>
      </c>
      <c r="D34" s="71"/>
      <c r="E34" s="71"/>
      <c r="F34" s="50" t="s">
        <v>101</v>
      </c>
      <c r="G34" s="48" t="s">
        <v>6</v>
      </c>
      <c r="H34" s="48">
        <v>1</v>
      </c>
      <c r="I34" s="29"/>
      <c r="J34" s="79">
        <f>I34*H34</f>
        <v>0</v>
      </c>
    </row>
    <row r="35" spans="1:10" ht="70.5" customHeight="1" outlineLevel="1">
      <c r="A35" s="42">
        <v>31</v>
      </c>
      <c r="B35" s="42"/>
      <c r="C35" s="49" t="s">
        <v>111</v>
      </c>
      <c r="D35" s="49"/>
      <c r="E35" s="49"/>
      <c r="F35" s="50" t="s">
        <v>45</v>
      </c>
      <c r="G35" s="48" t="s">
        <v>6</v>
      </c>
      <c r="H35" s="48">
        <v>1</v>
      </c>
      <c r="I35" s="29"/>
      <c r="J35" s="79">
        <f>I35*H35</f>
        <v>0</v>
      </c>
    </row>
    <row r="36" spans="1:10" ht="70.5" customHeight="1" outlineLevel="1">
      <c r="A36" s="42">
        <v>32</v>
      </c>
      <c r="B36" s="42"/>
      <c r="C36" s="49" t="s">
        <v>114</v>
      </c>
      <c r="D36" s="49"/>
      <c r="E36" s="49"/>
      <c r="F36" s="50" t="s">
        <v>112</v>
      </c>
      <c r="G36" s="48" t="s">
        <v>6</v>
      </c>
      <c r="H36" s="48">
        <v>4</v>
      </c>
      <c r="I36" s="29"/>
      <c r="J36" s="79">
        <f>I36*H36</f>
        <v>0</v>
      </c>
    </row>
    <row r="37" spans="1:10" ht="70.5" customHeight="1" outlineLevel="1">
      <c r="A37" s="42">
        <v>33</v>
      </c>
      <c r="B37" s="42"/>
      <c r="C37" s="49" t="s">
        <v>115</v>
      </c>
      <c r="D37" s="49"/>
      <c r="E37" s="49"/>
      <c r="F37" s="50" t="s">
        <v>113</v>
      </c>
      <c r="G37" s="48" t="s">
        <v>6</v>
      </c>
      <c r="H37" s="48">
        <v>3</v>
      </c>
      <c r="I37" s="29"/>
      <c r="J37" s="79">
        <f>I37*H37</f>
        <v>0</v>
      </c>
    </row>
    <row r="38" spans="1:10" ht="178.5" outlineLevel="1">
      <c r="A38" s="42">
        <v>34</v>
      </c>
      <c r="B38" s="42"/>
      <c r="C38" s="49" t="s">
        <v>46</v>
      </c>
      <c r="D38" s="71"/>
      <c r="E38" s="71"/>
      <c r="F38" s="50" t="s">
        <v>96</v>
      </c>
      <c r="G38" s="48" t="s">
        <v>6</v>
      </c>
      <c r="H38" s="48">
        <v>1</v>
      </c>
      <c r="I38" s="29"/>
      <c r="J38" s="79">
        <f>I38*H38</f>
        <v>0</v>
      </c>
    </row>
    <row r="39" spans="1:10" ht="18" customHeight="1">
      <c r="A39" s="42">
        <v>35</v>
      </c>
      <c r="B39" s="43"/>
      <c r="C39" s="44" t="s">
        <v>25</v>
      </c>
      <c r="D39" s="43"/>
      <c r="E39" s="43"/>
      <c r="F39" s="43"/>
      <c r="G39" s="43"/>
      <c r="H39" s="43"/>
      <c r="I39" s="43"/>
      <c r="J39" s="45">
        <f>SUM(J40:J41)</f>
        <v>0</v>
      </c>
    </row>
    <row r="40" spans="1:10" s="57" customFormat="1" ht="43.5" customHeight="1" outlineLevel="1">
      <c r="A40" s="42">
        <v>36</v>
      </c>
      <c r="B40" s="53"/>
      <c r="C40" s="54" t="s">
        <v>49</v>
      </c>
      <c r="D40" s="73"/>
      <c r="E40" s="74"/>
      <c r="F40" s="54" t="s">
        <v>48</v>
      </c>
      <c r="G40" s="56" t="s">
        <v>6</v>
      </c>
      <c r="H40" s="56">
        <v>1</v>
      </c>
      <c r="I40" s="29"/>
      <c r="J40" s="79">
        <f>I40*H40</f>
        <v>0</v>
      </c>
    </row>
    <row r="41" spans="1:10" ht="70.5" customHeight="1" outlineLevel="1">
      <c r="A41" s="42">
        <v>37</v>
      </c>
      <c r="B41" s="42"/>
      <c r="C41" s="49" t="s">
        <v>47</v>
      </c>
      <c r="D41" s="71"/>
      <c r="E41" s="71"/>
      <c r="F41" s="50" t="s">
        <v>97</v>
      </c>
      <c r="G41" s="48" t="s">
        <v>6</v>
      </c>
      <c r="H41" s="48">
        <v>2</v>
      </c>
      <c r="I41" s="29"/>
      <c r="J41" s="79">
        <f>I41*H41</f>
        <v>0</v>
      </c>
    </row>
    <row r="42" spans="1:10" ht="18" customHeight="1">
      <c r="A42" s="42">
        <v>38</v>
      </c>
      <c r="B42" s="43"/>
      <c r="C42" s="44" t="s">
        <v>24</v>
      </c>
      <c r="D42" s="43"/>
      <c r="E42" s="43"/>
      <c r="F42" s="43"/>
      <c r="G42" s="43"/>
      <c r="H42" s="43"/>
      <c r="I42" s="43"/>
      <c r="J42" s="45">
        <f>SUM(J43:J48)</f>
        <v>0</v>
      </c>
    </row>
    <row r="43" spans="1:10" s="57" customFormat="1" ht="38.25" outlineLevel="1">
      <c r="A43" s="42">
        <v>39</v>
      </c>
      <c r="B43" s="53"/>
      <c r="C43" s="58" t="s">
        <v>82</v>
      </c>
      <c r="D43" s="75"/>
      <c r="E43" s="74"/>
      <c r="F43" s="46" t="s">
        <v>102</v>
      </c>
      <c r="G43" s="56" t="s">
        <v>6</v>
      </c>
      <c r="H43" s="56">
        <v>1</v>
      </c>
      <c r="I43" s="29"/>
      <c r="J43" s="79">
        <f aca="true" t="shared" si="1" ref="J43:J48">I43*H43</f>
        <v>0</v>
      </c>
    </row>
    <row r="44" spans="1:10" s="57" customFormat="1" ht="63.75" outlineLevel="1">
      <c r="A44" s="42">
        <v>40</v>
      </c>
      <c r="B44" s="53"/>
      <c r="C44" s="58" t="s">
        <v>83</v>
      </c>
      <c r="D44" s="75"/>
      <c r="E44" s="74"/>
      <c r="F44" s="46" t="s">
        <v>84</v>
      </c>
      <c r="G44" s="56" t="s">
        <v>6</v>
      </c>
      <c r="H44" s="56">
        <v>1</v>
      </c>
      <c r="I44" s="29"/>
      <c r="J44" s="79">
        <f t="shared" si="1"/>
        <v>0</v>
      </c>
    </row>
    <row r="45" spans="1:10" s="57" customFormat="1" ht="25.5" outlineLevel="1">
      <c r="A45" s="42">
        <v>41</v>
      </c>
      <c r="B45" s="53"/>
      <c r="C45" s="58" t="s">
        <v>51</v>
      </c>
      <c r="D45" s="58"/>
      <c r="E45" s="55"/>
      <c r="F45" s="59" t="s">
        <v>79</v>
      </c>
      <c r="G45" s="56" t="s">
        <v>6</v>
      </c>
      <c r="H45" s="56">
        <v>1</v>
      </c>
      <c r="I45" s="29"/>
      <c r="J45" s="79">
        <f t="shared" si="1"/>
        <v>0</v>
      </c>
    </row>
    <row r="46" spans="1:10" s="57" customFormat="1" ht="38.25" outlineLevel="1">
      <c r="A46" s="42">
        <v>42</v>
      </c>
      <c r="B46" s="53"/>
      <c r="C46" s="58" t="s">
        <v>50</v>
      </c>
      <c r="D46" s="58"/>
      <c r="E46" s="55"/>
      <c r="F46" s="59" t="s">
        <v>78</v>
      </c>
      <c r="G46" s="56" t="s">
        <v>6</v>
      </c>
      <c r="H46" s="56">
        <v>2</v>
      </c>
      <c r="I46" s="29"/>
      <c r="J46" s="79">
        <f t="shared" si="1"/>
        <v>0</v>
      </c>
    </row>
    <row r="47" spans="1:10" s="57" customFormat="1" ht="63.75" outlineLevel="1">
      <c r="A47" s="42">
        <v>43</v>
      </c>
      <c r="B47" s="53"/>
      <c r="C47" s="58" t="s">
        <v>52</v>
      </c>
      <c r="D47" s="58"/>
      <c r="E47" s="55"/>
      <c r="F47" s="60" t="s">
        <v>103</v>
      </c>
      <c r="G47" s="56" t="s">
        <v>6</v>
      </c>
      <c r="H47" s="56">
        <v>1</v>
      </c>
      <c r="I47" s="29"/>
      <c r="J47" s="79">
        <f t="shared" si="1"/>
        <v>0</v>
      </c>
    </row>
    <row r="48" spans="1:10" s="57" customFormat="1" ht="76.5" outlineLevel="1">
      <c r="A48" s="42">
        <v>44</v>
      </c>
      <c r="B48" s="53"/>
      <c r="C48" s="58" t="s">
        <v>53</v>
      </c>
      <c r="D48" s="58"/>
      <c r="E48" s="55"/>
      <c r="F48" s="59" t="s">
        <v>76</v>
      </c>
      <c r="G48" s="56" t="s">
        <v>6</v>
      </c>
      <c r="H48" s="56">
        <v>2</v>
      </c>
      <c r="I48" s="29"/>
      <c r="J48" s="79">
        <f t="shared" si="1"/>
        <v>0</v>
      </c>
    </row>
    <row r="49" spans="1:10" ht="18" customHeight="1">
      <c r="A49" s="42">
        <v>45</v>
      </c>
      <c r="B49" s="43"/>
      <c r="C49" s="44" t="s">
        <v>26</v>
      </c>
      <c r="D49" s="43"/>
      <c r="E49" s="43"/>
      <c r="F49" s="43"/>
      <c r="G49" s="43"/>
      <c r="H49" s="43"/>
      <c r="I49" s="43"/>
      <c r="J49" s="45">
        <f>SUM(J50:J52)</f>
        <v>0</v>
      </c>
    </row>
    <row r="50" spans="1:10" s="57" customFormat="1" ht="25.5" outlineLevel="1">
      <c r="A50" s="42">
        <v>46</v>
      </c>
      <c r="B50" s="53"/>
      <c r="C50" s="54" t="s">
        <v>54</v>
      </c>
      <c r="D50" s="58"/>
      <c r="E50" s="55"/>
      <c r="F50" s="54" t="s">
        <v>64</v>
      </c>
      <c r="G50" s="48" t="s">
        <v>10</v>
      </c>
      <c r="H50" s="56">
        <v>1</v>
      </c>
      <c r="I50" s="29"/>
      <c r="J50" s="79">
        <f>I50*H50</f>
        <v>0</v>
      </c>
    </row>
    <row r="51" spans="1:10" ht="30" customHeight="1" outlineLevel="1">
      <c r="A51" s="42">
        <v>47</v>
      </c>
      <c r="B51" s="42"/>
      <c r="C51" s="49" t="s">
        <v>55</v>
      </c>
      <c r="D51" s="52"/>
      <c r="E51" s="52"/>
      <c r="F51" s="50" t="s">
        <v>56</v>
      </c>
      <c r="G51" s="48" t="s">
        <v>10</v>
      </c>
      <c r="H51" s="48">
        <v>1</v>
      </c>
      <c r="I51" s="29"/>
      <c r="J51" s="79">
        <f>I51*H51</f>
        <v>0</v>
      </c>
    </row>
    <row r="52" spans="1:10" ht="30" customHeight="1" outlineLevel="1">
      <c r="A52" s="42">
        <v>48</v>
      </c>
      <c r="B52" s="42"/>
      <c r="C52" s="49" t="s">
        <v>57</v>
      </c>
      <c r="D52" s="52"/>
      <c r="E52" s="52"/>
      <c r="F52" s="50" t="s">
        <v>58</v>
      </c>
      <c r="G52" s="48" t="s">
        <v>6</v>
      </c>
      <c r="H52" s="48">
        <v>1</v>
      </c>
      <c r="I52" s="29"/>
      <c r="J52" s="79">
        <f>I52*H52</f>
        <v>0</v>
      </c>
    </row>
    <row r="53" spans="1:10" ht="18" customHeight="1">
      <c r="A53" s="42">
        <v>49</v>
      </c>
      <c r="B53" s="43"/>
      <c r="C53" s="44" t="s">
        <v>7</v>
      </c>
      <c r="D53" s="43"/>
      <c r="E53" s="43"/>
      <c r="F53" s="43"/>
      <c r="G53" s="43"/>
      <c r="H53" s="43"/>
      <c r="I53" s="43"/>
      <c r="J53" s="45">
        <f>SUM(J54:J55)</f>
        <v>0</v>
      </c>
    </row>
    <row r="54" spans="1:10" ht="30" customHeight="1" outlineLevel="1">
      <c r="A54" s="42">
        <v>50</v>
      </c>
      <c r="B54" s="42"/>
      <c r="C54" s="49" t="s">
        <v>11</v>
      </c>
      <c r="D54" s="52"/>
      <c r="E54" s="52"/>
      <c r="F54" s="50" t="s">
        <v>18</v>
      </c>
      <c r="G54" s="48" t="s">
        <v>10</v>
      </c>
      <c r="H54" s="48">
        <v>1</v>
      </c>
      <c r="I54" s="29"/>
      <c r="J54" s="79">
        <f>I54*H54</f>
        <v>0</v>
      </c>
    </row>
    <row r="55" spans="1:10" ht="30" customHeight="1" outlineLevel="1">
      <c r="A55" s="42">
        <v>51</v>
      </c>
      <c r="B55" s="42"/>
      <c r="C55" s="49" t="s">
        <v>59</v>
      </c>
      <c r="D55" s="52"/>
      <c r="E55" s="52"/>
      <c r="F55" s="50" t="s">
        <v>60</v>
      </c>
      <c r="G55" s="48" t="s">
        <v>10</v>
      </c>
      <c r="H55" s="48">
        <v>1</v>
      </c>
      <c r="I55" s="29"/>
      <c r="J55" s="79">
        <f>I55*H55</f>
        <v>0</v>
      </c>
    </row>
    <row r="56" spans="1:10" ht="13.5" thickBot="1">
      <c r="A56" s="61"/>
      <c r="B56" s="61"/>
      <c r="C56" s="61"/>
      <c r="D56" s="61"/>
      <c r="E56" s="62"/>
      <c r="F56" s="61"/>
      <c r="G56" s="63"/>
      <c r="H56" s="63"/>
      <c r="I56" s="61"/>
      <c r="J56" s="61"/>
    </row>
    <row r="57" spans="1:10" ht="23.25" customHeight="1">
      <c r="A57" s="64"/>
      <c r="B57" s="64"/>
      <c r="C57" s="65" t="s">
        <v>14</v>
      </c>
      <c r="D57" s="64"/>
      <c r="E57" s="66"/>
      <c r="F57" s="64"/>
      <c r="G57" s="67"/>
      <c r="H57" s="67"/>
      <c r="I57" s="64"/>
      <c r="J57" s="68">
        <f>SUM(J53,J49,J42,J39,J33,J10,J5)</f>
        <v>0</v>
      </c>
    </row>
    <row r="60" ht="12.75" collapsed="1"/>
    <row r="69" ht="12.75" collapsed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15" customHeight="1"/>
    <row r="90" ht="24.95" customHeight="1"/>
    <row r="91" ht="18" customHeight="1"/>
    <row r="92" ht="24.95" customHeight="1"/>
    <row r="93" ht="24.95" customHeight="1"/>
  </sheetData>
  <sheetProtection algorithmName="SHA-512" hashValue="hIeu6upEs7tn9n3cuMcdLmc4xW0wDEsKFlBGC8QG3N7yEup4l5b/SgLAnJ1uHMXtVyQ9QAkDrOBAl4gRsdXf0A==" saltValue="Fvbaw+Rk4KprXntB/7JPgw==" spinCount="100000" sheet="1" objects="1" scenarios="1"/>
  <autoFilter ref="A2:J93"/>
  <hyperlinks>
    <hyperlink ref="E62" r:id="rId1" display="DXP 44 HD 4K"/>
    <hyperlink ref="E64" r:id="rId2" display="DTP HDMI 4K 230 Tx"/>
    <hyperlink ref="E65" r:id="rId3" display="DTP HDMI 4K 230 Rx"/>
  </hyperlinks>
  <printOptions/>
  <pageMargins left="0.25" right="0.25" top="0.75" bottom="0.75" header="0.3" footer="0.3"/>
  <pageSetup fitToHeight="0" fitToWidth="1" horizontalDpi="600" verticalDpi="600" orientation="portrait" paperSize="9" scale="54" r:id="rId5"/>
  <headerFooter alignWithMargins="0">
    <oddFooter>&amp;C&amp;P</oddFooter>
  </headerFooter>
  <rowBreaks count="1" manualBreakCount="1">
    <brk id="88" max="16383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696CE-5B29-4F3D-8601-979C90682FEA}">
  <sheetPr>
    <tabColor theme="5" tint="0.7999799847602844"/>
    <outlinePr summaryBelow="0"/>
    <pageSetUpPr fitToPage="1"/>
  </sheetPr>
  <dimension ref="A1:J57"/>
  <sheetViews>
    <sheetView view="pageBreakPreview" zoomScale="85" zoomScaleSheetLayoutView="85" workbookViewId="0" topLeftCell="A1">
      <pane ySplit="4" topLeftCell="A5" activePane="bottomLeft" state="frozen"/>
      <selection pane="topLeft" activeCell="G4" sqref="G4"/>
      <selection pane="bottomLeft" activeCell="G4" sqref="G4"/>
    </sheetView>
  </sheetViews>
  <sheetFormatPr defaultColWidth="9.125" defaultRowHeight="12.75" outlineLevelRow="1"/>
  <cols>
    <col min="1" max="1" width="8.625" style="35" customWidth="1"/>
    <col min="2" max="2" width="13.00390625" style="35" customWidth="1"/>
    <col min="3" max="3" width="21.625" style="35" customWidth="1"/>
    <col min="4" max="4" width="16.00390625" style="35" bestFit="1" customWidth="1"/>
    <col min="5" max="5" width="17.00390625" style="69" customWidth="1"/>
    <col min="6" max="6" width="51.00390625" style="35" customWidth="1"/>
    <col min="7" max="7" width="8.00390625" style="70" customWidth="1"/>
    <col min="8" max="8" width="6.75390625" style="70" customWidth="1"/>
    <col min="9" max="9" width="18.25390625" style="35" customWidth="1"/>
    <col min="10" max="10" width="20.25390625" style="35" bestFit="1" customWidth="1"/>
    <col min="11" max="16384" width="9.125" style="35" customWidth="1"/>
  </cols>
  <sheetData>
    <row r="1" spans="3:10" s="30" customFormat="1" ht="29.25" customHeight="1">
      <c r="C1" s="31"/>
      <c r="D1" s="31"/>
      <c r="E1" s="31"/>
      <c r="F1" s="31"/>
      <c r="G1" s="31"/>
      <c r="H1" s="31"/>
      <c r="I1" s="31"/>
      <c r="J1" s="31"/>
    </row>
    <row r="2" spans="1:10" ht="57.75" customHeight="1">
      <c r="A2" s="32" t="s">
        <v>0</v>
      </c>
      <c r="B2" s="32" t="s">
        <v>19</v>
      </c>
      <c r="C2" s="33" t="s">
        <v>5</v>
      </c>
      <c r="D2" s="33" t="s">
        <v>16</v>
      </c>
      <c r="E2" s="32" t="s">
        <v>20</v>
      </c>
      <c r="F2" s="33" t="s">
        <v>22</v>
      </c>
      <c r="G2" s="34" t="s">
        <v>21</v>
      </c>
      <c r="H2" s="34" t="s">
        <v>15</v>
      </c>
      <c r="I2" s="32" t="s">
        <v>2</v>
      </c>
      <c r="J2" s="32" t="s">
        <v>17</v>
      </c>
    </row>
    <row r="3" spans="1:10" ht="18" customHeight="1">
      <c r="A3" s="36"/>
      <c r="B3" s="37"/>
      <c r="C3" s="38" t="s">
        <v>65</v>
      </c>
      <c r="D3" s="37"/>
      <c r="E3" s="37"/>
      <c r="F3" s="37"/>
      <c r="G3" s="37"/>
      <c r="H3" s="37"/>
      <c r="I3" s="37"/>
      <c r="J3" s="37"/>
    </row>
    <row r="4" spans="1:10" ht="18" customHeight="1">
      <c r="A4" s="39"/>
      <c r="B4" s="40"/>
      <c r="C4" s="41"/>
      <c r="D4" s="40"/>
      <c r="E4" s="40"/>
      <c r="F4" s="40"/>
      <c r="G4" s="40"/>
      <c r="H4" s="40"/>
      <c r="I4" s="40"/>
      <c r="J4" s="40"/>
    </row>
    <row r="5" spans="1:10" ht="18" customHeight="1">
      <c r="A5" s="42">
        <v>1</v>
      </c>
      <c r="B5" s="43"/>
      <c r="C5" s="44" t="s">
        <v>23</v>
      </c>
      <c r="D5" s="43"/>
      <c r="E5" s="43"/>
      <c r="F5" s="43"/>
      <c r="G5" s="43"/>
      <c r="H5" s="43"/>
      <c r="I5" s="43"/>
      <c r="J5" s="45">
        <f>SUM(J6:J9)</f>
        <v>0</v>
      </c>
    </row>
    <row r="6" spans="1:10" ht="63.75" outlineLevel="1">
      <c r="A6" s="42">
        <v>2</v>
      </c>
      <c r="B6" s="42"/>
      <c r="C6" s="46" t="s">
        <v>87</v>
      </c>
      <c r="D6" s="76"/>
      <c r="E6" s="77"/>
      <c r="F6" s="47" t="s">
        <v>98</v>
      </c>
      <c r="G6" s="48" t="s">
        <v>6</v>
      </c>
      <c r="H6" s="48">
        <v>2</v>
      </c>
      <c r="I6" s="29"/>
      <c r="J6" s="79">
        <f>I6*H6</f>
        <v>0</v>
      </c>
    </row>
    <row r="7" spans="1:10" ht="38.25" outlineLevel="1">
      <c r="A7" s="42">
        <v>3</v>
      </c>
      <c r="B7" s="42"/>
      <c r="C7" s="49" t="s">
        <v>34</v>
      </c>
      <c r="D7" s="49"/>
      <c r="E7" s="49"/>
      <c r="F7" s="50" t="s">
        <v>35</v>
      </c>
      <c r="G7" s="48" t="s">
        <v>6</v>
      </c>
      <c r="H7" s="48">
        <v>2</v>
      </c>
      <c r="I7" s="29"/>
      <c r="J7" s="79">
        <f>I7*H7</f>
        <v>0</v>
      </c>
    </row>
    <row r="8" spans="1:10" ht="25.5" outlineLevel="1">
      <c r="A8" s="42">
        <v>4</v>
      </c>
      <c r="B8" s="42"/>
      <c r="C8" s="49" t="s">
        <v>36</v>
      </c>
      <c r="D8" s="49"/>
      <c r="E8" s="49"/>
      <c r="F8" s="50" t="s">
        <v>37</v>
      </c>
      <c r="G8" s="48" t="s">
        <v>6</v>
      </c>
      <c r="H8" s="48">
        <v>2</v>
      </c>
      <c r="I8" s="29"/>
      <c r="J8" s="79">
        <f>I8*H8</f>
        <v>0</v>
      </c>
    </row>
    <row r="9" spans="1:10" ht="25.5" outlineLevel="1">
      <c r="A9" s="42">
        <v>5</v>
      </c>
      <c r="B9" s="42"/>
      <c r="C9" s="49" t="s">
        <v>38</v>
      </c>
      <c r="D9" s="49"/>
      <c r="E9" s="49"/>
      <c r="F9" s="50" t="s">
        <v>39</v>
      </c>
      <c r="G9" s="48" t="s">
        <v>6</v>
      </c>
      <c r="H9" s="48">
        <v>1</v>
      </c>
      <c r="I9" s="29"/>
      <c r="J9" s="79">
        <f>I9*H9</f>
        <v>0</v>
      </c>
    </row>
    <row r="10" spans="1:10" ht="18" customHeight="1">
      <c r="A10" s="42">
        <v>6</v>
      </c>
      <c r="B10" s="43"/>
      <c r="C10" s="44" t="s">
        <v>12</v>
      </c>
      <c r="D10" s="43"/>
      <c r="E10" s="43"/>
      <c r="F10" s="43"/>
      <c r="G10" s="43"/>
      <c r="H10" s="43"/>
      <c r="I10" s="43"/>
      <c r="J10" s="45">
        <f>SUM(J11:J32)</f>
        <v>0</v>
      </c>
    </row>
    <row r="11" spans="1:10" ht="63.75" outlineLevel="1">
      <c r="A11" s="42">
        <v>7</v>
      </c>
      <c r="B11" s="42"/>
      <c r="C11" s="49" t="s">
        <v>27</v>
      </c>
      <c r="D11" s="71"/>
      <c r="E11" s="71"/>
      <c r="F11" s="51" t="s">
        <v>118</v>
      </c>
      <c r="G11" s="48" t="s">
        <v>6</v>
      </c>
      <c r="H11" s="48">
        <v>2</v>
      </c>
      <c r="I11" s="29"/>
      <c r="J11" s="79">
        <f aca="true" t="shared" si="0" ref="J11:J32">I11*H11</f>
        <v>0</v>
      </c>
    </row>
    <row r="12" spans="1:10" ht="89.25" outlineLevel="1">
      <c r="A12" s="42">
        <v>8</v>
      </c>
      <c r="B12" s="42"/>
      <c r="C12" s="52" t="s">
        <v>27</v>
      </c>
      <c r="D12" s="72"/>
      <c r="E12" s="72"/>
      <c r="F12" s="51" t="s">
        <v>116</v>
      </c>
      <c r="G12" s="48" t="s">
        <v>6</v>
      </c>
      <c r="H12" s="48">
        <v>2</v>
      </c>
      <c r="I12" s="29"/>
      <c r="J12" s="79">
        <f t="shared" si="0"/>
        <v>0</v>
      </c>
    </row>
    <row r="13" spans="1:10" ht="76.5" outlineLevel="1">
      <c r="A13" s="42">
        <v>9</v>
      </c>
      <c r="B13" s="42"/>
      <c r="C13" s="52" t="s">
        <v>27</v>
      </c>
      <c r="D13" s="72"/>
      <c r="E13" s="72"/>
      <c r="F13" s="51" t="s">
        <v>117</v>
      </c>
      <c r="G13" s="48" t="s">
        <v>6</v>
      </c>
      <c r="H13" s="48">
        <v>2</v>
      </c>
      <c r="I13" s="29"/>
      <c r="J13" s="79">
        <f t="shared" si="0"/>
        <v>0</v>
      </c>
    </row>
    <row r="14" spans="1:10" ht="38.25" outlineLevel="1">
      <c r="A14" s="42">
        <v>10</v>
      </c>
      <c r="B14" s="42"/>
      <c r="C14" s="52" t="s">
        <v>40</v>
      </c>
      <c r="D14" s="72"/>
      <c r="E14" s="72"/>
      <c r="F14" s="50" t="s">
        <v>88</v>
      </c>
      <c r="G14" s="48" t="s">
        <v>6</v>
      </c>
      <c r="H14" s="48">
        <v>1</v>
      </c>
      <c r="I14" s="29"/>
      <c r="J14" s="79">
        <f t="shared" si="0"/>
        <v>0</v>
      </c>
    </row>
    <row r="15" spans="1:10" ht="38.25" outlineLevel="1">
      <c r="A15" s="42">
        <v>11</v>
      </c>
      <c r="B15" s="42"/>
      <c r="C15" s="52" t="s">
        <v>40</v>
      </c>
      <c r="D15" s="72"/>
      <c r="E15" s="72"/>
      <c r="F15" s="50" t="s">
        <v>89</v>
      </c>
      <c r="G15" s="48" t="s">
        <v>6</v>
      </c>
      <c r="H15" s="48">
        <v>1</v>
      </c>
      <c r="I15" s="29"/>
      <c r="J15" s="79">
        <f t="shared" si="0"/>
        <v>0</v>
      </c>
    </row>
    <row r="16" spans="1:10" ht="63.75" outlineLevel="1">
      <c r="A16" s="42">
        <v>12</v>
      </c>
      <c r="B16" s="42"/>
      <c r="C16" s="52" t="s">
        <v>41</v>
      </c>
      <c r="D16" s="72"/>
      <c r="E16" s="71"/>
      <c r="F16" s="50" t="s">
        <v>90</v>
      </c>
      <c r="G16" s="48" t="s">
        <v>6</v>
      </c>
      <c r="H16" s="48">
        <v>1</v>
      </c>
      <c r="I16" s="29"/>
      <c r="J16" s="79">
        <f t="shared" si="0"/>
        <v>0</v>
      </c>
    </row>
    <row r="17" spans="1:10" ht="12.75" outlineLevel="1">
      <c r="A17" s="42">
        <v>13</v>
      </c>
      <c r="B17" s="42"/>
      <c r="C17" s="49" t="s">
        <v>123</v>
      </c>
      <c r="D17" s="52"/>
      <c r="E17" s="49"/>
      <c r="F17" s="50"/>
      <c r="G17" s="48"/>
      <c r="H17" s="48"/>
      <c r="I17" s="29"/>
      <c r="J17" s="79">
        <f t="shared" si="0"/>
        <v>0</v>
      </c>
    </row>
    <row r="18" spans="1:10" ht="12.75" outlineLevel="1">
      <c r="A18" s="42">
        <v>14</v>
      </c>
      <c r="B18" s="42"/>
      <c r="C18" s="49" t="s">
        <v>104</v>
      </c>
      <c r="D18" s="52"/>
      <c r="E18" s="52"/>
      <c r="F18" s="50" t="s">
        <v>91</v>
      </c>
      <c r="G18" s="48" t="s">
        <v>6</v>
      </c>
      <c r="H18" s="48">
        <v>1</v>
      </c>
      <c r="I18" s="29"/>
      <c r="J18" s="79">
        <f t="shared" si="0"/>
        <v>0</v>
      </c>
    </row>
    <row r="19" spans="1:10" ht="38.25" outlineLevel="1">
      <c r="A19" s="42">
        <v>15</v>
      </c>
      <c r="B19" s="42"/>
      <c r="C19" s="49" t="s">
        <v>40</v>
      </c>
      <c r="D19" s="52"/>
      <c r="E19" s="52"/>
      <c r="F19" s="50" t="s">
        <v>92</v>
      </c>
      <c r="G19" s="48" t="s">
        <v>6</v>
      </c>
      <c r="H19" s="48">
        <v>1</v>
      </c>
      <c r="I19" s="29"/>
      <c r="J19" s="79">
        <f t="shared" si="0"/>
        <v>0</v>
      </c>
    </row>
    <row r="20" spans="1:10" ht="38.25" outlineLevel="1">
      <c r="A20" s="42">
        <v>16</v>
      </c>
      <c r="B20" s="42"/>
      <c r="C20" s="49" t="s">
        <v>105</v>
      </c>
      <c r="D20" s="72"/>
      <c r="E20" s="71"/>
      <c r="F20" s="50" t="s">
        <v>99</v>
      </c>
      <c r="G20" s="48" t="s">
        <v>6</v>
      </c>
      <c r="H20" s="48">
        <v>6</v>
      </c>
      <c r="I20" s="29"/>
      <c r="J20" s="79">
        <f t="shared" si="0"/>
        <v>0</v>
      </c>
    </row>
    <row r="21" spans="1:10" ht="12.75" outlineLevel="1">
      <c r="A21" s="42">
        <v>17</v>
      </c>
      <c r="B21" s="42"/>
      <c r="C21" s="49" t="s">
        <v>123</v>
      </c>
      <c r="D21" s="52"/>
      <c r="E21" s="49"/>
      <c r="F21" s="50"/>
      <c r="G21" s="48"/>
      <c r="H21" s="48"/>
      <c r="I21" s="29"/>
      <c r="J21" s="79">
        <f t="shared" si="0"/>
        <v>0</v>
      </c>
    </row>
    <row r="22" spans="1:10" ht="12.75" outlineLevel="1">
      <c r="A22" s="42">
        <v>18</v>
      </c>
      <c r="B22" s="42"/>
      <c r="C22" s="49" t="s">
        <v>106</v>
      </c>
      <c r="D22" s="52"/>
      <c r="E22" s="52"/>
      <c r="F22" s="50" t="s">
        <v>93</v>
      </c>
      <c r="G22" s="48" t="s">
        <v>6</v>
      </c>
      <c r="H22" s="48">
        <v>6</v>
      </c>
      <c r="I22" s="29"/>
      <c r="J22" s="79">
        <f t="shared" si="0"/>
        <v>0</v>
      </c>
    </row>
    <row r="23" spans="1:10" ht="51" outlineLevel="1">
      <c r="A23" s="42">
        <v>19</v>
      </c>
      <c r="B23" s="42"/>
      <c r="C23" s="52" t="s">
        <v>42</v>
      </c>
      <c r="D23" s="72"/>
      <c r="E23" s="72"/>
      <c r="F23" s="50" t="s">
        <v>124</v>
      </c>
      <c r="G23" s="48" t="s">
        <v>6</v>
      </c>
      <c r="H23" s="48">
        <v>1</v>
      </c>
      <c r="I23" s="29"/>
      <c r="J23" s="79">
        <f t="shared" si="0"/>
        <v>0</v>
      </c>
    </row>
    <row r="24" spans="1:10" ht="38.25" outlineLevel="1">
      <c r="A24" s="42">
        <v>20</v>
      </c>
      <c r="B24" s="42"/>
      <c r="C24" s="52" t="s">
        <v>42</v>
      </c>
      <c r="D24" s="72"/>
      <c r="E24" s="71"/>
      <c r="F24" s="50" t="s">
        <v>125</v>
      </c>
      <c r="G24" s="48" t="s">
        <v>6</v>
      </c>
      <c r="H24" s="48">
        <v>1</v>
      </c>
      <c r="I24" s="29"/>
      <c r="J24" s="79">
        <f t="shared" si="0"/>
        <v>0</v>
      </c>
    </row>
    <row r="25" spans="1:10" ht="12.75" outlineLevel="1">
      <c r="A25" s="42">
        <v>21</v>
      </c>
      <c r="B25" s="42"/>
      <c r="C25" s="49" t="s">
        <v>123</v>
      </c>
      <c r="D25" s="52"/>
      <c r="E25" s="49"/>
      <c r="F25" s="50"/>
      <c r="G25" s="48"/>
      <c r="H25" s="48"/>
      <c r="I25" s="29"/>
      <c r="J25" s="79">
        <f t="shared" si="0"/>
        <v>0</v>
      </c>
    </row>
    <row r="26" spans="1:10" ht="25.5" outlineLevel="1">
      <c r="A26" s="42">
        <v>22</v>
      </c>
      <c r="B26" s="42"/>
      <c r="C26" s="52" t="s">
        <v>42</v>
      </c>
      <c r="D26" s="72"/>
      <c r="E26" s="72"/>
      <c r="F26" s="50" t="s">
        <v>126</v>
      </c>
      <c r="G26" s="48" t="s">
        <v>6</v>
      </c>
      <c r="H26" s="48">
        <v>1</v>
      </c>
      <c r="I26" s="29"/>
      <c r="J26" s="79">
        <f t="shared" si="0"/>
        <v>0</v>
      </c>
    </row>
    <row r="27" spans="1:10" ht="25.5" outlineLevel="1">
      <c r="A27" s="42">
        <v>23</v>
      </c>
      <c r="B27" s="42"/>
      <c r="C27" s="52" t="s">
        <v>42</v>
      </c>
      <c r="D27" s="72"/>
      <c r="E27" s="72"/>
      <c r="F27" s="50" t="s">
        <v>127</v>
      </c>
      <c r="G27" s="48" t="s">
        <v>6</v>
      </c>
      <c r="H27" s="48">
        <v>1</v>
      </c>
      <c r="I27" s="29"/>
      <c r="J27" s="79">
        <f t="shared" si="0"/>
        <v>0</v>
      </c>
    </row>
    <row r="28" spans="1:10" ht="51" outlineLevel="1">
      <c r="A28" s="42">
        <v>24</v>
      </c>
      <c r="B28" s="42"/>
      <c r="C28" s="49" t="s">
        <v>107</v>
      </c>
      <c r="D28" s="52"/>
      <c r="E28" s="52"/>
      <c r="F28" s="50" t="s">
        <v>43</v>
      </c>
      <c r="G28" s="48" t="s">
        <v>6</v>
      </c>
      <c r="H28" s="48">
        <v>1</v>
      </c>
      <c r="I28" s="29"/>
      <c r="J28" s="79">
        <f t="shared" si="0"/>
        <v>0</v>
      </c>
    </row>
    <row r="29" spans="1:10" ht="76.5" outlineLevel="1">
      <c r="A29" s="42">
        <v>25</v>
      </c>
      <c r="B29" s="42"/>
      <c r="C29" s="49" t="s">
        <v>108</v>
      </c>
      <c r="D29" s="52"/>
      <c r="E29" s="52"/>
      <c r="F29" s="50" t="s">
        <v>100</v>
      </c>
      <c r="G29" s="48" t="s">
        <v>6</v>
      </c>
      <c r="H29" s="48">
        <v>1</v>
      </c>
      <c r="I29" s="29"/>
      <c r="J29" s="79">
        <f t="shared" si="0"/>
        <v>0</v>
      </c>
    </row>
    <row r="30" spans="1:10" ht="25.5" outlineLevel="1">
      <c r="A30" s="42">
        <v>26</v>
      </c>
      <c r="B30" s="42"/>
      <c r="C30" s="49" t="s">
        <v>109</v>
      </c>
      <c r="D30" s="52"/>
      <c r="E30" s="52"/>
      <c r="F30" s="50" t="s">
        <v>94</v>
      </c>
      <c r="G30" s="48" t="s">
        <v>6</v>
      </c>
      <c r="H30" s="48">
        <v>2</v>
      </c>
      <c r="I30" s="29"/>
      <c r="J30" s="79">
        <f t="shared" si="0"/>
        <v>0</v>
      </c>
    </row>
    <row r="31" spans="1:10" ht="12.75" outlineLevel="1">
      <c r="A31" s="42">
        <v>27</v>
      </c>
      <c r="B31" s="42"/>
      <c r="C31" s="49" t="s">
        <v>110</v>
      </c>
      <c r="D31" s="52"/>
      <c r="E31" s="52"/>
      <c r="F31" s="50" t="s">
        <v>95</v>
      </c>
      <c r="G31" s="48" t="s">
        <v>6</v>
      </c>
      <c r="H31" s="48">
        <v>2</v>
      </c>
      <c r="I31" s="29"/>
      <c r="J31" s="79">
        <f t="shared" si="0"/>
        <v>0</v>
      </c>
    </row>
    <row r="32" spans="1:10" ht="12.75" outlineLevel="1">
      <c r="A32" s="42">
        <v>28</v>
      </c>
      <c r="B32" s="42"/>
      <c r="C32" s="49" t="s">
        <v>44</v>
      </c>
      <c r="D32" s="52"/>
      <c r="E32" s="52"/>
      <c r="F32" s="50" t="s">
        <v>75</v>
      </c>
      <c r="G32" s="48" t="s">
        <v>6</v>
      </c>
      <c r="H32" s="48">
        <v>1</v>
      </c>
      <c r="I32" s="29"/>
      <c r="J32" s="79">
        <f t="shared" si="0"/>
        <v>0</v>
      </c>
    </row>
    <row r="33" spans="1:10" ht="18" customHeight="1">
      <c r="A33" s="42">
        <v>29</v>
      </c>
      <c r="B33" s="43"/>
      <c r="C33" s="44" t="s">
        <v>13</v>
      </c>
      <c r="D33" s="43"/>
      <c r="E33" s="43"/>
      <c r="F33" s="43"/>
      <c r="G33" s="43"/>
      <c r="H33" s="43"/>
      <c r="I33" s="43"/>
      <c r="J33" s="45">
        <f>SUM(J34:J38)</f>
        <v>0</v>
      </c>
    </row>
    <row r="34" spans="1:10" ht="178.5" outlineLevel="1">
      <c r="A34" s="42">
        <v>30</v>
      </c>
      <c r="B34" s="42"/>
      <c r="C34" s="49" t="s">
        <v>28</v>
      </c>
      <c r="D34" s="71"/>
      <c r="E34" s="71"/>
      <c r="F34" s="50" t="s">
        <v>101</v>
      </c>
      <c r="G34" s="48" t="s">
        <v>6</v>
      </c>
      <c r="H34" s="48">
        <v>1</v>
      </c>
      <c r="I34" s="29"/>
      <c r="J34" s="79">
        <f>I34*H34</f>
        <v>0</v>
      </c>
    </row>
    <row r="35" spans="1:10" ht="70.5" customHeight="1" outlineLevel="1">
      <c r="A35" s="42">
        <v>31</v>
      </c>
      <c r="B35" s="42"/>
      <c r="C35" s="49" t="s">
        <v>111</v>
      </c>
      <c r="D35" s="49"/>
      <c r="E35" s="49"/>
      <c r="F35" s="50" t="s">
        <v>45</v>
      </c>
      <c r="G35" s="48" t="s">
        <v>6</v>
      </c>
      <c r="H35" s="48">
        <v>1</v>
      </c>
      <c r="I35" s="29"/>
      <c r="J35" s="79">
        <f>I35*H35</f>
        <v>0</v>
      </c>
    </row>
    <row r="36" spans="1:10" ht="70.5" customHeight="1" outlineLevel="1">
      <c r="A36" s="42">
        <v>32</v>
      </c>
      <c r="B36" s="42"/>
      <c r="C36" s="49" t="s">
        <v>114</v>
      </c>
      <c r="D36" s="49"/>
      <c r="E36" s="49"/>
      <c r="F36" s="50" t="s">
        <v>112</v>
      </c>
      <c r="G36" s="48" t="s">
        <v>6</v>
      </c>
      <c r="H36" s="48">
        <v>4</v>
      </c>
      <c r="I36" s="29"/>
      <c r="J36" s="79">
        <f>I36*H36</f>
        <v>0</v>
      </c>
    </row>
    <row r="37" spans="1:10" ht="70.5" customHeight="1" outlineLevel="1">
      <c r="A37" s="42">
        <v>33</v>
      </c>
      <c r="B37" s="42"/>
      <c r="C37" s="49" t="s">
        <v>115</v>
      </c>
      <c r="D37" s="49"/>
      <c r="E37" s="49"/>
      <c r="F37" s="50" t="s">
        <v>113</v>
      </c>
      <c r="G37" s="48" t="s">
        <v>6</v>
      </c>
      <c r="H37" s="48">
        <v>3</v>
      </c>
      <c r="I37" s="29"/>
      <c r="J37" s="79">
        <f>I37*H37</f>
        <v>0</v>
      </c>
    </row>
    <row r="38" spans="1:10" ht="178.5" outlineLevel="1">
      <c r="A38" s="42">
        <v>34</v>
      </c>
      <c r="B38" s="42"/>
      <c r="C38" s="49" t="s">
        <v>46</v>
      </c>
      <c r="D38" s="71"/>
      <c r="E38" s="71"/>
      <c r="F38" s="50" t="s">
        <v>96</v>
      </c>
      <c r="G38" s="48" t="s">
        <v>6</v>
      </c>
      <c r="H38" s="48">
        <v>1</v>
      </c>
      <c r="I38" s="29"/>
      <c r="J38" s="79">
        <f>I38*H38</f>
        <v>0</v>
      </c>
    </row>
    <row r="39" spans="1:10" ht="18" customHeight="1">
      <c r="A39" s="42">
        <v>35</v>
      </c>
      <c r="B39" s="43"/>
      <c r="C39" s="44" t="s">
        <v>25</v>
      </c>
      <c r="D39" s="43"/>
      <c r="E39" s="43"/>
      <c r="F39" s="43"/>
      <c r="G39" s="43"/>
      <c r="H39" s="43"/>
      <c r="I39" s="43"/>
      <c r="J39" s="45">
        <f>SUM(J40:J41)</f>
        <v>0</v>
      </c>
    </row>
    <row r="40" spans="1:10" s="57" customFormat="1" ht="43.5" customHeight="1" outlineLevel="1">
      <c r="A40" s="42">
        <v>36</v>
      </c>
      <c r="B40" s="53"/>
      <c r="C40" s="54" t="s">
        <v>49</v>
      </c>
      <c r="D40" s="73"/>
      <c r="E40" s="74"/>
      <c r="F40" s="54" t="s">
        <v>48</v>
      </c>
      <c r="G40" s="56" t="s">
        <v>6</v>
      </c>
      <c r="H40" s="56">
        <v>1</v>
      </c>
      <c r="I40" s="29"/>
      <c r="J40" s="79">
        <f>I40*H40</f>
        <v>0</v>
      </c>
    </row>
    <row r="41" spans="1:10" ht="70.5" customHeight="1" outlineLevel="1">
      <c r="A41" s="42">
        <v>37</v>
      </c>
      <c r="B41" s="42"/>
      <c r="C41" s="49" t="s">
        <v>47</v>
      </c>
      <c r="D41" s="71"/>
      <c r="E41" s="71"/>
      <c r="F41" s="50" t="s">
        <v>97</v>
      </c>
      <c r="G41" s="48" t="s">
        <v>6</v>
      </c>
      <c r="H41" s="48">
        <v>2</v>
      </c>
      <c r="I41" s="29"/>
      <c r="J41" s="79">
        <f>I41*H41</f>
        <v>0</v>
      </c>
    </row>
    <row r="42" spans="1:10" ht="18" customHeight="1">
      <c r="A42" s="42">
        <v>38</v>
      </c>
      <c r="B42" s="43"/>
      <c r="C42" s="44" t="s">
        <v>24</v>
      </c>
      <c r="D42" s="43"/>
      <c r="E42" s="43"/>
      <c r="F42" s="43"/>
      <c r="G42" s="43"/>
      <c r="H42" s="43"/>
      <c r="I42" s="43"/>
      <c r="J42" s="45">
        <f>SUM(J43:J48)</f>
        <v>0</v>
      </c>
    </row>
    <row r="43" spans="1:10" s="57" customFormat="1" ht="38.25" outlineLevel="1">
      <c r="A43" s="42">
        <v>39</v>
      </c>
      <c r="B43" s="53"/>
      <c r="C43" s="58" t="s">
        <v>82</v>
      </c>
      <c r="D43" s="75"/>
      <c r="E43" s="74"/>
      <c r="F43" s="46" t="s">
        <v>102</v>
      </c>
      <c r="G43" s="56" t="s">
        <v>6</v>
      </c>
      <c r="H43" s="56">
        <v>1</v>
      </c>
      <c r="I43" s="29"/>
      <c r="J43" s="79">
        <f aca="true" t="shared" si="1" ref="J43:J48">I43*H43</f>
        <v>0</v>
      </c>
    </row>
    <row r="44" spans="1:10" s="57" customFormat="1" ht="63.75" outlineLevel="1">
      <c r="A44" s="42">
        <v>40</v>
      </c>
      <c r="B44" s="53"/>
      <c r="C44" s="58" t="s">
        <v>83</v>
      </c>
      <c r="D44" s="75"/>
      <c r="E44" s="74"/>
      <c r="F44" s="46" t="s">
        <v>84</v>
      </c>
      <c r="G44" s="56" t="s">
        <v>6</v>
      </c>
      <c r="H44" s="56">
        <v>1</v>
      </c>
      <c r="I44" s="29"/>
      <c r="J44" s="79">
        <f t="shared" si="1"/>
        <v>0</v>
      </c>
    </row>
    <row r="45" spans="1:10" s="57" customFormat="1" ht="25.5" outlineLevel="1">
      <c r="A45" s="42">
        <v>41</v>
      </c>
      <c r="B45" s="53"/>
      <c r="C45" s="58" t="s">
        <v>51</v>
      </c>
      <c r="D45" s="58"/>
      <c r="E45" s="55"/>
      <c r="F45" s="59" t="s">
        <v>79</v>
      </c>
      <c r="G45" s="56" t="s">
        <v>6</v>
      </c>
      <c r="H45" s="56">
        <v>1</v>
      </c>
      <c r="I45" s="29"/>
      <c r="J45" s="79">
        <f t="shared" si="1"/>
        <v>0</v>
      </c>
    </row>
    <row r="46" spans="1:10" s="57" customFormat="1" ht="38.25" outlineLevel="1">
      <c r="A46" s="42">
        <v>42</v>
      </c>
      <c r="B46" s="53"/>
      <c r="C46" s="58" t="s">
        <v>50</v>
      </c>
      <c r="D46" s="58"/>
      <c r="E46" s="55"/>
      <c r="F46" s="59" t="s">
        <v>78</v>
      </c>
      <c r="G46" s="56" t="s">
        <v>6</v>
      </c>
      <c r="H46" s="56">
        <v>2</v>
      </c>
      <c r="I46" s="29"/>
      <c r="J46" s="79">
        <f t="shared" si="1"/>
        <v>0</v>
      </c>
    </row>
    <row r="47" spans="1:10" s="57" customFormat="1" ht="63.75" outlineLevel="1">
      <c r="A47" s="42">
        <v>43</v>
      </c>
      <c r="B47" s="53"/>
      <c r="C47" s="58" t="s">
        <v>52</v>
      </c>
      <c r="D47" s="58"/>
      <c r="E47" s="55"/>
      <c r="F47" s="60" t="s">
        <v>103</v>
      </c>
      <c r="G47" s="56" t="s">
        <v>6</v>
      </c>
      <c r="H47" s="56">
        <v>1</v>
      </c>
      <c r="I47" s="29"/>
      <c r="J47" s="79">
        <f t="shared" si="1"/>
        <v>0</v>
      </c>
    </row>
    <row r="48" spans="1:10" s="57" customFormat="1" ht="76.5" outlineLevel="1">
      <c r="A48" s="42">
        <v>44</v>
      </c>
      <c r="B48" s="53"/>
      <c r="C48" s="58" t="s">
        <v>53</v>
      </c>
      <c r="D48" s="58"/>
      <c r="E48" s="55"/>
      <c r="F48" s="59" t="s">
        <v>76</v>
      </c>
      <c r="G48" s="56" t="s">
        <v>6</v>
      </c>
      <c r="H48" s="56">
        <v>2</v>
      </c>
      <c r="I48" s="29"/>
      <c r="J48" s="79">
        <f t="shared" si="1"/>
        <v>0</v>
      </c>
    </row>
    <row r="49" spans="1:10" ht="18" customHeight="1">
      <c r="A49" s="42">
        <v>45</v>
      </c>
      <c r="B49" s="43"/>
      <c r="C49" s="44" t="s">
        <v>26</v>
      </c>
      <c r="D49" s="43"/>
      <c r="E49" s="43"/>
      <c r="F49" s="43"/>
      <c r="G49" s="43"/>
      <c r="H49" s="43"/>
      <c r="I49" s="43"/>
      <c r="J49" s="45">
        <f>SUM(J50:J52)</f>
        <v>0</v>
      </c>
    </row>
    <row r="50" spans="1:10" s="57" customFormat="1" ht="25.5" outlineLevel="1">
      <c r="A50" s="42">
        <v>46</v>
      </c>
      <c r="B50" s="53"/>
      <c r="C50" s="54" t="s">
        <v>54</v>
      </c>
      <c r="D50" s="58"/>
      <c r="E50" s="55"/>
      <c r="F50" s="54" t="s">
        <v>64</v>
      </c>
      <c r="G50" s="48" t="s">
        <v>10</v>
      </c>
      <c r="H50" s="56">
        <v>1</v>
      </c>
      <c r="I50" s="29"/>
      <c r="J50" s="79">
        <f>I50*H50</f>
        <v>0</v>
      </c>
    </row>
    <row r="51" spans="1:10" ht="30" customHeight="1" outlineLevel="1">
      <c r="A51" s="42">
        <v>47</v>
      </c>
      <c r="B51" s="42"/>
      <c r="C51" s="49" t="s">
        <v>55</v>
      </c>
      <c r="D51" s="52"/>
      <c r="E51" s="52"/>
      <c r="F51" s="50" t="s">
        <v>56</v>
      </c>
      <c r="G51" s="48" t="s">
        <v>10</v>
      </c>
      <c r="H51" s="48">
        <v>1</v>
      </c>
      <c r="I51" s="29"/>
      <c r="J51" s="79">
        <f>I51*H51</f>
        <v>0</v>
      </c>
    </row>
    <row r="52" spans="1:10" ht="30" customHeight="1" outlineLevel="1">
      <c r="A52" s="42">
        <v>48</v>
      </c>
      <c r="B52" s="42"/>
      <c r="C52" s="49" t="s">
        <v>57</v>
      </c>
      <c r="D52" s="52"/>
      <c r="E52" s="52"/>
      <c r="F52" s="50" t="s">
        <v>58</v>
      </c>
      <c r="G52" s="48" t="s">
        <v>6</v>
      </c>
      <c r="H52" s="48">
        <v>1</v>
      </c>
      <c r="I52" s="29"/>
      <c r="J52" s="79">
        <f>I52*H52</f>
        <v>0</v>
      </c>
    </row>
    <row r="53" spans="1:10" ht="18" customHeight="1">
      <c r="A53" s="42">
        <v>49</v>
      </c>
      <c r="B53" s="43"/>
      <c r="C53" s="44" t="s">
        <v>7</v>
      </c>
      <c r="D53" s="43"/>
      <c r="E53" s="43"/>
      <c r="F53" s="43"/>
      <c r="G53" s="43"/>
      <c r="H53" s="43"/>
      <c r="I53" s="43"/>
      <c r="J53" s="45">
        <f>SUM(J54:J55)</f>
        <v>0</v>
      </c>
    </row>
    <row r="54" spans="1:10" ht="30" customHeight="1" outlineLevel="1">
      <c r="A54" s="42">
        <v>50</v>
      </c>
      <c r="B54" s="42"/>
      <c r="C54" s="49" t="s">
        <v>11</v>
      </c>
      <c r="D54" s="52"/>
      <c r="E54" s="52"/>
      <c r="F54" s="50" t="s">
        <v>18</v>
      </c>
      <c r="G54" s="48" t="s">
        <v>10</v>
      </c>
      <c r="H54" s="48">
        <v>1</v>
      </c>
      <c r="I54" s="29"/>
      <c r="J54" s="79">
        <f>I54*H54</f>
        <v>0</v>
      </c>
    </row>
    <row r="55" spans="1:10" ht="30" customHeight="1" outlineLevel="1">
      <c r="A55" s="42">
        <v>51</v>
      </c>
      <c r="B55" s="42"/>
      <c r="C55" s="49" t="s">
        <v>59</v>
      </c>
      <c r="D55" s="52"/>
      <c r="E55" s="52"/>
      <c r="F55" s="50" t="s">
        <v>60</v>
      </c>
      <c r="G55" s="48" t="s">
        <v>10</v>
      </c>
      <c r="H55" s="48">
        <v>1</v>
      </c>
      <c r="I55" s="29"/>
      <c r="J55" s="79">
        <f>I55*H55</f>
        <v>0</v>
      </c>
    </row>
    <row r="56" spans="1:10" ht="13.5" thickBot="1">
      <c r="A56" s="61"/>
      <c r="B56" s="61"/>
      <c r="C56" s="61"/>
      <c r="D56" s="61"/>
      <c r="E56" s="62"/>
      <c r="F56" s="61"/>
      <c r="G56" s="63"/>
      <c r="H56" s="63"/>
      <c r="I56" s="61"/>
      <c r="J56" s="61"/>
    </row>
    <row r="57" spans="1:10" ht="23.25" customHeight="1">
      <c r="A57" s="64"/>
      <c r="B57" s="64"/>
      <c r="C57" s="65" t="s">
        <v>14</v>
      </c>
      <c r="D57" s="64"/>
      <c r="E57" s="66"/>
      <c r="F57" s="64"/>
      <c r="G57" s="67"/>
      <c r="H57" s="67"/>
      <c r="I57" s="64"/>
      <c r="J57" s="68">
        <f>SUM(J53,J49,J42,J39,J33,J10,J5)</f>
        <v>0</v>
      </c>
    </row>
    <row r="60" ht="12.75" collapsed="1"/>
    <row r="69" ht="12.75" collapsed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15" customHeight="1"/>
    <row r="90" ht="24.95" customHeight="1"/>
    <row r="91" ht="18" customHeight="1"/>
    <row r="92" ht="24.95" customHeight="1"/>
    <row r="93" ht="24.95" customHeight="1"/>
  </sheetData>
  <sheetProtection algorithmName="SHA-512" hashValue="WK4ENxQPO51c+VqFbwhuanxFZ5UXLg++tJNjx/KoRbVjebSQfhk//t+RVPnVpAE8k8dR4J5Epb29aj2aIxuQcg==" saltValue="6bnojVL28QulgrJtcKej9Q==" spinCount="100000" sheet="1" objects="1" scenarios="1"/>
  <autoFilter ref="A2:J93"/>
  <hyperlinks>
    <hyperlink ref="E62" r:id="rId1" display="DXP 44 HD 4K"/>
    <hyperlink ref="E64" r:id="rId2" display="DTP HDMI 4K 230 Tx"/>
    <hyperlink ref="E65" r:id="rId3" display="DTP HDMI 4K 230 Rx"/>
  </hyperlinks>
  <printOptions/>
  <pageMargins left="0.25" right="0.25" top="0.75" bottom="0.75" header="0.3" footer="0.3"/>
  <pageSetup fitToHeight="0" fitToWidth="1" horizontalDpi="600" verticalDpi="600" orientation="portrait" paperSize="9" scale="54" r:id="rId5"/>
  <headerFooter alignWithMargins="0">
    <oddFooter>&amp;C&amp;P</oddFooter>
  </headerFooter>
  <rowBreaks count="1" manualBreakCount="1">
    <brk id="88" max="16383" man="1"/>
  </rowBreak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ABB80-F88F-43FC-AAC7-4F9F75AE6FA5}">
  <sheetPr>
    <tabColor theme="5" tint="0.7999799847602844"/>
    <outlinePr summaryBelow="0"/>
    <pageSetUpPr fitToPage="1"/>
  </sheetPr>
  <dimension ref="A1:J57"/>
  <sheetViews>
    <sheetView view="pageBreakPreview" zoomScale="85" zoomScaleSheetLayoutView="85" workbookViewId="0" topLeftCell="A1">
      <pane ySplit="4" topLeftCell="A5" activePane="bottomLeft" state="frozen"/>
      <selection pane="topLeft" activeCell="G4" sqref="G4"/>
      <selection pane="bottomLeft" activeCell="G4" sqref="G4"/>
    </sheetView>
  </sheetViews>
  <sheetFormatPr defaultColWidth="9.125" defaultRowHeight="12.75" outlineLevelRow="1"/>
  <cols>
    <col min="1" max="1" width="8.625" style="35" customWidth="1"/>
    <col min="2" max="2" width="13.00390625" style="35" customWidth="1"/>
    <col min="3" max="3" width="21.625" style="35" customWidth="1"/>
    <col min="4" max="4" width="16.00390625" style="35" bestFit="1" customWidth="1"/>
    <col min="5" max="5" width="17.00390625" style="69" customWidth="1"/>
    <col min="6" max="6" width="51.00390625" style="35" customWidth="1"/>
    <col min="7" max="7" width="8.00390625" style="70" customWidth="1"/>
    <col min="8" max="8" width="6.75390625" style="70" customWidth="1"/>
    <col min="9" max="9" width="18.25390625" style="35" customWidth="1"/>
    <col min="10" max="10" width="20.25390625" style="35" bestFit="1" customWidth="1"/>
    <col min="11" max="16384" width="9.125" style="35" customWidth="1"/>
  </cols>
  <sheetData>
    <row r="1" spans="3:10" s="30" customFormat="1" ht="29.25" customHeight="1">
      <c r="C1" s="31"/>
      <c r="D1" s="31"/>
      <c r="E1" s="31"/>
      <c r="F1" s="31"/>
      <c r="G1" s="31"/>
      <c r="H1" s="31"/>
      <c r="I1" s="31"/>
      <c r="J1" s="31"/>
    </row>
    <row r="2" spans="1:10" ht="57.75" customHeight="1">
      <c r="A2" s="32" t="s">
        <v>0</v>
      </c>
      <c r="B2" s="32" t="s">
        <v>19</v>
      </c>
      <c r="C2" s="33" t="s">
        <v>5</v>
      </c>
      <c r="D2" s="33" t="s">
        <v>16</v>
      </c>
      <c r="E2" s="32" t="s">
        <v>20</v>
      </c>
      <c r="F2" s="33" t="s">
        <v>22</v>
      </c>
      <c r="G2" s="34" t="s">
        <v>21</v>
      </c>
      <c r="H2" s="34" t="s">
        <v>15</v>
      </c>
      <c r="I2" s="32" t="s">
        <v>2</v>
      </c>
      <c r="J2" s="32" t="s">
        <v>17</v>
      </c>
    </row>
    <row r="3" spans="1:10" ht="18" customHeight="1">
      <c r="A3" s="36"/>
      <c r="B3" s="37"/>
      <c r="C3" s="38" t="s">
        <v>66</v>
      </c>
      <c r="D3" s="37"/>
      <c r="E3" s="37"/>
      <c r="F3" s="37"/>
      <c r="G3" s="37"/>
      <c r="H3" s="37"/>
      <c r="I3" s="37"/>
      <c r="J3" s="37"/>
    </row>
    <row r="4" spans="1:10" ht="18" customHeight="1">
      <c r="A4" s="39"/>
      <c r="B4" s="40"/>
      <c r="C4" s="41"/>
      <c r="D4" s="40"/>
      <c r="E4" s="40"/>
      <c r="F4" s="40"/>
      <c r="G4" s="40"/>
      <c r="H4" s="40"/>
      <c r="I4" s="40"/>
      <c r="J4" s="40"/>
    </row>
    <row r="5" spans="1:10" ht="18" customHeight="1">
      <c r="A5" s="42">
        <v>1</v>
      </c>
      <c r="B5" s="43"/>
      <c r="C5" s="44" t="s">
        <v>23</v>
      </c>
      <c r="D5" s="43"/>
      <c r="E5" s="43"/>
      <c r="F5" s="43"/>
      <c r="G5" s="43"/>
      <c r="H5" s="43"/>
      <c r="I5" s="43"/>
      <c r="J5" s="45">
        <f>SUM(J6:J9)</f>
        <v>0</v>
      </c>
    </row>
    <row r="6" spans="1:10" ht="63.75" outlineLevel="1">
      <c r="A6" s="42">
        <v>2</v>
      </c>
      <c r="B6" s="42"/>
      <c r="C6" s="46" t="s">
        <v>87</v>
      </c>
      <c r="D6" s="76"/>
      <c r="E6" s="77"/>
      <c r="F6" s="47" t="s">
        <v>98</v>
      </c>
      <c r="G6" s="48" t="s">
        <v>6</v>
      </c>
      <c r="H6" s="48">
        <v>2</v>
      </c>
      <c r="I6" s="29"/>
      <c r="J6" s="79">
        <f>I6*H6</f>
        <v>0</v>
      </c>
    </row>
    <row r="7" spans="1:10" ht="38.25" outlineLevel="1">
      <c r="A7" s="42">
        <v>3</v>
      </c>
      <c r="B7" s="42"/>
      <c r="C7" s="49" t="s">
        <v>34</v>
      </c>
      <c r="D7" s="49"/>
      <c r="E7" s="49"/>
      <c r="F7" s="50" t="s">
        <v>35</v>
      </c>
      <c r="G7" s="48" t="s">
        <v>6</v>
      </c>
      <c r="H7" s="48">
        <v>2</v>
      </c>
      <c r="I7" s="29"/>
      <c r="J7" s="79">
        <f>I7*H7</f>
        <v>0</v>
      </c>
    </row>
    <row r="8" spans="1:10" ht="25.5" outlineLevel="1">
      <c r="A8" s="42">
        <v>4</v>
      </c>
      <c r="B8" s="42"/>
      <c r="C8" s="49" t="s">
        <v>36</v>
      </c>
      <c r="D8" s="49"/>
      <c r="E8" s="49"/>
      <c r="F8" s="50" t="s">
        <v>37</v>
      </c>
      <c r="G8" s="48" t="s">
        <v>6</v>
      </c>
      <c r="H8" s="48">
        <v>2</v>
      </c>
      <c r="I8" s="29"/>
      <c r="J8" s="79">
        <f>I8*H8</f>
        <v>0</v>
      </c>
    </row>
    <row r="9" spans="1:10" ht="25.5" outlineLevel="1">
      <c r="A9" s="42">
        <v>5</v>
      </c>
      <c r="B9" s="42"/>
      <c r="C9" s="49" t="s">
        <v>38</v>
      </c>
      <c r="D9" s="49"/>
      <c r="E9" s="49"/>
      <c r="F9" s="50" t="s">
        <v>39</v>
      </c>
      <c r="G9" s="48" t="s">
        <v>6</v>
      </c>
      <c r="H9" s="48">
        <v>1</v>
      </c>
      <c r="I9" s="29"/>
      <c r="J9" s="79">
        <f>I9*H9</f>
        <v>0</v>
      </c>
    </row>
    <row r="10" spans="1:10" ht="18" customHeight="1">
      <c r="A10" s="42">
        <v>6</v>
      </c>
      <c r="B10" s="43"/>
      <c r="C10" s="44" t="s">
        <v>12</v>
      </c>
      <c r="D10" s="43"/>
      <c r="E10" s="43"/>
      <c r="F10" s="43"/>
      <c r="G10" s="43"/>
      <c r="H10" s="43"/>
      <c r="I10" s="43"/>
      <c r="J10" s="45">
        <f>SUM(J11:J32)</f>
        <v>0</v>
      </c>
    </row>
    <row r="11" spans="1:10" ht="63.75" outlineLevel="1">
      <c r="A11" s="42">
        <v>7</v>
      </c>
      <c r="B11" s="42"/>
      <c r="C11" s="49" t="s">
        <v>27</v>
      </c>
      <c r="D11" s="71"/>
      <c r="E11" s="71"/>
      <c r="F11" s="51" t="s">
        <v>118</v>
      </c>
      <c r="G11" s="48" t="s">
        <v>6</v>
      </c>
      <c r="H11" s="48">
        <v>2</v>
      </c>
      <c r="I11" s="29"/>
      <c r="J11" s="79">
        <f aca="true" t="shared" si="0" ref="J11:J32">I11*H11</f>
        <v>0</v>
      </c>
    </row>
    <row r="12" spans="1:10" ht="89.25" outlineLevel="1">
      <c r="A12" s="42">
        <v>8</v>
      </c>
      <c r="B12" s="42"/>
      <c r="C12" s="52" t="s">
        <v>27</v>
      </c>
      <c r="D12" s="72"/>
      <c r="E12" s="72"/>
      <c r="F12" s="51" t="s">
        <v>116</v>
      </c>
      <c r="G12" s="48" t="s">
        <v>6</v>
      </c>
      <c r="H12" s="48">
        <v>2</v>
      </c>
      <c r="I12" s="29"/>
      <c r="J12" s="79">
        <f t="shared" si="0"/>
        <v>0</v>
      </c>
    </row>
    <row r="13" spans="1:10" ht="76.5" outlineLevel="1">
      <c r="A13" s="42">
        <v>9</v>
      </c>
      <c r="B13" s="42"/>
      <c r="C13" s="52" t="s">
        <v>27</v>
      </c>
      <c r="D13" s="72"/>
      <c r="E13" s="72"/>
      <c r="F13" s="51" t="s">
        <v>117</v>
      </c>
      <c r="G13" s="48" t="s">
        <v>6</v>
      </c>
      <c r="H13" s="48">
        <v>2</v>
      </c>
      <c r="I13" s="29"/>
      <c r="J13" s="79">
        <f t="shared" si="0"/>
        <v>0</v>
      </c>
    </row>
    <row r="14" spans="1:10" ht="38.25" outlineLevel="1">
      <c r="A14" s="42">
        <v>10</v>
      </c>
      <c r="B14" s="42"/>
      <c r="C14" s="52" t="s">
        <v>40</v>
      </c>
      <c r="D14" s="72"/>
      <c r="E14" s="72"/>
      <c r="F14" s="50" t="s">
        <v>88</v>
      </c>
      <c r="G14" s="48" t="s">
        <v>6</v>
      </c>
      <c r="H14" s="48">
        <v>1</v>
      </c>
      <c r="I14" s="29"/>
      <c r="J14" s="79">
        <f t="shared" si="0"/>
        <v>0</v>
      </c>
    </row>
    <row r="15" spans="1:10" ht="38.25" outlineLevel="1">
      <c r="A15" s="42">
        <v>11</v>
      </c>
      <c r="B15" s="42"/>
      <c r="C15" s="52" t="s">
        <v>40</v>
      </c>
      <c r="D15" s="72"/>
      <c r="E15" s="72"/>
      <c r="F15" s="50" t="s">
        <v>89</v>
      </c>
      <c r="G15" s="48" t="s">
        <v>6</v>
      </c>
      <c r="H15" s="48">
        <v>1</v>
      </c>
      <c r="I15" s="29"/>
      <c r="J15" s="79">
        <f t="shared" si="0"/>
        <v>0</v>
      </c>
    </row>
    <row r="16" spans="1:10" ht="63.75" outlineLevel="1">
      <c r="A16" s="42">
        <v>12</v>
      </c>
      <c r="B16" s="42"/>
      <c r="C16" s="52" t="s">
        <v>41</v>
      </c>
      <c r="D16" s="72"/>
      <c r="E16" s="71"/>
      <c r="F16" s="50" t="s">
        <v>90</v>
      </c>
      <c r="G16" s="48" t="s">
        <v>6</v>
      </c>
      <c r="H16" s="48">
        <v>1</v>
      </c>
      <c r="I16" s="29"/>
      <c r="J16" s="79">
        <f t="shared" si="0"/>
        <v>0</v>
      </c>
    </row>
    <row r="17" spans="1:10" ht="12.75" outlineLevel="1">
      <c r="A17" s="42">
        <v>13</v>
      </c>
      <c r="B17" s="42"/>
      <c r="C17" s="49" t="s">
        <v>123</v>
      </c>
      <c r="D17" s="52"/>
      <c r="E17" s="49"/>
      <c r="F17" s="50"/>
      <c r="G17" s="48"/>
      <c r="H17" s="48"/>
      <c r="I17" s="29"/>
      <c r="J17" s="79">
        <f t="shared" si="0"/>
        <v>0</v>
      </c>
    </row>
    <row r="18" spans="1:10" ht="12.75" outlineLevel="1">
      <c r="A18" s="42">
        <v>14</v>
      </c>
      <c r="B18" s="42"/>
      <c r="C18" s="49" t="s">
        <v>104</v>
      </c>
      <c r="D18" s="52"/>
      <c r="E18" s="52"/>
      <c r="F18" s="50" t="s">
        <v>91</v>
      </c>
      <c r="G18" s="48" t="s">
        <v>6</v>
      </c>
      <c r="H18" s="48">
        <v>1</v>
      </c>
      <c r="I18" s="29"/>
      <c r="J18" s="79">
        <f t="shared" si="0"/>
        <v>0</v>
      </c>
    </row>
    <row r="19" spans="1:10" ht="38.25" outlineLevel="1">
      <c r="A19" s="42">
        <v>15</v>
      </c>
      <c r="B19" s="42"/>
      <c r="C19" s="49" t="s">
        <v>40</v>
      </c>
      <c r="D19" s="52"/>
      <c r="E19" s="52"/>
      <c r="F19" s="50" t="s">
        <v>92</v>
      </c>
      <c r="G19" s="48" t="s">
        <v>6</v>
      </c>
      <c r="H19" s="48">
        <v>1</v>
      </c>
      <c r="I19" s="29"/>
      <c r="J19" s="79">
        <f t="shared" si="0"/>
        <v>0</v>
      </c>
    </row>
    <row r="20" spans="1:10" ht="38.25" outlineLevel="1">
      <c r="A20" s="42">
        <v>16</v>
      </c>
      <c r="B20" s="42"/>
      <c r="C20" s="49" t="s">
        <v>105</v>
      </c>
      <c r="D20" s="72"/>
      <c r="E20" s="71"/>
      <c r="F20" s="50" t="s">
        <v>99</v>
      </c>
      <c r="G20" s="48" t="s">
        <v>6</v>
      </c>
      <c r="H20" s="48">
        <v>6</v>
      </c>
      <c r="I20" s="29"/>
      <c r="J20" s="79">
        <f t="shared" si="0"/>
        <v>0</v>
      </c>
    </row>
    <row r="21" spans="1:10" ht="12.75" outlineLevel="1">
      <c r="A21" s="42">
        <v>17</v>
      </c>
      <c r="B21" s="42"/>
      <c r="C21" s="49" t="s">
        <v>123</v>
      </c>
      <c r="D21" s="52"/>
      <c r="E21" s="49"/>
      <c r="F21" s="50"/>
      <c r="G21" s="48"/>
      <c r="H21" s="48"/>
      <c r="I21" s="29"/>
      <c r="J21" s="79">
        <f t="shared" si="0"/>
        <v>0</v>
      </c>
    </row>
    <row r="22" spans="1:10" ht="12.75" outlineLevel="1">
      <c r="A22" s="42">
        <v>18</v>
      </c>
      <c r="B22" s="42"/>
      <c r="C22" s="49" t="s">
        <v>106</v>
      </c>
      <c r="D22" s="52"/>
      <c r="E22" s="52"/>
      <c r="F22" s="50" t="s">
        <v>93</v>
      </c>
      <c r="G22" s="48" t="s">
        <v>6</v>
      </c>
      <c r="H22" s="48">
        <v>6</v>
      </c>
      <c r="I22" s="29"/>
      <c r="J22" s="79">
        <f t="shared" si="0"/>
        <v>0</v>
      </c>
    </row>
    <row r="23" spans="1:10" ht="51" outlineLevel="1">
      <c r="A23" s="42">
        <v>19</v>
      </c>
      <c r="B23" s="42"/>
      <c r="C23" s="52" t="s">
        <v>42</v>
      </c>
      <c r="D23" s="72"/>
      <c r="E23" s="72"/>
      <c r="F23" s="50" t="s">
        <v>124</v>
      </c>
      <c r="G23" s="48" t="s">
        <v>6</v>
      </c>
      <c r="H23" s="48">
        <v>1</v>
      </c>
      <c r="I23" s="29"/>
      <c r="J23" s="79">
        <f t="shared" si="0"/>
        <v>0</v>
      </c>
    </row>
    <row r="24" spans="1:10" ht="38.25" outlineLevel="1">
      <c r="A24" s="42">
        <v>20</v>
      </c>
      <c r="B24" s="42"/>
      <c r="C24" s="52" t="s">
        <v>42</v>
      </c>
      <c r="D24" s="72"/>
      <c r="E24" s="71"/>
      <c r="F24" s="50" t="s">
        <v>125</v>
      </c>
      <c r="G24" s="48" t="s">
        <v>6</v>
      </c>
      <c r="H24" s="48">
        <v>1</v>
      </c>
      <c r="I24" s="29"/>
      <c r="J24" s="79">
        <f t="shared" si="0"/>
        <v>0</v>
      </c>
    </row>
    <row r="25" spans="1:10" ht="12.75" outlineLevel="1">
      <c r="A25" s="42">
        <v>21</v>
      </c>
      <c r="B25" s="42"/>
      <c r="C25" s="49" t="s">
        <v>123</v>
      </c>
      <c r="D25" s="52"/>
      <c r="E25" s="49"/>
      <c r="F25" s="50"/>
      <c r="G25" s="48"/>
      <c r="H25" s="48"/>
      <c r="I25" s="29"/>
      <c r="J25" s="79">
        <f t="shared" si="0"/>
        <v>0</v>
      </c>
    </row>
    <row r="26" spans="1:10" ht="25.5" outlineLevel="1">
      <c r="A26" s="42">
        <v>22</v>
      </c>
      <c r="B26" s="42"/>
      <c r="C26" s="52" t="s">
        <v>42</v>
      </c>
      <c r="D26" s="72"/>
      <c r="E26" s="72"/>
      <c r="F26" s="50" t="s">
        <v>126</v>
      </c>
      <c r="G26" s="48" t="s">
        <v>6</v>
      </c>
      <c r="H26" s="48">
        <v>1</v>
      </c>
      <c r="I26" s="29"/>
      <c r="J26" s="79">
        <f t="shared" si="0"/>
        <v>0</v>
      </c>
    </row>
    <row r="27" spans="1:10" ht="25.5" outlineLevel="1">
      <c r="A27" s="42">
        <v>23</v>
      </c>
      <c r="B27" s="42"/>
      <c r="C27" s="52" t="s">
        <v>42</v>
      </c>
      <c r="D27" s="72"/>
      <c r="E27" s="72"/>
      <c r="F27" s="50" t="s">
        <v>127</v>
      </c>
      <c r="G27" s="48" t="s">
        <v>6</v>
      </c>
      <c r="H27" s="48">
        <v>1</v>
      </c>
      <c r="I27" s="29"/>
      <c r="J27" s="79">
        <f t="shared" si="0"/>
        <v>0</v>
      </c>
    </row>
    <row r="28" spans="1:10" ht="51" outlineLevel="1">
      <c r="A28" s="42">
        <v>24</v>
      </c>
      <c r="B28" s="42"/>
      <c r="C28" s="49" t="s">
        <v>107</v>
      </c>
      <c r="D28" s="52"/>
      <c r="E28" s="52"/>
      <c r="F28" s="50" t="s">
        <v>43</v>
      </c>
      <c r="G28" s="48" t="s">
        <v>6</v>
      </c>
      <c r="H28" s="48">
        <v>1</v>
      </c>
      <c r="I28" s="29"/>
      <c r="J28" s="79">
        <f t="shared" si="0"/>
        <v>0</v>
      </c>
    </row>
    <row r="29" spans="1:10" ht="76.5" outlineLevel="1">
      <c r="A29" s="42">
        <v>25</v>
      </c>
      <c r="B29" s="42"/>
      <c r="C29" s="49" t="s">
        <v>108</v>
      </c>
      <c r="D29" s="52"/>
      <c r="E29" s="52"/>
      <c r="F29" s="50" t="s">
        <v>100</v>
      </c>
      <c r="G29" s="48" t="s">
        <v>6</v>
      </c>
      <c r="H29" s="48">
        <v>1</v>
      </c>
      <c r="I29" s="29"/>
      <c r="J29" s="79">
        <f t="shared" si="0"/>
        <v>0</v>
      </c>
    </row>
    <row r="30" spans="1:10" ht="25.5" outlineLevel="1">
      <c r="A30" s="42">
        <v>26</v>
      </c>
      <c r="B30" s="42"/>
      <c r="C30" s="49" t="s">
        <v>109</v>
      </c>
      <c r="D30" s="52"/>
      <c r="E30" s="52"/>
      <c r="F30" s="50" t="s">
        <v>94</v>
      </c>
      <c r="G30" s="48" t="s">
        <v>6</v>
      </c>
      <c r="H30" s="48">
        <v>2</v>
      </c>
      <c r="I30" s="29"/>
      <c r="J30" s="79">
        <f t="shared" si="0"/>
        <v>0</v>
      </c>
    </row>
    <row r="31" spans="1:10" ht="12.75" outlineLevel="1">
      <c r="A31" s="42">
        <v>27</v>
      </c>
      <c r="B31" s="42"/>
      <c r="C31" s="49" t="s">
        <v>110</v>
      </c>
      <c r="D31" s="52"/>
      <c r="E31" s="52"/>
      <c r="F31" s="50" t="s">
        <v>95</v>
      </c>
      <c r="G31" s="48" t="s">
        <v>6</v>
      </c>
      <c r="H31" s="48">
        <v>2</v>
      </c>
      <c r="I31" s="29"/>
      <c r="J31" s="79">
        <f t="shared" si="0"/>
        <v>0</v>
      </c>
    </row>
    <row r="32" spans="1:10" ht="12.75" outlineLevel="1">
      <c r="A32" s="42">
        <v>28</v>
      </c>
      <c r="B32" s="42"/>
      <c r="C32" s="49" t="s">
        <v>44</v>
      </c>
      <c r="D32" s="52"/>
      <c r="E32" s="52"/>
      <c r="F32" s="50" t="s">
        <v>75</v>
      </c>
      <c r="G32" s="48" t="s">
        <v>6</v>
      </c>
      <c r="H32" s="48">
        <v>1</v>
      </c>
      <c r="I32" s="29"/>
      <c r="J32" s="79">
        <f t="shared" si="0"/>
        <v>0</v>
      </c>
    </row>
    <row r="33" spans="1:10" ht="18" customHeight="1">
      <c r="A33" s="42">
        <v>29</v>
      </c>
      <c r="B33" s="43"/>
      <c r="C33" s="44" t="s">
        <v>13</v>
      </c>
      <c r="D33" s="43"/>
      <c r="E33" s="43"/>
      <c r="F33" s="43"/>
      <c r="G33" s="43"/>
      <c r="H33" s="43"/>
      <c r="I33" s="43"/>
      <c r="J33" s="45">
        <f>SUM(J34:J38)</f>
        <v>0</v>
      </c>
    </row>
    <row r="34" spans="1:10" ht="178.5" outlineLevel="1">
      <c r="A34" s="42">
        <v>30</v>
      </c>
      <c r="B34" s="42"/>
      <c r="C34" s="49" t="s">
        <v>28</v>
      </c>
      <c r="D34" s="71"/>
      <c r="E34" s="71"/>
      <c r="F34" s="50" t="s">
        <v>101</v>
      </c>
      <c r="G34" s="48" t="s">
        <v>6</v>
      </c>
      <c r="H34" s="48">
        <v>1</v>
      </c>
      <c r="I34" s="29"/>
      <c r="J34" s="79">
        <f>I34*H34</f>
        <v>0</v>
      </c>
    </row>
    <row r="35" spans="1:10" ht="70.5" customHeight="1" outlineLevel="1">
      <c r="A35" s="42">
        <v>31</v>
      </c>
      <c r="B35" s="42"/>
      <c r="C35" s="49" t="s">
        <v>111</v>
      </c>
      <c r="D35" s="49"/>
      <c r="E35" s="49"/>
      <c r="F35" s="50" t="s">
        <v>45</v>
      </c>
      <c r="G35" s="48" t="s">
        <v>6</v>
      </c>
      <c r="H35" s="48">
        <v>1</v>
      </c>
      <c r="I35" s="29"/>
      <c r="J35" s="79">
        <f>I35*H35</f>
        <v>0</v>
      </c>
    </row>
    <row r="36" spans="1:10" ht="70.5" customHeight="1" outlineLevel="1">
      <c r="A36" s="42">
        <v>32</v>
      </c>
      <c r="B36" s="42"/>
      <c r="C36" s="49" t="s">
        <v>114</v>
      </c>
      <c r="D36" s="49"/>
      <c r="E36" s="49"/>
      <c r="F36" s="50" t="s">
        <v>112</v>
      </c>
      <c r="G36" s="48" t="s">
        <v>6</v>
      </c>
      <c r="H36" s="48">
        <v>4</v>
      </c>
      <c r="I36" s="29"/>
      <c r="J36" s="79">
        <f>I36*H36</f>
        <v>0</v>
      </c>
    </row>
    <row r="37" spans="1:10" ht="70.5" customHeight="1" outlineLevel="1">
      <c r="A37" s="42">
        <v>33</v>
      </c>
      <c r="B37" s="42"/>
      <c r="C37" s="49" t="s">
        <v>115</v>
      </c>
      <c r="D37" s="49"/>
      <c r="E37" s="49"/>
      <c r="F37" s="50" t="s">
        <v>113</v>
      </c>
      <c r="G37" s="48" t="s">
        <v>6</v>
      </c>
      <c r="H37" s="48">
        <v>3</v>
      </c>
      <c r="I37" s="29"/>
      <c r="J37" s="79">
        <f>I37*H37</f>
        <v>0</v>
      </c>
    </row>
    <row r="38" spans="1:10" ht="178.5" outlineLevel="1">
      <c r="A38" s="42">
        <v>34</v>
      </c>
      <c r="B38" s="42"/>
      <c r="C38" s="49" t="s">
        <v>46</v>
      </c>
      <c r="D38" s="71"/>
      <c r="E38" s="71"/>
      <c r="F38" s="50" t="s">
        <v>96</v>
      </c>
      <c r="G38" s="48" t="s">
        <v>6</v>
      </c>
      <c r="H38" s="48">
        <v>1</v>
      </c>
      <c r="I38" s="29"/>
      <c r="J38" s="79">
        <f>I38*H38</f>
        <v>0</v>
      </c>
    </row>
    <row r="39" spans="1:10" ht="18" customHeight="1">
      <c r="A39" s="42">
        <v>35</v>
      </c>
      <c r="B39" s="43"/>
      <c r="C39" s="44" t="s">
        <v>25</v>
      </c>
      <c r="D39" s="43"/>
      <c r="E39" s="43"/>
      <c r="F39" s="43"/>
      <c r="G39" s="43"/>
      <c r="H39" s="43"/>
      <c r="I39" s="43"/>
      <c r="J39" s="45">
        <f>SUM(J40:J41)</f>
        <v>0</v>
      </c>
    </row>
    <row r="40" spans="1:10" s="57" customFormat="1" ht="43.5" customHeight="1" outlineLevel="1">
      <c r="A40" s="42">
        <v>36</v>
      </c>
      <c r="B40" s="53"/>
      <c r="C40" s="54" t="s">
        <v>49</v>
      </c>
      <c r="D40" s="73"/>
      <c r="E40" s="74"/>
      <c r="F40" s="54" t="s">
        <v>48</v>
      </c>
      <c r="G40" s="56" t="s">
        <v>6</v>
      </c>
      <c r="H40" s="56">
        <v>1</v>
      </c>
      <c r="I40" s="29"/>
      <c r="J40" s="79">
        <f>I40*H40</f>
        <v>0</v>
      </c>
    </row>
    <row r="41" spans="1:10" ht="70.5" customHeight="1" outlineLevel="1">
      <c r="A41" s="42">
        <v>37</v>
      </c>
      <c r="B41" s="42"/>
      <c r="C41" s="49" t="s">
        <v>47</v>
      </c>
      <c r="D41" s="71"/>
      <c r="E41" s="71"/>
      <c r="F41" s="50" t="s">
        <v>97</v>
      </c>
      <c r="G41" s="48" t="s">
        <v>6</v>
      </c>
      <c r="H41" s="48">
        <v>2</v>
      </c>
      <c r="I41" s="29"/>
      <c r="J41" s="79">
        <f>I41*H41</f>
        <v>0</v>
      </c>
    </row>
    <row r="42" spans="1:10" ht="18" customHeight="1">
      <c r="A42" s="42">
        <v>38</v>
      </c>
      <c r="B42" s="43"/>
      <c r="C42" s="44" t="s">
        <v>24</v>
      </c>
      <c r="D42" s="43"/>
      <c r="E42" s="43"/>
      <c r="F42" s="43"/>
      <c r="G42" s="43"/>
      <c r="H42" s="43"/>
      <c r="I42" s="43"/>
      <c r="J42" s="45">
        <f>SUM(J43:J48)</f>
        <v>0</v>
      </c>
    </row>
    <row r="43" spans="1:10" s="57" customFormat="1" ht="38.25" outlineLevel="1">
      <c r="A43" s="42">
        <v>39</v>
      </c>
      <c r="B43" s="53"/>
      <c r="C43" s="58" t="s">
        <v>82</v>
      </c>
      <c r="D43" s="75"/>
      <c r="E43" s="74"/>
      <c r="F43" s="46" t="s">
        <v>102</v>
      </c>
      <c r="G43" s="56" t="s">
        <v>6</v>
      </c>
      <c r="H43" s="56">
        <v>1</v>
      </c>
      <c r="I43" s="29"/>
      <c r="J43" s="79">
        <f aca="true" t="shared" si="1" ref="J43:J48">I43*H43</f>
        <v>0</v>
      </c>
    </row>
    <row r="44" spans="1:10" s="57" customFormat="1" ht="63.75" outlineLevel="1">
      <c r="A44" s="42">
        <v>40</v>
      </c>
      <c r="B44" s="53"/>
      <c r="C44" s="58" t="s">
        <v>83</v>
      </c>
      <c r="D44" s="75"/>
      <c r="E44" s="74"/>
      <c r="F44" s="46" t="s">
        <v>84</v>
      </c>
      <c r="G44" s="56" t="s">
        <v>6</v>
      </c>
      <c r="H44" s="56">
        <v>1</v>
      </c>
      <c r="I44" s="29"/>
      <c r="J44" s="79">
        <f t="shared" si="1"/>
        <v>0</v>
      </c>
    </row>
    <row r="45" spans="1:10" s="57" customFormat="1" ht="25.5" outlineLevel="1">
      <c r="A45" s="42">
        <v>41</v>
      </c>
      <c r="B45" s="53"/>
      <c r="C45" s="58" t="s">
        <v>51</v>
      </c>
      <c r="D45" s="58"/>
      <c r="E45" s="55"/>
      <c r="F45" s="59" t="s">
        <v>79</v>
      </c>
      <c r="G45" s="56" t="s">
        <v>6</v>
      </c>
      <c r="H45" s="56">
        <v>1</v>
      </c>
      <c r="I45" s="29"/>
      <c r="J45" s="79">
        <f t="shared" si="1"/>
        <v>0</v>
      </c>
    </row>
    <row r="46" spans="1:10" s="57" customFormat="1" ht="38.25" outlineLevel="1">
      <c r="A46" s="42">
        <v>42</v>
      </c>
      <c r="B46" s="53"/>
      <c r="C46" s="58" t="s">
        <v>50</v>
      </c>
      <c r="D46" s="58"/>
      <c r="E46" s="55"/>
      <c r="F46" s="59" t="s">
        <v>78</v>
      </c>
      <c r="G46" s="56" t="s">
        <v>6</v>
      </c>
      <c r="H46" s="56">
        <v>4</v>
      </c>
      <c r="I46" s="29"/>
      <c r="J46" s="79">
        <f t="shared" si="1"/>
        <v>0</v>
      </c>
    </row>
    <row r="47" spans="1:10" s="57" customFormat="1" ht="63.75" outlineLevel="1">
      <c r="A47" s="42">
        <v>43</v>
      </c>
      <c r="B47" s="53"/>
      <c r="C47" s="58" t="s">
        <v>52</v>
      </c>
      <c r="D47" s="58"/>
      <c r="E47" s="55"/>
      <c r="F47" s="60" t="s">
        <v>103</v>
      </c>
      <c r="G47" s="56" t="s">
        <v>6</v>
      </c>
      <c r="H47" s="56">
        <v>1</v>
      </c>
      <c r="I47" s="29"/>
      <c r="J47" s="79">
        <f t="shared" si="1"/>
        <v>0</v>
      </c>
    </row>
    <row r="48" spans="1:10" s="57" customFormat="1" ht="76.5" outlineLevel="1">
      <c r="A48" s="42">
        <v>44</v>
      </c>
      <c r="B48" s="53"/>
      <c r="C48" s="58" t="s">
        <v>53</v>
      </c>
      <c r="D48" s="58"/>
      <c r="E48" s="55"/>
      <c r="F48" s="59" t="s">
        <v>76</v>
      </c>
      <c r="G48" s="56" t="s">
        <v>6</v>
      </c>
      <c r="H48" s="56">
        <v>4</v>
      </c>
      <c r="I48" s="29"/>
      <c r="J48" s="79">
        <f t="shared" si="1"/>
        <v>0</v>
      </c>
    </row>
    <row r="49" spans="1:10" ht="18" customHeight="1">
      <c r="A49" s="42">
        <v>45</v>
      </c>
      <c r="B49" s="43"/>
      <c r="C49" s="44" t="s">
        <v>26</v>
      </c>
      <c r="D49" s="43"/>
      <c r="E49" s="43"/>
      <c r="F49" s="43"/>
      <c r="G49" s="43"/>
      <c r="H49" s="43"/>
      <c r="I49" s="43"/>
      <c r="J49" s="45">
        <f>SUM(J50:J52)</f>
        <v>0</v>
      </c>
    </row>
    <row r="50" spans="1:10" s="57" customFormat="1" ht="25.5" outlineLevel="1">
      <c r="A50" s="42">
        <v>46</v>
      </c>
      <c r="B50" s="53"/>
      <c r="C50" s="54" t="s">
        <v>54</v>
      </c>
      <c r="D50" s="58"/>
      <c r="E50" s="55"/>
      <c r="F50" s="54" t="s">
        <v>64</v>
      </c>
      <c r="G50" s="48" t="s">
        <v>10</v>
      </c>
      <c r="H50" s="56">
        <v>1</v>
      </c>
      <c r="I50" s="29"/>
      <c r="J50" s="79">
        <f>I50*H50</f>
        <v>0</v>
      </c>
    </row>
    <row r="51" spans="1:10" ht="30" customHeight="1" outlineLevel="1">
      <c r="A51" s="42">
        <v>47</v>
      </c>
      <c r="B51" s="42"/>
      <c r="C51" s="49" t="s">
        <v>55</v>
      </c>
      <c r="D51" s="52"/>
      <c r="E51" s="52"/>
      <c r="F51" s="50" t="s">
        <v>56</v>
      </c>
      <c r="G51" s="48" t="s">
        <v>10</v>
      </c>
      <c r="H51" s="48">
        <v>1</v>
      </c>
      <c r="I51" s="29"/>
      <c r="J51" s="79">
        <f>I51*H51</f>
        <v>0</v>
      </c>
    </row>
    <row r="52" spans="1:10" ht="30" customHeight="1" outlineLevel="1">
      <c r="A52" s="42">
        <v>48</v>
      </c>
      <c r="B52" s="42"/>
      <c r="C52" s="49" t="s">
        <v>57</v>
      </c>
      <c r="D52" s="52"/>
      <c r="E52" s="52"/>
      <c r="F52" s="50" t="s">
        <v>58</v>
      </c>
      <c r="G52" s="48" t="s">
        <v>6</v>
      </c>
      <c r="H52" s="48">
        <v>1</v>
      </c>
      <c r="I52" s="29"/>
      <c r="J52" s="79">
        <f>I52*H52</f>
        <v>0</v>
      </c>
    </row>
    <row r="53" spans="1:10" ht="18" customHeight="1">
      <c r="A53" s="42">
        <v>49</v>
      </c>
      <c r="B53" s="43"/>
      <c r="C53" s="44" t="s">
        <v>7</v>
      </c>
      <c r="D53" s="43"/>
      <c r="E53" s="43"/>
      <c r="F53" s="43"/>
      <c r="G53" s="43"/>
      <c r="H53" s="43"/>
      <c r="I53" s="43"/>
      <c r="J53" s="45">
        <f>SUM(J54:J55)</f>
        <v>0</v>
      </c>
    </row>
    <row r="54" spans="1:10" ht="30" customHeight="1" outlineLevel="1">
      <c r="A54" s="42">
        <v>50</v>
      </c>
      <c r="B54" s="42"/>
      <c r="C54" s="49" t="s">
        <v>11</v>
      </c>
      <c r="D54" s="52"/>
      <c r="E54" s="52"/>
      <c r="F54" s="50" t="s">
        <v>18</v>
      </c>
      <c r="G54" s="48" t="s">
        <v>10</v>
      </c>
      <c r="H54" s="48">
        <v>1</v>
      </c>
      <c r="I54" s="29"/>
      <c r="J54" s="79">
        <f>I54*H54</f>
        <v>0</v>
      </c>
    </row>
    <row r="55" spans="1:10" ht="30" customHeight="1" outlineLevel="1">
      <c r="A55" s="42">
        <v>51</v>
      </c>
      <c r="B55" s="42"/>
      <c r="C55" s="49" t="s">
        <v>59</v>
      </c>
      <c r="D55" s="52"/>
      <c r="E55" s="52"/>
      <c r="F55" s="50" t="s">
        <v>60</v>
      </c>
      <c r="G55" s="48" t="s">
        <v>10</v>
      </c>
      <c r="H55" s="48">
        <v>1</v>
      </c>
      <c r="I55" s="29"/>
      <c r="J55" s="79">
        <f>I55*H55</f>
        <v>0</v>
      </c>
    </row>
    <row r="56" spans="1:10" ht="13.5" thickBot="1">
      <c r="A56" s="61"/>
      <c r="B56" s="61"/>
      <c r="C56" s="61"/>
      <c r="D56" s="61"/>
      <c r="E56" s="62"/>
      <c r="F56" s="61"/>
      <c r="G56" s="63"/>
      <c r="H56" s="63"/>
      <c r="I56" s="61"/>
      <c r="J56" s="61"/>
    </row>
    <row r="57" spans="1:10" ht="23.25" customHeight="1">
      <c r="A57" s="64"/>
      <c r="B57" s="64"/>
      <c r="C57" s="65" t="s">
        <v>14</v>
      </c>
      <c r="D57" s="64"/>
      <c r="E57" s="66"/>
      <c r="F57" s="64"/>
      <c r="G57" s="67"/>
      <c r="H57" s="67"/>
      <c r="I57" s="64"/>
      <c r="J57" s="68">
        <f>SUM(J53,J49,J42,J39,J33,J10,J5)</f>
        <v>0</v>
      </c>
    </row>
    <row r="60" ht="12.75" collapsed="1"/>
    <row r="69" ht="12.75" collapsed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15" customHeight="1"/>
    <row r="90" ht="24.95" customHeight="1"/>
    <row r="91" ht="18" customHeight="1"/>
    <row r="92" ht="24.95" customHeight="1"/>
    <row r="93" ht="24.95" customHeight="1"/>
  </sheetData>
  <sheetProtection algorithmName="SHA-512" hashValue="ij/FTFUK58lFkZ3wLUUXvScKgGdpp/85BePl5RivJ9Llv6abmPju0mChbEHg4bQK992rHjsG+0fXoLkHB+2TiQ==" saltValue="ezPjAdec5yE7UeuhEzWsxA==" spinCount="100000" sheet="1" objects="1" scenarios="1"/>
  <autoFilter ref="A2:J93"/>
  <hyperlinks>
    <hyperlink ref="E62" r:id="rId1" display="DXP 44 HD 4K"/>
    <hyperlink ref="E64" r:id="rId2" display="DTP HDMI 4K 230 Tx"/>
    <hyperlink ref="E65" r:id="rId3" display="DTP HDMI 4K 230 Rx"/>
  </hyperlinks>
  <printOptions/>
  <pageMargins left="0.25" right="0.25" top="0.75" bottom="0.75" header="0.3" footer="0.3"/>
  <pageSetup fitToHeight="0" fitToWidth="1" horizontalDpi="600" verticalDpi="600" orientation="portrait" paperSize="9" scale="54" r:id="rId5"/>
  <headerFooter alignWithMargins="0">
    <oddFooter>&amp;C&amp;P</oddFooter>
  </headerFooter>
  <rowBreaks count="1" manualBreakCount="1">
    <brk id="88" max="16383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A560C-872A-4CA7-AF75-1ED4C96C754A}">
  <sheetPr>
    <tabColor theme="5" tint="0.7999799847602844"/>
    <outlinePr summaryBelow="0"/>
    <pageSetUpPr fitToPage="1"/>
  </sheetPr>
  <dimension ref="A1:J57"/>
  <sheetViews>
    <sheetView view="pageBreakPreview" zoomScale="85" zoomScaleSheetLayoutView="85" workbookViewId="0" topLeftCell="A1">
      <pane ySplit="4" topLeftCell="A5" activePane="bottomLeft" state="frozen"/>
      <selection pane="topLeft" activeCell="G4" sqref="G4"/>
      <selection pane="bottomLeft" activeCell="G4" sqref="G4"/>
    </sheetView>
  </sheetViews>
  <sheetFormatPr defaultColWidth="9.125" defaultRowHeight="12.75" outlineLevelRow="1"/>
  <cols>
    <col min="1" max="1" width="8.625" style="35" customWidth="1"/>
    <col min="2" max="2" width="13.00390625" style="35" customWidth="1"/>
    <col min="3" max="3" width="21.625" style="35" customWidth="1"/>
    <col min="4" max="4" width="16.00390625" style="35" bestFit="1" customWidth="1"/>
    <col min="5" max="5" width="17.00390625" style="69" customWidth="1"/>
    <col min="6" max="6" width="51.00390625" style="35" customWidth="1"/>
    <col min="7" max="7" width="8.00390625" style="70" customWidth="1"/>
    <col min="8" max="8" width="6.75390625" style="70" customWidth="1"/>
    <col min="9" max="9" width="18.25390625" style="35" customWidth="1"/>
    <col min="10" max="10" width="20.25390625" style="35" bestFit="1" customWidth="1"/>
    <col min="11" max="16384" width="9.125" style="35" customWidth="1"/>
  </cols>
  <sheetData>
    <row r="1" spans="3:10" s="30" customFormat="1" ht="29.25" customHeight="1">
      <c r="C1" s="31"/>
      <c r="D1" s="31"/>
      <c r="E1" s="31"/>
      <c r="F1" s="31"/>
      <c r="G1" s="31"/>
      <c r="H1" s="31"/>
      <c r="I1" s="31"/>
      <c r="J1" s="31"/>
    </row>
    <row r="2" spans="1:10" ht="57.75" customHeight="1">
      <c r="A2" s="32" t="s">
        <v>0</v>
      </c>
      <c r="B2" s="32" t="s">
        <v>19</v>
      </c>
      <c r="C2" s="33" t="s">
        <v>5</v>
      </c>
      <c r="D2" s="33" t="s">
        <v>16</v>
      </c>
      <c r="E2" s="32" t="s">
        <v>20</v>
      </c>
      <c r="F2" s="33" t="s">
        <v>22</v>
      </c>
      <c r="G2" s="34" t="s">
        <v>21</v>
      </c>
      <c r="H2" s="34" t="s">
        <v>15</v>
      </c>
      <c r="I2" s="32" t="s">
        <v>2</v>
      </c>
      <c r="J2" s="32" t="s">
        <v>17</v>
      </c>
    </row>
    <row r="3" spans="1:10" ht="18" customHeight="1">
      <c r="A3" s="36"/>
      <c r="B3" s="37"/>
      <c r="C3" s="38" t="s">
        <v>67</v>
      </c>
      <c r="D3" s="37"/>
      <c r="E3" s="37"/>
      <c r="F3" s="37"/>
      <c r="G3" s="37"/>
      <c r="H3" s="37"/>
      <c r="I3" s="37"/>
      <c r="J3" s="37"/>
    </row>
    <row r="4" spans="1:10" ht="18" customHeight="1">
      <c r="A4" s="39"/>
      <c r="B4" s="40"/>
      <c r="C4" s="41"/>
      <c r="D4" s="40"/>
      <c r="E4" s="40"/>
      <c r="F4" s="40"/>
      <c r="G4" s="40"/>
      <c r="H4" s="40"/>
      <c r="I4" s="40"/>
      <c r="J4" s="40"/>
    </row>
    <row r="5" spans="1:10" ht="18" customHeight="1">
      <c r="A5" s="42">
        <v>1</v>
      </c>
      <c r="B5" s="43"/>
      <c r="C5" s="44" t="s">
        <v>23</v>
      </c>
      <c r="D5" s="43"/>
      <c r="E5" s="43"/>
      <c r="F5" s="43"/>
      <c r="G5" s="43"/>
      <c r="H5" s="43"/>
      <c r="I5" s="43"/>
      <c r="J5" s="45">
        <f>SUM(J6:J9)</f>
        <v>0</v>
      </c>
    </row>
    <row r="6" spans="1:10" ht="63.75" outlineLevel="1">
      <c r="A6" s="42">
        <v>2</v>
      </c>
      <c r="B6" s="42"/>
      <c r="C6" s="46" t="s">
        <v>87</v>
      </c>
      <c r="D6" s="76"/>
      <c r="E6" s="77"/>
      <c r="F6" s="47" t="s">
        <v>98</v>
      </c>
      <c r="G6" s="48" t="s">
        <v>6</v>
      </c>
      <c r="H6" s="48">
        <v>2</v>
      </c>
      <c r="I6" s="29"/>
      <c r="J6" s="79">
        <f>I6*H6</f>
        <v>0</v>
      </c>
    </row>
    <row r="7" spans="1:10" ht="38.25" outlineLevel="1">
      <c r="A7" s="42">
        <v>3</v>
      </c>
      <c r="B7" s="42"/>
      <c r="C7" s="49" t="s">
        <v>34</v>
      </c>
      <c r="D7" s="49"/>
      <c r="E7" s="49"/>
      <c r="F7" s="50" t="s">
        <v>35</v>
      </c>
      <c r="G7" s="48" t="s">
        <v>6</v>
      </c>
      <c r="H7" s="48">
        <v>2</v>
      </c>
      <c r="I7" s="29"/>
      <c r="J7" s="79">
        <f>I7*H7</f>
        <v>0</v>
      </c>
    </row>
    <row r="8" spans="1:10" ht="25.5" outlineLevel="1">
      <c r="A8" s="42">
        <v>4</v>
      </c>
      <c r="B8" s="42"/>
      <c r="C8" s="49" t="s">
        <v>36</v>
      </c>
      <c r="D8" s="49"/>
      <c r="E8" s="49"/>
      <c r="F8" s="50" t="s">
        <v>37</v>
      </c>
      <c r="G8" s="48" t="s">
        <v>6</v>
      </c>
      <c r="H8" s="48">
        <v>2</v>
      </c>
      <c r="I8" s="29"/>
      <c r="J8" s="79">
        <f>I8*H8</f>
        <v>0</v>
      </c>
    </row>
    <row r="9" spans="1:10" ht="25.5" outlineLevel="1">
      <c r="A9" s="42">
        <v>5</v>
      </c>
      <c r="B9" s="42"/>
      <c r="C9" s="49" t="s">
        <v>38</v>
      </c>
      <c r="D9" s="49"/>
      <c r="E9" s="49"/>
      <c r="F9" s="50" t="s">
        <v>39</v>
      </c>
      <c r="G9" s="48" t="s">
        <v>6</v>
      </c>
      <c r="H9" s="48">
        <v>1</v>
      </c>
      <c r="I9" s="29"/>
      <c r="J9" s="79">
        <f>I9*H9</f>
        <v>0</v>
      </c>
    </row>
    <row r="10" spans="1:10" ht="18" customHeight="1">
      <c r="A10" s="42">
        <v>6</v>
      </c>
      <c r="B10" s="43"/>
      <c r="C10" s="44" t="s">
        <v>12</v>
      </c>
      <c r="D10" s="43"/>
      <c r="E10" s="43"/>
      <c r="F10" s="43"/>
      <c r="G10" s="43"/>
      <c r="H10" s="43"/>
      <c r="I10" s="43"/>
      <c r="J10" s="45">
        <f>SUM(J11:J32)</f>
        <v>0</v>
      </c>
    </row>
    <row r="11" spans="1:10" ht="63.75" outlineLevel="1">
      <c r="A11" s="42">
        <v>7</v>
      </c>
      <c r="B11" s="42"/>
      <c r="C11" s="49" t="s">
        <v>27</v>
      </c>
      <c r="D11" s="71"/>
      <c r="E11" s="71"/>
      <c r="F11" s="51" t="s">
        <v>118</v>
      </c>
      <c r="G11" s="48" t="s">
        <v>6</v>
      </c>
      <c r="H11" s="48">
        <v>2</v>
      </c>
      <c r="I11" s="29"/>
      <c r="J11" s="79">
        <f aca="true" t="shared" si="0" ref="J11:J32">I11*H11</f>
        <v>0</v>
      </c>
    </row>
    <row r="12" spans="1:10" ht="89.25" outlineLevel="1">
      <c r="A12" s="42">
        <v>8</v>
      </c>
      <c r="B12" s="42"/>
      <c r="C12" s="52" t="s">
        <v>27</v>
      </c>
      <c r="D12" s="72"/>
      <c r="E12" s="72"/>
      <c r="F12" s="51" t="s">
        <v>116</v>
      </c>
      <c r="G12" s="48" t="s">
        <v>6</v>
      </c>
      <c r="H12" s="48">
        <v>2</v>
      </c>
      <c r="I12" s="29"/>
      <c r="J12" s="79">
        <f t="shared" si="0"/>
        <v>0</v>
      </c>
    </row>
    <row r="13" spans="1:10" ht="76.5" outlineLevel="1">
      <c r="A13" s="42">
        <v>9</v>
      </c>
      <c r="B13" s="42"/>
      <c r="C13" s="52" t="s">
        <v>27</v>
      </c>
      <c r="D13" s="72"/>
      <c r="E13" s="72"/>
      <c r="F13" s="51" t="s">
        <v>117</v>
      </c>
      <c r="G13" s="48" t="s">
        <v>6</v>
      </c>
      <c r="H13" s="48">
        <v>2</v>
      </c>
      <c r="I13" s="29"/>
      <c r="J13" s="79">
        <f t="shared" si="0"/>
        <v>0</v>
      </c>
    </row>
    <row r="14" spans="1:10" ht="38.25" outlineLevel="1">
      <c r="A14" s="42">
        <v>10</v>
      </c>
      <c r="B14" s="42"/>
      <c r="C14" s="52" t="s">
        <v>40</v>
      </c>
      <c r="D14" s="72"/>
      <c r="E14" s="72"/>
      <c r="F14" s="50" t="s">
        <v>88</v>
      </c>
      <c r="G14" s="48" t="s">
        <v>6</v>
      </c>
      <c r="H14" s="48">
        <v>1</v>
      </c>
      <c r="I14" s="29"/>
      <c r="J14" s="79">
        <f t="shared" si="0"/>
        <v>0</v>
      </c>
    </row>
    <row r="15" spans="1:10" ht="38.25" outlineLevel="1">
      <c r="A15" s="42">
        <v>11</v>
      </c>
      <c r="B15" s="42"/>
      <c r="C15" s="52" t="s">
        <v>40</v>
      </c>
      <c r="D15" s="72"/>
      <c r="E15" s="72"/>
      <c r="F15" s="50" t="s">
        <v>89</v>
      </c>
      <c r="G15" s="48" t="s">
        <v>6</v>
      </c>
      <c r="H15" s="48">
        <v>1</v>
      </c>
      <c r="I15" s="29"/>
      <c r="J15" s="79">
        <f t="shared" si="0"/>
        <v>0</v>
      </c>
    </row>
    <row r="16" spans="1:10" ht="63.75" outlineLevel="1">
      <c r="A16" s="42">
        <v>12</v>
      </c>
      <c r="B16" s="42"/>
      <c r="C16" s="52" t="s">
        <v>41</v>
      </c>
      <c r="D16" s="72"/>
      <c r="E16" s="71"/>
      <c r="F16" s="50" t="s">
        <v>90</v>
      </c>
      <c r="G16" s="48" t="s">
        <v>6</v>
      </c>
      <c r="H16" s="48">
        <v>1</v>
      </c>
      <c r="I16" s="29"/>
      <c r="J16" s="79">
        <f t="shared" si="0"/>
        <v>0</v>
      </c>
    </row>
    <row r="17" spans="1:10" ht="12.75" outlineLevel="1">
      <c r="A17" s="42">
        <v>13</v>
      </c>
      <c r="B17" s="42"/>
      <c r="C17" s="49" t="s">
        <v>123</v>
      </c>
      <c r="D17" s="52"/>
      <c r="E17" s="49"/>
      <c r="F17" s="50"/>
      <c r="G17" s="48"/>
      <c r="H17" s="48"/>
      <c r="I17" s="29"/>
      <c r="J17" s="79">
        <f t="shared" si="0"/>
        <v>0</v>
      </c>
    </row>
    <row r="18" spans="1:10" ht="12.75" outlineLevel="1">
      <c r="A18" s="42">
        <v>14</v>
      </c>
      <c r="B18" s="42"/>
      <c r="C18" s="49" t="s">
        <v>104</v>
      </c>
      <c r="D18" s="52"/>
      <c r="E18" s="52"/>
      <c r="F18" s="50" t="s">
        <v>91</v>
      </c>
      <c r="G18" s="48" t="s">
        <v>6</v>
      </c>
      <c r="H18" s="48">
        <v>1</v>
      </c>
      <c r="I18" s="29"/>
      <c r="J18" s="79">
        <f t="shared" si="0"/>
        <v>0</v>
      </c>
    </row>
    <row r="19" spans="1:10" ht="38.25" outlineLevel="1">
      <c r="A19" s="42">
        <v>15</v>
      </c>
      <c r="B19" s="42"/>
      <c r="C19" s="49" t="s">
        <v>40</v>
      </c>
      <c r="D19" s="52"/>
      <c r="E19" s="52"/>
      <c r="F19" s="50" t="s">
        <v>92</v>
      </c>
      <c r="G19" s="48" t="s">
        <v>6</v>
      </c>
      <c r="H19" s="48">
        <v>1</v>
      </c>
      <c r="I19" s="29"/>
      <c r="J19" s="79">
        <f t="shared" si="0"/>
        <v>0</v>
      </c>
    </row>
    <row r="20" spans="1:10" ht="38.25" outlineLevel="1">
      <c r="A20" s="42">
        <v>16</v>
      </c>
      <c r="B20" s="42"/>
      <c r="C20" s="49" t="s">
        <v>105</v>
      </c>
      <c r="D20" s="72"/>
      <c r="E20" s="71"/>
      <c r="F20" s="50" t="s">
        <v>99</v>
      </c>
      <c r="G20" s="48" t="s">
        <v>6</v>
      </c>
      <c r="H20" s="48">
        <v>6</v>
      </c>
      <c r="I20" s="29"/>
      <c r="J20" s="79">
        <f t="shared" si="0"/>
        <v>0</v>
      </c>
    </row>
    <row r="21" spans="1:10" ht="12.75" outlineLevel="1">
      <c r="A21" s="42">
        <v>17</v>
      </c>
      <c r="B21" s="42"/>
      <c r="C21" s="49" t="s">
        <v>123</v>
      </c>
      <c r="D21" s="52"/>
      <c r="E21" s="49"/>
      <c r="F21" s="50"/>
      <c r="G21" s="48"/>
      <c r="H21" s="48"/>
      <c r="I21" s="29"/>
      <c r="J21" s="79">
        <f t="shared" si="0"/>
        <v>0</v>
      </c>
    </row>
    <row r="22" spans="1:10" ht="12.75" outlineLevel="1">
      <c r="A22" s="42">
        <v>18</v>
      </c>
      <c r="B22" s="42"/>
      <c r="C22" s="49" t="s">
        <v>106</v>
      </c>
      <c r="D22" s="52"/>
      <c r="E22" s="52"/>
      <c r="F22" s="50" t="s">
        <v>93</v>
      </c>
      <c r="G22" s="48" t="s">
        <v>6</v>
      </c>
      <c r="H22" s="48">
        <v>6</v>
      </c>
      <c r="I22" s="29"/>
      <c r="J22" s="79">
        <f t="shared" si="0"/>
        <v>0</v>
      </c>
    </row>
    <row r="23" spans="1:10" ht="51" outlineLevel="1">
      <c r="A23" s="42">
        <v>19</v>
      </c>
      <c r="B23" s="42"/>
      <c r="C23" s="52" t="s">
        <v>42</v>
      </c>
      <c r="D23" s="72"/>
      <c r="E23" s="72"/>
      <c r="F23" s="50" t="s">
        <v>124</v>
      </c>
      <c r="G23" s="48" t="s">
        <v>6</v>
      </c>
      <c r="H23" s="48">
        <v>1</v>
      </c>
      <c r="I23" s="29"/>
      <c r="J23" s="79">
        <f t="shared" si="0"/>
        <v>0</v>
      </c>
    </row>
    <row r="24" spans="1:10" ht="38.25" outlineLevel="1">
      <c r="A24" s="42">
        <v>20</v>
      </c>
      <c r="B24" s="42"/>
      <c r="C24" s="52" t="s">
        <v>42</v>
      </c>
      <c r="D24" s="72"/>
      <c r="E24" s="71"/>
      <c r="F24" s="50" t="s">
        <v>125</v>
      </c>
      <c r="G24" s="48" t="s">
        <v>6</v>
      </c>
      <c r="H24" s="48">
        <v>1</v>
      </c>
      <c r="I24" s="29"/>
      <c r="J24" s="79">
        <f t="shared" si="0"/>
        <v>0</v>
      </c>
    </row>
    <row r="25" spans="1:10" ht="12.75" outlineLevel="1">
      <c r="A25" s="42">
        <v>21</v>
      </c>
      <c r="B25" s="42"/>
      <c r="C25" s="49" t="s">
        <v>123</v>
      </c>
      <c r="D25" s="52"/>
      <c r="E25" s="49"/>
      <c r="F25" s="50"/>
      <c r="G25" s="48"/>
      <c r="H25" s="48"/>
      <c r="I25" s="29"/>
      <c r="J25" s="79">
        <f t="shared" si="0"/>
        <v>0</v>
      </c>
    </row>
    <row r="26" spans="1:10" ht="25.5" outlineLevel="1">
      <c r="A26" s="42">
        <v>22</v>
      </c>
      <c r="B26" s="42"/>
      <c r="C26" s="52" t="s">
        <v>42</v>
      </c>
      <c r="D26" s="72"/>
      <c r="E26" s="72"/>
      <c r="F26" s="50" t="s">
        <v>126</v>
      </c>
      <c r="G26" s="48" t="s">
        <v>6</v>
      </c>
      <c r="H26" s="48">
        <v>1</v>
      </c>
      <c r="I26" s="29"/>
      <c r="J26" s="79">
        <f t="shared" si="0"/>
        <v>0</v>
      </c>
    </row>
    <row r="27" spans="1:10" ht="25.5" outlineLevel="1">
      <c r="A27" s="42">
        <v>23</v>
      </c>
      <c r="B27" s="42"/>
      <c r="C27" s="52" t="s">
        <v>42</v>
      </c>
      <c r="D27" s="72"/>
      <c r="E27" s="72"/>
      <c r="F27" s="50" t="s">
        <v>127</v>
      </c>
      <c r="G27" s="48" t="s">
        <v>6</v>
      </c>
      <c r="H27" s="48">
        <v>1</v>
      </c>
      <c r="I27" s="29"/>
      <c r="J27" s="79">
        <f t="shared" si="0"/>
        <v>0</v>
      </c>
    </row>
    <row r="28" spans="1:10" ht="51" outlineLevel="1">
      <c r="A28" s="42">
        <v>24</v>
      </c>
      <c r="B28" s="42"/>
      <c r="C28" s="49" t="s">
        <v>107</v>
      </c>
      <c r="D28" s="52"/>
      <c r="E28" s="52"/>
      <c r="F28" s="50" t="s">
        <v>43</v>
      </c>
      <c r="G28" s="48" t="s">
        <v>6</v>
      </c>
      <c r="H28" s="48">
        <v>1</v>
      </c>
      <c r="I28" s="29"/>
      <c r="J28" s="79">
        <f t="shared" si="0"/>
        <v>0</v>
      </c>
    </row>
    <row r="29" spans="1:10" ht="76.5" outlineLevel="1">
      <c r="A29" s="42">
        <v>25</v>
      </c>
      <c r="B29" s="42"/>
      <c r="C29" s="49" t="s">
        <v>108</v>
      </c>
      <c r="D29" s="52"/>
      <c r="E29" s="52"/>
      <c r="F29" s="50" t="s">
        <v>100</v>
      </c>
      <c r="G29" s="48" t="s">
        <v>6</v>
      </c>
      <c r="H29" s="48">
        <v>1</v>
      </c>
      <c r="I29" s="29"/>
      <c r="J29" s="79">
        <f t="shared" si="0"/>
        <v>0</v>
      </c>
    </row>
    <row r="30" spans="1:10" ht="25.5" outlineLevel="1">
      <c r="A30" s="42">
        <v>26</v>
      </c>
      <c r="B30" s="42"/>
      <c r="C30" s="49" t="s">
        <v>109</v>
      </c>
      <c r="D30" s="52"/>
      <c r="E30" s="52"/>
      <c r="F30" s="50" t="s">
        <v>94</v>
      </c>
      <c r="G30" s="48" t="s">
        <v>6</v>
      </c>
      <c r="H30" s="48">
        <v>2</v>
      </c>
      <c r="I30" s="29"/>
      <c r="J30" s="79">
        <f t="shared" si="0"/>
        <v>0</v>
      </c>
    </row>
    <row r="31" spans="1:10" ht="12.75" outlineLevel="1">
      <c r="A31" s="42">
        <v>27</v>
      </c>
      <c r="B31" s="42"/>
      <c r="C31" s="49" t="s">
        <v>110</v>
      </c>
      <c r="D31" s="52"/>
      <c r="E31" s="52"/>
      <c r="F31" s="50" t="s">
        <v>95</v>
      </c>
      <c r="G31" s="48" t="s">
        <v>6</v>
      </c>
      <c r="H31" s="48">
        <v>2</v>
      </c>
      <c r="I31" s="29"/>
      <c r="J31" s="79">
        <f t="shared" si="0"/>
        <v>0</v>
      </c>
    </row>
    <row r="32" spans="1:10" ht="12.75" outlineLevel="1">
      <c r="A32" s="42">
        <v>28</v>
      </c>
      <c r="B32" s="42"/>
      <c r="C32" s="49" t="s">
        <v>44</v>
      </c>
      <c r="D32" s="52"/>
      <c r="E32" s="52"/>
      <c r="F32" s="50" t="s">
        <v>75</v>
      </c>
      <c r="G32" s="48" t="s">
        <v>6</v>
      </c>
      <c r="H32" s="48">
        <v>1</v>
      </c>
      <c r="I32" s="29"/>
      <c r="J32" s="79">
        <f t="shared" si="0"/>
        <v>0</v>
      </c>
    </row>
    <row r="33" spans="1:10" ht="18" customHeight="1">
      <c r="A33" s="42">
        <v>29</v>
      </c>
      <c r="B33" s="43"/>
      <c r="C33" s="44" t="s">
        <v>13</v>
      </c>
      <c r="D33" s="43"/>
      <c r="E33" s="43"/>
      <c r="F33" s="43"/>
      <c r="G33" s="43"/>
      <c r="H33" s="43"/>
      <c r="I33" s="43"/>
      <c r="J33" s="45">
        <f>SUM(J34:J38)</f>
        <v>0</v>
      </c>
    </row>
    <row r="34" spans="1:10" ht="178.5" outlineLevel="1">
      <c r="A34" s="42">
        <v>30</v>
      </c>
      <c r="B34" s="42"/>
      <c r="C34" s="49" t="s">
        <v>28</v>
      </c>
      <c r="D34" s="71"/>
      <c r="E34" s="71"/>
      <c r="F34" s="50" t="s">
        <v>101</v>
      </c>
      <c r="G34" s="48" t="s">
        <v>6</v>
      </c>
      <c r="H34" s="48">
        <v>1</v>
      </c>
      <c r="I34" s="29"/>
      <c r="J34" s="79">
        <f>I34*H34</f>
        <v>0</v>
      </c>
    </row>
    <row r="35" spans="1:10" ht="70.5" customHeight="1" outlineLevel="1">
      <c r="A35" s="42">
        <v>31</v>
      </c>
      <c r="B35" s="42"/>
      <c r="C35" s="49" t="s">
        <v>111</v>
      </c>
      <c r="D35" s="49"/>
      <c r="E35" s="49"/>
      <c r="F35" s="50" t="s">
        <v>45</v>
      </c>
      <c r="G35" s="48" t="s">
        <v>6</v>
      </c>
      <c r="H35" s="48">
        <v>1</v>
      </c>
      <c r="I35" s="29"/>
      <c r="J35" s="79">
        <f>I35*H35</f>
        <v>0</v>
      </c>
    </row>
    <row r="36" spans="1:10" ht="70.5" customHeight="1" outlineLevel="1">
      <c r="A36" s="42">
        <v>32</v>
      </c>
      <c r="B36" s="42"/>
      <c r="C36" s="49" t="s">
        <v>114</v>
      </c>
      <c r="D36" s="49"/>
      <c r="E36" s="49"/>
      <c r="F36" s="50" t="s">
        <v>112</v>
      </c>
      <c r="G36" s="48" t="s">
        <v>6</v>
      </c>
      <c r="H36" s="48">
        <v>4</v>
      </c>
      <c r="I36" s="29"/>
      <c r="J36" s="79">
        <f>I36*H36</f>
        <v>0</v>
      </c>
    </row>
    <row r="37" spans="1:10" ht="70.5" customHeight="1" outlineLevel="1">
      <c r="A37" s="42">
        <v>33</v>
      </c>
      <c r="B37" s="42"/>
      <c r="C37" s="49" t="s">
        <v>115</v>
      </c>
      <c r="D37" s="49"/>
      <c r="E37" s="49"/>
      <c r="F37" s="50" t="s">
        <v>113</v>
      </c>
      <c r="G37" s="48" t="s">
        <v>6</v>
      </c>
      <c r="H37" s="48">
        <v>3</v>
      </c>
      <c r="I37" s="29"/>
      <c r="J37" s="79">
        <f>I37*H37</f>
        <v>0</v>
      </c>
    </row>
    <row r="38" spans="1:10" ht="178.5" outlineLevel="1">
      <c r="A38" s="42">
        <v>34</v>
      </c>
      <c r="B38" s="42"/>
      <c r="C38" s="49" t="s">
        <v>46</v>
      </c>
      <c r="D38" s="71"/>
      <c r="E38" s="71"/>
      <c r="F38" s="50" t="s">
        <v>96</v>
      </c>
      <c r="G38" s="48" t="s">
        <v>6</v>
      </c>
      <c r="H38" s="48">
        <v>1</v>
      </c>
      <c r="I38" s="29"/>
      <c r="J38" s="79">
        <f>I38*H38</f>
        <v>0</v>
      </c>
    </row>
    <row r="39" spans="1:10" ht="18" customHeight="1">
      <c r="A39" s="42">
        <v>35</v>
      </c>
      <c r="B39" s="43"/>
      <c r="C39" s="44" t="s">
        <v>25</v>
      </c>
      <c r="D39" s="43"/>
      <c r="E39" s="43"/>
      <c r="F39" s="43"/>
      <c r="G39" s="43"/>
      <c r="H39" s="43"/>
      <c r="I39" s="43"/>
      <c r="J39" s="45">
        <f>SUM(J40:J41)</f>
        <v>0</v>
      </c>
    </row>
    <row r="40" spans="1:10" s="57" customFormat="1" ht="43.5" customHeight="1" outlineLevel="1">
      <c r="A40" s="42">
        <v>36</v>
      </c>
      <c r="B40" s="53"/>
      <c r="C40" s="54" t="s">
        <v>49</v>
      </c>
      <c r="D40" s="73"/>
      <c r="E40" s="74"/>
      <c r="F40" s="54" t="s">
        <v>48</v>
      </c>
      <c r="G40" s="56" t="s">
        <v>6</v>
      </c>
      <c r="H40" s="56">
        <v>1</v>
      </c>
      <c r="I40" s="29"/>
      <c r="J40" s="79">
        <f>I40*H40</f>
        <v>0</v>
      </c>
    </row>
    <row r="41" spans="1:10" ht="70.5" customHeight="1" outlineLevel="1">
      <c r="A41" s="42">
        <v>37</v>
      </c>
      <c r="B41" s="42"/>
      <c r="C41" s="49" t="s">
        <v>47</v>
      </c>
      <c r="D41" s="71"/>
      <c r="E41" s="71"/>
      <c r="F41" s="50" t="s">
        <v>97</v>
      </c>
      <c r="G41" s="48" t="s">
        <v>6</v>
      </c>
      <c r="H41" s="48">
        <v>2</v>
      </c>
      <c r="I41" s="29"/>
      <c r="J41" s="79">
        <f>I41*H41</f>
        <v>0</v>
      </c>
    </row>
    <row r="42" spans="1:10" ht="18" customHeight="1">
      <c r="A42" s="42">
        <v>38</v>
      </c>
      <c r="B42" s="43"/>
      <c r="C42" s="44" t="s">
        <v>24</v>
      </c>
      <c r="D42" s="43"/>
      <c r="E42" s="43"/>
      <c r="F42" s="43"/>
      <c r="G42" s="43"/>
      <c r="H42" s="43"/>
      <c r="I42" s="43"/>
      <c r="J42" s="45">
        <f>SUM(J43:J48)</f>
        <v>0</v>
      </c>
    </row>
    <row r="43" spans="1:10" s="57" customFormat="1" ht="38.25" outlineLevel="1">
      <c r="A43" s="42">
        <v>39</v>
      </c>
      <c r="B43" s="53"/>
      <c r="C43" s="58" t="s">
        <v>82</v>
      </c>
      <c r="D43" s="75"/>
      <c r="E43" s="74"/>
      <c r="F43" s="46" t="s">
        <v>102</v>
      </c>
      <c r="G43" s="56" t="s">
        <v>6</v>
      </c>
      <c r="H43" s="56">
        <v>1</v>
      </c>
      <c r="I43" s="29"/>
      <c r="J43" s="79">
        <f aca="true" t="shared" si="1" ref="J43:J48">I43*H43</f>
        <v>0</v>
      </c>
    </row>
    <row r="44" spans="1:10" s="57" customFormat="1" ht="63.75" outlineLevel="1">
      <c r="A44" s="42">
        <v>40</v>
      </c>
      <c r="B44" s="53"/>
      <c r="C44" s="58" t="s">
        <v>83</v>
      </c>
      <c r="D44" s="75"/>
      <c r="E44" s="74"/>
      <c r="F44" s="46" t="s">
        <v>84</v>
      </c>
      <c r="G44" s="56" t="s">
        <v>6</v>
      </c>
      <c r="H44" s="56">
        <v>1</v>
      </c>
      <c r="I44" s="29"/>
      <c r="J44" s="79">
        <f t="shared" si="1"/>
        <v>0</v>
      </c>
    </row>
    <row r="45" spans="1:10" s="57" customFormat="1" ht="25.5" outlineLevel="1">
      <c r="A45" s="42">
        <v>41</v>
      </c>
      <c r="B45" s="53"/>
      <c r="C45" s="58" t="s">
        <v>51</v>
      </c>
      <c r="D45" s="58"/>
      <c r="E45" s="55"/>
      <c r="F45" s="59" t="s">
        <v>79</v>
      </c>
      <c r="G45" s="56" t="s">
        <v>6</v>
      </c>
      <c r="H45" s="56">
        <v>1</v>
      </c>
      <c r="I45" s="29"/>
      <c r="J45" s="79">
        <f t="shared" si="1"/>
        <v>0</v>
      </c>
    </row>
    <row r="46" spans="1:10" s="57" customFormat="1" ht="38.25" outlineLevel="1">
      <c r="A46" s="42">
        <v>42</v>
      </c>
      <c r="B46" s="53"/>
      <c r="C46" s="58" t="s">
        <v>50</v>
      </c>
      <c r="D46" s="58"/>
      <c r="E46" s="55"/>
      <c r="F46" s="59" t="s">
        <v>78</v>
      </c>
      <c r="G46" s="56" t="s">
        <v>6</v>
      </c>
      <c r="H46" s="56">
        <v>4</v>
      </c>
      <c r="I46" s="29"/>
      <c r="J46" s="79">
        <f t="shared" si="1"/>
        <v>0</v>
      </c>
    </row>
    <row r="47" spans="1:10" s="57" customFormat="1" ht="63.75" outlineLevel="1">
      <c r="A47" s="42">
        <v>43</v>
      </c>
      <c r="B47" s="53"/>
      <c r="C47" s="58" t="s">
        <v>52</v>
      </c>
      <c r="D47" s="58"/>
      <c r="E47" s="55"/>
      <c r="F47" s="60" t="s">
        <v>103</v>
      </c>
      <c r="G47" s="56" t="s">
        <v>6</v>
      </c>
      <c r="H47" s="56">
        <v>1</v>
      </c>
      <c r="I47" s="29"/>
      <c r="J47" s="79">
        <f t="shared" si="1"/>
        <v>0</v>
      </c>
    </row>
    <row r="48" spans="1:10" s="57" customFormat="1" ht="76.5" outlineLevel="1">
      <c r="A48" s="42">
        <v>44</v>
      </c>
      <c r="B48" s="53"/>
      <c r="C48" s="58" t="s">
        <v>53</v>
      </c>
      <c r="D48" s="58"/>
      <c r="E48" s="55"/>
      <c r="F48" s="59" t="s">
        <v>76</v>
      </c>
      <c r="G48" s="56" t="s">
        <v>6</v>
      </c>
      <c r="H48" s="56">
        <v>4</v>
      </c>
      <c r="I48" s="29"/>
      <c r="J48" s="79">
        <f t="shared" si="1"/>
        <v>0</v>
      </c>
    </row>
    <row r="49" spans="1:10" ht="18" customHeight="1">
      <c r="A49" s="42">
        <v>45</v>
      </c>
      <c r="B49" s="43"/>
      <c r="C49" s="44" t="s">
        <v>26</v>
      </c>
      <c r="D49" s="43"/>
      <c r="E49" s="43"/>
      <c r="F49" s="43"/>
      <c r="G49" s="43"/>
      <c r="H49" s="43"/>
      <c r="I49" s="43"/>
      <c r="J49" s="45">
        <f>SUM(J50:J52)</f>
        <v>0</v>
      </c>
    </row>
    <row r="50" spans="1:10" s="57" customFormat="1" ht="25.5" outlineLevel="1">
      <c r="A50" s="42">
        <v>46</v>
      </c>
      <c r="B50" s="53"/>
      <c r="C50" s="54" t="s">
        <v>54</v>
      </c>
      <c r="D50" s="58"/>
      <c r="E50" s="55"/>
      <c r="F50" s="54" t="s">
        <v>64</v>
      </c>
      <c r="G50" s="48" t="s">
        <v>10</v>
      </c>
      <c r="H50" s="56">
        <v>1</v>
      </c>
      <c r="I50" s="29"/>
      <c r="J50" s="79">
        <f>I50*H50</f>
        <v>0</v>
      </c>
    </row>
    <row r="51" spans="1:10" ht="30" customHeight="1" outlineLevel="1">
      <c r="A51" s="42">
        <v>47</v>
      </c>
      <c r="B51" s="42"/>
      <c r="C51" s="49" t="s">
        <v>55</v>
      </c>
      <c r="D51" s="52"/>
      <c r="E51" s="52"/>
      <c r="F51" s="50" t="s">
        <v>56</v>
      </c>
      <c r="G51" s="48" t="s">
        <v>10</v>
      </c>
      <c r="H51" s="48">
        <v>1</v>
      </c>
      <c r="I51" s="29"/>
      <c r="J51" s="79">
        <f>I51*H51</f>
        <v>0</v>
      </c>
    </row>
    <row r="52" spans="1:10" ht="30" customHeight="1" outlineLevel="1">
      <c r="A52" s="42">
        <v>48</v>
      </c>
      <c r="B52" s="42"/>
      <c r="C52" s="49" t="s">
        <v>57</v>
      </c>
      <c r="D52" s="52"/>
      <c r="E52" s="52"/>
      <c r="F52" s="50" t="s">
        <v>58</v>
      </c>
      <c r="G52" s="48" t="s">
        <v>6</v>
      </c>
      <c r="H52" s="48">
        <v>1</v>
      </c>
      <c r="I52" s="29"/>
      <c r="J52" s="79">
        <f>I52*H52</f>
        <v>0</v>
      </c>
    </row>
    <row r="53" spans="1:10" ht="18" customHeight="1">
      <c r="A53" s="42">
        <v>49</v>
      </c>
      <c r="B53" s="43"/>
      <c r="C53" s="44" t="s">
        <v>7</v>
      </c>
      <c r="D53" s="43"/>
      <c r="E53" s="43"/>
      <c r="F53" s="43"/>
      <c r="G53" s="43"/>
      <c r="H53" s="43"/>
      <c r="I53" s="43"/>
      <c r="J53" s="45">
        <f>SUM(J54:J55)</f>
        <v>0</v>
      </c>
    </row>
    <row r="54" spans="1:10" ht="30" customHeight="1" outlineLevel="1">
      <c r="A54" s="42">
        <v>50</v>
      </c>
      <c r="B54" s="42"/>
      <c r="C54" s="49" t="s">
        <v>11</v>
      </c>
      <c r="D54" s="52"/>
      <c r="E54" s="52"/>
      <c r="F54" s="50" t="s">
        <v>18</v>
      </c>
      <c r="G54" s="48" t="s">
        <v>10</v>
      </c>
      <c r="H54" s="48">
        <v>1</v>
      </c>
      <c r="I54" s="29"/>
      <c r="J54" s="79">
        <f>I54*H54</f>
        <v>0</v>
      </c>
    </row>
    <row r="55" spans="1:10" ht="30" customHeight="1" outlineLevel="1">
      <c r="A55" s="42">
        <v>51</v>
      </c>
      <c r="B55" s="42"/>
      <c r="C55" s="49" t="s">
        <v>59</v>
      </c>
      <c r="D55" s="52"/>
      <c r="E55" s="52"/>
      <c r="F55" s="50" t="s">
        <v>60</v>
      </c>
      <c r="G55" s="48" t="s">
        <v>10</v>
      </c>
      <c r="H55" s="48">
        <v>1</v>
      </c>
      <c r="I55" s="29"/>
      <c r="J55" s="79">
        <f>I55*H55</f>
        <v>0</v>
      </c>
    </row>
    <row r="56" spans="1:10" ht="13.5" thickBot="1">
      <c r="A56" s="61"/>
      <c r="B56" s="61"/>
      <c r="C56" s="61"/>
      <c r="D56" s="61"/>
      <c r="E56" s="62"/>
      <c r="F56" s="61"/>
      <c r="G56" s="63"/>
      <c r="H56" s="63"/>
      <c r="I56" s="61"/>
      <c r="J56" s="61"/>
    </row>
    <row r="57" spans="1:10" ht="23.25" customHeight="1">
      <c r="A57" s="64"/>
      <c r="B57" s="64"/>
      <c r="C57" s="65" t="s">
        <v>14</v>
      </c>
      <c r="D57" s="64"/>
      <c r="E57" s="66"/>
      <c r="F57" s="64"/>
      <c r="G57" s="67"/>
      <c r="H57" s="67"/>
      <c r="I57" s="64"/>
      <c r="J57" s="68">
        <f>SUM(J53,J49,J42,J39,J33,J10,J5)</f>
        <v>0</v>
      </c>
    </row>
    <row r="60" ht="12.75" collapsed="1"/>
    <row r="69" ht="12.75" collapsed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15" customHeight="1"/>
    <row r="90" ht="24.95" customHeight="1"/>
    <row r="91" ht="18" customHeight="1"/>
    <row r="92" ht="24.95" customHeight="1"/>
    <row r="93" ht="24.95" customHeight="1"/>
  </sheetData>
  <sheetProtection algorithmName="SHA-512" hashValue="16F7Mc9qW4cmFVqRHpM5Ka5LcdcWCg0F4BQLOICEUUnv6tRi49cUkmNC6as6W5pPV4eVZPMMDcuUrxo3yjjLLQ==" saltValue="H+u+rpJC/8H5tP+Dp8BfTw==" spinCount="100000" sheet="1" objects="1" scenarios="1"/>
  <autoFilter ref="A2:J93"/>
  <hyperlinks>
    <hyperlink ref="E62" r:id="rId1" display="DXP 44 HD 4K"/>
    <hyperlink ref="E64" r:id="rId2" display="DTP HDMI 4K 230 Tx"/>
    <hyperlink ref="E65" r:id="rId3" display="DTP HDMI 4K 230 Rx"/>
  </hyperlinks>
  <printOptions/>
  <pageMargins left="0.25" right="0.25" top="0.75" bottom="0.75" header="0.3" footer="0.3"/>
  <pageSetup fitToHeight="0" fitToWidth="1" horizontalDpi="600" verticalDpi="600" orientation="portrait" paperSize="9" scale="54" r:id="rId5"/>
  <headerFooter alignWithMargins="0">
    <oddFooter>&amp;C&amp;P</oddFooter>
  </headerFooter>
  <rowBreaks count="1" manualBreakCount="1">
    <brk id="88" max="16383" man="1"/>
  </rowBreaks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B350E-48C6-4DEC-9599-44F43264DB5D}">
  <sheetPr>
    <tabColor theme="5" tint="0.7999799847602844"/>
    <outlinePr summaryBelow="0"/>
    <pageSetUpPr fitToPage="1"/>
  </sheetPr>
  <dimension ref="A1:J18"/>
  <sheetViews>
    <sheetView tabSelected="1" view="pageBreakPreview" zoomScale="85" zoomScaleSheetLayoutView="85" workbookViewId="0" topLeftCell="A1">
      <pane ySplit="4" topLeftCell="A5" activePane="bottomLeft" state="frozen"/>
      <selection pane="topLeft" activeCell="G4" sqref="G4"/>
      <selection pane="bottomLeft" activeCell="N2" sqref="N2"/>
    </sheetView>
  </sheetViews>
  <sheetFormatPr defaultColWidth="9.125" defaultRowHeight="12.75" outlineLevelRow="1"/>
  <cols>
    <col min="1" max="1" width="8.625" style="35" customWidth="1"/>
    <col min="2" max="2" width="13.00390625" style="35" customWidth="1"/>
    <col min="3" max="3" width="21.625" style="35" customWidth="1"/>
    <col min="4" max="4" width="16.00390625" style="35" bestFit="1" customWidth="1"/>
    <col min="5" max="5" width="17.00390625" style="69" customWidth="1"/>
    <col min="6" max="6" width="51.00390625" style="35" customWidth="1"/>
    <col min="7" max="7" width="8.00390625" style="70" customWidth="1"/>
    <col min="8" max="8" width="6.75390625" style="70" customWidth="1"/>
    <col min="9" max="9" width="18.25390625" style="35" customWidth="1"/>
    <col min="10" max="10" width="20.25390625" style="35" bestFit="1" customWidth="1"/>
    <col min="11" max="16384" width="9.125" style="35" customWidth="1"/>
  </cols>
  <sheetData>
    <row r="1" spans="3:10" s="30" customFormat="1" ht="29.25" customHeight="1">
      <c r="C1" s="31"/>
      <c r="D1" s="31"/>
      <c r="E1" s="31"/>
      <c r="F1" s="31"/>
      <c r="G1" s="31"/>
      <c r="H1" s="31"/>
      <c r="I1" s="31"/>
      <c r="J1" s="31"/>
    </row>
    <row r="2" spans="1:10" ht="57.75" customHeight="1">
      <c r="A2" s="32" t="s">
        <v>0</v>
      </c>
      <c r="B2" s="32" t="s">
        <v>19</v>
      </c>
      <c r="C2" s="33" t="s">
        <v>5</v>
      </c>
      <c r="D2" s="33" t="s">
        <v>16</v>
      </c>
      <c r="E2" s="32" t="s">
        <v>20</v>
      </c>
      <c r="F2" s="33" t="s">
        <v>22</v>
      </c>
      <c r="G2" s="34" t="s">
        <v>21</v>
      </c>
      <c r="H2" s="34" t="s">
        <v>15</v>
      </c>
      <c r="I2" s="32" t="s">
        <v>2</v>
      </c>
      <c r="J2" s="32" t="s">
        <v>17</v>
      </c>
    </row>
    <row r="3" spans="1:10" ht="18" customHeight="1">
      <c r="A3" s="36"/>
      <c r="B3" s="37"/>
      <c r="C3" s="38" t="s">
        <v>63</v>
      </c>
      <c r="D3" s="37"/>
      <c r="E3" s="37"/>
      <c r="F3" s="37"/>
      <c r="G3" s="37"/>
      <c r="H3" s="37"/>
      <c r="I3" s="37"/>
      <c r="J3" s="37"/>
    </row>
    <row r="4" spans="1:10" ht="18" customHeight="1">
      <c r="A4" s="39"/>
      <c r="B4" s="40"/>
      <c r="C4" s="41"/>
      <c r="D4" s="40"/>
      <c r="E4" s="40"/>
      <c r="F4" s="40"/>
      <c r="G4" s="40"/>
      <c r="H4" s="40"/>
      <c r="I4" s="40"/>
      <c r="J4" s="40"/>
    </row>
    <row r="5" spans="1:10" ht="18" customHeight="1">
      <c r="A5" s="42">
        <v>1</v>
      </c>
      <c r="B5" s="43"/>
      <c r="C5" s="44" t="s">
        <v>13</v>
      </c>
      <c r="D5" s="43"/>
      <c r="E5" s="43"/>
      <c r="F5" s="43"/>
      <c r="G5" s="43"/>
      <c r="H5" s="43"/>
      <c r="I5" s="43"/>
      <c r="J5" s="45">
        <f>SUM(J6:J6)</f>
        <v>0</v>
      </c>
    </row>
    <row r="6" spans="1:10" ht="63.75" outlineLevel="1">
      <c r="A6" s="42">
        <v>2</v>
      </c>
      <c r="B6" s="42"/>
      <c r="C6" s="49" t="s">
        <v>28</v>
      </c>
      <c r="D6" s="71"/>
      <c r="E6" s="71"/>
      <c r="F6" s="50" t="s">
        <v>85</v>
      </c>
      <c r="G6" s="48" t="s">
        <v>6</v>
      </c>
      <c r="H6" s="48">
        <v>1</v>
      </c>
      <c r="I6" s="29"/>
      <c r="J6" s="79">
        <f>I6*H6</f>
        <v>0</v>
      </c>
    </row>
    <row r="7" spans="1:10" ht="18" customHeight="1">
      <c r="A7" s="42">
        <v>3</v>
      </c>
      <c r="B7" s="43"/>
      <c r="C7" s="44" t="s">
        <v>24</v>
      </c>
      <c r="D7" s="43"/>
      <c r="E7" s="43"/>
      <c r="F7" s="43"/>
      <c r="G7" s="43"/>
      <c r="H7" s="43"/>
      <c r="I7" s="43"/>
      <c r="J7" s="45">
        <f>SUM(J8:J10)</f>
        <v>0</v>
      </c>
    </row>
    <row r="8" spans="1:10" s="57" customFormat="1" ht="38.25" outlineLevel="1">
      <c r="A8" s="42">
        <v>4</v>
      </c>
      <c r="B8" s="53"/>
      <c r="C8" s="58" t="s">
        <v>61</v>
      </c>
      <c r="D8" s="58"/>
      <c r="E8" s="55"/>
      <c r="F8" s="78" t="s">
        <v>86</v>
      </c>
      <c r="G8" s="56" t="s">
        <v>6</v>
      </c>
      <c r="H8" s="56">
        <v>1</v>
      </c>
      <c r="I8" s="29"/>
      <c r="J8" s="79">
        <f>I8*H8</f>
        <v>0</v>
      </c>
    </row>
    <row r="9" spans="1:10" s="57" customFormat="1" ht="25.5" outlineLevel="1">
      <c r="A9" s="42">
        <v>5</v>
      </c>
      <c r="B9" s="53"/>
      <c r="C9" s="58" t="s">
        <v>51</v>
      </c>
      <c r="D9" s="58"/>
      <c r="E9" s="55"/>
      <c r="F9" s="59" t="s">
        <v>79</v>
      </c>
      <c r="G9" s="56" t="s">
        <v>6</v>
      </c>
      <c r="H9" s="56">
        <v>1</v>
      </c>
      <c r="I9" s="29"/>
      <c r="J9" s="79">
        <f>I9*H9</f>
        <v>0</v>
      </c>
    </row>
    <row r="10" spans="1:10" s="57" customFormat="1" ht="63.75" outlineLevel="1">
      <c r="A10" s="42">
        <v>6</v>
      </c>
      <c r="B10" s="53"/>
      <c r="C10" s="58" t="s">
        <v>52</v>
      </c>
      <c r="D10" s="58"/>
      <c r="E10" s="55"/>
      <c r="F10" s="59" t="s">
        <v>77</v>
      </c>
      <c r="G10" s="56" t="s">
        <v>6</v>
      </c>
      <c r="H10" s="56">
        <v>1</v>
      </c>
      <c r="I10" s="29"/>
      <c r="J10" s="79">
        <f>I10*H10</f>
        <v>0</v>
      </c>
    </row>
    <row r="11" spans="1:10" ht="18" customHeight="1">
      <c r="A11" s="42">
        <v>7</v>
      </c>
      <c r="B11" s="43"/>
      <c r="C11" s="44" t="s">
        <v>26</v>
      </c>
      <c r="D11" s="43"/>
      <c r="E11" s="43"/>
      <c r="F11" s="43"/>
      <c r="G11" s="43"/>
      <c r="H11" s="43"/>
      <c r="I11" s="43"/>
      <c r="J11" s="45">
        <f>SUM(J12:J13)</f>
        <v>0</v>
      </c>
    </row>
    <row r="12" spans="1:10" s="57" customFormat="1" ht="12.75" outlineLevel="1">
      <c r="A12" s="42">
        <v>8</v>
      </c>
      <c r="B12" s="53"/>
      <c r="C12" s="54" t="s">
        <v>54</v>
      </c>
      <c r="D12" s="58"/>
      <c r="E12" s="55"/>
      <c r="F12" s="54" t="s">
        <v>62</v>
      </c>
      <c r="G12" s="48" t="s">
        <v>10</v>
      </c>
      <c r="H12" s="56">
        <v>1</v>
      </c>
      <c r="I12" s="29"/>
      <c r="J12" s="79">
        <f>I12*H12</f>
        <v>0</v>
      </c>
    </row>
    <row r="13" spans="1:10" ht="30" customHeight="1" outlineLevel="1">
      <c r="A13" s="42">
        <v>9</v>
      </c>
      <c r="B13" s="42"/>
      <c r="C13" s="49" t="s">
        <v>57</v>
      </c>
      <c r="D13" s="52"/>
      <c r="E13" s="52"/>
      <c r="F13" s="50" t="s">
        <v>80</v>
      </c>
      <c r="G13" s="48" t="s">
        <v>6</v>
      </c>
      <c r="H13" s="48">
        <v>3</v>
      </c>
      <c r="I13" s="29"/>
      <c r="J13" s="79">
        <f>I13*H13</f>
        <v>0</v>
      </c>
    </row>
    <row r="14" spans="1:10" ht="18" customHeight="1">
      <c r="A14" s="42">
        <v>10</v>
      </c>
      <c r="B14" s="43"/>
      <c r="C14" s="44" t="s">
        <v>7</v>
      </c>
      <c r="D14" s="43"/>
      <c r="E14" s="43"/>
      <c r="F14" s="43"/>
      <c r="G14" s="43"/>
      <c r="H14" s="43"/>
      <c r="I14" s="43"/>
      <c r="J14" s="45">
        <f>SUM(J15:J16)</f>
        <v>0</v>
      </c>
    </row>
    <row r="15" spans="1:10" ht="30" customHeight="1" outlineLevel="1">
      <c r="A15" s="42">
        <v>11</v>
      </c>
      <c r="B15" s="42"/>
      <c r="C15" s="49" t="s">
        <v>11</v>
      </c>
      <c r="D15" s="52"/>
      <c r="E15" s="52"/>
      <c r="F15" s="50" t="s">
        <v>18</v>
      </c>
      <c r="G15" s="48" t="s">
        <v>10</v>
      </c>
      <c r="H15" s="48">
        <v>1</v>
      </c>
      <c r="I15" s="29"/>
      <c r="J15" s="79">
        <f>I15*H15</f>
        <v>0</v>
      </c>
    </row>
    <row r="16" spans="1:10" ht="30" customHeight="1" outlineLevel="1">
      <c r="A16" s="42">
        <v>12</v>
      </c>
      <c r="B16" s="42"/>
      <c r="C16" s="49" t="s">
        <v>59</v>
      </c>
      <c r="D16" s="52"/>
      <c r="E16" s="52"/>
      <c r="F16" s="50" t="s">
        <v>60</v>
      </c>
      <c r="G16" s="48" t="s">
        <v>10</v>
      </c>
      <c r="H16" s="48">
        <v>1</v>
      </c>
      <c r="I16" s="29"/>
      <c r="J16" s="79">
        <f>I16*H16</f>
        <v>0</v>
      </c>
    </row>
    <row r="17" spans="1:10" ht="13.5" thickBot="1">
      <c r="A17" s="61"/>
      <c r="B17" s="61"/>
      <c r="C17" s="61"/>
      <c r="D17" s="61"/>
      <c r="E17" s="62"/>
      <c r="F17" s="61"/>
      <c r="G17" s="63"/>
      <c r="H17" s="63"/>
      <c r="I17" s="61"/>
      <c r="J17" s="61"/>
    </row>
    <row r="18" spans="1:10" ht="23.25" customHeight="1">
      <c r="A18" s="64"/>
      <c r="B18" s="64"/>
      <c r="C18" s="65" t="s">
        <v>14</v>
      </c>
      <c r="D18" s="64"/>
      <c r="E18" s="66"/>
      <c r="F18" s="64"/>
      <c r="G18" s="67"/>
      <c r="H18" s="67"/>
      <c r="I18" s="64"/>
      <c r="J18" s="68">
        <f>SUM(J5,J7,J11,J14)</f>
        <v>0</v>
      </c>
    </row>
    <row r="21" ht="12.75" collapsed="1"/>
    <row r="30" ht="12.75" collapsed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15" customHeight="1"/>
    <row r="51" ht="24.95" customHeight="1"/>
    <row r="52" ht="18" customHeight="1"/>
    <row r="53" ht="24.95" customHeight="1"/>
    <row r="54" ht="24.95" customHeight="1"/>
  </sheetData>
  <sheetProtection algorithmName="SHA-512" hashValue="E1bZIT6xSavgkuqE7ieDp9bHmC5d1cP2VEC+OQ57NgYb3MAyIcJYTXIHbqfKi9ixjaekWK/DF2m2oOm8zvvucw==" saltValue="+dflK91+u8B1Qxzmxq9eYA==" spinCount="100000" sheet="1" objects="1" scenarios="1"/>
  <autoFilter ref="A2:J54"/>
  <printOptions/>
  <pageMargins left="0.25" right="0.25" top="0.75" bottom="0.75" header="0.3" footer="0.3"/>
  <pageSetup fitToHeight="0" fitToWidth="1" horizontalDpi="600" verticalDpi="600" orientation="portrait" paperSize="9" scale="54" r:id="rId2"/>
  <headerFooter alignWithMargins="0">
    <oddFooter>&amp;C&amp;P</oddFooter>
  </headerFooter>
  <rowBreaks count="1" manualBreakCount="1">
    <brk id="49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B2C92-EA4E-4D24-85D5-4EF739608A7D}">
  <sheetPr>
    <tabColor theme="5" tint="0.7999799847602844"/>
    <outlinePr summaryBelow="0"/>
    <pageSetUpPr fitToPage="1"/>
  </sheetPr>
  <dimension ref="A1:J15"/>
  <sheetViews>
    <sheetView view="pageBreakPreview" zoomScale="85" zoomScaleSheetLayoutView="85" workbookViewId="0" topLeftCell="A1">
      <pane ySplit="4" topLeftCell="A5" activePane="bottomLeft" state="frozen"/>
      <selection pane="topLeft" activeCell="G4" sqref="G4"/>
      <selection pane="bottomLeft" activeCell="J5" sqref="J5"/>
    </sheetView>
  </sheetViews>
  <sheetFormatPr defaultColWidth="9.125" defaultRowHeight="12.75" outlineLevelRow="1"/>
  <cols>
    <col min="1" max="1" width="8.625" style="35" customWidth="1"/>
    <col min="2" max="2" width="13.00390625" style="35" customWidth="1"/>
    <col min="3" max="3" width="21.625" style="35" customWidth="1"/>
    <col min="4" max="4" width="16.00390625" style="35" bestFit="1" customWidth="1"/>
    <col min="5" max="5" width="17.00390625" style="69" customWidth="1"/>
    <col min="6" max="6" width="51.00390625" style="35" customWidth="1"/>
    <col min="7" max="7" width="8.00390625" style="70" customWidth="1"/>
    <col min="8" max="8" width="6.75390625" style="70" customWidth="1"/>
    <col min="9" max="9" width="18.25390625" style="35" customWidth="1"/>
    <col min="10" max="10" width="20.25390625" style="35" bestFit="1" customWidth="1"/>
    <col min="11" max="16384" width="9.125" style="35" customWidth="1"/>
  </cols>
  <sheetData>
    <row r="1" spans="3:10" s="30" customFormat="1" ht="29.25" customHeight="1">
      <c r="C1" s="31"/>
      <c r="D1" s="31"/>
      <c r="E1" s="31"/>
      <c r="F1" s="31"/>
      <c r="G1" s="31"/>
      <c r="H1" s="31"/>
      <c r="I1" s="31"/>
      <c r="J1" s="31"/>
    </row>
    <row r="2" spans="1:10" ht="57.75" customHeight="1">
      <c r="A2" s="32" t="s">
        <v>0</v>
      </c>
      <c r="B2" s="32" t="s">
        <v>19</v>
      </c>
      <c r="C2" s="33" t="s">
        <v>5</v>
      </c>
      <c r="D2" s="33" t="s">
        <v>16</v>
      </c>
      <c r="E2" s="32" t="s">
        <v>20</v>
      </c>
      <c r="F2" s="33" t="s">
        <v>22</v>
      </c>
      <c r="G2" s="34" t="s">
        <v>21</v>
      </c>
      <c r="H2" s="34" t="s">
        <v>15</v>
      </c>
      <c r="I2" s="32" t="s">
        <v>2</v>
      </c>
      <c r="J2" s="32" t="s">
        <v>17</v>
      </c>
    </row>
    <row r="3" spans="1:10" ht="18" customHeight="1">
      <c r="A3" s="36"/>
      <c r="B3" s="37"/>
      <c r="C3" s="38" t="s">
        <v>68</v>
      </c>
      <c r="D3" s="37"/>
      <c r="E3" s="37"/>
      <c r="F3" s="37"/>
      <c r="G3" s="37"/>
      <c r="H3" s="37"/>
      <c r="I3" s="37"/>
      <c r="J3" s="37"/>
    </row>
    <row r="4" spans="1:10" ht="18" customHeight="1">
      <c r="A4" s="39"/>
      <c r="B4" s="40"/>
      <c r="C4" s="41"/>
      <c r="D4" s="40"/>
      <c r="E4" s="40"/>
      <c r="F4" s="40"/>
      <c r="G4" s="40"/>
      <c r="H4" s="40"/>
      <c r="I4" s="40"/>
      <c r="J4" s="40"/>
    </row>
    <row r="5" spans="1:10" ht="18" customHeight="1">
      <c r="A5" s="42">
        <v>1</v>
      </c>
      <c r="B5" s="43"/>
      <c r="C5" s="44" t="s">
        <v>13</v>
      </c>
      <c r="D5" s="43"/>
      <c r="E5" s="43"/>
      <c r="F5" s="43"/>
      <c r="G5" s="43"/>
      <c r="H5" s="43"/>
      <c r="I5" s="43"/>
      <c r="J5" s="45">
        <f>SUM(J6:J13)</f>
        <v>0</v>
      </c>
    </row>
    <row r="6" spans="1:10" ht="51" outlineLevel="1">
      <c r="A6" s="42">
        <v>2</v>
      </c>
      <c r="B6" s="42"/>
      <c r="C6" s="49" t="s">
        <v>69</v>
      </c>
      <c r="D6" s="71"/>
      <c r="E6" s="71"/>
      <c r="F6" s="50" t="s">
        <v>119</v>
      </c>
      <c r="G6" s="48" t="s">
        <v>6</v>
      </c>
      <c r="H6" s="48">
        <v>2</v>
      </c>
      <c r="I6" s="29"/>
      <c r="J6" s="79">
        <f aca="true" t="shared" si="0" ref="J6:J13">I6*H6</f>
        <v>0</v>
      </c>
    </row>
    <row r="7" spans="1:10" s="57" customFormat="1" ht="51" outlineLevel="1">
      <c r="A7" s="42">
        <v>3</v>
      </c>
      <c r="B7" s="53"/>
      <c r="C7" s="58" t="s">
        <v>70</v>
      </c>
      <c r="D7" s="58"/>
      <c r="E7" s="55"/>
      <c r="F7" s="46" t="s">
        <v>120</v>
      </c>
      <c r="G7" s="56" t="s">
        <v>6</v>
      </c>
      <c r="H7" s="56">
        <v>2</v>
      </c>
      <c r="I7" s="29"/>
      <c r="J7" s="79">
        <f t="shared" si="0"/>
        <v>0</v>
      </c>
    </row>
    <row r="8" spans="1:10" s="57" customFormat="1" ht="38.25" outlineLevel="1">
      <c r="A8" s="42">
        <v>4</v>
      </c>
      <c r="B8" s="53"/>
      <c r="C8" s="54" t="s">
        <v>81</v>
      </c>
      <c r="D8" s="73"/>
      <c r="E8" s="74"/>
      <c r="F8" s="54" t="s">
        <v>48</v>
      </c>
      <c r="G8" s="56" t="s">
        <v>6</v>
      </c>
      <c r="H8" s="56">
        <v>1</v>
      </c>
      <c r="I8" s="29"/>
      <c r="J8" s="79">
        <f t="shared" si="0"/>
        <v>0</v>
      </c>
    </row>
    <row r="9" spans="1:10" s="57" customFormat="1" ht="51" outlineLevel="1">
      <c r="A9" s="42">
        <v>5</v>
      </c>
      <c r="B9" s="53"/>
      <c r="C9" s="54" t="s">
        <v>72</v>
      </c>
      <c r="D9" s="75"/>
      <c r="E9" s="74"/>
      <c r="F9" s="54" t="s">
        <v>121</v>
      </c>
      <c r="G9" s="48" t="s">
        <v>6</v>
      </c>
      <c r="H9" s="56">
        <v>1</v>
      </c>
      <c r="I9" s="29"/>
      <c r="J9" s="79">
        <f t="shared" si="0"/>
        <v>0</v>
      </c>
    </row>
    <row r="10" spans="1:10" ht="51" outlineLevel="1">
      <c r="A10" s="42">
        <v>6</v>
      </c>
      <c r="B10" s="42"/>
      <c r="C10" s="54" t="s">
        <v>73</v>
      </c>
      <c r="D10" s="75"/>
      <c r="E10" s="74"/>
      <c r="F10" s="54" t="s">
        <v>122</v>
      </c>
      <c r="G10" s="48" t="s">
        <v>6</v>
      </c>
      <c r="H10" s="56">
        <v>1</v>
      </c>
      <c r="I10" s="29"/>
      <c r="J10" s="79">
        <f t="shared" si="0"/>
        <v>0</v>
      </c>
    </row>
    <row r="11" spans="1:10" ht="30" customHeight="1" outlineLevel="1">
      <c r="A11" s="42">
        <v>7</v>
      </c>
      <c r="B11" s="42"/>
      <c r="C11" s="54" t="s">
        <v>56</v>
      </c>
      <c r="D11" s="58"/>
      <c r="E11" s="55"/>
      <c r="F11" s="54" t="s">
        <v>56</v>
      </c>
      <c r="G11" s="48" t="s">
        <v>10</v>
      </c>
      <c r="H11" s="56">
        <v>1</v>
      </c>
      <c r="I11" s="29"/>
      <c r="J11" s="79">
        <f t="shared" si="0"/>
        <v>0</v>
      </c>
    </row>
    <row r="12" spans="1:10" ht="30" customHeight="1" outlineLevel="1">
      <c r="A12" s="42">
        <v>8</v>
      </c>
      <c r="B12" s="42"/>
      <c r="C12" s="54" t="s">
        <v>54</v>
      </c>
      <c r="D12" s="58"/>
      <c r="E12" s="55"/>
      <c r="F12" s="54" t="s">
        <v>71</v>
      </c>
      <c r="G12" s="48" t="s">
        <v>10</v>
      </c>
      <c r="H12" s="56">
        <v>1</v>
      </c>
      <c r="I12" s="29"/>
      <c r="J12" s="79">
        <f t="shared" si="0"/>
        <v>0</v>
      </c>
    </row>
    <row r="13" spans="1:10" ht="30" customHeight="1" outlineLevel="1">
      <c r="A13" s="42">
        <v>9</v>
      </c>
      <c r="B13" s="42"/>
      <c r="C13" s="49" t="s">
        <v>11</v>
      </c>
      <c r="D13" s="52"/>
      <c r="E13" s="52"/>
      <c r="F13" s="50" t="s">
        <v>74</v>
      </c>
      <c r="G13" s="48" t="s">
        <v>10</v>
      </c>
      <c r="H13" s="48">
        <v>1</v>
      </c>
      <c r="I13" s="29"/>
      <c r="J13" s="79">
        <f t="shared" si="0"/>
        <v>0</v>
      </c>
    </row>
    <row r="14" spans="1:10" ht="13.5" thickBot="1">
      <c r="A14" s="61"/>
      <c r="B14" s="61"/>
      <c r="C14" s="61"/>
      <c r="D14" s="61"/>
      <c r="E14" s="62"/>
      <c r="F14" s="61"/>
      <c r="G14" s="63"/>
      <c r="H14" s="63"/>
      <c r="I14" s="61"/>
      <c r="J14" s="61"/>
    </row>
    <row r="15" spans="1:10" ht="23.25" customHeight="1">
      <c r="A15" s="64"/>
      <c r="B15" s="64"/>
      <c r="C15" s="65" t="s">
        <v>14</v>
      </c>
      <c r="D15" s="64"/>
      <c r="E15" s="66"/>
      <c r="F15" s="64"/>
      <c r="G15" s="67"/>
      <c r="H15" s="67"/>
      <c r="I15" s="64"/>
      <c r="J15" s="68">
        <f>SUM(J5)</f>
        <v>0</v>
      </c>
    </row>
    <row r="18" ht="12.75" collapsed="1"/>
    <row r="27" ht="12.75" collapsed="1"/>
    <row r="31" ht="24.95" customHeight="1"/>
    <row r="3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15" customHeight="1"/>
    <row r="48" ht="24.95" customHeight="1"/>
    <row r="49" ht="18" customHeight="1"/>
    <row r="50" ht="24.95" customHeight="1"/>
    <row r="51" ht="24.95" customHeight="1"/>
  </sheetData>
  <sheetProtection algorithmName="SHA-512" hashValue="Z4M3JFcK/gfMJv5OapVMd07rE8FQSzkmYnMIKpeUc+LdMYT4h5ynDNYykaiDx/94OTqrIs1kPrGelelu3SPOkQ==" saltValue="Yy/TkvwptsaS0Ow3ESro4w==" spinCount="100000" sheet="1" objects="1" scenarios="1"/>
  <autoFilter ref="A2:J51"/>
  <hyperlinks>
    <hyperlink ref="E20" r:id="rId1" display="DXP 44 HD 4K"/>
    <hyperlink ref="E22" r:id="rId2" display="DTP HDMI 4K 230 Tx"/>
    <hyperlink ref="E23" r:id="rId3" display="DTP HDMI 4K 230 Rx"/>
  </hyperlinks>
  <printOptions/>
  <pageMargins left="0.25" right="0.25" top="0.75" bottom="0.75" header="0.3" footer="0.3"/>
  <pageSetup fitToHeight="0" fitToWidth="1" horizontalDpi="600" verticalDpi="600" orientation="portrait" paperSize="9" scale="54" r:id="rId5"/>
  <headerFooter alignWithMargins="0">
    <oddFooter>&amp;C&amp;P</oddFooter>
  </headerFooter>
  <rowBreaks count="1" manualBreakCount="1">
    <brk id="46" max="1638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Csiszár</dc:creator>
  <cp:keywords/>
  <dc:description/>
  <cp:lastModifiedBy>Jiří Jelínek</cp:lastModifiedBy>
  <cp:lastPrinted>2020-05-13T13:28:38Z</cp:lastPrinted>
  <dcterms:created xsi:type="dcterms:W3CDTF">2016-07-01T11:27:08Z</dcterms:created>
  <dcterms:modified xsi:type="dcterms:W3CDTF">2020-06-04T09:31:27Z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 ; ; { } [@[{0}]] 1029</vt:lpwstr>
  </property>
</Properties>
</file>