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<sst xmlns="http://schemas.openxmlformats.org/spreadsheetml/2006/main" count="202" uniqueCount="187">
  <si>
    <t>20 03 01</t>
  </si>
  <si>
    <t>20 01 01</t>
  </si>
  <si>
    <t>20 01 39</t>
  </si>
  <si>
    <t>20 01 02</t>
  </si>
  <si>
    <t>15 01 04</t>
  </si>
  <si>
    <t>Kód odpadu</t>
  </si>
  <si>
    <t>Druh odpadu</t>
  </si>
  <si>
    <t>06 04 04</t>
  </si>
  <si>
    <t>Odpady obsahující rtuť</t>
  </si>
  <si>
    <t>02 01 03</t>
  </si>
  <si>
    <t>Odpad rostlinných pletiv</t>
  </si>
  <si>
    <t>02 01 06</t>
  </si>
  <si>
    <t>Zvířecí trus, moč a hnůj (včetně znečištěné slámy), kapalné odpady, soustřeďované odděleně a zpracované mimo místo vzniku</t>
  </si>
  <si>
    <t>06 03 15</t>
  </si>
  <si>
    <t>Oxidy kovů obsahující těžké kovy</t>
  </si>
  <si>
    <t>06 04 03</t>
  </si>
  <si>
    <t>Odpady obsahující arsen</t>
  </si>
  <si>
    <t>06 04 05</t>
  </si>
  <si>
    <t>Odpady obsahující jiné těžké kovy</t>
  </si>
  <si>
    <t>07 07 03</t>
  </si>
  <si>
    <t>Organická halogenová rozpouštědla</t>
  </si>
  <si>
    <t>07 07 04</t>
  </si>
  <si>
    <t>Jiná organická rozpouštědla</t>
  </si>
  <si>
    <t>Jiná organická rozpouštědla, promývací kapaliny a matečné louhy</t>
  </si>
  <si>
    <t>08 01 12</t>
  </si>
  <si>
    <t>Jiné odpadní barvy a laky neuvedené pod
1 číslem 08 01 11</t>
  </si>
  <si>
    <t>08 03 13</t>
  </si>
  <si>
    <t>Odpadní tiskařský barvy</t>
  </si>
  <si>
    <t>08 03 18</t>
  </si>
  <si>
    <t>Odpadní tiskařské tonery</t>
  </si>
  <si>
    <t>08 04 09</t>
  </si>
  <si>
    <t>Odpadní lepidla a těsnicí materiály obsahující
organická rozpouštědla nebo jiné
nebezpečné látky</t>
  </si>
  <si>
    <t>09 01 01</t>
  </si>
  <si>
    <t>Vodné roztoky vývojek a aktiváítorů</t>
  </si>
  <si>
    <t>09 01 03</t>
  </si>
  <si>
    <t>Roztoky vývojek v rozpouštědlech</t>
  </si>
  <si>
    <t>09 01 04</t>
  </si>
  <si>
    <t>Roztoky ustalovačů</t>
  </si>
  <si>
    <t>13 02 05</t>
  </si>
  <si>
    <t>Nechlorované minerální motorové, převodové a mazací oleje</t>
  </si>
  <si>
    <t>14 06 02</t>
  </si>
  <si>
    <t>Jiná halogenová rozpouštědla a směsi rozpouštědel</t>
  </si>
  <si>
    <t>14 06 03</t>
  </si>
  <si>
    <t>Jiná rozpouštědla a směsi rozpouštědel</t>
  </si>
  <si>
    <t>15 01 01</t>
  </si>
  <si>
    <t>Papírové a lepenkové obaly</t>
  </si>
  <si>
    <t>15 01 02</t>
  </si>
  <si>
    <t>Plastové obaly</t>
  </si>
  <si>
    <t>15 01 07</t>
  </si>
  <si>
    <t>Skleněné obaly</t>
  </si>
  <si>
    <t>15 01 10</t>
  </si>
  <si>
    <t>Obaly obsahijící zbytky nebezpečných látek</t>
  </si>
  <si>
    <t>15 02 02</t>
  </si>
  <si>
    <t>Absorpční činidla, filtrační materiály (vč. olejových filtrů jinak blíže neurčených), čístící tkaniny a ochranné oděvy znečištěné nebezpečnými látkami</t>
  </si>
  <si>
    <t>16 02 13</t>
  </si>
  <si>
    <t>Vyřazené zařízení obsahující nebezpečné látky neuvedená pod čísly 16 02 09 až 16 02 12</t>
  </si>
  <si>
    <t>16 02 16</t>
  </si>
  <si>
    <t>Jiné složky odstraněné z vyřazených zařízení</t>
  </si>
  <si>
    <t>16 03 03</t>
  </si>
  <si>
    <t>Anorganické odpady obsahující nebezpečné látky</t>
  </si>
  <si>
    <t>16 03 05</t>
  </si>
  <si>
    <t>Organické odpady obsahující nebezpečné látky</t>
  </si>
  <si>
    <t>16 03 07</t>
  </si>
  <si>
    <t>Kovová rtuť</t>
  </si>
  <si>
    <t>16 05 06</t>
  </si>
  <si>
    <t>Laboratorní chemikálie a jejich směsi</t>
  </si>
  <si>
    <t>Laboratorní chemikálie a jejich směsi, které jsou nebo obsahují nebezpečné látky</t>
  </si>
  <si>
    <t>16 05 07</t>
  </si>
  <si>
    <t>Vyřazené anorganické chemikálie, které jsou</t>
  </si>
  <si>
    <t>16 05 08</t>
  </si>
  <si>
    <t>Vyřazené organické chemikálie, které jsou nebo obsahují nebezpečné látky</t>
  </si>
  <si>
    <t>16 06 02</t>
  </si>
  <si>
    <t>Nikl-kadmiové baterie a akumulátory</t>
  </si>
  <si>
    <t>17 02 01</t>
  </si>
  <si>
    <t>Dřevo</t>
  </si>
  <si>
    <t>17 04 05</t>
  </si>
  <si>
    <t>Železo a ocel</t>
  </si>
  <si>
    <t>17 04 07</t>
  </si>
  <si>
    <t>Směsné kovy</t>
  </si>
  <si>
    <t>17 04 11</t>
  </si>
  <si>
    <t>Kabely neuvedené pod 170410</t>
  </si>
  <si>
    <t>17 09 04</t>
  </si>
  <si>
    <t>Smíšené stavební a demoliční odpady</t>
  </si>
  <si>
    <t>18 01 01</t>
  </si>
  <si>
    <t>Ostré předměty (kromě čísla 18 01 03)</t>
  </si>
  <si>
    <t>18 01 03</t>
  </si>
  <si>
    <t>Odpady,na jejíž sběr jsou kladeny zvláštní požadavky</t>
  </si>
  <si>
    <t>18 01 04</t>
  </si>
  <si>
    <t>Odpady, na jejichž sběr a odstraňování nejsou kladeny zvláštní požadavky s ohledem na prevenci infekce</t>
  </si>
  <si>
    <t>18 01 06</t>
  </si>
  <si>
    <t>Chemikálie které jsou nebo obsahují nebezoečné látky</t>
  </si>
  <si>
    <t>18 01 07</t>
  </si>
  <si>
    <t>18 01 08</t>
  </si>
  <si>
    <t>Nepoužitelná cystostatika</t>
  </si>
  <si>
    <t>18 01 09</t>
  </si>
  <si>
    <t>Jiná nepoužitá  léčiva neuvedená pod číslem 18 01 08</t>
  </si>
  <si>
    <t>18 01 10</t>
  </si>
  <si>
    <t>Odpadní amalgám ze stomatologické péče</t>
  </si>
  <si>
    <t>18 02 01</t>
  </si>
  <si>
    <t>Ostré předměty (kromě čísla 18 02 02)</t>
  </si>
  <si>
    <t>18 02 02</t>
  </si>
  <si>
    <t>Odpady, na jejichž sběr a odstraňování jsou kladeny zvláštní požadavky s ohledem na prevenci infekce</t>
  </si>
  <si>
    <t>18 02 03</t>
  </si>
  <si>
    <t>18 02 05</t>
  </si>
  <si>
    <t>Chemikálie sestávající z nebezpečných látek nebo tyto látky obsahující</t>
  </si>
  <si>
    <t>18 02 06</t>
  </si>
  <si>
    <t>Jiné chemikálie neuvedené pod číslem 18 02 05</t>
  </si>
  <si>
    <t>Nepoužitelná cytostatika</t>
  </si>
  <si>
    <t>Jiná nepoužitelná léčiva neuvedená pod číslem 18 02 07</t>
  </si>
  <si>
    <t>19 08 09</t>
  </si>
  <si>
    <t>Směs tuků a olejů z odlučovače tuků
5 obsahující pouze jedlé oleje a jedlé tuky</t>
  </si>
  <si>
    <t>19 08 13</t>
  </si>
  <si>
    <t>Kaly z jiných způsobů číštění průmyslových odpadních vod</t>
  </si>
  <si>
    <t>Kaly z jiných způsobů čištění průmyslových odpadních vod obsahující nebezpečné látky</t>
  </si>
  <si>
    <t>20 01 08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</si>
  <si>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</si>
  <si>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</si>
  <si>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</si>
  <si>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</si>
  <si>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</si>
  <si>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</si>
  <si>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</si>
  <si>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</si>
  <si>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20 01 21</t>
  </si>
  <si>
    <t>Zářivky a jiný odpad obsahující rtuť</t>
  </si>
  <si>
    <t>20 01 25</t>
  </si>
  <si>
    <t>Jedlý olej a tuk</t>
  </si>
  <si>
    <t>20 01 33</t>
  </si>
  <si>
    <t>Baterie a akumulátory, zařazené pod čísly 16 06 01, 16 06  02 nebo pod číslem 16 06 03 a netříděné baterie a akumulátory obsahující tyto baterie</t>
  </si>
  <si>
    <t>20 01 35</t>
  </si>
  <si>
    <t>Vyřazené elektrické a elektronické zařízení neuv. 20 01 21 a 20 01 23</t>
  </si>
  <si>
    <t>20 01 36</t>
  </si>
  <si>
    <t>Vyřazené elektrické a elektronické zařízení neuv. 20 01 21, 20 01 23 a 20 01 35</t>
  </si>
  <si>
    <t>20 02 01</t>
  </si>
  <si>
    <t>Biolog.rozlož.odpad</t>
  </si>
  <si>
    <t>20 02 02</t>
  </si>
  <si>
    <t>Zemina a kameny</t>
  </si>
  <si>
    <t>20 03 07</t>
  </si>
  <si>
    <t>Objemný odpad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</si>
  <si>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</si>
  <si>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</si>
  <si>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</si>
  <si>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</si>
  <si>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1. Zařízení pro tepelnou výměnu</t>
  </si>
  <si>
    <t>2. Obrazovky, monitory a zařízení obsahující obrazovky o ploše větší než 100 cm2</t>
  </si>
  <si>
    <t>3. Světelné zdroje</t>
  </si>
  <si>
    <t>4. Velká zařízení, jejichž kterýkoli vnější rozměr přesahuje 50 cm, kromě zařízení náležejících do skupin 1, 2 a 3, zahrnující kromě jiného: domácí spotřebiče, zařízení informačních technologií a telekomunikační zařízení,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</si>
  <si>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5. Malá zařízení, jejichž žádný vnější rozměr nepřesahuje 50 cm, kromě zařízení náležejících do skupin 1, 2, 3 a 6, zahrnující kromě jiného: domácí spotřebiče,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</si>
  <si>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6. Malá zařízení informačních technologií a telekomunikační zařízení, jejichž žádný vnější rozměr nepřesahuje 50 cm</t>
  </si>
  <si>
    <t xml:space="preserve">1. Komunální odpad </t>
  </si>
  <si>
    <t>Jednotková cena za 1 tunu (v Kč bez DPH)</t>
  </si>
  <si>
    <t>Modelová cena za 48 měsíců (v Kč bez DPH)</t>
  </si>
  <si>
    <t>Modelové náklady na svoz a převzetí komunálního odpadu za 48 měsíců celkem (V Kč bez DPH)</t>
  </si>
  <si>
    <t>Komunální odpad (ceny zahrnují veškeré náklady poskytovatele spojené se sběrem a likvidací komunálního odpadu, vč. poskytnutí odpadových nádob)</t>
  </si>
  <si>
    <t>3. Spotřební materiál (nerecyklované nádoby na infekční odpad)</t>
  </si>
  <si>
    <t xml:space="preserve">Směsný komunální odpad </t>
  </si>
  <si>
    <t xml:space="preserve">Papírové a lepenkové obaly </t>
  </si>
  <si>
    <t xml:space="preserve">Plastové obaly </t>
  </si>
  <si>
    <t xml:space="preserve">Skleněné obaly </t>
  </si>
  <si>
    <t xml:space="preserve">Kovové obaly </t>
  </si>
  <si>
    <t>Biologicky rozložitelný odpad z kuchyní a stravoven</t>
  </si>
  <si>
    <t>Modelové náklady na svoz a likvidaci dalších druhů odpadů a nebezpečného odpadu za 48 měsíců celkem (v Kč bez DPH)</t>
  </si>
  <si>
    <t>Cena za svoz (veškeré náklady, vč. poskytnutí odpadových nádob a nákladů na převzetí odpadu)</t>
  </si>
  <si>
    <t>8. Pneumatiky</t>
  </si>
  <si>
    <t>Jednotková cena za  zpětný odběr 1 ks (v Kč bez DPH)</t>
  </si>
  <si>
    <t xml:space="preserve">2. Další druhy odpadů včetně nebezpečného odpadu </t>
  </si>
  <si>
    <t xml:space="preserve">Kód odpadu </t>
  </si>
  <si>
    <t>18 02 07</t>
  </si>
  <si>
    <t>18 02 08</t>
  </si>
  <si>
    <t>Chemikálie neuvedené pod 18 01 06</t>
  </si>
  <si>
    <t>Příloha č. 1 – Položkový rozpočet (modelový příklad a jednotkové ceny)</t>
  </si>
  <si>
    <t>4. Zpětný odběr včetně nádob</t>
  </si>
  <si>
    <t>4. Skartace včetně nádob</t>
  </si>
  <si>
    <t>Předpokládaný  zpětný odběr v ks za 12 měsíců</t>
  </si>
  <si>
    <t>Předpokládané množství odběru spotřebního materiálu v ks za 12 měsíců rok</t>
  </si>
  <si>
    <t xml:space="preserve">Předpokládaná hmotnost skartovaného odpadu v tunách za 12 měsíců </t>
  </si>
  <si>
    <t>Jednotková cena za skartaci 1t papírového odpadu (v Kč bez DPH)</t>
  </si>
  <si>
    <t>Předpokládané množství odběru spotřebního materiálu v ks za 48 měsíců rok</t>
  </si>
  <si>
    <t>Předpokládaná hmotnost v tunách/12 měsíců</t>
  </si>
  <si>
    <t>Předpokládaná hmotnost v tunách/48 měsíců</t>
  </si>
  <si>
    <t>Jednotková cena za odběr 1 ks (v Kč bez DPH)</t>
  </si>
  <si>
    <t>Předpokládaný  zpětný odběr v ks za 48měsíců</t>
  </si>
  <si>
    <t xml:space="preserve">Předpokládaná hmotnost skartovaného odpadu v tunách za 48 měsíců </t>
  </si>
  <si>
    <t>Modelové náklady na spotřební materiál za 48 měsíců celkem (v Kč bez DPH)</t>
  </si>
  <si>
    <t>Modelové náklady na zpětný odběr za 48 měsíců celkem (v Kč bez DPH)</t>
  </si>
  <si>
    <t xml:space="preserve">Celkové modelové náklady za komunální odpad, další druhy odpadů a nebezpečný odpad, spotřební materiál, zpětný odběr a skartaci za 48 měsíců (nabídková cena, která je předmětem hodnocení) v Kč bez DPH. </t>
  </si>
  <si>
    <t xml:space="preserve">Účastník uvede jednotkové ceny za t do žlutých polí, a to na dvě desetinná místa. Modelový příklad bude automaticky propočítán  vzorci.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</si>
</sst>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 CE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83">
    <xf numFmtId="0" fontId="0" fillId="0" borderId="0" xfId="0"/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49" fontId="4" fillId="0" borderId="1" xfId="20" applyNumberFormat="1" applyFont="1" applyBorder="1" applyAlignment="1">
      <alignment horizontal="left" vertical="center" wrapText="1"/>
      <protection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3" xfId="20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left" vertical="center" wrapText="1"/>
    </xf>
    <xf numFmtId="164" fontId="3" fillId="2" borderId="5" xfId="0" applyNumberFormat="1" applyFont="1" applyFill="1" applyBorder="1" applyAlignment="1">
      <alignment horizontal="left" vertical="center" wrapText="1"/>
    </xf>
    <xf numFmtId="0" fontId="0" fillId="3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0" fillId="3" borderId="2" xfId="0" applyFill="1" applyBorder="1"/>
    <xf numFmtId="164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7" xfId="20" applyFont="1" applyBorder="1" applyAlignment="1">
      <alignment horizontal="left" vertical="center" wrapText="1"/>
      <protection/>
    </xf>
    <xf numFmtId="164" fontId="3" fillId="2" borderId="2" xfId="0" applyNumberFormat="1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ill="1" applyBorder="1" applyAlignment="1">
      <alignment vertical="center"/>
    </xf>
    <xf numFmtId="0" fontId="0" fillId="4" borderId="2" xfId="0" applyFill="1" applyBorder="1"/>
    <xf numFmtId="0" fontId="0" fillId="0" borderId="0" xfId="0" applyAlignment="1">
      <alignment vertical="center"/>
    </xf>
    <xf numFmtId="0" fontId="0" fillId="3" borderId="1" xfId="0" applyFill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164" fontId="3" fillId="0" borderId="0" xfId="0" applyNumberFormat="1" applyFont="1" applyFill="1" applyAlignment="1">
      <alignment horizontal="left" vertical="center" wrapText="1"/>
    </xf>
    <xf numFmtId="164" fontId="3" fillId="5" borderId="0" xfId="0" applyNumberFormat="1" applyFont="1" applyFill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4" fillId="0" borderId="1" xfId="20" applyFont="1" applyBorder="1" applyAlignment="1">
      <alignment horizontal="left" vertical="center" wrapText="1"/>
      <protection/>
    </xf>
    <xf numFmtId="0" fontId="3" fillId="7" borderId="0" xfId="0" applyFont="1" applyFill="1" applyAlignment="1">
      <alignment horizontal="left" vertical="center" wrapText="1"/>
    </xf>
    <xf numFmtId="0" fontId="2" fillId="8" borderId="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5" xfId="20" applyFont="1" applyBorder="1" applyAlignment="1">
      <alignment horizontal="left" vertical="center" wrapText="1"/>
      <protection/>
    </xf>
    <xf numFmtId="0" fontId="4" fillId="0" borderId="9" xfId="20" applyFont="1" applyBorder="1" applyAlignment="1">
      <alignment horizontal="left" vertical="center" wrapText="1"/>
      <protection/>
    </xf>
    <xf numFmtId="0" fontId="4" fillId="0" borderId="10" xfId="20" applyFont="1" applyBorder="1" applyAlignment="1">
      <alignment horizontal="left" vertical="center" wrapText="1"/>
      <protection/>
    </xf>
    <xf numFmtId="0" fontId="2" fillId="0" borderId="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9" borderId="15" xfId="0" applyFont="1" applyFill="1" applyBorder="1" applyAlignment="1">
      <alignment horizontal="left" vertical="center" wrapText="1"/>
    </xf>
    <xf numFmtId="0" fontId="2" fillId="9" borderId="16" xfId="0" applyFont="1" applyFill="1" applyBorder="1" applyAlignment="1">
      <alignment horizontal="left" vertical="center" wrapText="1"/>
    </xf>
    <xf numFmtId="0" fontId="2" fillId="9" borderId="17" xfId="0" applyFont="1" applyFill="1" applyBorder="1" applyAlignment="1">
      <alignment horizontal="left" vertical="center" wrapText="1"/>
    </xf>
    <xf numFmtId="0" fontId="2" fillId="9" borderId="18" xfId="0" applyFont="1" applyFill="1" applyBorder="1" applyAlignment="1">
      <alignment horizontal="left" vertical="center" wrapText="1"/>
    </xf>
    <xf numFmtId="0" fontId="2" fillId="9" borderId="19" xfId="0" applyFont="1" applyFill="1" applyBorder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0" borderId="1" xfId="20" applyFont="1" applyBorder="1" applyAlignment="1">
      <alignment horizontal="center" vertical="center" wrapText="1"/>
      <protection/>
    </xf>
    <xf numFmtId="0" fontId="2" fillId="9" borderId="23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Odpady-roční hlášení  SOUHRN za MASARYKOVU UNIVERZITU r. 2010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98" zoomScaleNormal="98" workbookViewId="0" topLeftCell="A1">
      <selection activeCell="A2" sqref="A2:H2"/>
    </sheetView>
  </sheetViews>
  <sheetFormatPr defaultColWidth="9.140625" defaultRowHeight="15"/>
  <cols>
    <col min="1" max="1" width="11.57421875" style="0" customWidth="1"/>
    <col min="2" max="2" width="11.28125" style="0" customWidth="1"/>
    <col min="5" max="5" width="24.8515625" style="0" customWidth="1"/>
    <col min="6" max="7" width="13.7109375" style="0" customWidth="1"/>
    <col min="8" max="8" width="13.00390625" style="0" customWidth="1"/>
    <col min="9" max="9" width="13.28125" style="0" customWidth="1"/>
  </cols>
  <sheetData>
    <row r="1" spans="1:7" ht="25.5" customHeight="1">
      <c r="A1" s="80" t="s">
        <v>170</v>
      </c>
      <c r="B1" s="81"/>
      <c r="C1" s="81"/>
      <c r="D1" s="81"/>
      <c r="E1" s="81"/>
      <c r="F1" s="81"/>
      <c r="G1" s="2"/>
    </row>
    <row r="2" spans="1:8" ht="25.5" customHeight="1">
      <c r="A2" s="38" t="s">
        <v>186</v>
      </c>
      <c r="B2" s="38"/>
      <c r="C2" s="38"/>
      <c r="D2" s="38"/>
      <c r="E2" s="38"/>
      <c r="F2" s="38"/>
      <c r="G2" s="38"/>
      <c r="H2" s="38"/>
    </row>
    <row r="3" spans="1:7" ht="15" customHeight="1">
      <c r="A3" s="39" t="s">
        <v>149</v>
      </c>
      <c r="B3" s="39"/>
      <c r="C3" s="1"/>
      <c r="D3" s="1"/>
      <c r="E3" s="1"/>
      <c r="F3" s="2"/>
      <c r="G3" s="2"/>
    </row>
    <row r="4" spans="1:9" ht="51.75" customHeight="1">
      <c r="A4" s="46" t="s">
        <v>153</v>
      </c>
      <c r="B4" s="47"/>
      <c r="C4" s="47"/>
      <c r="D4" s="47"/>
      <c r="E4" s="48"/>
      <c r="F4" s="13" t="s">
        <v>178</v>
      </c>
      <c r="G4" s="13" t="s">
        <v>179</v>
      </c>
      <c r="H4" s="11" t="s">
        <v>150</v>
      </c>
      <c r="I4" s="12" t="s">
        <v>151</v>
      </c>
    </row>
    <row r="5" spans="1:9" ht="33" customHeight="1">
      <c r="A5" s="20" t="s">
        <v>5</v>
      </c>
      <c r="B5" s="49" t="s">
        <v>6</v>
      </c>
      <c r="C5" s="49"/>
      <c r="D5" s="49"/>
      <c r="E5" s="49"/>
      <c r="F5" s="13"/>
      <c r="G5" s="13"/>
      <c r="H5" s="11"/>
      <c r="I5" s="12"/>
    </row>
    <row r="6" spans="1:9" ht="27" customHeight="1">
      <c r="A6" s="5" t="s">
        <v>0</v>
      </c>
      <c r="B6" s="40" t="s">
        <v>155</v>
      </c>
      <c r="C6" s="41"/>
      <c r="D6" s="41"/>
      <c r="E6" s="42"/>
      <c r="F6" s="14">
        <v>513.6815000000001</v>
      </c>
      <c r="G6" s="14">
        <f>F6*4</f>
        <v>2054.7260000000006</v>
      </c>
      <c r="H6" s="10">
        <v>0</v>
      </c>
      <c r="I6" s="22">
        <f>G6*H6</f>
        <v>0</v>
      </c>
    </row>
    <row r="7" spans="1:9" ht="26.25" customHeight="1">
      <c r="A7" s="5" t="s">
        <v>1</v>
      </c>
      <c r="B7" s="40" t="s">
        <v>156</v>
      </c>
      <c r="C7" s="41"/>
      <c r="D7" s="41"/>
      <c r="E7" s="42"/>
      <c r="F7" s="14">
        <v>61.016</v>
      </c>
      <c r="G7" s="14">
        <f>F7*4</f>
        <v>244.064</v>
      </c>
      <c r="H7" s="10">
        <v>0</v>
      </c>
      <c r="I7" s="22">
        <f>G7*H7</f>
        <v>0</v>
      </c>
    </row>
    <row r="8" spans="1:9" ht="27" customHeight="1">
      <c r="A8" s="5" t="s">
        <v>2</v>
      </c>
      <c r="B8" s="40" t="s">
        <v>157</v>
      </c>
      <c r="C8" s="41"/>
      <c r="D8" s="41"/>
      <c r="E8" s="42"/>
      <c r="F8" s="14">
        <v>28.018900000000002</v>
      </c>
      <c r="G8" s="14">
        <f>F8*4</f>
        <v>112.07560000000001</v>
      </c>
      <c r="H8" s="10">
        <v>0</v>
      </c>
      <c r="I8" s="22">
        <f>G8*H8</f>
        <v>0</v>
      </c>
    </row>
    <row r="9" spans="1:9" ht="27" customHeight="1">
      <c r="A9" s="5" t="s">
        <v>3</v>
      </c>
      <c r="B9" s="40" t="s">
        <v>158</v>
      </c>
      <c r="C9" s="41"/>
      <c r="D9" s="41"/>
      <c r="E9" s="42"/>
      <c r="F9" s="14">
        <v>17.018</v>
      </c>
      <c r="G9" s="14">
        <f>F9*4</f>
        <v>68.072</v>
      </c>
      <c r="H9" s="10">
        <v>0</v>
      </c>
      <c r="I9" s="23">
        <f>G9*H9</f>
        <v>0</v>
      </c>
    </row>
    <row r="10" spans="1:9" ht="22.5" customHeight="1" thickBot="1">
      <c r="A10" s="6" t="s">
        <v>4</v>
      </c>
      <c r="B10" s="82" t="s">
        <v>159</v>
      </c>
      <c r="C10" s="71"/>
      <c r="D10" s="71"/>
      <c r="E10" s="72"/>
      <c r="F10" s="21">
        <v>1.076</v>
      </c>
      <c r="G10" s="21">
        <f>F10*4</f>
        <v>4.304</v>
      </c>
      <c r="H10" s="16">
        <v>0</v>
      </c>
      <c r="I10" s="24">
        <f>G10*H10</f>
        <v>0</v>
      </c>
    </row>
    <row r="11" spans="1:9" ht="31.5" customHeight="1">
      <c r="A11" s="57" t="s">
        <v>152</v>
      </c>
      <c r="B11" s="58"/>
      <c r="C11" s="58"/>
      <c r="D11" s="58"/>
      <c r="E11" s="58"/>
      <c r="F11" s="58"/>
      <c r="G11" s="59"/>
      <c r="H11" s="53">
        <f>SUM(I6,I7,I8,I9,I10)</f>
        <v>0</v>
      </c>
      <c r="I11" s="54"/>
    </row>
    <row r="12" spans="1:9" ht="21" customHeight="1" thickBot="1">
      <c r="A12" s="60"/>
      <c r="B12" s="61"/>
      <c r="C12" s="61"/>
      <c r="D12" s="61"/>
      <c r="E12" s="61"/>
      <c r="F12" s="61"/>
      <c r="G12" s="62"/>
      <c r="H12" s="55"/>
      <c r="I12" s="56"/>
    </row>
    <row r="13" spans="1:9" ht="15">
      <c r="A13" s="1"/>
      <c r="B13" s="1"/>
      <c r="C13" s="1"/>
      <c r="D13" s="1"/>
      <c r="E13" s="1"/>
      <c r="F13" s="30"/>
      <c r="G13" s="30"/>
      <c r="H13" s="15"/>
      <c r="I13" s="15"/>
    </row>
    <row r="14" spans="1:9" ht="15" customHeight="1">
      <c r="A14" s="39" t="s">
        <v>165</v>
      </c>
      <c r="B14" s="39"/>
      <c r="C14" s="39"/>
      <c r="D14" s="39"/>
      <c r="E14" s="39"/>
      <c r="F14" s="30"/>
      <c r="G14" s="30"/>
      <c r="H14" s="15"/>
      <c r="I14" s="27"/>
    </row>
    <row r="15" spans="1:10" ht="21" customHeight="1">
      <c r="A15" s="49" t="s">
        <v>162</v>
      </c>
      <c r="B15" s="49"/>
      <c r="C15" s="49"/>
      <c r="D15" s="49"/>
      <c r="E15" s="49"/>
      <c r="F15" s="49"/>
      <c r="G15" s="49"/>
      <c r="H15" s="49"/>
      <c r="I15" s="49"/>
      <c r="J15" s="25"/>
    </row>
    <row r="16" spans="1:9" ht="54" customHeight="1">
      <c r="A16" s="7" t="s">
        <v>166</v>
      </c>
      <c r="B16" s="50" t="s">
        <v>6</v>
      </c>
      <c r="C16" s="51"/>
      <c r="D16" s="51"/>
      <c r="E16" s="52"/>
      <c r="F16" s="17" t="s">
        <v>178</v>
      </c>
      <c r="G16" s="13" t="s">
        <v>179</v>
      </c>
      <c r="H16" s="18" t="s">
        <v>150</v>
      </c>
      <c r="I16" s="19" t="s">
        <v>151</v>
      </c>
    </row>
    <row r="17" spans="1:9" ht="38.25" customHeight="1">
      <c r="A17" s="3" t="s">
        <v>7</v>
      </c>
      <c r="B17" s="43" t="s">
        <v>8</v>
      </c>
      <c r="C17" s="44"/>
      <c r="D17" s="44"/>
      <c r="E17" s="45"/>
      <c r="F17" s="9">
        <v>0.0005</v>
      </c>
      <c r="G17" s="9">
        <f>F17*4</f>
        <v>0.002</v>
      </c>
      <c r="H17" s="26">
        <v>0</v>
      </c>
      <c r="I17" s="22">
        <f>G17*H17</f>
        <v>0</v>
      </c>
    </row>
    <row r="18" spans="1:9" ht="38.25" customHeight="1">
      <c r="A18" s="4" t="s">
        <v>9</v>
      </c>
      <c r="B18" s="40" t="s">
        <v>10</v>
      </c>
      <c r="C18" s="41"/>
      <c r="D18" s="41"/>
      <c r="E18" s="42"/>
      <c r="F18" s="9">
        <v>0.1</v>
      </c>
      <c r="G18" s="9">
        <f>F18*4</f>
        <v>0.4</v>
      </c>
      <c r="H18" s="26">
        <v>0</v>
      </c>
      <c r="I18" s="22">
        <f aca="true" t="shared" si="0" ref="I18:I80">G18*H18</f>
        <v>0</v>
      </c>
    </row>
    <row r="19" spans="1:9" ht="38.25" customHeight="1">
      <c r="A19" s="4" t="s">
        <v>11</v>
      </c>
      <c r="B19" s="43" t="s">
        <v>12</v>
      </c>
      <c r="C19" s="44"/>
      <c r="D19" s="44"/>
      <c r="E19" s="45"/>
      <c r="F19" s="9">
        <v>0.5</v>
      </c>
      <c r="G19" s="9">
        <f aca="true" t="shared" si="1" ref="G19:G81">F19*4</f>
        <v>2</v>
      </c>
      <c r="H19" s="26">
        <v>0</v>
      </c>
      <c r="I19" s="22">
        <f t="shared" si="0"/>
        <v>0</v>
      </c>
    </row>
    <row r="20" spans="1:9" ht="38.25" customHeight="1">
      <c r="A20" s="4" t="s">
        <v>13</v>
      </c>
      <c r="B20" s="40" t="s">
        <v>14</v>
      </c>
      <c r="C20" s="41"/>
      <c r="D20" s="41"/>
      <c r="E20" s="42"/>
      <c r="F20" s="9">
        <v>0.001</v>
      </c>
      <c r="G20" s="9">
        <f t="shared" si="1"/>
        <v>0.004</v>
      </c>
      <c r="H20" s="26">
        <v>0</v>
      </c>
      <c r="I20" s="22">
        <f t="shared" si="0"/>
        <v>0</v>
      </c>
    </row>
    <row r="21" spans="1:9" ht="38.25" customHeight="1">
      <c r="A21" s="4" t="s">
        <v>15</v>
      </c>
      <c r="B21" s="40" t="s">
        <v>16</v>
      </c>
      <c r="C21" s="41"/>
      <c r="D21" s="41"/>
      <c r="E21" s="42"/>
      <c r="F21" s="9">
        <v>0.001</v>
      </c>
      <c r="G21" s="9">
        <f t="shared" si="1"/>
        <v>0.004</v>
      </c>
      <c r="H21" s="26">
        <v>0</v>
      </c>
      <c r="I21" s="22">
        <f t="shared" si="0"/>
        <v>0</v>
      </c>
    </row>
    <row r="22" spans="1:9" ht="51" customHeight="1">
      <c r="A22" s="3" t="s">
        <v>17</v>
      </c>
      <c r="B22" s="43" t="s">
        <v>18</v>
      </c>
      <c r="C22" s="44"/>
      <c r="D22" s="44"/>
      <c r="E22" s="45"/>
      <c r="F22" s="9">
        <v>0.013</v>
      </c>
      <c r="G22" s="9">
        <f t="shared" si="1"/>
        <v>0.052</v>
      </c>
      <c r="H22" s="26">
        <v>0</v>
      </c>
      <c r="I22" s="22">
        <f t="shared" si="0"/>
        <v>0</v>
      </c>
    </row>
    <row r="23" spans="1:9" ht="38.25" customHeight="1">
      <c r="A23" s="3" t="s">
        <v>19</v>
      </c>
      <c r="B23" s="43" t="s">
        <v>20</v>
      </c>
      <c r="C23" s="44"/>
      <c r="D23" s="44"/>
      <c r="E23" s="45"/>
      <c r="F23" s="9">
        <v>4.018</v>
      </c>
      <c r="G23" s="9">
        <f t="shared" si="1"/>
        <v>16.072</v>
      </c>
      <c r="H23" s="26">
        <v>0</v>
      </c>
      <c r="I23" s="22">
        <f t="shared" si="0"/>
        <v>0</v>
      </c>
    </row>
    <row r="24" spans="1:9" ht="38.25" customHeight="1">
      <c r="A24" s="3" t="s">
        <v>21</v>
      </c>
      <c r="B24" s="43" t="s">
        <v>22</v>
      </c>
      <c r="C24" s="44"/>
      <c r="D24" s="44"/>
      <c r="E24" s="45"/>
      <c r="F24" s="9">
        <v>3.572</v>
      </c>
      <c r="G24" s="9">
        <f t="shared" si="1"/>
        <v>14.288</v>
      </c>
      <c r="H24" s="26">
        <v>0</v>
      </c>
      <c r="I24" s="22">
        <f t="shared" si="0"/>
        <v>0</v>
      </c>
    </row>
    <row r="25" spans="1:9" ht="42.75" customHeight="1">
      <c r="A25" s="4" t="s">
        <v>21</v>
      </c>
      <c r="B25" s="40" t="s">
        <v>23</v>
      </c>
      <c r="C25" s="41"/>
      <c r="D25" s="41"/>
      <c r="E25" s="42"/>
      <c r="F25" s="9">
        <v>0.1</v>
      </c>
      <c r="G25" s="9">
        <f t="shared" si="1"/>
        <v>0.4</v>
      </c>
      <c r="H25" s="26">
        <v>0</v>
      </c>
      <c r="I25" s="22">
        <f t="shared" si="0"/>
        <v>0</v>
      </c>
    </row>
    <row r="26" spans="1:9" ht="39" customHeight="1">
      <c r="A26" s="4" t="s">
        <v>24</v>
      </c>
      <c r="B26" s="40" t="s">
        <v>25</v>
      </c>
      <c r="C26" s="41"/>
      <c r="D26" s="41"/>
      <c r="E26" s="42"/>
      <c r="F26" s="9">
        <v>0.123</v>
      </c>
      <c r="G26" s="9">
        <f t="shared" si="1"/>
        <v>0.492</v>
      </c>
      <c r="H26" s="26">
        <v>0</v>
      </c>
      <c r="I26" s="22">
        <f t="shared" si="0"/>
        <v>0</v>
      </c>
    </row>
    <row r="27" spans="1:9" ht="38.25" customHeight="1">
      <c r="A27" s="4" t="s">
        <v>26</v>
      </c>
      <c r="B27" s="40" t="s">
        <v>27</v>
      </c>
      <c r="C27" s="41"/>
      <c r="D27" s="41"/>
      <c r="E27" s="42"/>
      <c r="F27" s="9">
        <v>1.22</v>
      </c>
      <c r="G27" s="9">
        <f t="shared" si="1"/>
        <v>4.88</v>
      </c>
      <c r="H27" s="26">
        <v>0</v>
      </c>
      <c r="I27" s="22">
        <f t="shared" si="0"/>
        <v>0</v>
      </c>
    </row>
    <row r="28" spans="1:9" ht="38.25" customHeight="1">
      <c r="A28" s="4" t="s">
        <v>28</v>
      </c>
      <c r="B28" s="40" t="s">
        <v>29</v>
      </c>
      <c r="C28" s="41"/>
      <c r="D28" s="41"/>
      <c r="E28" s="42"/>
      <c r="F28" s="9">
        <v>1.04</v>
      </c>
      <c r="G28" s="9">
        <f t="shared" si="1"/>
        <v>4.16</v>
      </c>
      <c r="H28" s="26">
        <v>0</v>
      </c>
      <c r="I28" s="22">
        <f t="shared" si="0"/>
        <v>0</v>
      </c>
    </row>
    <row r="29" spans="1:9" ht="48" customHeight="1">
      <c r="A29" s="3" t="s">
        <v>30</v>
      </c>
      <c r="B29" s="43" t="s">
        <v>31</v>
      </c>
      <c r="C29" s="44"/>
      <c r="D29" s="44"/>
      <c r="E29" s="45"/>
      <c r="F29" s="9">
        <v>0.01</v>
      </c>
      <c r="G29" s="9">
        <f t="shared" si="1"/>
        <v>0.04</v>
      </c>
      <c r="H29" s="26">
        <v>0</v>
      </c>
      <c r="I29" s="22">
        <f t="shared" si="0"/>
        <v>0</v>
      </c>
    </row>
    <row r="30" spans="1:9" ht="51" customHeight="1">
      <c r="A30" s="3" t="s">
        <v>32</v>
      </c>
      <c r="B30" s="43" t="s">
        <v>33</v>
      </c>
      <c r="C30" s="44"/>
      <c r="D30" s="44"/>
      <c r="E30" s="45"/>
      <c r="F30" s="9">
        <v>0.107</v>
      </c>
      <c r="G30" s="9">
        <f t="shared" si="1"/>
        <v>0.428</v>
      </c>
      <c r="H30" s="26">
        <v>0</v>
      </c>
      <c r="I30" s="22">
        <f t="shared" si="0"/>
        <v>0</v>
      </c>
    </row>
    <row r="31" spans="1:9" ht="51" customHeight="1">
      <c r="A31" s="3" t="s">
        <v>34</v>
      </c>
      <c r="B31" s="43" t="s">
        <v>35</v>
      </c>
      <c r="C31" s="44"/>
      <c r="D31" s="44"/>
      <c r="E31" s="45"/>
      <c r="F31" s="9">
        <v>0.08</v>
      </c>
      <c r="G31" s="9">
        <f t="shared" si="1"/>
        <v>0.32</v>
      </c>
      <c r="H31" s="26">
        <v>0</v>
      </c>
      <c r="I31" s="22">
        <f t="shared" si="0"/>
        <v>0</v>
      </c>
    </row>
    <row r="32" spans="1:9" ht="41.25" customHeight="1">
      <c r="A32" s="3" t="s">
        <v>36</v>
      </c>
      <c r="B32" s="43" t="s">
        <v>37</v>
      </c>
      <c r="C32" s="44"/>
      <c r="D32" s="44"/>
      <c r="E32" s="45"/>
      <c r="F32" s="9">
        <v>0.005</v>
      </c>
      <c r="G32" s="9">
        <f t="shared" si="1"/>
        <v>0.02</v>
      </c>
      <c r="H32" s="26">
        <v>0</v>
      </c>
      <c r="I32" s="22">
        <f t="shared" si="0"/>
        <v>0</v>
      </c>
    </row>
    <row r="33" spans="1:9" ht="46.5" customHeight="1">
      <c r="A33" s="3" t="s">
        <v>38</v>
      </c>
      <c r="B33" s="43" t="s">
        <v>39</v>
      </c>
      <c r="C33" s="44"/>
      <c r="D33" s="44"/>
      <c r="E33" s="45"/>
      <c r="F33" s="9">
        <v>0.006</v>
      </c>
      <c r="G33" s="9">
        <f t="shared" si="1"/>
        <v>0.024</v>
      </c>
      <c r="H33" s="26">
        <v>0</v>
      </c>
      <c r="I33" s="22">
        <f t="shared" si="0"/>
        <v>0</v>
      </c>
    </row>
    <row r="34" spans="1:9" ht="42" customHeight="1">
      <c r="A34" s="4" t="s">
        <v>40</v>
      </c>
      <c r="B34" s="40" t="s">
        <v>41</v>
      </c>
      <c r="C34" s="41"/>
      <c r="D34" s="41"/>
      <c r="E34" s="42"/>
      <c r="F34" s="9">
        <v>0.09</v>
      </c>
      <c r="G34" s="9">
        <f t="shared" si="1"/>
        <v>0.36</v>
      </c>
      <c r="H34" s="26">
        <v>0</v>
      </c>
      <c r="I34" s="22">
        <f t="shared" si="0"/>
        <v>0</v>
      </c>
    </row>
    <row r="35" spans="1:9" ht="42.75" customHeight="1">
      <c r="A35" s="3" t="s">
        <v>42</v>
      </c>
      <c r="B35" s="43" t="s">
        <v>43</v>
      </c>
      <c r="C35" s="44"/>
      <c r="D35" s="44"/>
      <c r="E35" s="45"/>
      <c r="F35" s="9">
        <v>0.25</v>
      </c>
      <c r="G35" s="9">
        <f t="shared" si="1"/>
        <v>1</v>
      </c>
      <c r="H35" s="26">
        <v>0</v>
      </c>
      <c r="I35" s="22">
        <f t="shared" si="0"/>
        <v>0</v>
      </c>
    </row>
    <row r="36" spans="1:9" ht="38.25" customHeight="1">
      <c r="A36" s="4" t="s">
        <v>44</v>
      </c>
      <c r="B36" s="40" t="s">
        <v>45</v>
      </c>
      <c r="C36" s="41"/>
      <c r="D36" s="41"/>
      <c r="E36" s="42"/>
      <c r="F36" s="9">
        <v>11.153599999999999</v>
      </c>
      <c r="G36" s="9">
        <f t="shared" si="1"/>
        <v>44.614399999999996</v>
      </c>
      <c r="H36" s="26">
        <v>0</v>
      </c>
      <c r="I36" s="22">
        <f t="shared" si="0"/>
        <v>0</v>
      </c>
    </row>
    <row r="37" spans="1:9" ht="36.75" customHeight="1">
      <c r="A37" s="4" t="s">
        <v>46</v>
      </c>
      <c r="B37" s="40" t="s">
        <v>47</v>
      </c>
      <c r="C37" s="41"/>
      <c r="D37" s="41"/>
      <c r="E37" s="42"/>
      <c r="F37" s="9">
        <v>0.7177</v>
      </c>
      <c r="G37" s="9">
        <f t="shared" si="1"/>
        <v>2.8708</v>
      </c>
      <c r="H37" s="26">
        <v>0</v>
      </c>
      <c r="I37" s="22">
        <f t="shared" si="0"/>
        <v>0</v>
      </c>
    </row>
    <row r="38" spans="1:9" ht="30" customHeight="1">
      <c r="A38" s="4" t="s">
        <v>48</v>
      </c>
      <c r="B38" s="40" t="s">
        <v>49</v>
      </c>
      <c r="C38" s="41"/>
      <c r="D38" s="41"/>
      <c r="E38" s="42"/>
      <c r="F38" s="9">
        <v>0.0944</v>
      </c>
      <c r="G38" s="9">
        <f t="shared" si="1"/>
        <v>0.3776</v>
      </c>
      <c r="H38" s="26">
        <v>0</v>
      </c>
      <c r="I38" s="22">
        <f t="shared" si="0"/>
        <v>0</v>
      </c>
    </row>
    <row r="39" spans="1:9" ht="38.25" customHeight="1">
      <c r="A39" s="3" t="s">
        <v>50</v>
      </c>
      <c r="B39" s="43" t="s">
        <v>51</v>
      </c>
      <c r="C39" s="44"/>
      <c r="D39" s="44"/>
      <c r="E39" s="45"/>
      <c r="F39" s="9">
        <v>18.121</v>
      </c>
      <c r="G39" s="9">
        <f t="shared" si="1"/>
        <v>72.484</v>
      </c>
      <c r="H39" s="26">
        <v>0</v>
      </c>
      <c r="I39" s="22">
        <f t="shared" si="0"/>
        <v>0</v>
      </c>
    </row>
    <row r="40" spans="1:9" ht="55.5" customHeight="1">
      <c r="A40" s="4" t="s">
        <v>52</v>
      </c>
      <c r="B40" s="40" t="s">
        <v>53</v>
      </c>
      <c r="C40" s="41"/>
      <c r="D40" s="41"/>
      <c r="E40" s="42"/>
      <c r="F40" s="9">
        <v>0.5</v>
      </c>
      <c r="G40" s="9">
        <f t="shared" si="1"/>
        <v>2</v>
      </c>
      <c r="H40" s="26">
        <v>0</v>
      </c>
      <c r="I40" s="22">
        <f t="shared" si="0"/>
        <v>0</v>
      </c>
    </row>
    <row r="41" spans="1:9" ht="51.75" customHeight="1">
      <c r="A41" s="4" t="s">
        <v>54</v>
      </c>
      <c r="B41" s="40" t="s">
        <v>55</v>
      </c>
      <c r="C41" s="41"/>
      <c r="D41" s="41"/>
      <c r="E41" s="42"/>
      <c r="F41" s="9">
        <v>0.2</v>
      </c>
      <c r="G41" s="9">
        <f t="shared" si="1"/>
        <v>0.8</v>
      </c>
      <c r="H41" s="26">
        <v>0</v>
      </c>
      <c r="I41" s="22">
        <f t="shared" si="0"/>
        <v>0</v>
      </c>
    </row>
    <row r="42" spans="1:9" ht="46.5" customHeight="1">
      <c r="A42" s="4" t="s">
        <v>56</v>
      </c>
      <c r="B42" s="40" t="s">
        <v>57</v>
      </c>
      <c r="C42" s="41"/>
      <c r="D42" s="41"/>
      <c r="E42" s="42"/>
      <c r="F42" s="9">
        <v>0.24</v>
      </c>
      <c r="G42" s="9">
        <f t="shared" si="1"/>
        <v>0.96</v>
      </c>
      <c r="H42" s="26">
        <v>0</v>
      </c>
      <c r="I42" s="22">
        <f t="shared" si="0"/>
        <v>0</v>
      </c>
    </row>
    <row r="43" spans="1:9" ht="43.5" customHeight="1">
      <c r="A43" s="3" t="s">
        <v>58</v>
      </c>
      <c r="B43" s="43" t="s">
        <v>59</v>
      </c>
      <c r="C43" s="44"/>
      <c r="D43" s="44"/>
      <c r="E43" s="45"/>
      <c r="F43" s="9">
        <v>0.1</v>
      </c>
      <c r="G43" s="9">
        <f t="shared" si="1"/>
        <v>0.4</v>
      </c>
      <c r="H43" s="26">
        <v>0</v>
      </c>
      <c r="I43" s="22">
        <f t="shared" si="0"/>
        <v>0</v>
      </c>
    </row>
    <row r="44" spans="1:9" ht="44.25" customHeight="1">
      <c r="A44" s="3" t="s">
        <v>60</v>
      </c>
      <c r="B44" s="43" t="s">
        <v>61</v>
      </c>
      <c r="C44" s="44"/>
      <c r="D44" s="44"/>
      <c r="E44" s="45"/>
      <c r="F44" s="9">
        <v>0.1</v>
      </c>
      <c r="G44" s="9">
        <f t="shared" si="1"/>
        <v>0.4</v>
      </c>
      <c r="H44" s="26">
        <v>0</v>
      </c>
      <c r="I44" s="22">
        <f t="shared" si="0"/>
        <v>0</v>
      </c>
    </row>
    <row r="45" spans="1:9" ht="48" customHeight="1">
      <c r="A45" s="3" t="s">
        <v>60</v>
      </c>
      <c r="B45" s="43" t="s">
        <v>61</v>
      </c>
      <c r="C45" s="44"/>
      <c r="D45" s="44"/>
      <c r="E45" s="45"/>
      <c r="F45" s="9">
        <v>0.01</v>
      </c>
      <c r="G45" s="9">
        <f t="shared" si="1"/>
        <v>0.04</v>
      </c>
      <c r="H45" s="26">
        <v>0</v>
      </c>
      <c r="I45" s="22">
        <f t="shared" si="0"/>
        <v>0</v>
      </c>
    </row>
    <row r="46" spans="1:9" ht="38.25" customHeight="1">
      <c r="A46" s="3" t="s">
        <v>62</v>
      </c>
      <c r="B46" s="43" t="s">
        <v>63</v>
      </c>
      <c r="C46" s="44"/>
      <c r="D46" s="44"/>
      <c r="E46" s="45"/>
      <c r="F46" s="9">
        <v>0.0001</v>
      </c>
      <c r="G46" s="9">
        <f t="shared" si="1"/>
        <v>0.0004</v>
      </c>
      <c r="H46" s="26">
        <v>0</v>
      </c>
      <c r="I46" s="22">
        <f t="shared" si="0"/>
        <v>0</v>
      </c>
    </row>
    <row r="47" spans="1:9" ht="38.25" customHeight="1">
      <c r="A47" s="3" t="s">
        <v>64</v>
      </c>
      <c r="B47" s="43" t="s">
        <v>65</v>
      </c>
      <c r="C47" s="44"/>
      <c r="D47" s="44"/>
      <c r="E47" s="45"/>
      <c r="F47" s="9">
        <v>3.25</v>
      </c>
      <c r="G47" s="9">
        <f t="shared" si="1"/>
        <v>13</v>
      </c>
      <c r="H47" s="26">
        <v>0</v>
      </c>
      <c r="I47" s="22">
        <f t="shared" si="0"/>
        <v>0</v>
      </c>
    </row>
    <row r="48" spans="1:9" ht="41.25" customHeight="1">
      <c r="A48" s="3" t="s">
        <v>64</v>
      </c>
      <c r="B48" s="43" t="s">
        <v>66</v>
      </c>
      <c r="C48" s="44"/>
      <c r="D48" s="44"/>
      <c r="E48" s="45"/>
      <c r="F48" s="9">
        <v>0.2</v>
      </c>
      <c r="G48" s="9">
        <f t="shared" si="1"/>
        <v>0.8</v>
      </c>
      <c r="H48" s="26">
        <v>0</v>
      </c>
      <c r="I48" s="22">
        <f t="shared" si="0"/>
        <v>0</v>
      </c>
    </row>
    <row r="49" spans="1:9" ht="39" customHeight="1">
      <c r="A49" s="3" t="s">
        <v>67</v>
      </c>
      <c r="B49" s="43" t="s">
        <v>68</v>
      </c>
      <c r="C49" s="44"/>
      <c r="D49" s="44"/>
      <c r="E49" s="45"/>
      <c r="F49" s="9">
        <v>0.39</v>
      </c>
      <c r="G49" s="9">
        <f t="shared" si="1"/>
        <v>1.56</v>
      </c>
      <c r="H49" s="26">
        <v>0</v>
      </c>
      <c r="I49" s="22">
        <f t="shared" si="0"/>
        <v>0</v>
      </c>
    </row>
    <row r="50" spans="1:9" ht="39.75" customHeight="1">
      <c r="A50" s="3" t="s">
        <v>69</v>
      </c>
      <c r="B50" s="43" t="s">
        <v>70</v>
      </c>
      <c r="C50" s="44"/>
      <c r="D50" s="44"/>
      <c r="E50" s="45"/>
      <c r="F50" s="9">
        <v>1.63</v>
      </c>
      <c r="G50" s="9">
        <f t="shared" si="1"/>
        <v>6.52</v>
      </c>
      <c r="H50" s="26">
        <v>0</v>
      </c>
      <c r="I50" s="22">
        <f t="shared" si="0"/>
        <v>0</v>
      </c>
    </row>
    <row r="51" spans="1:9" ht="39.75" customHeight="1">
      <c r="A51" s="4" t="s">
        <v>71</v>
      </c>
      <c r="B51" s="40" t="s">
        <v>72</v>
      </c>
      <c r="C51" s="41"/>
      <c r="D51" s="41"/>
      <c r="E51" s="42"/>
      <c r="F51" s="9">
        <v>0.12</v>
      </c>
      <c r="G51" s="9">
        <f t="shared" si="1"/>
        <v>0.48</v>
      </c>
      <c r="H51" s="26">
        <v>0</v>
      </c>
      <c r="I51" s="22">
        <f t="shared" si="0"/>
        <v>0</v>
      </c>
    </row>
    <row r="52" spans="1:9" ht="38.25" customHeight="1">
      <c r="A52" s="4" t="s">
        <v>73</v>
      </c>
      <c r="B52" s="40" t="s">
        <v>74</v>
      </c>
      <c r="C52" s="41"/>
      <c r="D52" s="41"/>
      <c r="E52" s="42"/>
      <c r="F52" s="9">
        <v>0.21</v>
      </c>
      <c r="G52" s="9">
        <f t="shared" si="1"/>
        <v>0.84</v>
      </c>
      <c r="H52" s="26">
        <v>0</v>
      </c>
      <c r="I52" s="22">
        <f t="shared" si="0"/>
        <v>0</v>
      </c>
    </row>
    <row r="53" spans="1:9" ht="39.75" customHeight="1">
      <c r="A53" s="4" t="s">
        <v>75</v>
      </c>
      <c r="B53" s="40" t="s">
        <v>76</v>
      </c>
      <c r="C53" s="41"/>
      <c r="D53" s="41"/>
      <c r="E53" s="42"/>
      <c r="F53" s="9">
        <v>1.025</v>
      </c>
      <c r="G53" s="9">
        <f t="shared" si="1"/>
        <v>4.1</v>
      </c>
      <c r="H53" s="26">
        <v>0</v>
      </c>
      <c r="I53" s="22">
        <f t="shared" si="0"/>
        <v>0</v>
      </c>
    </row>
    <row r="54" spans="1:9" ht="36" customHeight="1">
      <c r="A54" s="4" t="s">
        <v>77</v>
      </c>
      <c r="B54" s="40" t="s">
        <v>78</v>
      </c>
      <c r="C54" s="41"/>
      <c r="D54" s="41"/>
      <c r="E54" s="42"/>
      <c r="F54" s="9">
        <v>0.11</v>
      </c>
      <c r="G54" s="9">
        <f t="shared" si="1"/>
        <v>0.44</v>
      </c>
      <c r="H54" s="26">
        <v>0</v>
      </c>
      <c r="I54" s="22">
        <f t="shared" si="0"/>
        <v>0</v>
      </c>
    </row>
    <row r="55" spans="1:9" ht="38.25" customHeight="1">
      <c r="A55" s="4" t="s">
        <v>79</v>
      </c>
      <c r="B55" s="40" t="s">
        <v>80</v>
      </c>
      <c r="C55" s="41"/>
      <c r="D55" s="41"/>
      <c r="E55" s="42"/>
      <c r="F55" s="9">
        <v>0.2</v>
      </c>
      <c r="G55" s="9">
        <f t="shared" si="1"/>
        <v>0.8</v>
      </c>
      <c r="H55" s="26">
        <v>0</v>
      </c>
      <c r="I55" s="22">
        <f t="shared" si="0"/>
        <v>0</v>
      </c>
    </row>
    <row r="56" spans="1:9" ht="36" customHeight="1">
      <c r="A56" s="4" t="s">
        <v>81</v>
      </c>
      <c r="B56" s="40" t="s">
        <v>82</v>
      </c>
      <c r="C56" s="41"/>
      <c r="D56" s="41"/>
      <c r="E56" s="42"/>
      <c r="F56" s="9">
        <v>0.5</v>
      </c>
      <c r="G56" s="9">
        <f t="shared" si="1"/>
        <v>2</v>
      </c>
      <c r="H56" s="26">
        <v>0</v>
      </c>
      <c r="I56" s="22">
        <f t="shared" si="0"/>
        <v>0</v>
      </c>
    </row>
    <row r="57" spans="1:9" ht="39.75" customHeight="1">
      <c r="A57" s="4" t="s">
        <v>83</v>
      </c>
      <c r="B57" s="40" t="s">
        <v>84</v>
      </c>
      <c r="C57" s="41"/>
      <c r="D57" s="41"/>
      <c r="E57" s="42"/>
      <c r="F57" s="9">
        <v>0.1</v>
      </c>
      <c r="G57" s="9">
        <f t="shared" si="1"/>
        <v>0.4</v>
      </c>
      <c r="H57" s="26">
        <v>0</v>
      </c>
      <c r="I57" s="22">
        <f t="shared" si="0"/>
        <v>0</v>
      </c>
    </row>
    <row r="58" spans="1:9" ht="40.5" customHeight="1">
      <c r="A58" s="3" t="s">
        <v>85</v>
      </c>
      <c r="B58" s="43" t="s">
        <v>86</v>
      </c>
      <c r="C58" s="44"/>
      <c r="D58" s="44"/>
      <c r="E58" s="45"/>
      <c r="F58" s="9">
        <v>30.372</v>
      </c>
      <c r="G58" s="9">
        <f t="shared" si="1"/>
        <v>121.488</v>
      </c>
      <c r="H58" s="26">
        <v>0</v>
      </c>
      <c r="I58" s="22">
        <f t="shared" si="0"/>
        <v>0</v>
      </c>
    </row>
    <row r="59" spans="1:9" ht="43.5" customHeight="1">
      <c r="A59" s="4" t="s">
        <v>87</v>
      </c>
      <c r="B59" s="40" t="s">
        <v>88</v>
      </c>
      <c r="C59" s="41"/>
      <c r="D59" s="41"/>
      <c r="E59" s="42"/>
      <c r="F59" s="9">
        <v>0.01</v>
      </c>
      <c r="G59" s="9">
        <f t="shared" si="1"/>
        <v>0.04</v>
      </c>
      <c r="H59" s="26">
        <v>0</v>
      </c>
      <c r="I59" s="22">
        <f t="shared" si="0"/>
        <v>0</v>
      </c>
    </row>
    <row r="60" spans="1:9" ht="40.5" customHeight="1">
      <c r="A60" s="3" t="s">
        <v>89</v>
      </c>
      <c r="B60" s="43" t="s">
        <v>90</v>
      </c>
      <c r="C60" s="44"/>
      <c r="D60" s="44"/>
      <c r="E60" s="45"/>
      <c r="F60" s="9">
        <v>12.305</v>
      </c>
      <c r="G60" s="9">
        <f t="shared" si="1"/>
        <v>49.22</v>
      </c>
      <c r="H60" s="26">
        <v>0</v>
      </c>
      <c r="I60" s="22">
        <f t="shared" si="0"/>
        <v>0</v>
      </c>
    </row>
    <row r="61" spans="1:9" ht="35.25" customHeight="1">
      <c r="A61" s="4" t="s">
        <v>91</v>
      </c>
      <c r="B61" s="40" t="s">
        <v>169</v>
      </c>
      <c r="C61" s="41"/>
      <c r="D61" s="41"/>
      <c r="E61" s="42"/>
      <c r="F61" s="9">
        <v>0.12</v>
      </c>
      <c r="G61" s="9">
        <f t="shared" si="1"/>
        <v>0.48</v>
      </c>
      <c r="H61" s="26">
        <v>0</v>
      </c>
      <c r="I61" s="22">
        <f t="shared" si="0"/>
        <v>0</v>
      </c>
    </row>
    <row r="62" spans="1:9" ht="38.25" customHeight="1">
      <c r="A62" s="4" t="s">
        <v>92</v>
      </c>
      <c r="B62" s="40" t="s">
        <v>93</v>
      </c>
      <c r="C62" s="41"/>
      <c r="D62" s="41"/>
      <c r="E62" s="42"/>
      <c r="F62" s="9">
        <v>0.002</v>
      </c>
      <c r="G62" s="9">
        <f t="shared" si="1"/>
        <v>0.008</v>
      </c>
      <c r="H62" s="26">
        <v>0</v>
      </c>
      <c r="I62" s="22">
        <f t="shared" si="0"/>
        <v>0</v>
      </c>
    </row>
    <row r="63" spans="1:9" ht="42" customHeight="1">
      <c r="A63" s="4" t="s">
        <v>94</v>
      </c>
      <c r="B63" s="40" t="s">
        <v>95</v>
      </c>
      <c r="C63" s="41"/>
      <c r="D63" s="41"/>
      <c r="E63" s="42"/>
      <c r="F63" s="9">
        <v>0.002</v>
      </c>
      <c r="G63" s="9">
        <f t="shared" si="1"/>
        <v>0.008</v>
      </c>
      <c r="H63" s="26">
        <v>0</v>
      </c>
      <c r="I63" s="22">
        <f t="shared" si="0"/>
        <v>0</v>
      </c>
    </row>
    <row r="64" spans="1:9" ht="35.25" customHeight="1">
      <c r="A64" s="5" t="s">
        <v>96</v>
      </c>
      <c r="B64" s="40" t="s">
        <v>97</v>
      </c>
      <c r="C64" s="41"/>
      <c r="D64" s="41"/>
      <c r="E64" s="42"/>
      <c r="F64" s="14">
        <v>0.2</v>
      </c>
      <c r="G64" s="9">
        <f t="shared" si="1"/>
        <v>0.8</v>
      </c>
      <c r="H64" s="26">
        <v>0</v>
      </c>
      <c r="I64" s="22">
        <f t="shared" si="0"/>
        <v>0</v>
      </c>
    </row>
    <row r="65" spans="1:9" ht="39" customHeight="1">
      <c r="A65" s="4" t="s">
        <v>98</v>
      </c>
      <c r="B65" s="40" t="s">
        <v>99</v>
      </c>
      <c r="C65" s="41"/>
      <c r="D65" s="41"/>
      <c r="E65" s="42"/>
      <c r="F65" s="9">
        <v>0.15</v>
      </c>
      <c r="G65" s="9">
        <f t="shared" si="1"/>
        <v>0.6</v>
      </c>
      <c r="H65" s="26">
        <v>0</v>
      </c>
      <c r="I65" s="22">
        <f t="shared" si="0"/>
        <v>0</v>
      </c>
    </row>
    <row r="66" spans="1:9" ht="41.25" customHeight="1">
      <c r="A66" s="4" t="s">
        <v>100</v>
      </c>
      <c r="B66" s="40" t="s">
        <v>101</v>
      </c>
      <c r="C66" s="41"/>
      <c r="D66" s="41"/>
      <c r="E66" s="42"/>
      <c r="F66" s="9">
        <v>0.3</v>
      </c>
      <c r="G66" s="9">
        <f t="shared" si="1"/>
        <v>1.2</v>
      </c>
      <c r="H66" s="26">
        <v>0</v>
      </c>
      <c r="I66" s="22">
        <f t="shared" si="0"/>
        <v>0</v>
      </c>
    </row>
    <row r="67" spans="1:9" ht="45" customHeight="1">
      <c r="A67" s="4" t="s">
        <v>102</v>
      </c>
      <c r="B67" s="40" t="s">
        <v>88</v>
      </c>
      <c r="C67" s="41"/>
      <c r="D67" s="41"/>
      <c r="E67" s="42"/>
      <c r="F67" s="9">
        <v>0.5</v>
      </c>
      <c r="G67" s="9">
        <f t="shared" si="1"/>
        <v>2</v>
      </c>
      <c r="H67" s="26">
        <v>0</v>
      </c>
      <c r="I67" s="22">
        <f t="shared" si="0"/>
        <v>0</v>
      </c>
    </row>
    <row r="68" spans="1:9" ht="45" customHeight="1">
      <c r="A68" s="4" t="s">
        <v>103</v>
      </c>
      <c r="B68" s="40" t="s">
        <v>104</v>
      </c>
      <c r="C68" s="41"/>
      <c r="D68" s="41"/>
      <c r="E68" s="42"/>
      <c r="F68" s="9">
        <v>0.789</v>
      </c>
      <c r="G68" s="9">
        <f t="shared" si="1"/>
        <v>3.156</v>
      </c>
      <c r="H68" s="26">
        <v>0</v>
      </c>
      <c r="I68" s="22">
        <f t="shared" si="0"/>
        <v>0</v>
      </c>
    </row>
    <row r="69" spans="1:9" ht="45.75" customHeight="1">
      <c r="A69" s="4" t="s">
        <v>105</v>
      </c>
      <c r="B69" s="40" t="s">
        <v>106</v>
      </c>
      <c r="C69" s="41"/>
      <c r="D69" s="41"/>
      <c r="E69" s="42"/>
      <c r="F69" s="9">
        <v>0.789</v>
      </c>
      <c r="G69" s="9">
        <f t="shared" si="1"/>
        <v>3.156</v>
      </c>
      <c r="H69" s="26">
        <v>0</v>
      </c>
      <c r="I69" s="22">
        <f t="shared" si="0"/>
        <v>0</v>
      </c>
    </row>
    <row r="70" spans="1:9" ht="46.5" customHeight="1">
      <c r="A70" s="5" t="s">
        <v>167</v>
      </c>
      <c r="B70" s="40" t="s">
        <v>107</v>
      </c>
      <c r="C70" s="41"/>
      <c r="D70" s="41"/>
      <c r="E70" s="42"/>
      <c r="F70" s="9">
        <v>0.789</v>
      </c>
      <c r="G70" s="9">
        <f t="shared" si="1"/>
        <v>3.156</v>
      </c>
      <c r="H70" s="26">
        <v>0</v>
      </c>
      <c r="I70" s="22">
        <f t="shared" si="0"/>
        <v>0</v>
      </c>
    </row>
    <row r="71" spans="1:9" ht="43.5" customHeight="1">
      <c r="A71" s="5" t="s">
        <v>168</v>
      </c>
      <c r="B71" s="40" t="s">
        <v>108</v>
      </c>
      <c r="C71" s="41"/>
      <c r="D71" s="41"/>
      <c r="E71" s="42"/>
      <c r="F71" s="9">
        <v>0.789</v>
      </c>
      <c r="G71" s="9">
        <f t="shared" si="1"/>
        <v>3.156</v>
      </c>
      <c r="H71" s="26">
        <v>0</v>
      </c>
      <c r="I71" s="22">
        <f t="shared" si="0"/>
        <v>0</v>
      </c>
    </row>
    <row r="72" spans="1:9" ht="42" customHeight="1">
      <c r="A72" s="4" t="s">
        <v>109</v>
      </c>
      <c r="B72" s="40" t="s">
        <v>110</v>
      </c>
      <c r="C72" s="41"/>
      <c r="D72" s="41"/>
      <c r="E72" s="42"/>
      <c r="F72" s="9">
        <v>22.469999999999995</v>
      </c>
      <c r="G72" s="9">
        <f t="shared" si="1"/>
        <v>89.87999999999998</v>
      </c>
      <c r="H72" s="26">
        <v>0</v>
      </c>
      <c r="I72" s="22">
        <f t="shared" si="0"/>
        <v>0</v>
      </c>
    </row>
    <row r="73" spans="1:9" ht="43.5" customHeight="1">
      <c r="A73" s="3" t="s">
        <v>111</v>
      </c>
      <c r="B73" s="43" t="s">
        <v>112</v>
      </c>
      <c r="C73" s="44"/>
      <c r="D73" s="44"/>
      <c r="E73" s="45"/>
      <c r="F73" s="9">
        <v>2.1</v>
      </c>
      <c r="G73" s="9">
        <f t="shared" si="1"/>
        <v>8.4</v>
      </c>
      <c r="H73" s="26">
        <v>0</v>
      </c>
      <c r="I73" s="22">
        <f t="shared" si="0"/>
        <v>0</v>
      </c>
    </row>
    <row r="74" spans="1:9" ht="41.25" customHeight="1">
      <c r="A74" s="4" t="s">
        <v>111</v>
      </c>
      <c r="B74" s="40" t="s">
        <v>113</v>
      </c>
      <c r="C74" s="41"/>
      <c r="D74" s="41"/>
      <c r="E74" s="42"/>
      <c r="F74" s="9">
        <v>1</v>
      </c>
      <c r="G74" s="9">
        <f t="shared" si="1"/>
        <v>4</v>
      </c>
      <c r="H74" s="26">
        <v>0</v>
      </c>
      <c r="I74" s="22">
        <f t="shared" si="0"/>
        <v>0</v>
      </c>
    </row>
    <row r="75" spans="1:9" ht="41.25" customHeight="1">
      <c r="A75" s="4" t="s">
        <v>114</v>
      </c>
      <c r="B75" s="40" t="s">
        <v>160</v>
      </c>
      <c r="C75" s="41"/>
      <c r="D75" s="41"/>
      <c r="E75" s="42"/>
      <c r="F75" s="9">
        <v>1.8</v>
      </c>
      <c r="G75" s="9">
        <f t="shared" si="1"/>
        <v>7.2</v>
      </c>
      <c r="H75" s="26">
        <v>0</v>
      </c>
      <c r="I75" s="22">
        <f t="shared" si="0"/>
        <v>0</v>
      </c>
    </row>
    <row r="76" spans="1:9" ht="25.5" customHeight="1">
      <c r="A76" s="3" t="s">
        <v>115</v>
      </c>
      <c r="B76" s="40" t="s">
        <v>116</v>
      </c>
      <c r="C76" s="41"/>
      <c r="D76" s="41"/>
      <c r="E76" s="42"/>
      <c r="F76" s="9">
        <v>0.247</v>
      </c>
      <c r="G76" s="9">
        <f t="shared" si="1"/>
        <v>0.988</v>
      </c>
      <c r="H76" s="26">
        <v>0</v>
      </c>
      <c r="I76" s="22">
        <f t="shared" si="0"/>
        <v>0</v>
      </c>
    </row>
    <row r="77" spans="1:9" ht="15">
      <c r="A77" s="3" t="s">
        <v>117</v>
      </c>
      <c r="B77" s="40" t="s">
        <v>118</v>
      </c>
      <c r="C77" s="41"/>
      <c r="D77" s="41"/>
      <c r="E77" s="42"/>
      <c r="F77" s="9">
        <v>0.10200000000000001</v>
      </c>
      <c r="G77" s="9">
        <f t="shared" si="1"/>
        <v>0.40800000000000003</v>
      </c>
      <c r="H77" s="26">
        <v>0</v>
      </c>
      <c r="I77" s="22">
        <f t="shared" si="0"/>
        <v>0</v>
      </c>
    </row>
    <row r="78" spans="1:9" ht="15">
      <c r="A78" s="4" t="s">
        <v>119</v>
      </c>
      <c r="B78" s="40" t="s">
        <v>120</v>
      </c>
      <c r="C78" s="41"/>
      <c r="D78" s="41"/>
      <c r="E78" s="42"/>
      <c r="F78" s="9">
        <v>0.1</v>
      </c>
      <c r="G78" s="9">
        <f t="shared" si="1"/>
        <v>0.4</v>
      </c>
      <c r="H78" s="26">
        <v>0</v>
      </c>
      <c r="I78" s="22">
        <f t="shared" si="0"/>
        <v>0</v>
      </c>
    </row>
    <row r="79" spans="1:9" ht="25.5" customHeight="1">
      <c r="A79" s="4" t="s">
        <v>121</v>
      </c>
      <c r="B79" s="40" t="s">
        <v>122</v>
      </c>
      <c r="C79" s="41"/>
      <c r="D79" s="41"/>
      <c r="E79" s="42"/>
      <c r="F79" s="9">
        <v>0.1</v>
      </c>
      <c r="G79" s="9">
        <f t="shared" si="1"/>
        <v>0.4</v>
      </c>
      <c r="H79" s="26">
        <v>0</v>
      </c>
      <c r="I79" s="22">
        <f t="shared" si="0"/>
        <v>0</v>
      </c>
    </row>
    <row r="80" spans="1:9" ht="51" customHeight="1">
      <c r="A80" s="3" t="s">
        <v>123</v>
      </c>
      <c r="B80" s="40" t="s">
        <v>124</v>
      </c>
      <c r="C80" s="41"/>
      <c r="D80" s="41"/>
      <c r="E80" s="42"/>
      <c r="F80" s="9">
        <v>0.1</v>
      </c>
      <c r="G80" s="9">
        <f t="shared" si="1"/>
        <v>0.4</v>
      </c>
      <c r="H80" s="26">
        <v>0</v>
      </c>
      <c r="I80" s="22">
        <f t="shared" si="0"/>
        <v>0</v>
      </c>
    </row>
    <row r="81" spans="1:9" ht="25.5" customHeight="1">
      <c r="A81" s="4" t="s">
        <v>125</v>
      </c>
      <c r="B81" s="40" t="s">
        <v>126</v>
      </c>
      <c r="C81" s="41"/>
      <c r="D81" s="41"/>
      <c r="E81" s="42"/>
      <c r="F81" s="9">
        <v>2.7969999999999997</v>
      </c>
      <c r="G81" s="9">
        <f t="shared" si="1"/>
        <v>11.187999999999999</v>
      </c>
      <c r="H81" s="26">
        <v>0</v>
      </c>
      <c r="I81" s="22">
        <f aca="true" t="shared" si="2" ref="I81:I87">G81*H81</f>
        <v>0</v>
      </c>
    </row>
    <row r="82" spans="1:9" ht="53.25" customHeight="1">
      <c r="A82" s="4" t="s">
        <v>127</v>
      </c>
      <c r="B82" s="40" t="s">
        <v>128</v>
      </c>
      <c r="C82" s="41"/>
      <c r="D82" s="41"/>
      <c r="E82" s="42"/>
      <c r="F82" s="9">
        <v>0.25</v>
      </c>
      <c r="G82" s="9">
        <f aca="true" t="shared" si="3" ref="G82:G87">F82*4</f>
        <v>1</v>
      </c>
      <c r="H82" s="26">
        <v>0</v>
      </c>
      <c r="I82" s="22">
        <f t="shared" si="2"/>
        <v>0</v>
      </c>
    </row>
    <row r="83" spans="1:9" ht="53.25" customHeight="1">
      <c r="A83" s="4" t="s">
        <v>129</v>
      </c>
      <c r="B83" s="40" t="s">
        <v>130</v>
      </c>
      <c r="C83" s="41"/>
      <c r="D83" s="41"/>
      <c r="E83" s="42"/>
      <c r="F83" s="9">
        <v>0.5</v>
      </c>
      <c r="G83" s="9">
        <f t="shared" si="3"/>
        <v>2</v>
      </c>
      <c r="H83" s="26">
        <v>0</v>
      </c>
      <c r="I83" s="22">
        <f t="shared" si="2"/>
        <v>0</v>
      </c>
    </row>
    <row r="84" spans="1:9" ht="44.25" customHeight="1">
      <c r="A84" s="4" t="s">
        <v>131</v>
      </c>
      <c r="B84" s="40" t="s">
        <v>132</v>
      </c>
      <c r="C84" s="41"/>
      <c r="D84" s="41"/>
      <c r="E84" s="42"/>
      <c r="F84" s="9">
        <v>0.15</v>
      </c>
      <c r="G84" s="9">
        <f t="shared" si="3"/>
        <v>0.6</v>
      </c>
      <c r="H84" s="26">
        <v>0</v>
      </c>
      <c r="I84" s="22">
        <f t="shared" si="2"/>
        <v>0</v>
      </c>
    </row>
    <row r="85" spans="1:9" ht="34.5" customHeight="1">
      <c r="A85" s="4" t="s">
        <v>133</v>
      </c>
      <c r="B85" s="40" t="s">
        <v>134</v>
      </c>
      <c r="C85" s="41"/>
      <c r="D85" s="41"/>
      <c r="E85" s="42"/>
      <c r="F85" s="9">
        <v>47.5987</v>
      </c>
      <c r="G85" s="9">
        <f t="shared" si="3"/>
        <v>190.3948</v>
      </c>
      <c r="H85" s="26">
        <v>0</v>
      </c>
      <c r="I85" s="22">
        <f t="shared" si="2"/>
        <v>0</v>
      </c>
    </row>
    <row r="86" spans="1:9" ht="33" customHeight="1">
      <c r="A86" s="4" t="s">
        <v>135</v>
      </c>
      <c r="B86" s="40" t="s">
        <v>136</v>
      </c>
      <c r="C86" s="41"/>
      <c r="D86" s="41"/>
      <c r="E86" s="42"/>
      <c r="F86" s="9">
        <v>2.5</v>
      </c>
      <c r="G86" s="9">
        <f t="shared" si="3"/>
        <v>10</v>
      </c>
      <c r="H86" s="26">
        <v>0</v>
      </c>
      <c r="I86" s="22">
        <f t="shared" si="2"/>
        <v>0</v>
      </c>
    </row>
    <row r="87" spans="1:9" ht="27.75" customHeight="1" thickBot="1">
      <c r="A87" s="4" t="s">
        <v>137</v>
      </c>
      <c r="B87" s="82" t="s">
        <v>138</v>
      </c>
      <c r="C87" s="71"/>
      <c r="D87" s="71"/>
      <c r="E87" s="72"/>
      <c r="F87" s="9">
        <v>35.1581</v>
      </c>
      <c r="G87" s="9">
        <f t="shared" si="3"/>
        <v>140.6324</v>
      </c>
      <c r="H87" s="26">
        <v>0</v>
      </c>
      <c r="I87" s="22">
        <f t="shared" si="2"/>
        <v>0</v>
      </c>
    </row>
    <row r="88" spans="1:9" ht="24" customHeight="1" thickBot="1">
      <c r="A88" s="67" t="s">
        <v>161</v>
      </c>
      <c r="B88" s="68"/>
      <c r="C88" s="68"/>
      <c r="D88" s="68"/>
      <c r="E88" s="68"/>
      <c r="F88" s="68"/>
      <c r="G88" s="69"/>
      <c r="H88" s="64">
        <f>SUM(I17:I87)</f>
        <v>0</v>
      </c>
      <c r="I88" s="65"/>
    </row>
    <row r="89" spans="1:9" s="32" customFormat="1" ht="39.75" customHeight="1">
      <c r="A89" s="33"/>
      <c r="B89" s="33"/>
      <c r="C89" s="33"/>
      <c r="D89" s="33"/>
      <c r="E89" s="33"/>
      <c r="F89" s="33"/>
      <c r="G89" s="33"/>
      <c r="H89" s="28"/>
      <c r="I89" s="28"/>
    </row>
    <row r="90" spans="1:9" ht="15" customHeight="1">
      <c r="A90" s="63" t="s">
        <v>154</v>
      </c>
      <c r="B90" s="63"/>
      <c r="C90" s="63"/>
      <c r="D90" s="63"/>
      <c r="E90" s="63"/>
      <c r="F90" s="30"/>
      <c r="G90" s="30"/>
      <c r="H90" s="15"/>
      <c r="I90" s="15"/>
    </row>
    <row r="91" spans="1:9" ht="75.75" customHeight="1">
      <c r="A91" s="1"/>
      <c r="B91" s="1"/>
      <c r="C91" s="1"/>
      <c r="D91" s="1"/>
      <c r="E91" s="1"/>
      <c r="F91" s="11" t="s">
        <v>174</v>
      </c>
      <c r="G91" s="11" t="s">
        <v>177</v>
      </c>
      <c r="H91" s="11" t="s">
        <v>180</v>
      </c>
      <c r="I91" s="12" t="s">
        <v>151</v>
      </c>
    </row>
    <row r="92" spans="1:9" ht="35.25" customHeight="1">
      <c r="A92" s="73" t="s">
        <v>139</v>
      </c>
      <c r="B92" s="41"/>
      <c r="C92" s="41"/>
      <c r="D92" s="41"/>
      <c r="E92" s="42"/>
      <c r="F92" s="34">
        <v>300</v>
      </c>
      <c r="G92" s="34">
        <f>F92*4</f>
        <v>1200</v>
      </c>
      <c r="H92" s="10">
        <v>0</v>
      </c>
      <c r="I92" s="22">
        <f aca="true" t="shared" si="4" ref="I92:I95">G92*H92</f>
        <v>0</v>
      </c>
    </row>
    <row r="93" spans="1:9" ht="39.75" customHeight="1">
      <c r="A93" s="73" t="s">
        <v>140</v>
      </c>
      <c r="B93" s="41"/>
      <c r="C93" s="41"/>
      <c r="D93" s="41"/>
      <c r="E93" s="42"/>
      <c r="F93" s="35">
        <v>20</v>
      </c>
      <c r="G93" s="34">
        <f>F93*4</f>
        <v>80</v>
      </c>
      <c r="H93" s="10">
        <v>0</v>
      </c>
      <c r="I93" s="22">
        <f t="shared" si="4"/>
        <v>0</v>
      </c>
    </row>
    <row r="94" spans="1:9" ht="38.25" customHeight="1">
      <c r="A94" s="73" t="s">
        <v>141</v>
      </c>
      <c r="B94" s="41"/>
      <c r="C94" s="41"/>
      <c r="D94" s="41"/>
      <c r="E94" s="42"/>
      <c r="F94" s="34">
        <v>30</v>
      </c>
      <c r="G94" s="34">
        <f>F94*4</f>
        <v>120</v>
      </c>
      <c r="H94" s="10">
        <v>0</v>
      </c>
      <c r="I94" s="22">
        <f t="shared" si="4"/>
        <v>0</v>
      </c>
    </row>
    <row r="95" spans="1:9" ht="38.25" customHeight="1" thickBot="1">
      <c r="A95" s="70" t="s">
        <v>142</v>
      </c>
      <c r="B95" s="71"/>
      <c r="C95" s="71"/>
      <c r="D95" s="71"/>
      <c r="E95" s="72"/>
      <c r="F95" s="34">
        <v>8000</v>
      </c>
      <c r="G95" s="34">
        <f>F95*4</f>
        <v>32000</v>
      </c>
      <c r="H95" s="10">
        <v>0</v>
      </c>
      <c r="I95" s="22">
        <f t="shared" si="4"/>
        <v>0</v>
      </c>
    </row>
    <row r="96" spans="1:9" ht="24" customHeight="1" thickBot="1">
      <c r="A96" s="67" t="s">
        <v>183</v>
      </c>
      <c r="B96" s="68"/>
      <c r="C96" s="68"/>
      <c r="D96" s="68"/>
      <c r="E96" s="68"/>
      <c r="F96" s="68"/>
      <c r="G96" s="69"/>
      <c r="H96" s="64">
        <f>SUM(I92:I95)</f>
        <v>0</v>
      </c>
      <c r="I96" s="65"/>
    </row>
    <row r="97" spans="1:9" ht="15">
      <c r="A97" s="1"/>
      <c r="B97" s="1"/>
      <c r="C97" s="1"/>
      <c r="D97" s="1"/>
      <c r="E97" s="1"/>
      <c r="F97" s="29"/>
      <c r="G97" s="29"/>
      <c r="H97" s="15"/>
      <c r="I97" s="15"/>
    </row>
    <row r="98" spans="1:9" ht="15" customHeight="1">
      <c r="A98" s="63" t="s">
        <v>171</v>
      </c>
      <c r="B98" s="63"/>
      <c r="C98" s="63"/>
      <c r="D98" s="63"/>
      <c r="E98" s="1"/>
      <c r="F98" s="29"/>
      <c r="G98" s="29"/>
      <c r="H98" s="15"/>
      <c r="I98" s="15"/>
    </row>
    <row r="99" spans="1:9" ht="15">
      <c r="A99" s="1"/>
      <c r="B99" s="1"/>
      <c r="C99" s="1"/>
      <c r="D99" s="1"/>
      <c r="E99" s="1"/>
      <c r="F99" s="29"/>
      <c r="G99" s="29"/>
      <c r="H99" s="15"/>
      <c r="I99" s="15"/>
    </row>
    <row r="100" spans="1:9" ht="51">
      <c r="A100" s="66" t="s">
        <v>6</v>
      </c>
      <c r="B100" s="66"/>
      <c r="C100" s="66"/>
      <c r="D100" s="66"/>
      <c r="E100" s="66"/>
      <c r="F100" s="11" t="s">
        <v>173</v>
      </c>
      <c r="G100" s="11" t="s">
        <v>181</v>
      </c>
      <c r="H100" s="11" t="s">
        <v>164</v>
      </c>
      <c r="I100" s="12" t="s">
        <v>151</v>
      </c>
    </row>
    <row r="101" spans="1:9" ht="27" customHeight="1">
      <c r="A101" s="37" t="s">
        <v>143</v>
      </c>
      <c r="B101" s="37"/>
      <c r="C101" s="37"/>
      <c r="D101" s="37"/>
      <c r="E101" s="37"/>
      <c r="F101" s="34">
        <v>4</v>
      </c>
      <c r="G101" s="34">
        <f aca="true" t="shared" si="5" ref="G101:G107">F101*4</f>
        <v>16</v>
      </c>
      <c r="H101" s="10">
        <v>0</v>
      </c>
      <c r="I101" s="22">
        <f aca="true" t="shared" si="6" ref="I101:I107">G101*H101</f>
        <v>0</v>
      </c>
    </row>
    <row r="102" spans="1:9" ht="29.25" customHeight="1">
      <c r="A102" s="37" t="s">
        <v>144</v>
      </c>
      <c r="B102" s="37"/>
      <c r="C102" s="37"/>
      <c r="D102" s="37"/>
      <c r="E102" s="37"/>
      <c r="F102" s="34">
        <v>70</v>
      </c>
      <c r="G102" s="34">
        <f t="shared" si="5"/>
        <v>280</v>
      </c>
      <c r="H102" s="10">
        <v>0</v>
      </c>
      <c r="I102" s="22">
        <f t="shared" si="6"/>
        <v>0</v>
      </c>
    </row>
    <row r="103" spans="1:9" ht="25.5" customHeight="1">
      <c r="A103" s="37" t="s">
        <v>145</v>
      </c>
      <c r="B103" s="37"/>
      <c r="C103" s="37"/>
      <c r="D103" s="37"/>
      <c r="E103" s="37"/>
      <c r="F103" s="34">
        <v>450</v>
      </c>
      <c r="G103" s="34">
        <f t="shared" si="5"/>
        <v>1800</v>
      </c>
      <c r="H103" s="10">
        <v>0</v>
      </c>
      <c r="I103" s="22">
        <f t="shared" si="6"/>
        <v>0</v>
      </c>
    </row>
    <row r="104" spans="1:9" ht="90.75" customHeight="1">
      <c r="A104" s="37" t="s">
        <v>146</v>
      </c>
      <c r="B104" s="37"/>
      <c r="C104" s="37"/>
      <c r="D104" s="37"/>
      <c r="E104" s="37"/>
      <c r="F104" s="34">
        <v>800</v>
      </c>
      <c r="G104" s="34">
        <f t="shared" si="5"/>
        <v>3200</v>
      </c>
      <c r="H104" s="10">
        <v>0</v>
      </c>
      <c r="I104" s="22">
        <f t="shared" si="6"/>
        <v>0</v>
      </c>
    </row>
    <row r="105" spans="1:9" ht="88.5" customHeight="1">
      <c r="A105" s="37" t="s">
        <v>147</v>
      </c>
      <c r="B105" s="37"/>
      <c r="C105" s="37"/>
      <c r="D105" s="37"/>
      <c r="E105" s="37"/>
      <c r="F105" s="34">
        <v>300</v>
      </c>
      <c r="G105" s="34">
        <f t="shared" si="5"/>
        <v>1200</v>
      </c>
      <c r="H105" s="10">
        <v>0</v>
      </c>
      <c r="I105" s="22">
        <f t="shared" si="6"/>
        <v>0</v>
      </c>
    </row>
    <row r="106" spans="1:9" ht="40.5" customHeight="1">
      <c r="A106" s="37" t="s">
        <v>148</v>
      </c>
      <c r="B106" s="37"/>
      <c r="C106" s="37"/>
      <c r="D106" s="37"/>
      <c r="E106" s="37"/>
      <c r="F106" s="34">
        <v>300</v>
      </c>
      <c r="G106" s="34">
        <f t="shared" si="5"/>
        <v>1200</v>
      </c>
      <c r="H106" s="10">
        <v>0</v>
      </c>
      <c r="I106" s="22">
        <f t="shared" si="6"/>
        <v>0</v>
      </c>
    </row>
    <row r="107" spans="1:9" ht="15.75" thickBot="1">
      <c r="A107" s="37" t="s">
        <v>163</v>
      </c>
      <c r="B107" s="37"/>
      <c r="C107" s="37"/>
      <c r="D107" s="37"/>
      <c r="E107" s="37"/>
      <c r="F107" s="34">
        <v>20</v>
      </c>
      <c r="G107" s="34">
        <f t="shared" si="5"/>
        <v>80</v>
      </c>
      <c r="H107" s="10">
        <v>0</v>
      </c>
      <c r="I107" s="22">
        <f t="shared" si="6"/>
        <v>0</v>
      </c>
    </row>
    <row r="108" spans="1:9" ht="29.25" customHeight="1" thickBot="1">
      <c r="A108" s="67" t="s">
        <v>184</v>
      </c>
      <c r="B108" s="68"/>
      <c r="C108" s="68"/>
      <c r="D108" s="68"/>
      <c r="E108" s="68"/>
      <c r="F108" s="68"/>
      <c r="G108" s="69"/>
      <c r="H108" s="64">
        <f>SUM(I101:I107)</f>
        <v>0</v>
      </c>
      <c r="I108" s="65"/>
    </row>
    <row r="109" spans="1:7" ht="21.75" customHeight="1">
      <c r="A109" s="36"/>
      <c r="B109" s="36"/>
      <c r="C109" s="36"/>
      <c r="D109" s="36"/>
      <c r="E109" s="8"/>
      <c r="F109" s="29"/>
      <c r="G109" s="29"/>
    </row>
    <row r="110" spans="1:9" s="32" customFormat="1" ht="84.75" customHeight="1">
      <c r="A110" s="74" t="s">
        <v>172</v>
      </c>
      <c r="B110" s="75"/>
      <c r="C110" s="75"/>
      <c r="D110" s="75"/>
      <c r="E110" s="76"/>
      <c r="F110" s="13" t="s">
        <v>175</v>
      </c>
      <c r="G110" s="13" t="s">
        <v>182</v>
      </c>
      <c r="H110" s="13" t="s">
        <v>176</v>
      </c>
      <c r="I110" s="12" t="s">
        <v>151</v>
      </c>
    </row>
    <row r="111" spans="1:9" ht="25.5" customHeight="1">
      <c r="A111" s="37"/>
      <c r="B111" s="37"/>
      <c r="C111" s="37"/>
      <c r="D111" s="37"/>
      <c r="E111" s="37"/>
      <c r="F111" s="31">
        <v>1</v>
      </c>
      <c r="G111" s="9">
        <f aca="true" t="shared" si="7" ref="G111">F111*4</f>
        <v>4</v>
      </c>
      <c r="H111" s="10">
        <v>0</v>
      </c>
      <c r="I111" s="22">
        <f aca="true" t="shared" si="8" ref="I111">G111*H111</f>
        <v>0</v>
      </c>
    </row>
    <row r="113" ht="15.75" thickBot="1"/>
    <row r="114" spans="1:9" ht="57" customHeight="1" thickBot="1">
      <c r="A114" s="77" t="s">
        <v>185</v>
      </c>
      <c r="B114" s="68"/>
      <c r="C114" s="68"/>
      <c r="D114" s="68"/>
      <c r="E114" s="68"/>
      <c r="F114" s="68"/>
      <c r="G114" s="68"/>
      <c r="H114" s="78">
        <f>SUM(H11,H88,H96,H108,I111)</f>
        <v>0</v>
      </c>
      <c r="I114" s="79"/>
    </row>
  </sheetData>
  <mergeCells count="111">
    <mergeCell ref="A110:E110"/>
    <mergeCell ref="A114:G114"/>
    <mergeCell ref="H114:I114"/>
    <mergeCell ref="A96:G96"/>
    <mergeCell ref="H96:I96"/>
    <mergeCell ref="A108:G108"/>
    <mergeCell ref="H108:I108"/>
    <mergeCell ref="A1:F1"/>
    <mergeCell ref="B7:E7"/>
    <mergeCell ref="B6:E6"/>
    <mergeCell ref="B5:E5"/>
    <mergeCell ref="A14:E14"/>
    <mergeCell ref="B87:E87"/>
    <mergeCell ref="B86:E86"/>
    <mergeCell ref="B85:E85"/>
    <mergeCell ref="B80:E80"/>
    <mergeCell ref="B10:E10"/>
    <mergeCell ref="B9:E9"/>
    <mergeCell ref="B59:E59"/>
    <mergeCell ref="B70:E70"/>
    <mergeCell ref="B71:E71"/>
    <mergeCell ref="B72:E72"/>
    <mergeCell ref="B73:E73"/>
    <mergeCell ref="B74:E74"/>
    <mergeCell ref="B65:E65"/>
    <mergeCell ref="B66:E66"/>
    <mergeCell ref="B67:E67"/>
    <mergeCell ref="B68:E68"/>
    <mergeCell ref="B75:E75"/>
    <mergeCell ref="B76:E76"/>
    <mergeCell ref="B77:E77"/>
    <mergeCell ref="A90:E90"/>
    <mergeCell ref="A95:E95"/>
    <mergeCell ref="A94:E94"/>
    <mergeCell ref="A93:E93"/>
    <mergeCell ref="A92:E92"/>
    <mergeCell ref="A98:D98"/>
    <mergeCell ref="A107:E107"/>
    <mergeCell ref="H88:I88"/>
    <mergeCell ref="A101:E101"/>
    <mergeCell ref="A102:E102"/>
    <mergeCell ref="A103:E103"/>
    <mergeCell ref="A104:E104"/>
    <mergeCell ref="A105:E105"/>
    <mergeCell ref="A106:E106"/>
    <mergeCell ref="A100:E100"/>
    <mergeCell ref="A88:G88"/>
    <mergeCell ref="B8:E8"/>
    <mergeCell ref="B37:E37"/>
    <mergeCell ref="A15:I15"/>
    <mergeCell ref="B16:E16"/>
    <mergeCell ref="B17:E17"/>
    <mergeCell ref="B18:E18"/>
    <mergeCell ref="B19:E19"/>
    <mergeCell ref="B20:E20"/>
    <mergeCell ref="B21:E21"/>
    <mergeCell ref="H11:I12"/>
    <mergeCell ref="B23:E23"/>
    <mergeCell ref="B24:E24"/>
    <mergeCell ref="B25:E25"/>
    <mergeCell ref="B26:E26"/>
    <mergeCell ref="A11:G12"/>
    <mergeCell ref="B27:E27"/>
    <mergeCell ref="B43:E43"/>
    <mergeCell ref="B44:E44"/>
    <mergeCell ref="B22:E22"/>
    <mergeCell ref="B50:E50"/>
    <mergeCell ref="B51:E51"/>
    <mergeCell ref="B81:E81"/>
    <mergeCell ref="B82:E82"/>
    <mergeCell ref="B83:E83"/>
    <mergeCell ref="B84:E84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62:E62"/>
    <mergeCell ref="B63:E63"/>
    <mergeCell ref="B64:E64"/>
    <mergeCell ref="B69:E69"/>
    <mergeCell ref="B79:E79"/>
    <mergeCell ref="B78:E78"/>
    <mergeCell ref="A109:D109"/>
    <mergeCell ref="A111:E111"/>
    <mergeCell ref="A2:H2"/>
    <mergeCell ref="A3:B3"/>
    <mergeCell ref="B54:E54"/>
    <mergeCell ref="B45:E45"/>
    <mergeCell ref="B46:E46"/>
    <mergeCell ref="B47:E47"/>
    <mergeCell ref="B48:E48"/>
    <mergeCell ref="B49:E49"/>
    <mergeCell ref="B60:E60"/>
    <mergeCell ref="B61:E61"/>
    <mergeCell ref="B55:E55"/>
    <mergeCell ref="B56:E56"/>
    <mergeCell ref="B57:E57"/>
    <mergeCell ref="B58:E58"/>
    <mergeCell ref="A4:E4"/>
    <mergeCell ref="B38:E38"/>
    <mergeCell ref="B39:E39"/>
    <mergeCell ref="B40:E40"/>
    <mergeCell ref="B41:E41"/>
    <mergeCell ref="B42:E42"/>
    <mergeCell ref="B52:E52"/>
    <mergeCell ref="B53:E5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Pavel Přikryl</cp:lastModifiedBy>
  <dcterms:created xsi:type="dcterms:W3CDTF">2020-06-22T10:54:12Z</dcterms:created>
  <dcterms:modified xsi:type="dcterms:W3CDTF">2020-09-10T09:11:09Z</dcterms:modified>
  <cp:category/>
  <cp:version/>
  <cp:contentType/>
  <cp:contentStatus/>
</cp:coreProperties>
</file>