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lockStructure="1"/>
  <bookViews>
    <workbookView xWindow="0" yWindow="0" windowWidth="28800" windowHeight="11700" activeTab="2"/>
  </bookViews>
  <sheets>
    <sheet name="SOUHRNNÁ KALKULACE" sheetId="7" r:id="rId1"/>
    <sheet name="A) Pronájem" sheetId="4" r:id="rId2"/>
    <sheet name="B) Catering" sheetId="6" r:id="rId3"/>
    <sheet name="C) Ubytovani" sheetId="8" r:id="rId4"/>
  </sheets>
  <definedNames>
    <definedName name="_MailAutoSig" localSheetId="2">#REF!</definedName>
    <definedName name="_xlnm.Print_Area" localSheetId="1">'A) Pronájem'!$A$1:$C$53</definedName>
    <definedName name="_xlnm.Print_Area" localSheetId="2">'B) Catering'!$A$1:$G$126</definedName>
    <definedName name="_xlnm.Print_Area" localSheetId="3">'C) Ubytovani'!$A$1:$E$22</definedName>
    <definedName name="_xlnm.Print_Area" localSheetId="0">'SOUHRNNÁ KALKULACE'!$A$1:$E$11</definedName>
  </definedNames>
  <calcPr calcId="162913"/>
</workbook>
</file>

<file path=xl/sharedStrings.xml><?xml version="1.0" encoding="utf-8"?>
<sst xmlns="http://schemas.openxmlformats.org/spreadsheetml/2006/main" count="330" uniqueCount="162">
  <si>
    <t>Příloha č. 1, Specifikace požadovaného plnění a cenová kalkulace</t>
  </si>
  <si>
    <t>v Kč bez DPH</t>
  </si>
  <si>
    <t>A) Pronájem konferenčních prostor včetně souvisejícího technického vybavení</t>
  </si>
  <si>
    <t>B) Catering - konference</t>
  </si>
  <si>
    <t>Celková cena služeb v Kč bez DPH</t>
  </si>
  <si>
    <t>Pokud se v zadávacích podmínkách, zejména pak v technických podmínkách, vyskytnou požadavky nebo odkazy na obchodní firmy, názvy nebo jména a příjmení, specifická označení zboží a služeb, které platí pro určitou osobu, popřípadě její organizační složku za příznačné, patenty na vynálezy, užitné vzory, průmyslové vzory, ochranné známky nebo označení původu, která vedou ke zvýhodnění nebo vyloučení určitých dodavatelů nebo určitých výrobků, případně jiná označení či vyobrazení mající vztah ke konkrétnímu dodavateli, jedná se jen o specifický způsob vymezení předpokládané charakteristiky zboží či služby a uchazeč je oprávněn navrhnout i jiné technicky a kvalitativně srovnatelné řešení.</t>
  </si>
  <si>
    <t>Pokyny k vyplňování jednotlivých listů:</t>
  </si>
  <si>
    <r>
      <t xml:space="preserve">Specifikace požadovaného plnění a cenová kalkulace, je zpracována ve formátu dokumentu s omezenou možností úprav. Pole, u kterých zadavatel připouští jejich úpravu resp. </t>
    </r>
    <r>
      <rPr>
        <b/>
        <sz val="10"/>
        <color theme="1"/>
        <rFont val="Arial Narrow"/>
        <family val="2"/>
      </rPr>
      <t>je povinností uchazeče tato pole vyplnit</t>
    </r>
    <r>
      <rPr>
        <sz val="10"/>
        <color theme="1"/>
        <rFont val="Arial Narrow"/>
        <family val="2"/>
      </rPr>
      <t xml:space="preserve">, jsou </t>
    </r>
    <r>
      <rPr>
        <b/>
        <sz val="10"/>
        <color theme="1"/>
        <rFont val="Arial Narrow"/>
        <family val="2"/>
      </rPr>
      <t>vyznačena žlutě</t>
    </r>
    <r>
      <rPr>
        <sz val="10"/>
        <color theme="1"/>
        <rFont val="Arial Narrow"/>
        <family val="2"/>
      </rPr>
      <t xml:space="preserve"> a je možno do nich vepisovat. Všechna ostatní pole jsou pro úpravy či doplnění uzamčena a uchazeči nejsou oprávněni tato pole jakkoliv měnit či doplňovat.</t>
    </r>
  </si>
  <si>
    <t>Níže jsou uvedeny minimální požadavky Zadavatele (Objednatele)na prostory, ve kterých se bude konat konference.</t>
  </si>
  <si>
    <t>Prostory pro registraci účastníků  (k dispozici po celou dobu konference)</t>
  </si>
  <si>
    <t>-</t>
  </si>
  <si>
    <t>umístění v hotelovém lobby nebo v prostorách v těsné blízkosti konf. prostor (registrační stoly, židle, velká tabule pro možnot umístění aktuálních informací, dostatečný navigační systém - vchod/registrace/konfereční prostory )</t>
  </si>
  <si>
    <t>wi-fi s vysokorychlostním připojením, min. 100 Mbit</t>
  </si>
  <si>
    <t>dispozice musí umožnovat registraci až 5 účastníků konference najednou</t>
  </si>
  <si>
    <t>velikost odpovídající počtu účastníků konference a požadavku na plynulost registrace</t>
  </si>
  <si>
    <t>min. 2x elektrická zásuvka 230V</t>
  </si>
  <si>
    <t xml:space="preserve">elektronický navigační systém </t>
  </si>
  <si>
    <t>šatna pro účastníky po celou dobu konání konference</t>
  </si>
  <si>
    <r>
      <t xml:space="preserve">Velká konferenční místnost č. 1 (k dispozici </t>
    </r>
    <r>
      <rPr>
        <b/>
        <sz val="10"/>
        <rFont val="Arial Narrow"/>
        <family val="2"/>
      </rPr>
      <t>po celou dobu konference)</t>
    </r>
  </si>
  <si>
    <r>
      <t>kapacita min. 150 míst, sezení ve "školním uspořádání" u min. 2/3 míst (zbytek divadelní uspořádání), velikost sálu: min.240 m</t>
    </r>
    <r>
      <rPr>
        <vertAlign val="superscript"/>
        <sz val="10"/>
        <color theme="1"/>
        <rFont val="Arial Narrow"/>
        <family val="2"/>
      </rPr>
      <t xml:space="preserve">2  </t>
    </r>
  </si>
  <si>
    <t>regulovatelná klimatizace</t>
  </si>
  <si>
    <r>
      <t>ozvučení v dostatečné kvalitě pro celou místnost včetně min. 3 bezdrátových mikrofonů (porty), 2 bezdrátových ručních mikrofonů a včetně technické obsluhy po celou dobu konference</t>
    </r>
    <r>
      <rPr>
        <sz val="10"/>
        <rFont val="Arial Narrow"/>
        <family val="2"/>
      </rPr>
      <t xml:space="preserve"> </t>
    </r>
  </si>
  <si>
    <t>digitální časomíra</t>
  </si>
  <si>
    <t xml:space="preserve">2x náhledová obrazovka </t>
  </si>
  <si>
    <t>propojení obrazu a zvuku s ostatními konferenčními místnostmi</t>
  </si>
  <si>
    <r>
      <t>multimediální velkoformátová projekční technika včetně technické obsluhy: Konferenční systém I.: Full HD projektor se svítivostí až 600 Im, velkoplošné plátno s poměrem stran min. 16:9, prezentace v kvalitě min. 1080p</t>
    </r>
    <r>
      <rPr>
        <sz val="10"/>
        <color theme="1"/>
        <rFont val="Arial Narrow"/>
        <family val="2"/>
      </rPr>
      <t>, min. 2 technici u každé prezentace po celou dobu konference</t>
    </r>
  </si>
  <si>
    <t>podium min 6x4 m + řečnický pult</t>
  </si>
  <si>
    <r>
      <t xml:space="preserve">regulovatelné zónové osvětlení včetně technické obsluhy </t>
    </r>
    <r>
      <rPr>
        <sz val="10"/>
        <rFont val="Arial Narrow"/>
        <family val="2"/>
      </rPr>
      <t xml:space="preserve">(nutné pro osvětlění podia) </t>
    </r>
  </si>
  <si>
    <r>
      <t>Velká konferenční místnost č.</t>
    </r>
    <r>
      <rPr>
        <b/>
        <sz val="10"/>
        <rFont val="Arial Narrow"/>
        <family val="2"/>
      </rPr>
      <t xml:space="preserve"> 2 (k dispozici po celou dobu konference)</t>
    </r>
  </si>
  <si>
    <r>
      <t>velikost min. 240 m</t>
    </r>
    <r>
      <rPr>
        <vertAlign val="superscript"/>
        <sz val="10"/>
        <color theme="1"/>
        <rFont val="Arial Narrow"/>
        <family val="2"/>
      </rPr>
      <t>2</t>
    </r>
    <r>
      <rPr>
        <sz val="10"/>
        <color theme="1"/>
        <rFont val="Arial Narrow"/>
        <family val="2"/>
      </rPr>
      <t xml:space="preserve">, </t>
    </r>
    <r>
      <rPr>
        <sz val="10"/>
        <rFont val="Arial Narrow"/>
        <family val="2"/>
      </rPr>
      <t>velikost a dispozice místnosti vhodná pro účely umístění posterů a poskytování cateringových služeb během coffee breaků a poster session - banquet foyer</t>
    </r>
  </si>
  <si>
    <t>ozvučení v dostatečné kvalitě pro celou místnost včetně technické obsluhy</t>
  </si>
  <si>
    <t>min. 4 digitální obrazovky pro zobrazení programu a vizuálního přenosu z velké konferenční místnosti č. 1 nebo jiné audiovizuální prezentace; digitální obrazovky budou umístěné v prostorách mimo velkou konferenční místnost č. 1, tzn. digitální obrazovky umístěné např. v lobby, chodbách a dalších prostorách, ve kterých se budou zdržovat účastníci konference, informační digitální přenos programu konference do pokojů účastníků konference</t>
  </si>
  <si>
    <t>Místnost se zázemím pro organizátory  (k dispozici po celou dobu konference)</t>
  </si>
  <si>
    <t>uzamykatelná místnost s odkládacími prostory a posezením pro min. 10 osob</t>
  </si>
  <si>
    <t>min. 6x elektrická zásuvka 230V</t>
  </si>
  <si>
    <t>laserová tiskárna - lze využít na lobby</t>
  </si>
  <si>
    <t>Prostor pro parkování</t>
  </si>
  <si>
    <t>vyhrazení 5x parkovací místo po celou dobu trvání konference (zejména pro potřeby organizátorů)</t>
  </si>
  <si>
    <t>Celková cena pronájmu konferenčních prostor včetně souvisejícího technického vybavení v Kč bez DPH</t>
  </si>
  <si>
    <t>Bude-li některá z položek oceněna „0“, má se za to, že Poskytovatel (uchazeč) dodávky či služby, které příslušné položce odpovídají, poskytne, ale nebude za jejich poskytnutí požadovat žádnou úplatu. Takto oceněné položky budou pro Poskytovatele (uchazeče) v případě zadání veřejné zakázky závazné.</t>
  </si>
  <si>
    <t>Položka</t>
  </si>
  <si>
    <t>1 porce/ jednotka</t>
  </si>
  <si>
    <t>Počet Ks / porcí</t>
  </si>
  <si>
    <t xml:space="preserve">Cena za jednotku/ porci v Kč bez DPH </t>
  </si>
  <si>
    <t>Cena celkem za položku v Kč bez DPH</t>
  </si>
  <si>
    <r>
      <t xml:space="preserve">Poster Session č. 1
</t>
    </r>
    <r>
      <rPr>
        <sz val="10"/>
        <rFont val="Arial Narrow"/>
        <family val="2"/>
      </rPr>
      <t>(19:30 - 22:00)</t>
    </r>
  </si>
  <si>
    <t>Variantně složený studený bufet</t>
  </si>
  <si>
    <t>selekce uzenin (šunka od kosti, debrecínská pečeně, herkules, mortadela, čabajka, sušená masa, uzeniny tuzemské i zahraniční)</t>
  </si>
  <si>
    <t>100 g</t>
  </si>
  <si>
    <t>variace sýrů (uzený sýr, ementál, balkán, tvrdý ovčí sýr, hermelín), olivy a vlašské ořechy, hroznové víno</t>
  </si>
  <si>
    <t>sandwiche (3 druhy, minimálně 1 varianta vegetariánská)</t>
  </si>
  <si>
    <t>80 g</t>
  </si>
  <si>
    <t>mix slaných krekrů a tyčinek</t>
  </si>
  <si>
    <t xml:space="preserve">30 g </t>
  </si>
  <si>
    <t>Pečivo a zelenina</t>
  </si>
  <si>
    <t>světlý a tmavý chléb krájený</t>
  </si>
  <si>
    <t>banketní rohlíky</t>
  </si>
  <si>
    <t>míchaný zeleninový salát (směs listových salátů s cherry rajčaty, balkánským sýrem, zalitý kapkou olivového oleje) v oddělených miskách</t>
  </si>
  <si>
    <t>50 g</t>
  </si>
  <si>
    <t>Nápoje k poster session</t>
  </si>
  <si>
    <t>Voda ve džbánu s citrusovými plody (různé 3 druhy)</t>
  </si>
  <si>
    <t>5l</t>
  </si>
  <si>
    <t>čaj porcovaný (zelený, černý, ovocný) + cukr, citron</t>
  </si>
  <si>
    <t>1 porce</t>
  </si>
  <si>
    <t>káva espresso + smetana</t>
  </si>
  <si>
    <t>7 g</t>
  </si>
  <si>
    <r>
      <rPr>
        <b/>
        <sz val="10"/>
        <rFont val="Arial Narrow"/>
        <family val="2"/>
      </rPr>
      <t>Coffee Break č. 1</t>
    </r>
    <r>
      <rPr>
        <sz val="10"/>
        <rFont val="Arial Narrow"/>
        <family val="2"/>
      </rPr>
      <t xml:space="preserve">
(10:00 - 10:30)</t>
    </r>
  </si>
  <si>
    <t>Voda ve džbánu s citrusovými plody (různé 4 druhy)</t>
  </si>
  <si>
    <t>ovocné mísy (sezónní ovoce)</t>
  </si>
  <si>
    <t>čajové pečivo (svatební tvarohové koláčky s drobenkou, ovocný táč)</t>
  </si>
  <si>
    <r>
      <rPr>
        <b/>
        <sz val="10"/>
        <color theme="1"/>
        <rFont val="Arial Narrow"/>
        <family val="2"/>
      </rPr>
      <t>Lunch Raut č. 1</t>
    </r>
    <r>
      <rPr>
        <sz val="10"/>
        <color theme="1"/>
        <rFont val="Arial Narrow"/>
        <family val="2"/>
      </rPr>
      <t xml:space="preserve">
</t>
    </r>
    <r>
      <rPr>
        <sz val="10"/>
        <rFont val="Arial Narrow"/>
        <family val="2"/>
      </rPr>
      <t>(12:00 - 14:00)</t>
    </r>
  </si>
  <si>
    <t>polévka - francouzská cibulová se sýrovými krutony  (vegetariánská)</t>
  </si>
  <si>
    <t>0,25 l</t>
  </si>
  <si>
    <t>polévka - pomalu tažený hovězí vývar s trhaným masem</t>
  </si>
  <si>
    <t>Variantně složený teplý bufet</t>
  </si>
  <si>
    <t>pečené pikantní kuřecí paličky</t>
  </si>
  <si>
    <t>pečený filet ze pstruha na másle</t>
  </si>
  <si>
    <t>90 g</t>
  </si>
  <si>
    <t>zeleninové lasagne (vegetariánské)</t>
  </si>
  <si>
    <t>75 g</t>
  </si>
  <si>
    <t>Přílohy</t>
  </si>
  <si>
    <t>bramborová kaše s máslem</t>
  </si>
  <si>
    <t>pošírovaná zelenina</t>
  </si>
  <si>
    <t>Mísa krájené zeleniny (paprika, okurek, rajče, salát, …)</t>
  </si>
  <si>
    <t>50g</t>
  </si>
  <si>
    <t>Desert</t>
  </si>
  <si>
    <t>čokoládové šálky s ovocem a pařížským krémem</t>
  </si>
  <si>
    <t>35 g</t>
  </si>
  <si>
    <t>moravské lívanečky s tvarohem a vyšlehanou smetanou</t>
  </si>
  <si>
    <t>Nápoje k obědovému rautu</t>
  </si>
  <si>
    <r>
      <rPr>
        <b/>
        <sz val="10"/>
        <rFont val="Arial Narrow"/>
        <family val="2"/>
      </rPr>
      <t>Poster session č. 2</t>
    </r>
    <r>
      <rPr>
        <sz val="10"/>
        <rFont val="Arial Narrow"/>
        <family val="2"/>
      </rPr>
      <t xml:space="preserve">
(16:00 - 18:00)</t>
    </r>
  </si>
  <si>
    <t>čajové pečivo (rohlíček sladký plněný ořechy 150ks/ mákem 150ks)</t>
  </si>
  <si>
    <r>
      <rPr>
        <b/>
        <sz val="10"/>
        <color theme="1"/>
        <rFont val="Arial Narrow"/>
        <family val="2"/>
      </rPr>
      <t>Dinner Raut č. 1</t>
    </r>
    <r>
      <rPr>
        <sz val="10"/>
        <color theme="1"/>
        <rFont val="Arial Narrow"/>
        <family val="2"/>
      </rPr>
      <t xml:space="preserve">   (18:00 - 19:30)</t>
    </r>
  </si>
  <si>
    <t>smažené kuřecí nugety</t>
  </si>
  <si>
    <t>hovězí líčka na koř.zelenině a červen.víně</t>
  </si>
  <si>
    <t>těstovinový salát se zeleninou (vegetariánský)</t>
  </si>
  <si>
    <t>bramborové pyré</t>
  </si>
  <si>
    <t xml:space="preserve">přírodní bramborový salát </t>
  </si>
  <si>
    <r>
      <rPr>
        <b/>
        <sz val="10"/>
        <rFont val="Arial Narrow"/>
        <family val="2"/>
      </rPr>
      <t>Coffee Break č. 2</t>
    </r>
    <r>
      <rPr>
        <sz val="10"/>
        <rFont val="Arial Narrow"/>
        <family val="2"/>
      </rPr>
      <t xml:space="preserve">
(10:00 - 10:30)</t>
    </r>
  </si>
  <si>
    <t>ovocné misky (sezónní ovoce)</t>
  </si>
  <si>
    <t>čajové pečivo (jablečný smetanový koláč, povidlový koláč )</t>
  </si>
  <si>
    <r>
      <rPr>
        <b/>
        <sz val="10"/>
        <color theme="1"/>
        <rFont val="Arial Narrow"/>
        <family val="2"/>
      </rPr>
      <t xml:space="preserve">Lunch Raut č. 2       </t>
    </r>
    <r>
      <rPr>
        <sz val="10"/>
        <rFont val="Arial Narrow"/>
        <family val="2"/>
      </rPr>
      <t>(12:30 - 14:00)</t>
    </r>
  </si>
  <si>
    <t>polévka - bramboračka s houbami</t>
  </si>
  <si>
    <t>krůtí nudličky se zeleninovou směsí</t>
  </si>
  <si>
    <t>smažený vepřový řízek</t>
  </si>
  <si>
    <t>cizrnové kari s kokosovým mlékem, batáty a dýní (vegetariánské)</t>
  </si>
  <si>
    <t>pečené kořeněné brambory</t>
  </si>
  <si>
    <t>tiramisu</t>
  </si>
  <si>
    <t>sladký ovocný terč z listového těsta</t>
  </si>
  <si>
    <r>
      <t xml:space="preserve">Poster Session č. 3
</t>
    </r>
    <r>
      <rPr>
        <sz val="10"/>
        <rFont val="Arial Narrow"/>
        <family val="2"/>
      </rPr>
      <t>(16:00 - 18:00)</t>
    </r>
  </si>
  <si>
    <t>kanapky (3 druhy, minimálně 1 varianta vegetariánská)</t>
  </si>
  <si>
    <t>30 g</t>
  </si>
  <si>
    <t>voda ve džbánu s citrusovými plody (různé 3 druhy)</t>
  </si>
  <si>
    <r>
      <rPr>
        <b/>
        <sz val="10"/>
        <rFont val="Arial Narrow"/>
        <family val="2"/>
      </rPr>
      <t>Coffee Break č. 5</t>
    </r>
    <r>
      <rPr>
        <sz val="10"/>
        <rFont val="Arial Narrow"/>
        <family val="2"/>
      </rPr>
      <t xml:space="preserve">
(10:00 - 10:30)</t>
    </r>
  </si>
  <si>
    <r>
      <rPr>
        <b/>
        <sz val="10"/>
        <rFont val="Arial Narrow"/>
        <family val="2"/>
      </rPr>
      <t>Lunch box</t>
    </r>
    <r>
      <rPr>
        <sz val="10"/>
        <rFont val="Arial Narrow"/>
        <family val="2"/>
      </rPr>
      <t xml:space="preserve"> 
(12:00)</t>
    </r>
  </si>
  <si>
    <t>Obědový balíček 150ks celkem</t>
  </si>
  <si>
    <t>bagel s parmskou šunkou a čerstvým salátem</t>
  </si>
  <si>
    <t>150 g</t>
  </si>
  <si>
    <t>bagel s mozzarellou, rajčaty a bazalkovým pestem</t>
  </si>
  <si>
    <t xml:space="preserve">čokoládový muffin </t>
  </si>
  <si>
    <t>Cena cateringu v Kč bez DPH</t>
  </si>
  <si>
    <t>Speciální diety</t>
  </si>
  <si>
    <t>Halal dieta</t>
  </si>
  <si>
    <t>Zajištění minimálně 4 porcí jídel v halal kvalitě pro obědové rauty</t>
  </si>
  <si>
    <t>Vegan dieta</t>
  </si>
  <si>
    <t>Zajištění minimálně 15 porcí jídel pro vegany pro obědové rauty, coffee breaks a večeři při poster session</t>
  </si>
  <si>
    <t>Košér dieta</t>
  </si>
  <si>
    <t>Zajištění minimálně 10 porcí jídel v úpravě košér pro obědové rauty, coffee breaks a večeři při poster session</t>
  </si>
  <si>
    <t>Cena za speciální diety v Kč bez DPH</t>
  </si>
  <si>
    <t>Další související služby</t>
  </si>
  <si>
    <t xml:space="preserve">Zajištění potřebného rautového, cateringového nábytku a inventáře, a dále personální zajištění cateringu a obsluhy účastníků konference v rozsahu a množství odpovídajícímu obvyklé praxi a s přihlédnutím k charakteru, účelu a zaměření konference </t>
  </si>
  <si>
    <t>Scarting  bistro stolů a dekorace cateringu v CEITEC barvách (světle zelená, bílá)</t>
  </si>
  <si>
    <t>Cena za další související služby v Kč bez DPH</t>
  </si>
  <si>
    <t>Celková cena caterignu a dalších souvisejících služeb v Kč bez DPH</t>
  </si>
  <si>
    <t>Níže jsou uvedeny minimální požadavky Zadavatele (Objednatele) na ubytovací služby.</t>
  </si>
  <si>
    <t>Cena za položku v Kč bez DPH</t>
  </si>
  <si>
    <t>ubytování v jednolůžkovém nekuřáckém pokoji</t>
  </si>
  <si>
    <t xml:space="preserve">ubytování v místě konání konference </t>
  </si>
  <si>
    <t>min. 3*/4* standard</t>
  </si>
  <si>
    <t>Wi-fi/LAN vysokorychlostní připojení, min. 100Mbit/s</t>
  </si>
  <si>
    <t>varná konvice na pokoji</t>
  </si>
  <si>
    <t>žehlička a žehlící prkno na pokoji</t>
  </si>
  <si>
    <t>TV - možnost dogitálního přenosu programu konference</t>
  </si>
  <si>
    <t>klimatizace</t>
  </si>
  <si>
    <t>snídaně formou bufetu součástí ceny ubytování</t>
  </si>
  <si>
    <t>Cena v Kč bez DPH</t>
  </si>
  <si>
    <t>Cena 1x jednolůžkového pokoje/1x noc</t>
  </si>
  <si>
    <t>Cena 26x jednolůžkového pokoje/1x noc</t>
  </si>
  <si>
    <t>Celková cena ubytování (26x jednolůžkový pokoj/3x noc) v Kč bez DPH</t>
  </si>
  <si>
    <t>Zadavatel dále požaduje, aby minimálně dalších 80 jednolůžkových pokojů Poskytovatel rezervoval pro ostatní účastníky konference, kteří si ubytování budou hradit z vlastních prostředků, a to za stejných cenových podmínek (avšak pouze v době konání konference).</t>
  </si>
  <si>
    <t>A) Pronájem konferenčních prostor včetně souvisejícího technického vybavení   
21. 9. - 24. 9. 2021</t>
  </si>
  <si>
    <t>B) Cateringové služby 
21. 9. - 24. 9. 2021</t>
  </si>
  <si>
    <t>Technika pro streamování na web (k dispozici po celou dobu akce)</t>
  </si>
  <si>
    <t>C) Ubytování</t>
  </si>
  <si>
    <t>Polévka</t>
  </si>
  <si>
    <t>stream PC + server</t>
  </si>
  <si>
    <t>audio, video režie</t>
  </si>
  <si>
    <t>mikrofony vhodné pro stream</t>
  </si>
  <si>
    <t>náhledové monitory 60” a 42"</t>
  </si>
  <si>
    <t>Cena celkem za sekci v Kč bez DPH</t>
  </si>
  <si>
    <t>přenos - 4 kamery včetně obsluhy</t>
  </si>
  <si>
    <t xml:space="preserve">wi-fi s vysokorychlostním připojením, min. 100 Mbit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</si>
</sst>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č&quot;"/>
  </numFmts>
  <fonts count="20">
    <font>
      <sz val="11"/>
      <color theme="1"/>
      <name val="Calibri"/>
      <family val="2"/>
      <scheme val="minor"/>
    </font>
    <font>
      <sz val="10"/>
      <name val="Arial"/>
      <family val="2"/>
    </font>
    <font>
      <sz val="9"/>
      <color theme="1"/>
      <name val="Arial"/>
      <family val="2"/>
    </font>
    <font>
      <sz val="9"/>
      <name val="Arial"/>
      <family val="2"/>
    </font>
    <font>
      <b/>
      <sz val="9"/>
      <color theme="1"/>
      <name val="Arial Narrow"/>
      <family val="2"/>
    </font>
    <font>
      <sz val="8"/>
      <color theme="1"/>
      <name val="Courier New"/>
      <family val="3"/>
    </font>
    <font>
      <b/>
      <sz val="12"/>
      <color theme="1"/>
      <name val="Times New Roman"/>
      <family val="1"/>
    </font>
    <font>
      <b/>
      <sz val="14"/>
      <color theme="1"/>
      <name val="Arial Narrow"/>
      <family val="2"/>
    </font>
    <font>
      <b/>
      <sz val="11"/>
      <color theme="1"/>
      <name val="Arial Narrow"/>
      <family val="2"/>
    </font>
    <font>
      <b/>
      <sz val="10"/>
      <color theme="1"/>
      <name val="Arial Narrow"/>
      <family val="2"/>
    </font>
    <font>
      <sz val="9"/>
      <color theme="1"/>
      <name val="Arial Narrow"/>
      <family val="2"/>
    </font>
    <font>
      <sz val="11"/>
      <color theme="1"/>
      <name val="Arial Narrow"/>
      <family val="2"/>
    </font>
    <font>
      <b/>
      <sz val="12"/>
      <color theme="1"/>
      <name val="Arial Narrow"/>
      <family val="2"/>
    </font>
    <font>
      <sz val="10"/>
      <color theme="1"/>
      <name val="Arial Narrow"/>
      <family val="2"/>
    </font>
    <font>
      <b/>
      <sz val="10"/>
      <name val="Arial Narrow"/>
      <family val="2"/>
    </font>
    <font>
      <vertAlign val="superscript"/>
      <sz val="10"/>
      <color theme="1"/>
      <name val="Arial Narrow"/>
      <family val="2"/>
    </font>
    <font>
      <sz val="10"/>
      <name val="Arial Narrow"/>
      <family val="2"/>
    </font>
    <font>
      <i/>
      <sz val="10"/>
      <color theme="1"/>
      <name val="Arial Narrow"/>
      <family val="2"/>
    </font>
    <font>
      <sz val="8"/>
      <color theme="1"/>
      <name val="Arial Narrow"/>
      <family val="2"/>
    </font>
    <font>
      <b/>
      <sz val="11"/>
      <name val="Arial Narrow"/>
      <family val="2"/>
    </font>
  </fonts>
  <fills count="14">
    <fill>
      <patternFill/>
    </fill>
    <fill>
      <patternFill patternType="gray125"/>
    </fill>
    <fill>
      <patternFill patternType="solid">
        <fgColor rgb="FFF58220"/>
        <bgColor indexed="64"/>
      </patternFill>
    </fill>
    <fill>
      <patternFill patternType="solid">
        <fgColor rgb="FFCAE6B4"/>
        <bgColor indexed="64"/>
      </patternFill>
    </fill>
    <fill>
      <patternFill patternType="solid">
        <fgColor rgb="FF7AC143"/>
        <bgColor indexed="64"/>
      </patternFill>
    </fill>
    <fill>
      <patternFill patternType="solid">
        <fgColor rgb="FFF9B479"/>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rgb="FF92D050"/>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0" tint="-0.24997000396251678"/>
        <bgColor indexed="64"/>
      </patternFill>
    </fill>
  </fills>
  <borders count="65">
    <border>
      <left/>
      <right/>
      <top/>
      <bottom/>
      <diagonal/>
    </border>
    <border>
      <left style="thick">
        <color rgb="FFFFFFFF"/>
      </left>
      <right style="thick">
        <color rgb="FFFFFFFF"/>
      </right>
      <top style="thick">
        <color rgb="FFFFFFFF"/>
      </top>
      <bottom style="thick">
        <color rgb="FFFFFFFF"/>
      </bottom>
    </border>
    <border>
      <left/>
      <right style="medium"/>
      <top style="medium"/>
      <bottom style="medium"/>
    </border>
    <border>
      <left style="medium"/>
      <right/>
      <top style="thin"/>
      <bottom style="thin"/>
    </border>
    <border>
      <left style="thin"/>
      <right style="medium"/>
      <top style="thin"/>
      <bottom style="thin"/>
    </border>
    <border>
      <left style="medium"/>
      <right/>
      <top/>
      <bottom/>
    </border>
    <border>
      <left/>
      <right/>
      <top style="thin"/>
      <bottom/>
    </border>
    <border>
      <left style="medium"/>
      <right style="medium"/>
      <top style="medium"/>
      <bottom style="medium"/>
    </border>
    <border>
      <left/>
      <right style="medium"/>
      <top/>
      <bottom/>
    </border>
    <border>
      <left style="thin"/>
      <right style="medium"/>
      <top style="medium"/>
      <bottom style="medium"/>
    </border>
    <border>
      <left style="medium"/>
      <right/>
      <top style="medium"/>
      <bottom style="thin"/>
    </border>
    <border>
      <left/>
      <right/>
      <top style="medium"/>
      <bottom style="thin"/>
    </border>
    <border>
      <left/>
      <right style="medium"/>
      <top style="medium"/>
      <bottom style="thin"/>
    </border>
    <border>
      <left style="thin"/>
      <right style="medium"/>
      <top/>
      <bottom/>
    </border>
    <border>
      <left style="medium"/>
      <right style="thin"/>
      <top style="thin"/>
      <bottom style="thin"/>
    </border>
    <border>
      <left style="thin"/>
      <right style="thin"/>
      <top/>
      <bottom style="thin"/>
    </border>
    <border>
      <left style="medium"/>
      <right/>
      <top style="thin"/>
      <bottom/>
    </border>
    <border>
      <left style="medium"/>
      <right style="thin"/>
      <top style="thin"/>
      <bottom/>
    </border>
    <border>
      <left style="thin"/>
      <right style="thin"/>
      <top style="thin"/>
      <bottom style="thin"/>
    </border>
    <border>
      <left style="thin"/>
      <right style="thin"/>
      <top style="thin"/>
      <bottom/>
    </border>
    <border>
      <left style="thin"/>
      <right style="medium"/>
      <top/>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medium"/>
      <top style="medium"/>
      <bottom style="thin"/>
    </border>
    <border>
      <left style="thin"/>
      <right style="medium"/>
      <top style="thin"/>
      <bottom/>
    </border>
    <border>
      <left style="thin"/>
      <right style="thin"/>
      <top/>
      <bottom style="medium"/>
    </border>
    <border>
      <left style="thin"/>
      <right style="thin"/>
      <top style="thin"/>
      <bottom style="medium"/>
    </border>
    <border>
      <left style="medium"/>
      <right style="thin"/>
      <top style="thin"/>
      <bottom style="medium"/>
    </border>
    <border>
      <left style="thin"/>
      <right/>
      <top style="thin"/>
      <bottom style="thin"/>
    </border>
    <border>
      <left/>
      <right/>
      <top style="thin"/>
      <bottom style="thin"/>
    </border>
    <border>
      <left style="medium"/>
      <right style="thin"/>
      <top/>
      <bottom/>
    </border>
    <border>
      <left style="medium"/>
      <right/>
      <top style="medium"/>
      <bottom/>
    </border>
    <border>
      <left/>
      <right/>
      <top style="medium"/>
      <bottom/>
    </border>
    <border>
      <left style="medium"/>
      <right/>
      <top/>
      <bottom style="medium"/>
    </border>
    <border>
      <left/>
      <right/>
      <top/>
      <bottom style="medium"/>
    </border>
    <border>
      <left style="thin"/>
      <right style="medium"/>
      <top/>
      <bottom style="medium"/>
    </border>
    <border>
      <left/>
      <right style="thin"/>
      <top style="thin"/>
      <bottom style="thin"/>
    </border>
    <border>
      <left style="thin"/>
      <right/>
      <top style="thin"/>
      <bottom/>
    </border>
    <border>
      <left/>
      <right style="thin"/>
      <top style="thin"/>
      <bottom/>
    </border>
    <border>
      <left style="thin"/>
      <right style="medium"/>
      <top style="medium"/>
      <bottom/>
    </border>
    <border>
      <left style="medium"/>
      <right/>
      <top style="medium"/>
      <bottom style="medium"/>
    </border>
    <border>
      <left/>
      <right/>
      <top style="medium"/>
      <bottom style="medium"/>
    </border>
    <border>
      <left/>
      <right style="medium"/>
      <top style="thin"/>
      <bottom style="thin"/>
    </border>
    <border>
      <left/>
      <right style="medium"/>
      <top style="thin"/>
      <bottom/>
    </border>
    <border>
      <left/>
      <right style="medium"/>
      <top/>
      <bottom style="medium"/>
    </border>
    <border>
      <left/>
      <right style="medium"/>
      <top/>
      <bottom style="thin"/>
    </border>
    <border>
      <left style="thin"/>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top/>
      <bottom style="thin"/>
    </border>
    <border>
      <left/>
      <right/>
      <top/>
      <bottom style="thin"/>
    </border>
    <border>
      <left style="thin"/>
      <right/>
      <top style="thin"/>
      <bottom style="medium"/>
    </border>
    <border>
      <left/>
      <right style="thin"/>
      <top style="thin"/>
      <bottom style="medium"/>
    </border>
    <border>
      <left style="medium"/>
      <right/>
      <top style="thin"/>
      <bottom style="medium"/>
    </border>
    <border>
      <left/>
      <right/>
      <top style="thin"/>
      <bottom style="medium"/>
    </border>
    <border>
      <left/>
      <right style="thin"/>
      <top style="medium"/>
      <bottom style="medium"/>
    </border>
    <border>
      <left style="thin"/>
      <right/>
      <top/>
      <bottom/>
    </border>
    <border>
      <left/>
      <right style="thin"/>
      <top/>
      <bottom/>
    </border>
    <border>
      <left/>
      <right style="medium"/>
      <top style="medium"/>
      <bottom/>
    </border>
    <border>
      <left/>
      <right style="thin"/>
      <top/>
      <bottom style="thin"/>
    </border>
    <border>
      <left style="thin"/>
      <right/>
      <top style="medium"/>
      <bottom style="medium"/>
    </border>
    <border>
      <left style="medium"/>
      <right style="thin"/>
      <top style="medium"/>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1">
      <alignment horizontal="left"/>
      <protection/>
    </xf>
    <xf numFmtId="0" fontId="3" fillId="3" borderId="1">
      <alignment/>
      <protection/>
    </xf>
    <xf numFmtId="0" fontId="3" fillId="4" borderId="1">
      <alignment/>
      <protection/>
    </xf>
    <xf numFmtId="0" fontId="2" fillId="5" borderId="1">
      <alignment/>
      <protection/>
    </xf>
  </cellStyleXfs>
  <cellXfs count="303">
    <xf numFmtId="0" fontId="0" fillId="0" borderId="0" xfId="0"/>
    <xf numFmtId="0" fontId="0" fillId="0" borderId="0" xfId="0"/>
    <xf numFmtId="0" fontId="0" fillId="0" borderId="0" xfId="0" applyBorder="1"/>
    <xf numFmtId="0" fontId="0" fillId="0" borderId="0" xfId="0" applyFont="1"/>
    <xf numFmtId="0" fontId="0" fillId="0" borderId="0" xfId="0" applyFont="1" applyAlignment="1">
      <alignment/>
    </xf>
    <xf numFmtId="0" fontId="0" fillId="0" borderId="0" xfId="0" applyFont="1" applyAlignment="1">
      <alignment wrapText="1"/>
    </xf>
    <xf numFmtId="0" fontId="0" fillId="0" borderId="0" xfId="0" applyFill="1"/>
    <xf numFmtId="0" fontId="0" fillId="0" borderId="0" xfId="0" applyFont="1" applyBorder="1"/>
    <xf numFmtId="0" fontId="0" fillId="0" borderId="0" xfId="0" applyFont="1" applyAlignment="1">
      <alignment vertical="center" wrapText="1"/>
    </xf>
    <xf numFmtId="0" fontId="0" fillId="0" borderId="0" xfId="0" applyFont="1" applyBorder="1" applyAlignment="1">
      <alignment vertical="center" wrapText="1"/>
    </xf>
    <xf numFmtId="164" fontId="0" fillId="0" borderId="0" xfId="0" applyNumberFormat="1"/>
    <xf numFmtId="164" fontId="0" fillId="0" borderId="0" xfId="0" applyNumberFormat="1" applyAlignment="1">
      <alignment horizontal="center" vertical="center"/>
    </xf>
    <xf numFmtId="164" fontId="0" fillId="0" borderId="0" xfId="0" applyNumberFormat="1" applyFill="1"/>
    <xf numFmtId="164" fontId="0" fillId="0" borderId="0" xfId="0" applyNumberFormat="1" applyFill="1" applyAlignment="1">
      <alignment horizontal="center" vertical="center"/>
    </xf>
    <xf numFmtId="0" fontId="4" fillId="0" borderId="0" xfId="0" applyFont="1" applyAlignment="1">
      <alignment horizontal="center" vertical="center"/>
    </xf>
    <xf numFmtId="0" fontId="0" fillId="0" borderId="0" xfId="0" applyAlignment="1">
      <alignment horizontal="justify" vertical="center"/>
    </xf>
    <xf numFmtId="0" fontId="5" fillId="0" borderId="0" xfId="0" applyFont="1" applyAlignment="1">
      <alignment horizontal="center" vertical="center"/>
    </xf>
    <xf numFmtId="0" fontId="6" fillId="0" borderId="0" xfId="0" applyFont="1" applyAlignment="1">
      <alignment horizontal="justify" vertical="center"/>
    </xf>
    <xf numFmtId="164" fontId="8" fillId="6" borderId="2" xfId="0" applyNumberFormat="1" applyFont="1" applyFill="1" applyBorder="1" applyAlignment="1">
      <alignment horizontal="right"/>
    </xf>
    <xf numFmtId="0" fontId="11" fillId="0" borderId="0" xfId="0" applyFont="1"/>
    <xf numFmtId="0" fontId="11" fillId="6" borderId="3" xfId="0" applyFont="1" applyFill="1" applyBorder="1"/>
    <xf numFmtId="0" fontId="8" fillId="6" borderId="4" xfId="0" applyFont="1" applyFill="1" applyBorder="1" applyAlignment="1">
      <alignment horizontal="center" wrapText="1"/>
    </xf>
    <xf numFmtId="0" fontId="11" fillId="0" borderId="5" xfId="0" applyFont="1" applyBorder="1" applyAlignment="1">
      <alignment horizontal="right"/>
    </xf>
    <xf numFmtId="164" fontId="11" fillId="0" borderId="4" xfId="0" applyNumberFormat="1" applyFont="1" applyFill="1" applyBorder="1" applyAlignment="1">
      <alignment horizontal="right"/>
    </xf>
    <xf numFmtId="0" fontId="11" fillId="0" borderId="5" xfId="0" applyFont="1" applyBorder="1"/>
    <xf numFmtId="0" fontId="8" fillId="0" borderId="0" xfId="0" applyFont="1" applyBorder="1"/>
    <xf numFmtId="0" fontId="8" fillId="0" borderId="0" xfId="0" applyFont="1" applyFill="1" applyBorder="1" applyAlignment="1">
      <alignment wrapText="1"/>
    </xf>
    <xf numFmtId="0" fontId="11" fillId="0" borderId="0" xfId="0" applyFont="1" applyBorder="1"/>
    <xf numFmtId="0" fontId="11" fillId="0" borderId="6" xfId="0" applyFont="1" applyBorder="1"/>
    <xf numFmtId="0" fontId="11" fillId="0" borderId="0" xfId="0" applyFont="1" applyFill="1" applyBorder="1"/>
    <xf numFmtId="0" fontId="11" fillId="0" borderId="7" xfId="0" applyFont="1" applyBorder="1"/>
    <xf numFmtId="0" fontId="11" fillId="0" borderId="8" xfId="0" applyFont="1" applyBorder="1"/>
    <xf numFmtId="164" fontId="8" fillId="6" borderId="9" xfId="0" applyNumberFormat="1" applyFont="1" applyFill="1" applyBorder="1" applyAlignment="1">
      <alignment horizontal="right" vertical="center"/>
    </xf>
    <xf numFmtId="0" fontId="12" fillId="0" borderId="10" xfId="0" applyFont="1" applyFill="1" applyBorder="1" applyAlignment="1">
      <alignment horizontal="left"/>
    </xf>
    <xf numFmtId="0" fontId="11" fillId="0" borderId="11" xfId="0" applyFont="1" applyFill="1" applyBorder="1"/>
    <xf numFmtId="0" fontId="11" fillId="0" borderId="12" xfId="0" applyFont="1" applyFill="1" applyBorder="1"/>
    <xf numFmtId="164" fontId="11" fillId="7" borderId="4" xfId="0" applyNumberFormat="1" applyFont="1" applyFill="1" applyBorder="1" applyAlignment="1">
      <alignment horizontal="right" vertical="center"/>
    </xf>
    <xf numFmtId="0" fontId="11" fillId="0" borderId="13" xfId="0" applyFont="1" applyBorder="1" applyAlignment="1">
      <alignment vertical="center"/>
    </xf>
    <xf numFmtId="0" fontId="13" fillId="0" borderId="14" xfId="0" applyFont="1" applyBorder="1" applyAlignment="1">
      <alignment horizontal="right" vertical="center" wrapText="1"/>
    </xf>
    <xf numFmtId="0" fontId="18" fillId="0" borderId="5" xfId="0" applyFont="1" applyBorder="1"/>
    <xf numFmtId="0" fontId="18" fillId="0" borderId="0" xfId="0" applyFont="1" applyBorder="1" applyAlignment="1">
      <alignment/>
    </xf>
    <xf numFmtId="0" fontId="18" fillId="0" borderId="0" xfId="0" applyFont="1" applyBorder="1" applyAlignment="1">
      <alignment wrapText="1"/>
    </xf>
    <xf numFmtId="0" fontId="8" fillId="6" borderId="14" xfId="0" applyFont="1" applyFill="1" applyBorder="1" applyAlignment="1">
      <alignment horizontal="center" vertical="center" wrapText="1"/>
    </xf>
    <xf numFmtId="0" fontId="11" fillId="0" borderId="0" xfId="0" applyFont="1" applyAlignment="1">
      <alignment/>
    </xf>
    <xf numFmtId="0" fontId="11" fillId="0" borderId="0" xfId="0" applyFont="1" applyAlignment="1">
      <alignment wrapText="1"/>
    </xf>
    <xf numFmtId="0" fontId="16" fillId="0" borderId="15" xfId="0" applyFont="1" applyFill="1" applyBorder="1" applyAlignment="1">
      <alignment horizontal="right"/>
    </xf>
    <xf numFmtId="0" fontId="13" fillId="0" borderId="16" xfId="0" applyFont="1" applyBorder="1" applyAlignment="1">
      <alignment horizontal="right"/>
    </xf>
    <xf numFmtId="0" fontId="13" fillId="0" borderId="17" xfId="0" applyFont="1" applyBorder="1" applyAlignment="1">
      <alignment horizontal="right"/>
    </xf>
    <xf numFmtId="164" fontId="13" fillId="8" borderId="4" xfId="0" applyNumberFormat="1" applyFont="1" applyFill="1" applyBorder="1" applyAlignment="1" applyProtection="1">
      <alignment horizontal="right" vertical="center" wrapText="1"/>
      <protection locked="0"/>
    </xf>
    <xf numFmtId="164" fontId="13" fillId="8" borderId="18" xfId="0" applyNumberFormat="1" applyFont="1" applyFill="1" applyBorder="1" applyAlignment="1" applyProtection="1">
      <alignment horizontal="right"/>
      <protection locked="0"/>
    </xf>
    <xf numFmtId="164" fontId="13" fillId="8" borderId="18" xfId="0" applyNumberFormat="1" applyFont="1" applyFill="1" applyBorder="1" applyAlignment="1" applyProtection="1">
      <alignment horizontal="right" vertical="center"/>
      <protection locked="0"/>
    </xf>
    <xf numFmtId="164" fontId="13" fillId="8" borderId="19" xfId="0" applyNumberFormat="1" applyFont="1" applyFill="1" applyBorder="1" applyAlignment="1" applyProtection="1">
      <alignment horizontal="right"/>
      <protection locked="0"/>
    </xf>
    <xf numFmtId="164" fontId="13" fillId="8" borderId="15" xfId="0" applyNumberFormat="1" applyFont="1" applyFill="1" applyBorder="1" applyAlignment="1" applyProtection="1">
      <alignment horizontal="right"/>
      <protection locked="0"/>
    </xf>
    <xf numFmtId="164" fontId="13" fillId="0" borderId="20" xfId="0" applyNumberFormat="1" applyFont="1" applyFill="1" applyBorder="1" applyAlignment="1">
      <alignment horizontal="right"/>
    </xf>
    <xf numFmtId="164" fontId="13" fillId="0" borderId="4" xfId="0" applyNumberFormat="1" applyFont="1" applyFill="1" applyBorder="1" applyAlignment="1">
      <alignment horizontal="right"/>
    </xf>
    <xf numFmtId="0" fontId="18" fillId="0" borderId="0" xfId="0" applyFont="1" applyFill="1" applyBorder="1" applyAlignment="1">
      <alignment horizontal="right"/>
    </xf>
    <xf numFmtId="0" fontId="11" fillId="0" borderId="0" xfId="0" applyFont="1" applyFill="1" applyAlignment="1">
      <alignment horizontal="right"/>
    </xf>
    <xf numFmtId="0" fontId="11" fillId="0" borderId="0" xfId="0" applyFont="1" applyFill="1"/>
    <xf numFmtId="0" fontId="0" fillId="0" borderId="0" xfId="0" applyFont="1" applyFill="1" applyAlignment="1">
      <alignment horizontal="right"/>
    </xf>
    <xf numFmtId="0" fontId="0" fillId="0" borderId="0" xfId="0" applyFont="1" applyFill="1"/>
    <xf numFmtId="164" fontId="19" fillId="6" borderId="9" xfId="0" applyNumberFormat="1" applyFont="1" applyFill="1" applyBorder="1" applyAlignment="1">
      <alignment horizontal="right"/>
    </xf>
    <xf numFmtId="164" fontId="8" fillId="6" borderId="21" xfId="0" applyNumberFormat="1" applyFont="1" applyFill="1" applyBorder="1" applyAlignment="1">
      <alignment horizontal="right" vertical="center"/>
    </xf>
    <xf numFmtId="164" fontId="19" fillId="6" borderId="7" xfId="0" applyNumberFormat="1" applyFont="1" applyFill="1" applyBorder="1" applyAlignment="1">
      <alignment horizontal="right" vertical="center"/>
    </xf>
    <xf numFmtId="0" fontId="0" fillId="0" borderId="5" xfId="0" applyBorder="1"/>
    <xf numFmtId="0" fontId="0" fillId="0" borderId="13" xfId="0" applyBorder="1"/>
    <xf numFmtId="0" fontId="8"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3" fillId="0" borderId="0" xfId="0" applyFont="1"/>
    <xf numFmtId="0" fontId="9" fillId="0" borderId="0" xfId="0" applyFont="1"/>
    <xf numFmtId="164" fontId="13" fillId="8" borderId="24" xfId="0" applyNumberFormat="1" applyFont="1" applyFill="1" applyBorder="1" applyAlignment="1" applyProtection="1">
      <alignment horizontal="right"/>
      <protection locked="0"/>
    </xf>
    <xf numFmtId="164" fontId="13" fillId="0" borderId="25" xfId="0" applyNumberFormat="1" applyFont="1" applyFill="1" applyBorder="1" applyAlignment="1">
      <alignment horizontal="right"/>
    </xf>
    <xf numFmtId="0" fontId="8" fillId="6" borderId="26" xfId="0" applyFont="1" applyFill="1" applyBorder="1" applyAlignment="1">
      <alignment horizontal="center" wrapText="1"/>
    </xf>
    <xf numFmtId="164" fontId="11" fillId="8" borderId="4" xfId="0" applyNumberFormat="1" applyFont="1" applyFill="1" applyBorder="1"/>
    <xf numFmtId="164" fontId="13" fillId="8" borderId="27" xfId="0" applyNumberFormat="1" applyFont="1" applyFill="1" applyBorder="1" applyAlignment="1" applyProtection="1">
      <alignment vertical="center"/>
      <protection locked="0"/>
    </xf>
    <xf numFmtId="164" fontId="13" fillId="8" borderId="18" xfId="0" applyNumberFormat="1" applyFont="1" applyFill="1" applyBorder="1" applyAlignment="1" applyProtection="1">
      <alignment vertical="center"/>
      <protection locked="0"/>
    </xf>
    <xf numFmtId="164" fontId="13" fillId="0" borderId="4" xfId="0" applyNumberFormat="1" applyFont="1" applyFill="1" applyBorder="1" applyAlignment="1">
      <alignment vertical="center"/>
    </xf>
    <xf numFmtId="164" fontId="13" fillId="8" borderId="15" xfId="0" applyNumberFormat="1" applyFont="1" applyFill="1" applyBorder="1" applyAlignment="1" applyProtection="1">
      <alignment vertical="center"/>
      <protection locked="0"/>
    </xf>
    <xf numFmtId="164" fontId="13" fillId="0" borderId="21" xfId="0" applyNumberFormat="1" applyFont="1" applyFill="1" applyBorder="1" applyAlignment="1">
      <alignment vertical="center"/>
    </xf>
    <xf numFmtId="164" fontId="13" fillId="8" borderId="28" xfId="0" applyNumberFormat="1" applyFont="1" applyFill="1" applyBorder="1" applyAlignment="1" applyProtection="1">
      <alignment horizontal="right"/>
      <protection locked="0"/>
    </xf>
    <xf numFmtId="164" fontId="13" fillId="0" borderId="21" xfId="0" applyNumberFormat="1" applyFont="1" applyFill="1" applyBorder="1" applyAlignment="1">
      <alignment horizontal="right"/>
    </xf>
    <xf numFmtId="0" fontId="11" fillId="0" borderId="5" xfId="0" applyFont="1" applyBorder="1" applyAlignment="1">
      <alignment horizontal="center"/>
    </xf>
    <xf numFmtId="0" fontId="13" fillId="0" borderId="29" xfId="0" applyFont="1" applyBorder="1" applyAlignment="1">
      <alignment horizontal="right"/>
    </xf>
    <xf numFmtId="164" fontId="11" fillId="0" borderId="21" xfId="0" applyNumberFormat="1" applyFont="1" applyFill="1" applyBorder="1" applyAlignment="1">
      <alignment horizontal="right"/>
    </xf>
    <xf numFmtId="0" fontId="8" fillId="6" borderId="17" xfId="0" applyFont="1" applyFill="1" applyBorder="1" applyAlignment="1">
      <alignment horizontal="center"/>
    </xf>
    <xf numFmtId="0" fontId="9" fillId="6" borderId="14" xfId="0" applyFont="1" applyFill="1" applyBorder="1" applyAlignment="1">
      <alignment horizontal="center" vertical="center"/>
    </xf>
    <xf numFmtId="164" fontId="8" fillId="6" borderId="21" xfId="0" applyNumberFormat="1" applyFont="1" applyFill="1" applyBorder="1"/>
    <xf numFmtId="164" fontId="13" fillId="8" borderId="30" xfId="0" applyNumberFormat="1" applyFont="1" applyFill="1" applyBorder="1" applyAlignment="1" applyProtection="1">
      <alignment horizontal="right"/>
      <protection locked="0"/>
    </xf>
    <xf numFmtId="0" fontId="11" fillId="0" borderId="0" xfId="0" applyFont="1" applyBorder="1" applyAlignment="1">
      <alignment horizontal="center"/>
    </xf>
    <xf numFmtId="0" fontId="8" fillId="6" borderId="3" xfId="0" applyFont="1" applyFill="1" applyBorder="1" applyAlignment="1">
      <alignment horizontal="left"/>
    </xf>
    <xf numFmtId="0" fontId="8" fillId="6" borderId="31" xfId="0" applyFont="1" applyFill="1" applyBorder="1" applyAlignment="1">
      <alignment horizontal="left"/>
    </xf>
    <xf numFmtId="0" fontId="16" fillId="9" borderId="32" xfId="0" applyFont="1" applyFill="1" applyBorder="1" applyAlignment="1">
      <alignment horizontal="center" vertical="center"/>
    </xf>
    <xf numFmtId="0" fontId="0" fillId="0" borderId="0" xfId="0"/>
    <xf numFmtId="0" fontId="0" fillId="0" borderId="0" xfId="0"/>
    <xf numFmtId="164" fontId="0" fillId="0" borderId="0" xfId="0" applyNumberFormat="1"/>
    <xf numFmtId="0" fontId="13" fillId="0" borderId="14" xfId="0" applyFont="1" applyBorder="1" applyAlignment="1">
      <alignment horizontal="right" vertical="center" wrapText="1"/>
    </xf>
    <xf numFmtId="0" fontId="11" fillId="0" borderId="33" xfId="0" applyFont="1" applyBorder="1"/>
    <xf numFmtId="0" fontId="11" fillId="0" borderId="34" xfId="0" applyFont="1" applyBorder="1"/>
    <xf numFmtId="0" fontId="11" fillId="0" borderId="35" xfId="0" applyFont="1" applyBorder="1"/>
    <xf numFmtId="0" fontId="11" fillId="0" borderId="36" xfId="0" applyFont="1" applyBorder="1"/>
    <xf numFmtId="0" fontId="11" fillId="0" borderId="37" xfId="0" applyFont="1" applyBorder="1"/>
    <xf numFmtId="0" fontId="11" fillId="0" borderId="8" xfId="0" applyFont="1" applyBorder="1" applyAlignment="1">
      <alignment horizontal="center"/>
    </xf>
    <xf numFmtId="0" fontId="11" fillId="0" borderId="33" xfId="0" applyFont="1" applyBorder="1" applyAlignment="1">
      <alignment horizontal="right"/>
    </xf>
    <xf numFmtId="0" fontId="8" fillId="6" borderId="25" xfId="0" applyFont="1" applyFill="1" applyBorder="1" applyAlignment="1">
      <alignment horizontal="center" wrapText="1"/>
    </xf>
    <xf numFmtId="0" fontId="13" fillId="0" borderId="18" xfId="0" applyFont="1" applyBorder="1" applyAlignment="1" applyProtection="1">
      <alignment vertical="center" wrapText="1"/>
      <protection locked="0"/>
    </xf>
    <xf numFmtId="0" fontId="13" fillId="0" borderId="18" xfId="0" applyFont="1" applyFill="1" applyBorder="1" applyAlignment="1" applyProtection="1">
      <alignment vertical="center" wrapText="1"/>
      <protection locked="0"/>
    </xf>
    <xf numFmtId="0" fontId="13" fillId="0" borderId="31" xfId="0" applyFont="1" applyFill="1" applyBorder="1" applyAlignment="1" applyProtection="1">
      <alignment vertical="center" wrapText="1"/>
      <protection locked="0"/>
    </xf>
    <xf numFmtId="0" fontId="13" fillId="7" borderId="18" xfId="0" applyFont="1" applyFill="1" applyBorder="1" applyAlignment="1" applyProtection="1">
      <alignment vertical="center" wrapText="1"/>
      <protection locked="0"/>
    </xf>
    <xf numFmtId="0" fontId="16" fillId="0" borderId="18" xfId="0" applyFont="1" applyFill="1" applyBorder="1" applyAlignment="1" applyProtection="1">
      <alignment vertical="center" wrapText="1"/>
      <protection locked="0"/>
    </xf>
    <xf numFmtId="0" fontId="9" fillId="0" borderId="18" xfId="0" applyFont="1" applyFill="1" applyBorder="1" applyAlignment="1" applyProtection="1">
      <alignment horizontal="right" wrapText="1"/>
      <protection locked="0"/>
    </xf>
    <xf numFmtId="0" fontId="13" fillId="0" borderId="18" xfId="0" applyFont="1" applyFill="1" applyBorder="1" applyAlignment="1" applyProtection="1">
      <alignment horizontal="left" wrapText="1"/>
      <protection locked="0"/>
    </xf>
    <xf numFmtId="0" fontId="13" fillId="0" borderId="18" xfId="0" applyFont="1" applyFill="1" applyBorder="1" applyAlignment="1" applyProtection="1">
      <alignment horizontal="right" vertical="center"/>
      <protection locked="0"/>
    </xf>
    <xf numFmtId="0" fontId="16" fillId="0" borderId="18" xfId="0" applyFont="1" applyFill="1" applyBorder="1" applyAlignment="1" applyProtection="1">
      <alignment vertical="center"/>
      <protection locked="0"/>
    </xf>
    <xf numFmtId="0" fontId="13" fillId="0" borderId="15" xfId="0" applyFont="1" applyFill="1" applyBorder="1" applyAlignment="1" applyProtection="1">
      <alignment horizontal="right" vertical="center"/>
      <protection locked="0"/>
    </xf>
    <xf numFmtId="0" fontId="16" fillId="0" borderId="15" xfId="0" applyFont="1" applyFill="1" applyBorder="1" applyAlignment="1" applyProtection="1">
      <alignment vertical="center"/>
      <protection locked="0"/>
    </xf>
    <xf numFmtId="0" fontId="13" fillId="0" borderId="18" xfId="0" applyFont="1" applyFill="1" applyBorder="1" applyAlignment="1" applyProtection="1">
      <alignment horizontal="right" vertical="center" wrapText="1"/>
      <protection locked="0"/>
    </xf>
    <xf numFmtId="0" fontId="13" fillId="0" borderId="15" xfId="0" applyFont="1" applyFill="1" applyBorder="1" applyAlignment="1" applyProtection="1">
      <alignment horizontal="right" vertical="center" wrapText="1"/>
      <protection locked="0"/>
    </xf>
    <xf numFmtId="0" fontId="16" fillId="0" borderId="15" xfId="0" applyFont="1" applyFill="1" applyBorder="1" applyAlignment="1" applyProtection="1">
      <alignment vertical="center" wrapText="1"/>
      <protection locked="0"/>
    </xf>
    <xf numFmtId="0" fontId="16" fillId="0" borderId="18" xfId="0" applyFont="1" applyFill="1" applyBorder="1" applyAlignment="1" applyProtection="1">
      <alignment horizontal="right" vertical="center"/>
      <protection locked="0"/>
    </xf>
    <xf numFmtId="0" fontId="13" fillId="0" borderId="18" xfId="0" applyFont="1" applyFill="1" applyBorder="1" applyAlignment="1" applyProtection="1">
      <alignment horizontal="right"/>
      <protection locked="0"/>
    </xf>
    <xf numFmtId="0" fontId="16" fillId="0" borderId="18" xfId="0" applyFont="1" applyFill="1" applyBorder="1" applyAlignment="1" applyProtection="1">
      <alignment horizontal="right"/>
      <protection locked="0"/>
    </xf>
    <xf numFmtId="0" fontId="13" fillId="0" borderId="19" xfId="0" applyFont="1" applyFill="1" applyBorder="1" applyAlignment="1" applyProtection="1">
      <alignment horizontal="right"/>
      <protection locked="0"/>
    </xf>
    <xf numFmtId="0" fontId="13" fillId="0" borderId="24" xfId="0" applyFont="1" applyFill="1" applyBorder="1" applyAlignment="1" applyProtection="1">
      <alignment horizontal="right"/>
      <protection locked="0"/>
    </xf>
    <xf numFmtId="0" fontId="16" fillId="0" borderId="27" xfId="0" applyFont="1" applyFill="1" applyBorder="1" applyAlignment="1" applyProtection="1">
      <alignment horizontal="right" vertical="center"/>
      <protection locked="0"/>
    </xf>
    <xf numFmtId="0" fontId="16" fillId="0" borderId="15" xfId="0" applyFont="1" applyFill="1" applyBorder="1" applyAlignment="1" applyProtection="1">
      <alignment horizontal="right"/>
      <protection locked="0"/>
    </xf>
    <xf numFmtId="0" fontId="13" fillId="0" borderId="15" xfId="0" applyFont="1" applyFill="1" applyBorder="1" applyAlignment="1" applyProtection="1">
      <alignment horizontal="right"/>
      <protection locked="0"/>
    </xf>
    <xf numFmtId="0" fontId="13" fillId="0" borderId="28" xfId="0" applyFont="1" applyFill="1" applyBorder="1" applyAlignment="1" applyProtection="1">
      <alignment horizontal="right"/>
      <protection locked="0"/>
    </xf>
    <xf numFmtId="0" fontId="16" fillId="0" borderId="18" xfId="0" applyFont="1" applyFill="1" applyBorder="1" applyAlignment="1" applyProtection="1">
      <alignment horizontal="right" vertical="center" wrapText="1"/>
      <protection locked="0"/>
    </xf>
    <xf numFmtId="0" fontId="16" fillId="0" borderId="27" xfId="0" applyFont="1" applyFill="1" applyBorder="1" applyAlignment="1" applyProtection="1">
      <alignment horizontal="right" vertical="center" wrapText="1"/>
      <protection locked="0"/>
    </xf>
    <xf numFmtId="0" fontId="16" fillId="0" borderId="27" xfId="0" applyFont="1" applyFill="1" applyBorder="1" applyAlignment="1" applyProtection="1">
      <alignment vertical="center" wrapText="1"/>
      <protection locked="0"/>
    </xf>
    <xf numFmtId="0" fontId="16" fillId="0" borderId="24" xfId="0" applyFont="1" applyFill="1" applyBorder="1" applyAlignment="1" applyProtection="1">
      <alignment horizontal="right"/>
      <protection locked="0"/>
    </xf>
    <xf numFmtId="0" fontId="13" fillId="0" borderId="18" xfId="0" applyFont="1" applyFill="1" applyBorder="1" applyAlignment="1" applyProtection="1">
      <alignment horizontal="right" vertical="center"/>
      <protection/>
    </xf>
    <xf numFmtId="0" fontId="16" fillId="0" borderId="18" xfId="0" applyFont="1" applyFill="1" applyBorder="1" applyAlignment="1" applyProtection="1">
      <alignment vertical="center"/>
      <protection/>
    </xf>
    <xf numFmtId="0" fontId="13" fillId="0" borderId="15" xfId="0" applyFont="1" applyFill="1" applyBorder="1" applyAlignment="1" applyProtection="1">
      <alignment horizontal="right" vertical="center"/>
      <protection/>
    </xf>
    <xf numFmtId="0" fontId="16" fillId="0" borderId="15" xfId="0" applyFont="1" applyFill="1" applyBorder="1" applyAlignment="1" applyProtection="1">
      <alignment vertical="center"/>
      <protection/>
    </xf>
    <xf numFmtId="0" fontId="16" fillId="0" borderId="18" xfId="0" applyFont="1" applyFill="1" applyBorder="1" applyAlignment="1" applyProtection="1">
      <alignment horizontal="right" vertical="center"/>
      <protection/>
    </xf>
    <xf numFmtId="0" fontId="13" fillId="0" borderId="18" xfId="0" applyFont="1" applyFill="1" applyBorder="1" applyAlignment="1" applyProtection="1">
      <alignment horizontal="right" vertical="center" wrapText="1"/>
      <protection/>
    </xf>
    <xf numFmtId="0" fontId="16" fillId="0" borderId="18" xfId="0" applyFont="1" applyFill="1" applyBorder="1" applyAlignment="1" applyProtection="1">
      <alignment vertical="center" wrapText="1"/>
      <protection/>
    </xf>
    <xf numFmtId="0" fontId="13" fillId="0" borderId="15" xfId="0" applyFont="1" applyFill="1" applyBorder="1" applyAlignment="1" applyProtection="1">
      <alignment horizontal="right" vertical="center" wrapText="1"/>
      <protection/>
    </xf>
    <xf numFmtId="0" fontId="16" fillId="0" borderId="15" xfId="0" applyFont="1" applyFill="1" applyBorder="1" applyAlignment="1" applyProtection="1">
      <alignment vertical="center" wrapText="1"/>
      <protection/>
    </xf>
    <xf numFmtId="0" fontId="13" fillId="0" borderId="30" xfId="0" applyFont="1" applyFill="1" applyBorder="1" applyAlignment="1" applyProtection="1">
      <alignment horizontal="left"/>
      <protection locked="0"/>
    </xf>
    <xf numFmtId="0" fontId="13" fillId="0" borderId="38" xfId="0" applyFont="1" applyFill="1" applyBorder="1" applyAlignment="1" applyProtection="1">
      <alignment horizontal="left"/>
      <protection locked="0"/>
    </xf>
    <xf numFmtId="0" fontId="13" fillId="0" borderId="39" xfId="0" applyFont="1" applyBorder="1" applyAlignment="1" applyProtection="1">
      <alignment horizontal="left"/>
      <protection locked="0"/>
    </xf>
    <xf numFmtId="0" fontId="13" fillId="0" borderId="40" xfId="0" applyFont="1" applyBorder="1" applyAlignment="1" applyProtection="1">
      <alignment horizontal="left"/>
      <protection locked="0"/>
    </xf>
    <xf numFmtId="0" fontId="8" fillId="6" borderId="41" xfId="0" applyFont="1" applyFill="1" applyBorder="1" applyAlignment="1">
      <alignment horizontal="center"/>
    </xf>
    <xf numFmtId="164" fontId="11" fillId="7" borderId="25" xfId="0" applyNumberFormat="1" applyFont="1" applyFill="1" applyBorder="1" applyAlignment="1">
      <alignment horizontal="right" vertical="center"/>
    </xf>
    <xf numFmtId="0" fontId="13" fillId="0" borderId="18" xfId="0" applyFont="1" applyBorder="1" applyAlignment="1" applyProtection="1">
      <alignment vertical="center" wrapText="1"/>
      <protection/>
    </xf>
    <xf numFmtId="0" fontId="13" fillId="0" borderId="18" xfId="0" applyFont="1" applyFill="1" applyBorder="1" applyAlignment="1" applyProtection="1">
      <alignment vertical="center" wrapText="1"/>
      <protection/>
    </xf>
    <xf numFmtId="0" fontId="13" fillId="0" borderId="0" xfId="0" applyFont="1" applyAlignment="1">
      <alignment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8" fillId="6" borderId="42" xfId="0" applyFont="1" applyFill="1" applyBorder="1" applyAlignment="1">
      <alignment horizontal="left" vertical="center"/>
    </xf>
    <xf numFmtId="0" fontId="8" fillId="6" borderId="43" xfId="0" applyFont="1" applyFill="1" applyBorder="1" applyAlignment="1">
      <alignment horizontal="left" vertical="center"/>
    </xf>
    <xf numFmtId="0" fontId="7" fillId="10" borderId="10" xfId="0" applyFont="1" applyFill="1" applyBorder="1" applyAlignment="1">
      <alignment horizontal="center" vertical="center"/>
    </xf>
    <xf numFmtId="0" fontId="7" fillId="10" borderId="11" xfId="0" applyFont="1" applyFill="1" applyBorder="1" applyAlignment="1">
      <alignment horizontal="center" vertical="center"/>
    </xf>
    <xf numFmtId="0" fontId="7" fillId="10" borderId="12" xfId="0" applyFont="1" applyFill="1" applyBorder="1" applyAlignment="1">
      <alignment horizontal="center" vertical="center"/>
    </xf>
    <xf numFmtId="0" fontId="8" fillId="6" borderId="10" xfId="0" applyFont="1" applyFill="1" applyBorder="1" applyAlignment="1">
      <alignment horizontal="left" wrapText="1"/>
    </xf>
    <xf numFmtId="0" fontId="8" fillId="6" borderId="11" xfId="0" applyFont="1" applyFill="1" applyBorder="1" applyAlignment="1">
      <alignment horizontal="left" wrapText="1"/>
    </xf>
    <xf numFmtId="0" fontId="8" fillId="6" borderId="3" xfId="0" applyFont="1" applyFill="1" applyBorder="1" applyAlignment="1">
      <alignment horizontal="left"/>
    </xf>
    <xf numFmtId="0" fontId="8" fillId="6" borderId="31" xfId="0" applyFont="1" applyFill="1" applyBorder="1" applyAlignment="1">
      <alignment horizontal="left"/>
    </xf>
    <xf numFmtId="0" fontId="10" fillId="11" borderId="3" xfId="0" applyFont="1" applyFill="1" applyBorder="1" applyAlignment="1">
      <alignment horizontal="center"/>
    </xf>
    <xf numFmtId="0" fontId="10" fillId="11" borderId="31" xfId="0" applyFont="1" applyFill="1" applyBorder="1" applyAlignment="1">
      <alignment horizontal="center"/>
    </xf>
    <xf numFmtId="0" fontId="10" fillId="11" borderId="44" xfId="0" applyFont="1" applyFill="1" applyBorder="1" applyAlignment="1">
      <alignment horizontal="center"/>
    </xf>
    <xf numFmtId="0" fontId="17" fillId="0" borderId="16" xfId="0" applyFont="1" applyBorder="1" applyAlignment="1" applyProtection="1">
      <alignment horizontal="center" wrapText="1"/>
      <protection locked="0"/>
    </xf>
    <xf numFmtId="0" fontId="17" fillId="0" borderId="6" xfId="0" applyFont="1" applyBorder="1" applyAlignment="1" applyProtection="1">
      <alignment horizontal="center" wrapText="1"/>
      <protection locked="0"/>
    </xf>
    <xf numFmtId="0" fontId="17" fillId="0" borderId="45" xfId="0" applyFont="1" applyBorder="1" applyAlignment="1" applyProtection="1">
      <alignment horizontal="center" wrapText="1"/>
      <protection locked="0"/>
    </xf>
    <xf numFmtId="0" fontId="17" fillId="0" borderId="35" xfId="0" applyFont="1" applyBorder="1" applyAlignment="1" applyProtection="1">
      <alignment horizontal="center" wrapText="1"/>
      <protection locked="0"/>
    </xf>
    <xf numFmtId="0" fontId="17" fillId="0" borderId="36" xfId="0" applyFont="1" applyBorder="1" applyAlignment="1" applyProtection="1">
      <alignment horizontal="center" wrapText="1"/>
      <protection locked="0"/>
    </xf>
    <xf numFmtId="0" fontId="17" fillId="0" borderId="46" xfId="0" applyFont="1" applyBorder="1" applyAlignment="1" applyProtection="1">
      <alignment horizontal="center" wrapText="1"/>
      <protection locked="0"/>
    </xf>
    <xf numFmtId="0" fontId="10" fillId="6" borderId="3" xfId="0" applyFont="1" applyFill="1" applyBorder="1" applyAlignment="1">
      <alignment horizontal="center"/>
    </xf>
    <xf numFmtId="0" fontId="10" fillId="6" borderId="31" xfId="0" applyFont="1" applyFill="1" applyBorder="1" applyAlignment="1">
      <alignment horizontal="center"/>
    </xf>
    <xf numFmtId="0" fontId="8" fillId="6" borderId="22" xfId="0" applyFont="1" applyFill="1" applyBorder="1" applyAlignment="1">
      <alignment horizontal="left" wrapText="1"/>
    </xf>
    <xf numFmtId="0" fontId="8" fillId="6" borderId="23" xfId="0" applyFont="1" applyFill="1" applyBorder="1" applyAlignment="1">
      <alignment horizontal="left" wrapText="1"/>
    </xf>
    <xf numFmtId="0" fontId="9" fillId="9" borderId="3" xfId="0" applyFont="1" applyFill="1" applyBorder="1" applyAlignment="1">
      <alignment horizontal="left" wrapText="1"/>
    </xf>
    <xf numFmtId="0" fontId="9" fillId="9" borderId="31" xfId="0" applyFont="1" applyFill="1" applyBorder="1" applyAlignment="1">
      <alignment horizontal="left" wrapText="1"/>
    </xf>
    <xf numFmtId="0" fontId="9" fillId="9" borderId="44" xfId="0" applyFont="1" applyFill="1" applyBorder="1" applyAlignment="1">
      <alignment horizontal="left" wrapText="1"/>
    </xf>
    <xf numFmtId="164" fontId="13" fillId="8" borderId="26" xfId="0" applyNumberFormat="1" applyFont="1" applyFill="1" applyBorder="1" applyAlignment="1" applyProtection="1">
      <alignment horizontal="right" vertical="center" wrapText="1"/>
      <protection locked="0"/>
    </xf>
    <xf numFmtId="164" fontId="13" fillId="8" borderId="13" xfId="0" applyNumberFormat="1" applyFont="1" applyFill="1" applyBorder="1" applyAlignment="1" applyProtection="1">
      <alignment horizontal="right" vertical="center" wrapText="1"/>
      <protection locked="0"/>
    </xf>
    <xf numFmtId="164" fontId="13" fillId="8" borderId="20" xfId="0" applyNumberFormat="1" applyFont="1" applyFill="1" applyBorder="1" applyAlignment="1" applyProtection="1">
      <alignment horizontal="right" vertical="center" wrapText="1"/>
      <protection locked="0"/>
    </xf>
    <xf numFmtId="164" fontId="13" fillId="8" borderId="26" xfId="0" applyNumberFormat="1" applyFont="1" applyFill="1" applyBorder="1" applyAlignment="1" applyProtection="1">
      <alignment horizontal="center" vertical="center" wrapText="1"/>
      <protection locked="0"/>
    </xf>
    <xf numFmtId="164" fontId="13" fillId="8" borderId="13" xfId="0" applyNumberFormat="1" applyFont="1" applyFill="1" applyBorder="1" applyAlignment="1" applyProtection="1">
      <alignment horizontal="center" vertical="center" wrapText="1"/>
      <protection locked="0"/>
    </xf>
    <xf numFmtId="164" fontId="13" fillId="8" borderId="20" xfId="0" applyNumberFormat="1" applyFont="1" applyFill="1" applyBorder="1" applyAlignment="1" applyProtection="1">
      <alignment horizontal="center" vertical="center" wrapText="1"/>
      <protection locked="0"/>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7" fillId="10" borderId="42" xfId="0" applyFont="1" applyFill="1" applyBorder="1" applyAlignment="1">
      <alignment horizontal="center" wrapText="1"/>
    </xf>
    <xf numFmtId="0" fontId="7" fillId="10" borderId="43" xfId="0" applyFont="1" applyFill="1" applyBorder="1" applyAlignment="1">
      <alignment horizontal="center" wrapText="1"/>
    </xf>
    <xf numFmtId="0" fontId="7" fillId="10" borderId="2" xfId="0" applyFont="1" applyFill="1" applyBorder="1" applyAlignment="1">
      <alignment horizontal="center" wrapText="1"/>
    </xf>
    <xf numFmtId="164" fontId="13" fillId="8" borderId="45" xfId="0" applyNumberFormat="1" applyFont="1" applyFill="1" applyBorder="1" applyAlignment="1" applyProtection="1">
      <alignment horizontal="center" wrapText="1"/>
      <protection locked="0"/>
    </xf>
    <xf numFmtId="164" fontId="13" fillId="8" borderId="8" xfId="0" applyNumberFormat="1" applyFont="1" applyFill="1" applyBorder="1" applyAlignment="1" applyProtection="1">
      <alignment horizontal="center" wrapText="1"/>
      <protection locked="0"/>
    </xf>
    <xf numFmtId="164" fontId="13" fillId="8" borderId="47" xfId="0" applyNumberFormat="1" applyFont="1" applyFill="1" applyBorder="1" applyAlignment="1" applyProtection="1">
      <alignment horizontal="center" wrapText="1"/>
      <protection locked="0"/>
    </xf>
    <xf numFmtId="0" fontId="13" fillId="0" borderId="48" xfId="0" applyFont="1" applyFill="1" applyBorder="1" applyAlignment="1" applyProtection="1">
      <alignment horizontal="left"/>
      <protection locked="0"/>
    </xf>
    <xf numFmtId="0" fontId="13" fillId="0" borderId="49" xfId="0" applyFont="1" applyFill="1" applyBorder="1" applyAlignment="1" applyProtection="1">
      <alignment horizontal="left"/>
      <protection locked="0"/>
    </xf>
    <xf numFmtId="0" fontId="14" fillId="12" borderId="30" xfId="0" applyFont="1" applyFill="1" applyBorder="1" applyAlignment="1">
      <alignment horizontal="left"/>
    </xf>
    <xf numFmtId="0" fontId="14" fillId="12" borderId="31" xfId="0" applyFont="1" applyFill="1" applyBorder="1" applyAlignment="1">
      <alignment horizontal="left"/>
    </xf>
    <xf numFmtId="0" fontId="14" fillId="12" borderId="44" xfId="0" applyFont="1" applyFill="1" applyBorder="1" applyAlignment="1">
      <alignment horizontal="left"/>
    </xf>
    <xf numFmtId="0" fontId="16" fillId="0" borderId="39" xfId="0" applyFont="1" applyFill="1" applyBorder="1" applyAlignment="1" applyProtection="1">
      <alignment horizontal="left" wrapText="1"/>
      <protection locked="0"/>
    </xf>
    <xf numFmtId="0" fontId="16" fillId="0" borderId="40" xfId="0" applyFont="1" applyFill="1" applyBorder="1" applyAlignment="1" applyProtection="1">
      <alignment horizontal="left" wrapText="1"/>
      <protection locked="0"/>
    </xf>
    <xf numFmtId="0" fontId="16" fillId="9" borderId="50" xfId="0" applyFont="1" applyFill="1" applyBorder="1" applyAlignment="1">
      <alignment horizontal="center" vertical="center" wrapText="1"/>
    </xf>
    <xf numFmtId="0" fontId="16" fillId="9" borderId="32" xfId="0" applyFont="1" applyFill="1" applyBorder="1" applyAlignment="1">
      <alignment horizontal="center" vertical="center"/>
    </xf>
    <xf numFmtId="0" fontId="16" fillId="9" borderId="51" xfId="0" applyFont="1" applyFill="1" applyBorder="1" applyAlignment="1">
      <alignment horizontal="center" vertical="center"/>
    </xf>
    <xf numFmtId="0" fontId="13" fillId="0" borderId="30" xfId="0" applyFont="1" applyFill="1" applyBorder="1" applyAlignment="1" applyProtection="1">
      <alignment horizontal="left"/>
      <protection locked="0"/>
    </xf>
    <xf numFmtId="0" fontId="13" fillId="0" borderId="38" xfId="0" applyFont="1" applyFill="1" applyBorder="1" applyAlignment="1" applyProtection="1">
      <alignment horizontal="left"/>
      <protection locked="0"/>
    </xf>
    <xf numFmtId="0" fontId="16" fillId="0" borderId="18" xfId="0" applyFont="1" applyFill="1" applyBorder="1" applyAlignment="1" applyProtection="1">
      <alignment horizontal="left"/>
      <protection locked="0"/>
    </xf>
    <xf numFmtId="0" fontId="16" fillId="0" borderId="30" xfId="0" applyFont="1" applyFill="1" applyBorder="1" applyAlignment="1" applyProtection="1">
      <alignment horizontal="left" wrapText="1"/>
      <protection locked="0"/>
    </xf>
    <xf numFmtId="0" fontId="16" fillId="0" borderId="38" xfId="0" applyFont="1" applyFill="1" applyBorder="1" applyAlignment="1" applyProtection="1">
      <alignment horizontal="left" wrapText="1"/>
      <protection locked="0"/>
    </xf>
    <xf numFmtId="0" fontId="9" fillId="9" borderId="32" xfId="0" applyFont="1" applyFill="1" applyBorder="1" applyAlignment="1">
      <alignment horizontal="center" vertical="center" wrapText="1"/>
    </xf>
    <xf numFmtId="0" fontId="9" fillId="9" borderId="51" xfId="0" applyFont="1" applyFill="1" applyBorder="1" applyAlignment="1">
      <alignment horizontal="center" vertical="center" wrapText="1"/>
    </xf>
    <xf numFmtId="0" fontId="13" fillId="0" borderId="30" xfId="0" applyFont="1" applyFill="1" applyBorder="1" applyAlignment="1" applyProtection="1">
      <alignment horizontal="left" wrapText="1"/>
      <protection locked="0"/>
    </xf>
    <xf numFmtId="0" fontId="13" fillId="0" borderId="38" xfId="0" applyFont="1" applyFill="1" applyBorder="1" applyAlignment="1" applyProtection="1">
      <alignment horizontal="left" wrapText="1"/>
      <protection locked="0"/>
    </xf>
    <xf numFmtId="0" fontId="14" fillId="12" borderId="52" xfId="0" applyFont="1" applyFill="1" applyBorder="1" applyAlignment="1">
      <alignment horizontal="left"/>
    </xf>
    <xf numFmtId="0" fontId="14" fillId="12" borderId="53" xfId="0" applyFont="1" applyFill="1" applyBorder="1" applyAlignment="1">
      <alignment horizontal="left"/>
    </xf>
    <xf numFmtId="0" fontId="14" fillId="12" borderId="47" xfId="0" applyFont="1" applyFill="1" applyBorder="1" applyAlignment="1">
      <alignment horizontal="left"/>
    </xf>
    <xf numFmtId="0" fontId="16" fillId="0" borderId="30" xfId="0" applyFont="1" applyFill="1" applyBorder="1" applyAlignment="1" applyProtection="1">
      <alignment horizontal="left"/>
      <protection locked="0"/>
    </xf>
    <xf numFmtId="0" fontId="16" fillId="0" borderId="38" xfId="0" applyFont="1" applyFill="1" applyBorder="1" applyAlignment="1" applyProtection="1">
      <alignment horizontal="left"/>
      <protection locked="0"/>
    </xf>
    <xf numFmtId="0" fontId="13" fillId="0" borderId="54" xfId="0" applyFont="1" applyFill="1" applyBorder="1" applyAlignment="1" applyProtection="1">
      <alignment horizontal="left" wrapText="1"/>
      <protection locked="0"/>
    </xf>
    <xf numFmtId="0" fontId="13" fillId="0" borderId="55" xfId="0" applyFont="1" applyFill="1" applyBorder="1" applyAlignment="1" applyProtection="1">
      <alignment horizontal="left" wrapText="1"/>
      <protection locked="0"/>
    </xf>
    <xf numFmtId="0" fontId="17" fillId="0" borderId="0" xfId="0" applyFont="1" applyAlignment="1">
      <alignment horizontal="center" wrapText="1"/>
    </xf>
    <xf numFmtId="0" fontId="9" fillId="12" borderId="30" xfId="0" applyFont="1" applyFill="1" applyBorder="1" applyAlignment="1">
      <alignment horizontal="left"/>
    </xf>
    <xf numFmtId="0" fontId="9" fillId="12" borderId="31" xfId="0" applyFont="1" applyFill="1" applyBorder="1" applyAlignment="1">
      <alignment horizontal="left"/>
    </xf>
    <xf numFmtId="0" fontId="9" fillId="12" borderId="44" xfId="0" applyFont="1" applyFill="1" applyBorder="1" applyAlignment="1">
      <alignment horizontal="left"/>
    </xf>
    <xf numFmtId="0" fontId="8" fillId="13" borderId="10" xfId="0" applyFont="1" applyFill="1" applyBorder="1" applyAlignment="1">
      <alignment horizontal="center"/>
    </xf>
    <xf numFmtId="0" fontId="8" fillId="13" borderId="11" xfId="0" applyFont="1" applyFill="1" applyBorder="1" applyAlignment="1">
      <alignment horizontal="center"/>
    </xf>
    <xf numFmtId="0" fontId="8" fillId="13" borderId="12" xfId="0" applyFont="1" applyFill="1" applyBorder="1" applyAlignment="1">
      <alignment horizontal="center"/>
    </xf>
    <xf numFmtId="0" fontId="13" fillId="0" borderId="30" xfId="0" applyFont="1" applyBorder="1" applyAlignment="1">
      <alignment horizontal="left" wrapText="1"/>
    </xf>
    <xf numFmtId="0" fontId="13" fillId="0" borderId="31" xfId="0" applyFont="1" applyBorder="1" applyAlignment="1">
      <alignment horizontal="left" wrapText="1"/>
    </xf>
    <xf numFmtId="0" fontId="13" fillId="0" borderId="38" xfId="0" applyFont="1" applyBorder="1" applyAlignment="1">
      <alignment horizontal="left" wrapText="1"/>
    </xf>
    <xf numFmtId="0" fontId="13" fillId="0" borderId="18" xfId="0" applyFont="1" applyBorder="1" applyAlignment="1">
      <alignment horizontal="left" wrapText="1"/>
    </xf>
    <xf numFmtId="0" fontId="8" fillId="6" borderId="30" xfId="0" applyFont="1" applyFill="1" applyBorder="1" applyAlignment="1">
      <alignment horizontal="center"/>
    </xf>
    <xf numFmtId="0" fontId="8" fillId="6" borderId="31" xfId="0" applyFont="1" applyFill="1" applyBorder="1" applyAlignment="1">
      <alignment horizontal="center"/>
    </xf>
    <xf numFmtId="0" fontId="8" fillId="6" borderId="38" xfId="0" applyFont="1" applyFill="1" applyBorder="1" applyAlignment="1">
      <alignment horizontal="center"/>
    </xf>
    <xf numFmtId="0" fontId="8" fillId="6" borderId="56" xfId="0" applyFont="1" applyFill="1" applyBorder="1" applyAlignment="1">
      <alignment horizontal="left" vertical="center"/>
    </xf>
    <xf numFmtId="0" fontId="8" fillId="6" borderId="57" xfId="0" applyFont="1" applyFill="1" applyBorder="1" applyAlignment="1">
      <alignment horizontal="left" vertical="center"/>
    </xf>
    <xf numFmtId="0" fontId="8" fillId="6" borderId="55" xfId="0" applyFont="1" applyFill="1" applyBorder="1" applyAlignment="1">
      <alignment horizontal="left" vertical="center"/>
    </xf>
    <xf numFmtId="0" fontId="8" fillId="6" borderId="58" xfId="0" applyFont="1" applyFill="1" applyBorder="1" applyAlignment="1">
      <alignment horizontal="left" vertical="center"/>
    </xf>
    <xf numFmtId="0" fontId="8" fillId="6" borderId="30"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3" fillId="0" borderId="59"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60" xfId="0" applyFont="1" applyFill="1" applyBorder="1" applyAlignment="1">
      <alignment horizontal="left" vertical="center" wrapText="1"/>
    </xf>
    <xf numFmtId="0" fontId="13" fillId="0" borderId="39"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8" fillId="6" borderId="2" xfId="0" applyFont="1" applyFill="1" applyBorder="1" applyAlignment="1">
      <alignment horizontal="left" vertical="center"/>
    </xf>
    <xf numFmtId="0" fontId="9" fillId="9" borderId="17" xfId="0" applyFont="1" applyFill="1" applyBorder="1" applyAlignment="1">
      <alignment horizontal="center" vertical="center" wrapText="1"/>
    </xf>
    <xf numFmtId="0" fontId="13" fillId="0" borderId="30" xfId="0" applyFont="1" applyFill="1" applyBorder="1" applyAlignment="1" applyProtection="1">
      <alignment/>
      <protection locked="0"/>
    </xf>
    <xf numFmtId="0" fontId="13" fillId="0" borderId="38" xfId="0" applyFont="1" applyFill="1" applyBorder="1" applyAlignment="1" applyProtection="1">
      <alignment/>
      <protection locked="0"/>
    </xf>
    <xf numFmtId="0" fontId="13" fillId="0" borderId="48" xfId="0" applyFont="1" applyFill="1" applyBorder="1" applyAlignment="1" applyProtection="1">
      <alignment/>
      <protection locked="0"/>
    </xf>
    <xf numFmtId="0" fontId="13" fillId="0" borderId="49" xfId="0" applyFont="1" applyFill="1" applyBorder="1" applyAlignment="1" applyProtection="1">
      <alignment/>
      <protection locked="0"/>
    </xf>
    <xf numFmtId="14" fontId="8" fillId="11" borderId="42" xfId="0" applyNumberFormat="1" applyFont="1" applyFill="1" applyBorder="1" applyAlignment="1">
      <alignment horizontal="center" vertical="center" wrapText="1"/>
    </xf>
    <xf numFmtId="0" fontId="8" fillId="11" borderId="43"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7" fillId="10" borderId="33" xfId="0" applyFont="1" applyFill="1" applyBorder="1" applyAlignment="1">
      <alignment horizontal="center" vertical="center" wrapText="1"/>
    </xf>
    <xf numFmtId="0" fontId="7" fillId="10" borderId="34" xfId="0" applyFont="1" applyFill="1" applyBorder="1" applyAlignment="1">
      <alignment horizontal="center" vertical="center"/>
    </xf>
    <xf numFmtId="0" fontId="7" fillId="10" borderId="61" xfId="0" applyFont="1" applyFill="1" applyBorder="1" applyAlignment="1">
      <alignment horizontal="center" vertical="center"/>
    </xf>
    <xf numFmtId="0" fontId="13" fillId="9" borderId="32" xfId="0" applyFont="1" applyFill="1" applyBorder="1" applyAlignment="1">
      <alignment horizontal="center" vertical="center" wrapText="1"/>
    </xf>
    <xf numFmtId="0" fontId="13" fillId="9" borderId="51" xfId="0" applyFont="1" applyFill="1" applyBorder="1" applyAlignment="1">
      <alignment horizontal="center" vertical="center" wrapText="1"/>
    </xf>
    <xf numFmtId="0" fontId="13" fillId="0" borderId="39" xfId="0" applyFont="1" applyFill="1" applyBorder="1" applyAlignment="1" applyProtection="1">
      <alignment horizontal="left" wrapText="1"/>
      <protection locked="0"/>
    </xf>
    <xf numFmtId="0" fontId="13" fillId="0" borderId="40" xfId="0" applyFont="1" applyFill="1" applyBorder="1" applyAlignment="1" applyProtection="1">
      <alignment horizontal="left" wrapText="1"/>
      <protection locked="0"/>
    </xf>
    <xf numFmtId="0" fontId="16" fillId="0" borderId="52" xfId="0" applyFont="1" applyFill="1" applyBorder="1" applyAlignment="1" applyProtection="1">
      <alignment horizontal="left"/>
      <protection locked="0"/>
    </xf>
    <xf numFmtId="0" fontId="16" fillId="0" borderId="62" xfId="0" applyFont="1" applyFill="1" applyBorder="1" applyAlignment="1" applyProtection="1">
      <alignment horizontal="left"/>
      <protection locked="0"/>
    </xf>
    <xf numFmtId="0" fontId="8" fillId="6" borderId="63" xfId="0" applyFont="1" applyFill="1" applyBorder="1" applyAlignment="1">
      <alignment horizontal="center" vertical="center"/>
    </xf>
    <xf numFmtId="0" fontId="8" fillId="6" borderId="58" xfId="0" applyFont="1" applyFill="1" applyBorder="1" applyAlignment="1">
      <alignment horizontal="center" vertical="center"/>
    </xf>
    <xf numFmtId="0" fontId="14" fillId="12" borderId="45" xfId="0" applyFont="1" applyFill="1" applyBorder="1" applyAlignment="1">
      <alignment horizontal="left"/>
    </xf>
    <xf numFmtId="0" fontId="13" fillId="0" borderId="30" xfId="0" applyFont="1" applyFill="1" applyBorder="1" applyAlignment="1" applyProtection="1">
      <alignment horizontal="left" wrapText="1"/>
      <protection/>
    </xf>
    <xf numFmtId="0" fontId="13" fillId="0" borderId="38" xfId="0" applyFont="1" applyFill="1" applyBorder="1" applyAlignment="1" applyProtection="1">
      <alignment horizontal="left" wrapText="1"/>
      <protection/>
    </xf>
    <xf numFmtId="14" fontId="8" fillId="11" borderId="43" xfId="0" applyNumberFormat="1" applyFont="1" applyFill="1" applyBorder="1" applyAlignment="1">
      <alignment horizontal="center" vertical="center" wrapText="1"/>
    </xf>
    <xf numFmtId="14" fontId="8" fillId="11" borderId="2" xfId="0" applyNumberFormat="1" applyFont="1" applyFill="1" applyBorder="1" applyAlignment="1">
      <alignment horizontal="center" vertical="center" wrapText="1"/>
    </xf>
    <xf numFmtId="0" fontId="16" fillId="9" borderId="32" xfId="0" applyFont="1" applyFill="1" applyBorder="1" applyAlignment="1">
      <alignment horizontal="center" vertical="center" wrapText="1"/>
    </xf>
    <xf numFmtId="0" fontId="16" fillId="9" borderId="51" xfId="0" applyFont="1" applyFill="1" applyBorder="1" applyAlignment="1">
      <alignment horizontal="center" vertical="center" wrapText="1"/>
    </xf>
    <xf numFmtId="0" fontId="13" fillId="0" borderId="39" xfId="0" applyFont="1" applyFill="1" applyBorder="1" applyAlignment="1" applyProtection="1">
      <alignment horizontal="left" wrapText="1"/>
      <protection/>
    </xf>
    <xf numFmtId="0" fontId="13" fillId="0" borderId="40" xfId="0" applyFont="1" applyFill="1" applyBorder="1" applyAlignment="1" applyProtection="1">
      <alignment horizontal="left" wrapText="1"/>
      <protection/>
    </xf>
    <xf numFmtId="0" fontId="16" fillId="0" borderId="48" xfId="0" applyFont="1" applyFill="1" applyBorder="1" applyAlignment="1" applyProtection="1">
      <alignment horizontal="left"/>
      <protection locked="0"/>
    </xf>
    <xf numFmtId="0" fontId="16" fillId="0" borderId="49" xfId="0" applyFont="1" applyFill="1" applyBorder="1" applyAlignment="1" applyProtection="1">
      <alignment horizontal="left"/>
      <protection locked="0"/>
    </xf>
    <xf numFmtId="0" fontId="13" fillId="9" borderId="50" xfId="0" applyFont="1" applyFill="1" applyBorder="1" applyAlignment="1">
      <alignment horizontal="center" vertical="center" wrapText="1"/>
    </xf>
    <xf numFmtId="0" fontId="14" fillId="12" borderId="48" xfId="0" applyFont="1" applyFill="1" applyBorder="1" applyAlignment="1">
      <alignment horizontal="left"/>
    </xf>
    <xf numFmtId="0" fontId="14" fillId="12" borderId="11" xfId="0" applyFont="1" applyFill="1" applyBorder="1" applyAlignment="1">
      <alignment horizontal="left"/>
    </xf>
    <xf numFmtId="0" fontId="14" fillId="12" borderId="12" xfId="0" applyFont="1" applyFill="1" applyBorder="1" applyAlignment="1">
      <alignment horizontal="left"/>
    </xf>
    <xf numFmtId="0" fontId="16" fillId="9" borderId="64" xfId="0" applyFont="1" applyFill="1" applyBorder="1" applyAlignment="1">
      <alignment horizontal="center" vertical="center" wrapText="1"/>
    </xf>
    <xf numFmtId="0" fontId="16" fillId="9" borderId="14" xfId="0" applyFont="1" applyFill="1" applyBorder="1" applyAlignment="1">
      <alignment horizontal="center" vertical="center"/>
    </xf>
    <xf numFmtId="0" fontId="16" fillId="9" borderId="29" xfId="0" applyFont="1" applyFill="1" applyBorder="1" applyAlignment="1">
      <alignment horizontal="center" vertical="center"/>
    </xf>
    <xf numFmtId="0" fontId="17" fillId="0" borderId="0" xfId="0" applyFont="1" applyFill="1" applyBorder="1" applyAlignment="1">
      <alignment horizontal="center" vertical="center" wrapText="1"/>
    </xf>
    <xf numFmtId="164" fontId="16" fillId="8" borderId="26" xfId="0" applyNumberFormat="1" applyFont="1" applyFill="1" applyBorder="1" applyAlignment="1" applyProtection="1">
      <alignment horizontal="right" vertical="center"/>
      <protection locked="0"/>
    </xf>
    <xf numFmtId="164" fontId="16" fillId="8" borderId="13" xfId="0" applyNumberFormat="1" applyFont="1" applyFill="1" applyBorder="1" applyAlignment="1" applyProtection="1">
      <alignment horizontal="right" vertical="center"/>
      <protection locked="0"/>
    </xf>
    <xf numFmtId="164" fontId="16" fillId="8" borderId="37" xfId="0" applyNumberFormat="1" applyFont="1" applyFill="1" applyBorder="1" applyAlignment="1" applyProtection="1">
      <alignment horizontal="right" vertical="center"/>
      <protection locked="0"/>
    </xf>
    <xf numFmtId="0" fontId="7" fillId="10" borderId="42" xfId="0" applyFont="1" applyFill="1" applyBorder="1" applyAlignment="1">
      <alignment horizontal="center" vertical="center"/>
    </xf>
    <xf numFmtId="0" fontId="7" fillId="10" borderId="43" xfId="0" applyFont="1" applyFill="1" applyBorder="1" applyAlignment="1">
      <alignment horizontal="center" vertical="center"/>
    </xf>
    <xf numFmtId="0" fontId="7" fillId="10" borderId="2" xfId="0" applyFont="1" applyFill="1" applyBorder="1" applyAlignment="1">
      <alignment horizontal="center" vertical="center"/>
    </xf>
    <xf numFmtId="0" fontId="13" fillId="0" borderId="30" xfId="0" applyFont="1" applyBorder="1" applyAlignment="1" applyProtection="1">
      <alignment horizontal="left"/>
      <protection locked="0"/>
    </xf>
    <xf numFmtId="0" fontId="13" fillId="0" borderId="38" xfId="0" applyFont="1" applyBorder="1" applyAlignment="1" applyProtection="1">
      <alignment horizontal="left"/>
      <protection locked="0"/>
    </xf>
    <xf numFmtId="0" fontId="16" fillId="0" borderId="30" xfId="0" applyFont="1" applyBorder="1" applyAlignment="1" applyProtection="1">
      <alignment horizontal="left"/>
      <protection locked="0"/>
    </xf>
    <xf numFmtId="0" fontId="16" fillId="0" borderId="38" xfId="0" applyFont="1" applyBorder="1" applyAlignment="1" applyProtection="1">
      <alignment horizontal="left"/>
      <protection locked="0"/>
    </xf>
    <xf numFmtId="0" fontId="13" fillId="0" borderId="54" xfId="0" applyFont="1" applyBorder="1" applyAlignment="1" applyProtection="1">
      <alignment horizontal="left"/>
      <protection locked="0"/>
    </xf>
    <xf numFmtId="0" fontId="13" fillId="0" borderId="55" xfId="0" applyFont="1" applyBorder="1" applyAlignment="1" applyProtection="1">
      <alignment horizontal="left"/>
      <protection locked="0"/>
    </xf>
    <xf numFmtId="0" fontId="8" fillId="6" borderId="38" xfId="0" applyFont="1" applyFill="1" applyBorder="1" applyAlignment="1">
      <alignment horizontal="left"/>
    </xf>
    <xf numFmtId="0" fontId="11" fillId="0" borderId="34" xfId="0" applyFont="1" applyBorder="1" applyAlignment="1">
      <alignment horizontal="center"/>
    </xf>
    <xf numFmtId="0" fontId="8" fillId="6" borderId="56" xfId="0" applyFont="1" applyFill="1" applyBorder="1" applyAlignment="1">
      <alignment horizontal="left"/>
    </xf>
    <xf numFmtId="0" fontId="8" fillId="6" borderId="57" xfId="0" applyFont="1" applyFill="1" applyBorder="1" applyAlignment="1">
      <alignment horizontal="left"/>
    </xf>
    <xf numFmtId="0" fontId="8" fillId="6" borderId="55" xfId="0" applyFont="1" applyFill="1" applyBorder="1" applyAlignment="1">
      <alignment horizontal="left"/>
    </xf>
    <xf numFmtId="0" fontId="8" fillId="6" borderId="42" xfId="0" applyFont="1" applyFill="1" applyBorder="1" applyAlignment="1">
      <alignment horizontal="left"/>
    </xf>
    <xf numFmtId="0" fontId="8" fillId="6" borderId="43" xfId="0" applyFont="1" applyFill="1" applyBorder="1" applyAlignment="1">
      <alignment horizontal="left"/>
    </xf>
    <xf numFmtId="0" fontId="8" fillId="6" borderId="2" xfId="0" applyFont="1" applyFill="1" applyBorder="1" applyAlignment="1">
      <alignment horizontal="left"/>
    </xf>
  </cellXfs>
  <cellStyles count="10">
    <cellStyle name="Normal" xfId="0"/>
    <cellStyle name="Percent" xfId="15"/>
    <cellStyle name="Currency" xfId="16"/>
    <cellStyle name="Currency [0]" xfId="17"/>
    <cellStyle name="Comma" xfId="18"/>
    <cellStyle name="Comma [0]" xfId="19"/>
    <cellStyle name="CEI ZAK Oranzova tmava" xfId="20"/>
    <cellStyle name="CEI ZAK Zelena svetla" xfId="21"/>
    <cellStyle name="CEI ZAK Zelena tmava" xfId="22"/>
    <cellStyle name="CEI ZAK Oranzova svetla"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6"/>
  <sheetViews>
    <sheetView zoomScale="110" zoomScaleNormal="110" workbookViewId="0" topLeftCell="A1">
      <selection activeCell="E10" sqref="E10"/>
    </sheetView>
  </sheetViews>
  <sheetFormatPr defaultColWidth="9.140625" defaultRowHeight="15"/>
  <cols>
    <col min="1" max="1" width="8.00390625" style="0" customWidth="1"/>
    <col min="2" max="3" width="9.8515625" style="0" customWidth="1"/>
    <col min="4" max="4" width="32.7109375" style="0" customWidth="1"/>
    <col min="5" max="5" width="34.57421875" style="0" customWidth="1"/>
    <col min="6" max="6" width="14.00390625" style="0" customWidth="1"/>
    <col min="7" max="7" width="20.140625" style="0" customWidth="1"/>
  </cols>
  <sheetData>
    <row r="1" spans="1:8" ht="34.5" customHeight="1">
      <c r="A1" s="153" t="s">
        <v>0</v>
      </c>
      <c r="B1" s="154"/>
      <c r="C1" s="154"/>
      <c r="D1" s="154"/>
      <c r="E1" s="155"/>
      <c r="F1" s="1"/>
      <c r="G1" s="1"/>
      <c r="H1" s="1"/>
    </row>
    <row r="2" spans="1:8" ht="17.25" thickBot="1">
      <c r="A2" s="24"/>
      <c r="B2" s="27"/>
      <c r="C2" s="27"/>
      <c r="D2" s="27"/>
      <c r="E2" s="31"/>
      <c r="F2" s="1"/>
      <c r="G2" s="1"/>
      <c r="H2" s="1"/>
    </row>
    <row r="3" spans="1:5" s="1" customFormat="1" ht="17.25" thickBot="1">
      <c r="A3" s="96"/>
      <c r="B3" s="97"/>
      <c r="C3" s="97"/>
      <c r="D3" s="97"/>
      <c r="E3" s="144" t="s">
        <v>1</v>
      </c>
    </row>
    <row r="4" spans="1:8" ht="30.75" customHeight="1">
      <c r="A4" s="156" t="s">
        <v>2</v>
      </c>
      <c r="B4" s="157"/>
      <c r="C4" s="157"/>
      <c r="D4" s="157"/>
      <c r="E4" s="145">
        <f>'A) Pronájem'!C49</f>
        <v>0</v>
      </c>
      <c r="F4" s="1"/>
      <c r="G4" s="1"/>
      <c r="H4" s="1"/>
    </row>
    <row r="5" spans="1:5" s="1" customFormat="1" ht="16.5">
      <c r="A5" s="24"/>
      <c r="B5" s="27"/>
      <c r="C5" s="27"/>
      <c r="D5" s="27"/>
      <c r="E5" s="37"/>
    </row>
    <row r="6" spans="1:8" ht="16.5">
      <c r="A6" s="158" t="s">
        <v>3</v>
      </c>
      <c r="B6" s="159"/>
      <c r="C6" s="159"/>
      <c r="D6" s="159"/>
      <c r="E6" s="36">
        <f>'B) Catering'!G124</f>
        <v>0</v>
      </c>
      <c r="F6" s="1"/>
      <c r="G6" s="1"/>
      <c r="H6" s="1"/>
    </row>
    <row r="7" spans="1:8" ht="15">
      <c r="A7" s="63"/>
      <c r="B7" s="2"/>
      <c r="C7" s="2"/>
      <c r="D7" s="2"/>
      <c r="E7" s="64"/>
      <c r="F7" s="1"/>
      <c r="G7" s="1"/>
      <c r="H7" s="1"/>
    </row>
    <row r="8" spans="1:8" s="1" customFormat="1" ht="16.5">
      <c r="A8" s="89" t="s">
        <v>153</v>
      </c>
      <c r="B8" s="90"/>
      <c r="C8" s="90"/>
      <c r="D8" s="90"/>
      <c r="E8" s="36">
        <f>'C) Ubytovani'!D19</f>
        <v>0</v>
      </c>
      <c r="H8" s="14"/>
    </row>
    <row r="9" spans="1:8" ht="17.25" thickBot="1">
      <c r="A9" s="98"/>
      <c r="B9" s="99"/>
      <c r="C9" s="99"/>
      <c r="D9" s="99"/>
      <c r="E9" s="100"/>
      <c r="F9" s="1"/>
      <c r="G9" s="15"/>
      <c r="H9" s="1"/>
    </row>
    <row r="10" spans="1:8" ht="23.25" customHeight="1" thickBot="1">
      <c r="A10" s="151" t="s">
        <v>4</v>
      </c>
      <c r="B10" s="152"/>
      <c r="C10" s="152"/>
      <c r="D10" s="152"/>
      <c r="E10" s="32">
        <f>SUM(E4,E6,E8)</f>
        <v>0</v>
      </c>
      <c r="F10" s="1"/>
      <c r="G10" s="16"/>
      <c r="H10" s="1"/>
    </row>
    <row r="11" spans="1:8" ht="15" customHeight="1">
      <c r="A11" s="2"/>
      <c r="B11" s="2"/>
      <c r="C11" s="2"/>
      <c r="D11" s="1"/>
      <c r="E11" s="1"/>
      <c r="F11" s="1"/>
      <c r="G11" s="17"/>
      <c r="H11" s="1"/>
    </row>
    <row r="12" spans="1:8" ht="15" customHeight="1">
      <c r="A12" s="2"/>
      <c r="B12" s="1"/>
      <c r="C12" s="1"/>
      <c r="D12" s="1"/>
      <c r="E12" s="1"/>
      <c r="F12" s="1"/>
      <c r="G12" s="15"/>
      <c r="H12" s="1"/>
    </row>
    <row r="13" spans="1:8" ht="92.25" customHeight="1">
      <c r="A13" s="149" t="s">
        <v>5</v>
      </c>
      <c r="B13" s="150"/>
      <c r="C13" s="150"/>
      <c r="D13" s="150"/>
      <c r="E13" s="150"/>
      <c r="F13" s="1"/>
      <c r="G13" s="15"/>
      <c r="H13" s="1"/>
    </row>
    <row r="14" spans="1:5" ht="15">
      <c r="A14" s="2"/>
      <c r="B14" s="1"/>
      <c r="C14" s="1"/>
      <c r="D14" s="1"/>
      <c r="E14" s="1"/>
    </row>
    <row r="15" spans="1:5" ht="15">
      <c r="A15" s="69" t="s">
        <v>6</v>
      </c>
      <c r="B15" s="69"/>
      <c r="C15" s="69"/>
      <c r="D15" s="68"/>
      <c r="E15" s="68"/>
    </row>
    <row r="16" spans="1:5" ht="54" customHeight="1">
      <c r="A16" s="148" t="s">
        <v>7</v>
      </c>
      <c r="B16" s="148"/>
      <c r="C16" s="148"/>
      <c r="D16" s="148"/>
      <c r="E16" s="148"/>
    </row>
  </sheetData>
  <sheetProtection algorithmName="SHA-512" hashValue="408XVEz/y4mdgxcF1tIloX9aVlHeahSR/9eZPaWeG6YTwC2vsqgu+l5BwbY0BryWCf8QrNJ8FnvRv1C3rVPJdg==" saltValue="f+bcHc663Hx1+QoUn4QJvQ==" spinCount="100000" sheet="1" objects="1" scenarios="1"/>
  <mergeCells count="6">
    <mergeCell ref="A16:E16"/>
    <mergeCell ref="A13:E13"/>
    <mergeCell ref="A10:D10"/>
    <mergeCell ref="A1:E1"/>
    <mergeCell ref="A4:D4"/>
    <mergeCell ref="A6:D6"/>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66"/>
  <sheetViews>
    <sheetView zoomScale="110" zoomScaleNormal="110" workbookViewId="0" topLeftCell="A28">
      <selection activeCell="C49" sqref="C49"/>
    </sheetView>
  </sheetViews>
  <sheetFormatPr defaultColWidth="9.140625" defaultRowHeight="15"/>
  <cols>
    <col min="1" max="1" width="4.57421875" style="0" customWidth="1"/>
    <col min="2" max="2" width="78.8515625" style="0" customWidth="1"/>
    <col min="3" max="3" width="23.421875" style="0" customWidth="1"/>
    <col min="4" max="4" width="21.421875" style="10" customWidth="1"/>
  </cols>
  <sheetData>
    <row r="1" spans="1:5" ht="46.5" customHeight="1" thickBot="1">
      <c r="A1" s="185" t="s">
        <v>150</v>
      </c>
      <c r="B1" s="186"/>
      <c r="C1" s="187"/>
      <c r="E1" s="1"/>
    </row>
    <row r="2" spans="1:5" ht="22.5" customHeight="1">
      <c r="A2" s="182" t="s">
        <v>8</v>
      </c>
      <c r="B2" s="183"/>
      <c r="C2" s="184"/>
      <c r="E2" s="1"/>
    </row>
    <row r="3" spans="1:4" s="1" customFormat="1" ht="33">
      <c r="A3" s="169"/>
      <c r="B3" s="170"/>
      <c r="C3" s="21" t="s">
        <v>159</v>
      </c>
      <c r="D3" s="13"/>
    </row>
    <row r="4" spans="1:5" ht="15">
      <c r="A4" s="173" t="s">
        <v>9</v>
      </c>
      <c r="B4" s="174"/>
      <c r="C4" s="175"/>
      <c r="E4" s="1"/>
    </row>
    <row r="5" spans="1:5" ht="25.5">
      <c r="A5" s="38" t="s">
        <v>10</v>
      </c>
      <c r="B5" s="146" t="s">
        <v>11</v>
      </c>
      <c r="C5" s="176"/>
      <c r="E5" s="1"/>
    </row>
    <row r="6" spans="1:5" ht="15">
      <c r="A6" s="38" t="s">
        <v>10</v>
      </c>
      <c r="B6" s="147" t="s">
        <v>161</v>
      </c>
      <c r="C6" s="177"/>
      <c r="E6" s="1"/>
    </row>
    <row r="7" spans="1:5" ht="18" customHeight="1">
      <c r="A7" s="38" t="s">
        <v>10</v>
      </c>
      <c r="B7" s="147" t="s">
        <v>13</v>
      </c>
      <c r="C7" s="177"/>
      <c r="E7" s="1"/>
    </row>
    <row r="8" spans="1:5" ht="21" customHeight="1">
      <c r="A8" s="38" t="s">
        <v>10</v>
      </c>
      <c r="B8" s="146" t="s">
        <v>14</v>
      </c>
      <c r="C8" s="177"/>
      <c r="E8" s="1"/>
    </row>
    <row r="9" spans="1:4" s="1" customFormat="1" ht="21" customHeight="1">
      <c r="A9" s="38" t="s">
        <v>10</v>
      </c>
      <c r="B9" s="146" t="s">
        <v>15</v>
      </c>
      <c r="C9" s="177"/>
      <c r="D9" s="10"/>
    </row>
    <row r="10" spans="1:4" s="1" customFormat="1" ht="21" customHeight="1">
      <c r="A10" s="38" t="s">
        <v>10</v>
      </c>
      <c r="B10" s="146" t="s">
        <v>16</v>
      </c>
      <c r="C10" s="177"/>
      <c r="D10" s="10"/>
    </row>
    <row r="11" spans="1:4" s="1" customFormat="1" ht="15">
      <c r="A11" s="38" t="s">
        <v>10</v>
      </c>
      <c r="B11" s="147" t="s">
        <v>17</v>
      </c>
      <c r="C11" s="178"/>
      <c r="D11" s="10"/>
    </row>
    <row r="12" spans="1:5" ht="15">
      <c r="A12" s="160"/>
      <c r="B12" s="161"/>
      <c r="C12" s="162"/>
      <c r="E12" s="1"/>
    </row>
    <row r="13" spans="1:5" ht="15">
      <c r="A13" s="173" t="s">
        <v>18</v>
      </c>
      <c r="B13" s="174"/>
      <c r="C13" s="175"/>
      <c r="E13" s="1"/>
    </row>
    <row r="14" spans="1:5" ht="27.75">
      <c r="A14" s="38" t="s">
        <v>10</v>
      </c>
      <c r="B14" s="105" t="s">
        <v>19</v>
      </c>
      <c r="C14" s="188"/>
      <c r="E14" s="1"/>
    </row>
    <row r="15" spans="1:4" s="1" customFormat="1" ht="15">
      <c r="A15" s="38" t="s">
        <v>10</v>
      </c>
      <c r="B15" s="105" t="s">
        <v>12</v>
      </c>
      <c r="C15" s="189"/>
      <c r="D15" s="10"/>
    </row>
    <row r="16" spans="1:5" ht="15">
      <c r="A16" s="38" t="s">
        <v>10</v>
      </c>
      <c r="B16" s="104" t="s">
        <v>20</v>
      </c>
      <c r="C16" s="189"/>
      <c r="E16" s="1"/>
    </row>
    <row r="17" spans="1:8" ht="25.5">
      <c r="A17" s="38" t="s">
        <v>10</v>
      </c>
      <c r="B17" s="104" t="s">
        <v>21</v>
      </c>
      <c r="C17" s="189"/>
      <c r="E17" s="1"/>
      <c r="F17" s="1"/>
      <c r="G17" s="1"/>
      <c r="H17" s="1"/>
    </row>
    <row r="18" spans="1:4" s="1" customFormat="1" ht="15">
      <c r="A18" s="38" t="s">
        <v>10</v>
      </c>
      <c r="B18" s="104" t="s">
        <v>22</v>
      </c>
      <c r="C18" s="189"/>
      <c r="D18" s="10"/>
    </row>
    <row r="19" spans="1:4" s="1" customFormat="1" ht="15">
      <c r="A19" s="38" t="s">
        <v>10</v>
      </c>
      <c r="B19" s="105" t="s">
        <v>23</v>
      </c>
      <c r="C19" s="189"/>
      <c r="D19" s="10"/>
    </row>
    <row r="20" spans="1:4" s="1" customFormat="1" ht="15">
      <c r="A20" s="38" t="s">
        <v>10</v>
      </c>
      <c r="B20" s="105" t="s">
        <v>24</v>
      </c>
      <c r="C20" s="189"/>
      <c r="D20" s="10"/>
    </row>
    <row r="21" spans="1:8" ht="38.25">
      <c r="A21" s="38" t="s">
        <v>10</v>
      </c>
      <c r="B21" s="105" t="s">
        <v>25</v>
      </c>
      <c r="C21" s="189"/>
      <c r="E21" s="1"/>
      <c r="F21" s="1"/>
      <c r="G21" s="1"/>
      <c r="H21" s="1"/>
    </row>
    <row r="22" spans="1:4" s="1" customFormat="1" ht="15">
      <c r="A22" s="38" t="s">
        <v>10</v>
      </c>
      <c r="B22" s="106" t="s">
        <v>26</v>
      </c>
      <c r="C22" s="189"/>
      <c r="D22" s="10"/>
    </row>
    <row r="23" spans="1:8" ht="15">
      <c r="A23" s="38" t="s">
        <v>10</v>
      </c>
      <c r="B23" s="104" t="s">
        <v>27</v>
      </c>
      <c r="C23" s="190"/>
      <c r="E23" s="1"/>
      <c r="F23" s="1"/>
      <c r="G23" s="1"/>
      <c r="H23" s="1"/>
    </row>
    <row r="24" spans="1:8" ht="15">
      <c r="A24" s="160"/>
      <c r="B24" s="161"/>
      <c r="C24" s="162"/>
      <c r="E24" s="1"/>
      <c r="F24" s="1"/>
      <c r="G24" s="1"/>
      <c r="H24" s="1"/>
    </row>
    <row r="25" spans="1:8" ht="15">
      <c r="A25" s="173" t="s">
        <v>28</v>
      </c>
      <c r="B25" s="174"/>
      <c r="C25" s="175"/>
      <c r="E25" s="1"/>
      <c r="F25" s="1"/>
      <c r="G25" s="1"/>
      <c r="H25" s="1"/>
    </row>
    <row r="26" spans="1:8" ht="27.75">
      <c r="A26" s="38" t="s">
        <v>10</v>
      </c>
      <c r="B26" s="105" t="s">
        <v>29</v>
      </c>
      <c r="C26" s="179"/>
      <c r="E26" s="1"/>
      <c r="F26" s="1"/>
      <c r="G26" s="1"/>
      <c r="H26" s="1"/>
    </row>
    <row r="27" spans="1:4" s="1" customFormat="1" ht="15">
      <c r="A27" s="38" t="s">
        <v>10</v>
      </c>
      <c r="B27" s="105" t="s">
        <v>12</v>
      </c>
      <c r="C27" s="180"/>
      <c r="D27" s="10"/>
    </row>
    <row r="28" spans="1:8" ht="15">
      <c r="A28" s="38" t="s">
        <v>10</v>
      </c>
      <c r="B28" s="104" t="s">
        <v>20</v>
      </c>
      <c r="C28" s="180"/>
      <c r="E28" s="1"/>
      <c r="F28" s="1"/>
      <c r="G28" s="1"/>
      <c r="H28" s="1"/>
    </row>
    <row r="29" spans="1:8" ht="18.75" customHeight="1">
      <c r="A29" s="38" t="s">
        <v>10</v>
      </c>
      <c r="B29" s="104" t="s">
        <v>30</v>
      </c>
      <c r="C29" s="180"/>
      <c r="D29" s="11"/>
      <c r="E29" s="1"/>
      <c r="F29" s="1"/>
      <c r="G29" s="1"/>
      <c r="H29" s="1"/>
    </row>
    <row r="30" spans="1:4" s="1" customFormat="1" ht="18.75" customHeight="1">
      <c r="A30" s="38" t="s">
        <v>10</v>
      </c>
      <c r="B30" s="107" t="s">
        <v>24</v>
      </c>
      <c r="C30" s="180"/>
      <c r="D30" s="11"/>
    </row>
    <row r="31" spans="1:8" ht="51">
      <c r="A31" s="38" t="s">
        <v>10</v>
      </c>
      <c r="B31" s="108" t="s">
        <v>31</v>
      </c>
      <c r="C31" s="181"/>
      <c r="D31" s="11"/>
      <c r="E31" s="1"/>
      <c r="F31" s="1"/>
      <c r="G31" s="1"/>
      <c r="H31" s="1"/>
    </row>
    <row r="32" spans="1:3" ht="15">
      <c r="A32" s="160"/>
      <c r="B32" s="161"/>
      <c r="C32" s="162"/>
    </row>
    <row r="33" spans="1:3" ht="15">
      <c r="A33" s="173" t="s">
        <v>32</v>
      </c>
      <c r="B33" s="174"/>
      <c r="C33" s="175"/>
    </row>
    <row r="34" spans="1:3" ht="15">
      <c r="A34" s="38" t="s">
        <v>10</v>
      </c>
      <c r="B34" s="104" t="s">
        <v>33</v>
      </c>
      <c r="C34" s="179"/>
    </row>
    <row r="35" spans="1:4" s="1" customFormat="1" ht="15">
      <c r="A35" s="38" t="s">
        <v>10</v>
      </c>
      <c r="B35" s="105" t="s">
        <v>12</v>
      </c>
      <c r="C35" s="180"/>
      <c r="D35" s="10"/>
    </row>
    <row r="36" spans="1:4" s="1" customFormat="1" ht="15">
      <c r="A36" s="38" t="s">
        <v>10</v>
      </c>
      <c r="B36" s="105" t="s">
        <v>34</v>
      </c>
      <c r="C36" s="180"/>
      <c r="D36" s="10"/>
    </row>
    <row r="37" spans="1:3" ht="15">
      <c r="A37" s="38" t="s">
        <v>10</v>
      </c>
      <c r="B37" s="104" t="s">
        <v>35</v>
      </c>
      <c r="C37" s="181"/>
    </row>
    <row r="38" spans="1:4" s="93" customFormat="1" ht="15">
      <c r="A38" s="160"/>
      <c r="B38" s="161"/>
      <c r="C38" s="162"/>
      <c r="D38" s="94"/>
    </row>
    <row r="39" spans="1:4" s="93" customFormat="1" ht="15" customHeight="1">
      <c r="A39" s="173" t="s">
        <v>152</v>
      </c>
      <c r="B39" s="174"/>
      <c r="C39" s="175"/>
      <c r="D39" s="94"/>
    </row>
    <row r="40" spans="1:8" ht="15" customHeight="1">
      <c r="A40" s="95" t="s">
        <v>10</v>
      </c>
      <c r="B40" s="104" t="s">
        <v>160</v>
      </c>
      <c r="C40" s="179"/>
      <c r="D40" s="94"/>
      <c r="E40" s="92"/>
      <c r="F40" s="92"/>
      <c r="G40" s="92"/>
      <c r="H40" s="92"/>
    </row>
    <row r="41" spans="1:4" s="93" customFormat="1" ht="15" customHeight="1">
      <c r="A41" s="95" t="s">
        <v>10</v>
      </c>
      <c r="B41" s="104" t="s">
        <v>155</v>
      </c>
      <c r="C41" s="180"/>
      <c r="D41" s="94"/>
    </row>
    <row r="42" spans="1:8" ht="15">
      <c r="A42" s="95" t="s">
        <v>10</v>
      </c>
      <c r="B42" s="104" t="s">
        <v>156</v>
      </c>
      <c r="C42" s="180"/>
      <c r="D42" s="94"/>
      <c r="E42" s="92"/>
      <c r="F42" s="92"/>
      <c r="G42" s="92"/>
      <c r="H42" s="92"/>
    </row>
    <row r="43" spans="1:8" ht="15">
      <c r="A43" s="95" t="s">
        <v>10</v>
      </c>
      <c r="B43" s="105" t="s">
        <v>157</v>
      </c>
      <c r="C43" s="180"/>
      <c r="D43" s="94"/>
      <c r="E43" s="92"/>
      <c r="F43" s="92"/>
      <c r="G43" s="92"/>
      <c r="H43" s="92"/>
    </row>
    <row r="44" spans="1:8" ht="15" customHeight="1">
      <c r="A44" s="95" t="s">
        <v>10</v>
      </c>
      <c r="B44" s="105" t="s">
        <v>158</v>
      </c>
      <c r="C44" s="180"/>
      <c r="D44" s="94"/>
      <c r="E44" s="92"/>
      <c r="F44" s="92"/>
      <c r="G44" s="92"/>
      <c r="H44" s="92"/>
    </row>
    <row r="45" spans="1:4" s="1" customFormat="1" ht="15">
      <c r="A45" s="160"/>
      <c r="B45" s="161"/>
      <c r="C45" s="162"/>
      <c r="D45" s="10"/>
    </row>
    <row r="46" spans="1:4" s="1" customFormat="1" ht="15">
      <c r="A46" s="173" t="s">
        <v>36</v>
      </c>
      <c r="B46" s="174"/>
      <c r="C46" s="175"/>
      <c r="D46" s="10"/>
    </row>
    <row r="47" spans="1:4" s="1" customFormat="1" ht="16.5">
      <c r="A47" s="109" t="s">
        <v>10</v>
      </c>
      <c r="B47" s="110" t="s">
        <v>37</v>
      </c>
      <c r="C47" s="73"/>
      <c r="D47" s="10"/>
    </row>
    <row r="48" spans="1:4" s="1" customFormat="1" ht="17.25" thickBot="1">
      <c r="A48" s="22"/>
      <c r="B48" s="27"/>
      <c r="C48" s="31"/>
      <c r="D48" s="10"/>
    </row>
    <row r="49" spans="1:4" s="1" customFormat="1" ht="33.75" customHeight="1" thickBot="1">
      <c r="A49" s="171" t="s">
        <v>38</v>
      </c>
      <c r="B49" s="172"/>
      <c r="C49" s="32">
        <f>SUM(C5,C14,C26,C34,C40,C47)</f>
        <v>0</v>
      </c>
      <c r="D49" s="13"/>
    </row>
    <row r="50" spans="1:4" s="6" customFormat="1" ht="16.5">
      <c r="A50" s="33"/>
      <c r="B50" s="34"/>
      <c r="C50" s="35"/>
      <c r="D50" s="12"/>
    </row>
    <row r="51" spans="1:4" s="1" customFormat="1" ht="38.25" customHeight="1">
      <c r="A51" s="163" t="s">
        <v>39</v>
      </c>
      <c r="B51" s="164"/>
      <c r="C51" s="165"/>
      <c r="D51" s="10"/>
    </row>
    <row r="52" spans="1:4" s="1" customFormat="1" ht="15.75" thickBot="1">
      <c r="A52" s="166"/>
      <c r="B52" s="167"/>
      <c r="C52" s="168"/>
      <c r="D52" s="10"/>
    </row>
    <row r="53" spans="1:4" s="1" customFormat="1" ht="16.5">
      <c r="A53" s="19"/>
      <c r="B53" s="19"/>
      <c r="C53" s="19"/>
      <c r="D53" s="10"/>
    </row>
    <row r="54" s="1" customFormat="1" ht="15">
      <c r="D54" s="10"/>
    </row>
    <row r="55" s="1" customFormat="1" ht="15">
      <c r="D55" s="10"/>
    </row>
    <row r="56" s="1" customFormat="1" ht="15">
      <c r="D56" s="10"/>
    </row>
    <row r="57" s="1" customFormat="1" ht="15">
      <c r="D57" s="10"/>
    </row>
    <row r="58" s="1" customFormat="1" ht="15">
      <c r="D58" s="10"/>
    </row>
    <row r="59" s="1" customFormat="1" ht="15">
      <c r="D59" s="10"/>
    </row>
    <row r="60" s="1" customFormat="1" ht="15">
      <c r="D60" s="10"/>
    </row>
    <row r="61" s="1" customFormat="1" ht="15">
      <c r="D61" s="10"/>
    </row>
    <row r="62" s="1" customFormat="1" ht="15">
      <c r="D62" s="10"/>
    </row>
    <row r="63" s="1" customFormat="1" ht="15">
      <c r="D63" s="10"/>
    </row>
    <row r="64" s="1" customFormat="1" ht="15">
      <c r="D64" s="10"/>
    </row>
    <row r="65" s="1" customFormat="1" ht="15">
      <c r="D65" s="10"/>
    </row>
    <row r="66" s="1" customFormat="1" ht="15">
      <c r="D66" s="10"/>
    </row>
  </sheetData>
  <mergeCells count="21">
    <mergeCell ref="A2:C2"/>
    <mergeCell ref="A1:C1"/>
    <mergeCell ref="A4:C4"/>
    <mergeCell ref="A32:C32"/>
    <mergeCell ref="A24:C24"/>
    <mergeCell ref="A12:C12"/>
    <mergeCell ref="C14:C23"/>
    <mergeCell ref="C26:C31"/>
    <mergeCell ref="A38:C38"/>
    <mergeCell ref="A51:C52"/>
    <mergeCell ref="A3:B3"/>
    <mergeCell ref="A49:B49"/>
    <mergeCell ref="A13:C13"/>
    <mergeCell ref="C5:C11"/>
    <mergeCell ref="A25:C25"/>
    <mergeCell ref="A33:C33"/>
    <mergeCell ref="A45:C45"/>
    <mergeCell ref="A46:C46"/>
    <mergeCell ref="A39:C39"/>
    <mergeCell ref="C34:C37"/>
    <mergeCell ref="C40:C44"/>
  </mergeCells>
  <printOptions/>
  <pageMargins left="0.7" right="0.7" top="0.75" bottom="0.75" header="0.3" footer="0.3"/>
  <pageSetup fitToHeight="0" fitToWidth="1" horizontalDpi="600" verticalDpi="600" orientation="portrait" paperSize="9" r:id="rId1"/>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pageSetUpPr fitToPage="1"/>
  </sheetPr>
  <dimension ref="A1:O130"/>
  <sheetViews>
    <sheetView tabSelected="1" zoomScale="110" zoomScaleNormal="110" zoomScalePageLayoutView="110" workbookViewId="0" topLeftCell="A82">
      <selection activeCell="G115" sqref="G115"/>
    </sheetView>
  </sheetViews>
  <sheetFormatPr defaultColWidth="9.140625" defaultRowHeight="15"/>
  <cols>
    <col min="1" max="1" width="15.8515625" style="3" customWidth="1"/>
    <col min="2" max="2" width="4.7109375" style="4" customWidth="1"/>
    <col min="3" max="3" width="43.28125" style="5" customWidth="1"/>
    <col min="4" max="4" width="8.8515625" style="58" customWidth="1"/>
    <col min="5" max="5" width="6.8515625" style="58" customWidth="1"/>
    <col min="6" max="6" width="11.421875" style="59" customWidth="1"/>
    <col min="7" max="7" width="21.421875" style="59" customWidth="1"/>
    <col min="8" max="16384" width="9.140625" style="3" customWidth="1"/>
  </cols>
  <sheetData>
    <row r="1" spans="1:7" ht="37.5" customHeight="1" thickBot="1">
      <c r="A1" s="253" t="s">
        <v>151</v>
      </c>
      <c r="B1" s="254"/>
      <c r="C1" s="254"/>
      <c r="D1" s="254"/>
      <c r="E1" s="254"/>
      <c r="F1" s="254"/>
      <c r="G1" s="255"/>
    </row>
    <row r="2" spans="1:7" ht="66.75" thickBot="1">
      <c r="A2" s="65"/>
      <c r="B2" s="262" t="s">
        <v>40</v>
      </c>
      <c r="C2" s="263"/>
      <c r="D2" s="66" t="s">
        <v>41</v>
      </c>
      <c r="E2" s="66" t="s">
        <v>42</v>
      </c>
      <c r="F2" s="66" t="s">
        <v>43</v>
      </c>
      <c r="G2" s="67" t="s">
        <v>44</v>
      </c>
    </row>
    <row r="3" spans="1:11" ht="15" customHeight="1" thickBot="1">
      <c r="A3" s="250">
        <v>44460</v>
      </c>
      <c r="B3" s="251"/>
      <c r="C3" s="251"/>
      <c r="D3" s="251"/>
      <c r="E3" s="251"/>
      <c r="F3" s="251"/>
      <c r="G3" s="252"/>
      <c r="H3" s="9"/>
      <c r="I3" s="8"/>
      <c r="J3" s="8"/>
      <c r="K3" s="8"/>
    </row>
    <row r="4" spans="1:7" ht="15">
      <c r="A4" s="206" t="s">
        <v>45</v>
      </c>
      <c r="B4" s="210" t="s">
        <v>46</v>
      </c>
      <c r="C4" s="211"/>
      <c r="D4" s="211"/>
      <c r="E4" s="211"/>
      <c r="F4" s="211"/>
      <c r="G4" s="212"/>
    </row>
    <row r="5" spans="1:7" ht="29.25" customHeight="1">
      <c r="A5" s="206"/>
      <c r="B5" s="258" t="s">
        <v>47</v>
      </c>
      <c r="C5" s="259"/>
      <c r="D5" s="111" t="s">
        <v>48</v>
      </c>
      <c r="E5" s="112">
        <v>150</v>
      </c>
      <c r="F5" s="75"/>
      <c r="G5" s="76">
        <f>E5*F5</f>
        <v>0</v>
      </c>
    </row>
    <row r="6" spans="1:7" ht="29.25" customHeight="1">
      <c r="A6" s="206"/>
      <c r="B6" s="258" t="s">
        <v>49</v>
      </c>
      <c r="C6" s="259"/>
      <c r="D6" s="111" t="s">
        <v>48</v>
      </c>
      <c r="E6" s="112">
        <v>150</v>
      </c>
      <c r="F6" s="75"/>
      <c r="G6" s="76">
        <f>E6*F6</f>
        <v>0</v>
      </c>
    </row>
    <row r="7" spans="1:7" ht="15">
      <c r="A7" s="206"/>
      <c r="B7" s="258" t="s">
        <v>50</v>
      </c>
      <c r="C7" s="259"/>
      <c r="D7" s="111" t="s">
        <v>51</v>
      </c>
      <c r="E7" s="112">
        <v>150</v>
      </c>
      <c r="F7" s="75"/>
      <c r="G7" s="76">
        <f>E7*F7</f>
        <v>0</v>
      </c>
    </row>
    <row r="8" spans="1:7" ht="15" customHeight="1">
      <c r="A8" s="206"/>
      <c r="B8" s="208" t="s">
        <v>52</v>
      </c>
      <c r="C8" s="209"/>
      <c r="D8" s="113" t="s">
        <v>53</v>
      </c>
      <c r="E8" s="114">
        <v>150</v>
      </c>
      <c r="F8" s="77"/>
      <c r="G8" s="76">
        <f>E8*F8</f>
        <v>0</v>
      </c>
    </row>
    <row r="9" spans="1:7" ht="15" customHeight="1">
      <c r="A9" s="206"/>
      <c r="B9" s="193" t="s">
        <v>54</v>
      </c>
      <c r="C9" s="194"/>
      <c r="D9" s="194"/>
      <c r="E9" s="194"/>
      <c r="F9" s="194"/>
      <c r="G9" s="195"/>
    </row>
    <row r="10" spans="1:7" ht="15" customHeight="1">
      <c r="A10" s="206"/>
      <c r="B10" s="258" t="s">
        <v>55</v>
      </c>
      <c r="C10" s="259"/>
      <c r="D10" s="115" t="s">
        <v>48</v>
      </c>
      <c r="E10" s="108">
        <v>150</v>
      </c>
      <c r="F10" s="75"/>
      <c r="G10" s="76">
        <f>E10*F10</f>
        <v>0</v>
      </c>
    </row>
    <row r="11" spans="1:7" ht="15" customHeight="1">
      <c r="A11" s="206"/>
      <c r="B11" s="208" t="s">
        <v>56</v>
      </c>
      <c r="C11" s="209"/>
      <c r="D11" s="116" t="s">
        <v>48</v>
      </c>
      <c r="E11" s="117">
        <v>150</v>
      </c>
      <c r="F11" s="77"/>
      <c r="G11" s="76">
        <f>E11*F11</f>
        <v>0</v>
      </c>
    </row>
    <row r="12" spans="1:7" ht="39" customHeight="1">
      <c r="A12" s="206"/>
      <c r="B12" s="208" t="s">
        <v>57</v>
      </c>
      <c r="C12" s="209"/>
      <c r="D12" s="118" t="s">
        <v>58</v>
      </c>
      <c r="E12" s="111">
        <v>150</v>
      </c>
      <c r="F12" s="50"/>
      <c r="G12" s="54">
        <f>E12*F12</f>
        <v>0</v>
      </c>
    </row>
    <row r="13" spans="1:7" ht="15" customHeight="1">
      <c r="A13" s="206"/>
      <c r="B13" s="218" t="s">
        <v>59</v>
      </c>
      <c r="C13" s="219"/>
      <c r="D13" s="219"/>
      <c r="E13" s="219"/>
      <c r="F13" s="219"/>
      <c r="G13" s="220"/>
    </row>
    <row r="14" spans="1:7" ht="15" customHeight="1">
      <c r="A14" s="206"/>
      <c r="B14" s="203" t="s">
        <v>60</v>
      </c>
      <c r="C14" s="203"/>
      <c r="D14" s="119" t="s">
        <v>61</v>
      </c>
      <c r="E14" s="119">
        <v>15</v>
      </c>
      <c r="F14" s="49"/>
      <c r="G14" s="54">
        <f>E14*F14</f>
        <v>0</v>
      </c>
    </row>
    <row r="15" spans="1:7" ht="15" customHeight="1">
      <c r="A15" s="206"/>
      <c r="B15" s="213" t="s">
        <v>62</v>
      </c>
      <c r="C15" s="214"/>
      <c r="D15" s="120" t="s">
        <v>63</v>
      </c>
      <c r="E15" s="120">
        <v>50</v>
      </c>
      <c r="F15" s="51"/>
      <c r="G15" s="54">
        <f>E15*F15</f>
        <v>0</v>
      </c>
    </row>
    <row r="16" spans="1:7" ht="15" customHeight="1" thickBot="1">
      <c r="A16" s="207"/>
      <c r="B16" s="258" t="s">
        <v>64</v>
      </c>
      <c r="C16" s="259"/>
      <c r="D16" s="121" t="s">
        <v>65</v>
      </c>
      <c r="E16" s="121">
        <v>150</v>
      </c>
      <c r="F16" s="51"/>
      <c r="G16" s="54">
        <f>E16*F16</f>
        <v>0</v>
      </c>
    </row>
    <row r="17" spans="1:7" ht="15" customHeight="1" thickBot="1">
      <c r="A17" s="250">
        <v>44461</v>
      </c>
      <c r="B17" s="251"/>
      <c r="C17" s="251"/>
      <c r="D17" s="251"/>
      <c r="E17" s="251"/>
      <c r="F17" s="251"/>
      <c r="G17" s="252"/>
    </row>
    <row r="18" spans="1:7" ht="15" customHeight="1">
      <c r="A18" s="198" t="s">
        <v>66</v>
      </c>
      <c r="B18" s="191" t="s">
        <v>64</v>
      </c>
      <c r="C18" s="192"/>
      <c r="D18" s="122" t="s">
        <v>65</v>
      </c>
      <c r="E18" s="122">
        <v>150</v>
      </c>
      <c r="F18" s="70"/>
      <c r="G18" s="71">
        <f>E18*F18</f>
        <v>0</v>
      </c>
    </row>
    <row r="19" spans="1:7" ht="15" customHeight="1">
      <c r="A19" s="199"/>
      <c r="B19" s="201" t="s">
        <v>62</v>
      </c>
      <c r="C19" s="202"/>
      <c r="D19" s="120" t="s">
        <v>63</v>
      </c>
      <c r="E19" s="119">
        <v>70</v>
      </c>
      <c r="F19" s="49"/>
      <c r="G19" s="53">
        <f>E19*F19</f>
        <v>0</v>
      </c>
    </row>
    <row r="20" spans="1:7" ht="15" customHeight="1">
      <c r="A20" s="199"/>
      <c r="B20" s="203" t="s">
        <v>67</v>
      </c>
      <c r="C20" s="203"/>
      <c r="D20" s="119" t="s">
        <v>61</v>
      </c>
      <c r="E20" s="119">
        <v>20</v>
      </c>
      <c r="F20" s="49"/>
      <c r="G20" s="54">
        <f>E20*F20</f>
        <v>0</v>
      </c>
    </row>
    <row r="21" spans="1:7" ht="15" customHeight="1">
      <c r="A21" s="199"/>
      <c r="B21" s="193" t="s">
        <v>46</v>
      </c>
      <c r="C21" s="194"/>
      <c r="D21" s="194"/>
      <c r="E21" s="194"/>
      <c r="F21" s="194"/>
      <c r="G21" s="195"/>
    </row>
    <row r="22" spans="1:7" ht="15" customHeight="1">
      <c r="A22" s="199"/>
      <c r="B22" s="196" t="s">
        <v>68</v>
      </c>
      <c r="C22" s="197"/>
      <c r="D22" s="118" t="s">
        <v>58</v>
      </c>
      <c r="E22" s="118">
        <v>150</v>
      </c>
      <c r="F22" s="75"/>
      <c r="G22" s="76">
        <f>E22*F22</f>
        <v>0</v>
      </c>
    </row>
    <row r="23" spans="1:7" ht="30" customHeight="1" thickBot="1">
      <c r="A23" s="200"/>
      <c r="B23" s="215" t="s">
        <v>69</v>
      </c>
      <c r="C23" s="216"/>
      <c r="D23" s="123" t="s">
        <v>51</v>
      </c>
      <c r="E23" s="123">
        <v>300</v>
      </c>
      <c r="F23" s="74"/>
      <c r="G23" s="78">
        <f>E23*F23</f>
        <v>0</v>
      </c>
    </row>
    <row r="24" spans="1:7" ht="15">
      <c r="A24" s="91"/>
      <c r="B24" s="193" t="s">
        <v>154</v>
      </c>
      <c r="C24" s="194"/>
      <c r="D24" s="194"/>
      <c r="E24" s="194"/>
      <c r="F24" s="194"/>
      <c r="G24" s="195"/>
    </row>
    <row r="25" spans="1:7" ht="15" customHeight="1">
      <c r="A25" s="256" t="s">
        <v>70</v>
      </c>
      <c r="B25" s="260" t="s">
        <v>71</v>
      </c>
      <c r="C25" s="261"/>
      <c r="D25" s="45" t="s">
        <v>72</v>
      </c>
      <c r="E25" s="45">
        <v>80</v>
      </c>
      <c r="F25" s="52"/>
      <c r="G25" s="53">
        <f>E25*F25</f>
        <v>0</v>
      </c>
    </row>
    <row r="26" spans="1:7" ht="15" customHeight="1">
      <c r="A26" s="256"/>
      <c r="B26" s="213" t="s">
        <v>73</v>
      </c>
      <c r="C26" s="214"/>
      <c r="D26" s="45" t="s">
        <v>72</v>
      </c>
      <c r="E26" s="45">
        <v>70</v>
      </c>
      <c r="F26" s="49"/>
      <c r="G26" s="54">
        <f>E26*F26</f>
        <v>0</v>
      </c>
    </row>
    <row r="27" spans="1:7" ht="15" customHeight="1">
      <c r="A27" s="256"/>
      <c r="B27" s="193" t="s">
        <v>74</v>
      </c>
      <c r="C27" s="194"/>
      <c r="D27" s="194"/>
      <c r="E27" s="194"/>
      <c r="F27" s="194"/>
      <c r="G27" s="195"/>
    </row>
    <row r="28" spans="1:7" ht="15" customHeight="1">
      <c r="A28" s="256"/>
      <c r="B28" s="196" t="s">
        <v>75</v>
      </c>
      <c r="C28" s="197"/>
      <c r="D28" s="124" t="s">
        <v>48</v>
      </c>
      <c r="E28" s="124">
        <v>150</v>
      </c>
      <c r="F28" s="49"/>
      <c r="G28" s="54">
        <f>E28*F28</f>
        <v>0</v>
      </c>
    </row>
    <row r="29" spans="1:7" ht="15" customHeight="1">
      <c r="A29" s="256"/>
      <c r="B29" s="196" t="s">
        <v>76</v>
      </c>
      <c r="C29" s="197"/>
      <c r="D29" s="124" t="s">
        <v>77</v>
      </c>
      <c r="E29" s="124">
        <v>150</v>
      </c>
      <c r="F29" s="49"/>
      <c r="G29" s="54">
        <f>E29*F29</f>
        <v>0</v>
      </c>
    </row>
    <row r="30" spans="1:7" ht="15" customHeight="1">
      <c r="A30" s="256"/>
      <c r="B30" s="204" t="s">
        <v>78</v>
      </c>
      <c r="C30" s="205"/>
      <c r="D30" s="124" t="s">
        <v>79</v>
      </c>
      <c r="E30" s="124">
        <v>60</v>
      </c>
      <c r="F30" s="49"/>
      <c r="G30" s="54">
        <f>E30*F30</f>
        <v>0</v>
      </c>
    </row>
    <row r="31" spans="1:7" ht="15" customHeight="1">
      <c r="A31" s="256"/>
      <c r="B31" s="193" t="s">
        <v>80</v>
      </c>
      <c r="C31" s="194"/>
      <c r="D31" s="194"/>
      <c r="E31" s="194"/>
      <c r="F31" s="194"/>
      <c r="G31" s="195"/>
    </row>
    <row r="32" spans="1:7" ht="15" customHeight="1">
      <c r="A32" s="256"/>
      <c r="B32" s="196" t="s">
        <v>81</v>
      </c>
      <c r="C32" s="197"/>
      <c r="D32" s="124" t="s">
        <v>51</v>
      </c>
      <c r="E32" s="125">
        <v>200</v>
      </c>
      <c r="F32" s="49"/>
      <c r="G32" s="54">
        <f>E32*F32</f>
        <v>0</v>
      </c>
    </row>
    <row r="33" spans="1:7" ht="15" customHeight="1">
      <c r="A33" s="256"/>
      <c r="B33" s="204" t="s">
        <v>82</v>
      </c>
      <c r="C33" s="205"/>
      <c r="D33" s="124" t="s">
        <v>51</v>
      </c>
      <c r="E33" s="125">
        <v>200</v>
      </c>
      <c r="F33" s="49"/>
      <c r="G33" s="54">
        <f>E33*F33</f>
        <v>0</v>
      </c>
    </row>
    <row r="34" spans="1:7" ht="15" customHeight="1">
      <c r="A34" s="256"/>
      <c r="B34" s="193" t="s">
        <v>46</v>
      </c>
      <c r="C34" s="194"/>
      <c r="D34" s="194"/>
      <c r="E34" s="194"/>
      <c r="F34" s="194"/>
      <c r="G34" s="264"/>
    </row>
    <row r="35" spans="1:7" ht="15" customHeight="1">
      <c r="A35" s="256"/>
      <c r="B35" s="204" t="s">
        <v>83</v>
      </c>
      <c r="C35" s="205"/>
      <c r="D35" s="120" t="s">
        <v>84</v>
      </c>
      <c r="E35" s="119">
        <v>150</v>
      </c>
      <c r="F35" s="87"/>
      <c r="G35" s="54">
        <f>E35*F35</f>
        <v>0</v>
      </c>
    </row>
    <row r="36" spans="1:7" ht="15" customHeight="1">
      <c r="A36" s="256"/>
      <c r="B36" s="193" t="s">
        <v>85</v>
      </c>
      <c r="C36" s="194"/>
      <c r="D36" s="194"/>
      <c r="E36" s="194"/>
      <c r="F36" s="194"/>
      <c r="G36" s="212"/>
    </row>
    <row r="37" spans="1:7" ht="15" customHeight="1">
      <c r="A37" s="256"/>
      <c r="B37" s="196" t="s">
        <v>86</v>
      </c>
      <c r="C37" s="197"/>
      <c r="D37" s="124" t="s">
        <v>87</v>
      </c>
      <c r="E37" s="125">
        <v>120</v>
      </c>
      <c r="F37" s="49"/>
      <c r="G37" s="54">
        <f>E37*F37</f>
        <v>0</v>
      </c>
    </row>
    <row r="38" spans="1:7" ht="15" customHeight="1">
      <c r="A38" s="256"/>
      <c r="B38" s="213" t="s">
        <v>88</v>
      </c>
      <c r="C38" s="214"/>
      <c r="D38" s="124" t="s">
        <v>87</v>
      </c>
      <c r="E38" s="125">
        <v>120</v>
      </c>
      <c r="F38" s="49"/>
      <c r="G38" s="54">
        <f>E38*F38</f>
        <v>0</v>
      </c>
    </row>
    <row r="39" spans="1:7" ht="15" customHeight="1">
      <c r="A39" s="256"/>
      <c r="B39" s="218" t="s">
        <v>89</v>
      </c>
      <c r="C39" s="219"/>
      <c r="D39" s="219"/>
      <c r="E39" s="219"/>
      <c r="F39" s="219"/>
      <c r="G39" s="220"/>
    </row>
    <row r="40" spans="1:7" ht="15" customHeight="1">
      <c r="A40" s="256"/>
      <c r="B40" s="203" t="s">
        <v>60</v>
      </c>
      <c r="C40" s="203"/>
      <c r="D40" s="119" t="s">
        <v>61</v>
      </c>
      <c r="E40" s="119">
        <v>15</v>
      </c>
      <c r="F40" s="49"/>
      <c r="G40" s="54">
        <f aca="true" t="shared" si="0" ref="G40:G45">E40*F40</f>
        <v>0</v>
      </c>
    </row>
    <row r="41" spans="1:7" ht="15" customHeight="1">
      <c r="A41" s="256"/>
      <c r="B41" s="201" t="s">
        <v>62</v>
      </c>
      <c r="C41" s="202"/>
      <c r="D41" s="120" t="s">
        <v>63</v>
      </c>
      <c r="E41" s="119">
        <v>70</v>
      </c>
      <c r="F41" s="49"/>
      <c r="G41" s="54">
        <f t="shared" si="0"/>
        <v>0</v>
      </c>
    </row>
    <row r="42" spans="1:7" ht="15" customHeight="1" thickBot="1">
      <c r="A42" s="257"/>
      <c r="B42" s="215" t="s">
        <v>64</v>
      </c>
      <c r="C42" s="216"/>
      <c r="D42" s="126" t="s">
        <v>65</v>
      </c>
      <c r="E42" s="126">
        <v>150</v>
      </c>
      <c r="F42" s="79"/>
      <c r="G42" s="80">
        <f t="shared" si="0"/>
        <v>0</v>
      </c>
    </row>
    <row r="43" spans="1:7" ht="15" customHeight="1">
      <c r="A43" s="198" t="s">
        <v>90</v>
      </c>
      <c r="B43" s="191" t="s">
        <v>64</v>
      </c>
      <c r="C43" s="192"/>
      <c r="D43" s="122" t="s">
        <v>65</v>
      </c>
      <c r="E43" s="122">
        <v>150</v>
      </c>
      <c r="F43" s="70"/>
      <c r="G43" s="71">
        <f t="shared" si="0"/>
        <v>0</v>
      </c>
    </row>
    <row r="44" spans="1:7" ht="15" customHeight="1">
      <c r="A44" s="199"/>
      <c r="B44" s="201" t="s">
        <v>62</v>
      </c>
      <c r="C44" s="202"/>
      <c r="D44" s="120" t="s">
        <v>63</v>
      </c>
      <c r="E44" s="119">
        <v>70</v>
      </c>
      <c r="F44" s="49"/>
      <c r="G44" s="53">
        <f t="shared" si="0"/>
        <v>0</v>
      </c>
    </row>
    <row r="45" spans="1:7" ht="15" customHeight="1">
      <c r="A45" s="199"/>
      <c r="B45" s="203" t="s">
        <v>67</v>
      </c>
      <c r="C45" s="203"/>
      <c r="D45" s="119" t="s">
        <v>61</v>
      </c>
      <c r="E45" s="119">
        <v>20</v>
      </c>
      <c r="F45" s="49"/>
      <c r="G45" s="54">
        <f t="shared" si="0"/>
        <v>0</v>
      </c>
    </row>
    <row r="46" spans="1:7" ht="15" customHeight="1">
      <c r="A46" s="199"/>
      <c r="B46" s="193" t="s">
        <v>46</v>
      </c>
      <c r="C46" s="194"/>
      <c r="D46" s="194"/>
      <c r="E46" s="194"/>
      <c r="F46" s="194"/>
      <c r="G46" s="195"/>
    </row>
    <row r="47" spans="1:7" ht="15" customHeight="1">
      <c r="A47" s="199"/>
      <c r="B47" s="196" t="s">
        <v>68</v>
      </c>
      <c r="C47" s="197"/>
      <c r="D47" s="118" t="s">
        <v>58</v>
      </c>
      <c r="E47" s="118">
        <v>150</v>
      </c>
      <c r="F47" s="75"/>
      <c r="G47" s="76">
        <f>E47*F47</f>
        <v>0</v>
      </c>
    </row>
    <row r="48" spans="1:7" ht="15" customHeight="1" thickBot="1">
      <c r="A48" s="200"/>
      <c r="B48" s="215" t="s">
        <v>91</v>
      </c>
      <c r="C48" s="216"/>
      <c r="D48" s="123" t="s">
        <v>51</v>
      </c>
      <c r="E48" s="123">
        <v>300</v>
      </c>
      <c r="F48" s="74"/>
      <c r="G48" s="78">
        <f>E48*F48</f>
        <v>0</v>
      </c>
    </row>
    <row r="49" spans="1:15" ht="15" customHeight="1">
      <c r="A49" s="256" t="s">
        <v>92</v>
      </c>
      <c r="B49" s="276" t="s">
        <v>74</v>
      </c>
      <c r="C49" s="277"/>
      <c r="D49" s="277"/>
      <c r="E49" s="277"/>
      <c r="F49" s="277"/>
      <c r="G49" s="278"/>
      <c r="K49" s="7"/>
      <c r="L49" s="7"/>
      <c r="M49" s="7"/>
      <c r="N49" s="7"/>
      <c r="O49" s="7"/>
    </row>
    <row r="50" spans="1:15" ht="15" customHeight="1">
      <c r="A50" s="256"/>
      <c r="B50" s="204" t="s">
        <v>93</v>
      </c>
      <c r="C50" s="205"/>
      <c r="D50" s="124" t="s">
        <v>51</v>
      </c>
      <c r="E50" s="124">
        <v>140</v>
      </c>
      <c r="F50" s="49"/>
      <c r="G50" s="54">
        <f>E50*F50</f>
        <v>0</v>
      </c>
      <c r="K50" s="7"/>
      <c r="L50" s="7"/>
      <c r="M50" s="7"/>
      <c r="N50" s="7"/>
      <c r="O50" s="7"/>
    </row>
    <row r="51" spans="1:15" ht="15" customHeight="1">
      <c r="A51" s="256"/>
      <c r="B51" s="204" t="s">
        <v>94</v>
      </c>
      <c r="C51" s="205"/>
      <c r="D51" s="124" t="s">
        <v>48</v>
      </c>
      <c r="E51" s="124">
        <v>90</v>
      </c>
      <c r="F51" s="49"/>
      <c r="G51" s="54">
        <f>E51*F51</f>
        <v>0</v>
      </c>
      <c r="K51" s="7"/>
      <c r="L51" s="7"/>
      <c r="M51" s="7"/>
      <c r="N51" s="7"/>
      <c r="O51" s="7"/>
    </row>
    <row r="52" spans="1:7" ht="15" customHeight="1">
      <c r="A52" s="256"/>
      <c r="B52" s="204" t="s">
        <v>95</v>
      </c>
      <c r="C52" s="205"/>
      <c r="D52" s="124" t="s">
        <v>48</v>
      </c>
      <c r="E52" s="125">
        <v>70</v>
      </c>
      <c r="F52" s="49"/>
      <c r="G52" s="54">
        <f>E52*F52</f>
        <v>0</v>
      </c>
    </row>
    <row r="53" spans="1:7" ht="15" customHeight="1">
      <c r="A53" s="256"/>
      <c r="B53" s="193" t="s">
        <v>80</v>
      </c>
      <c r="C53" s="194"/>
      <c r="D53" s="194"/>
      <c r="E53" s="194"/>
      <c r="F53" s="194"/>
      <c r="G53" s="195"/>
    </row>
    <row r="54" spans="1:7" ht="15" customHeight="1">
      <c r="A54" s="256"/>
      <c r="B54" s="204" t="s">
        <v>82</v>
      </c>
      <c r="C54" s="205"/>
      <c r="D54" s="124" t="s">
        <v>51</v>
      </c>
      <c r="E54" s="125">
        <v>130</v>
      </c>
      <c r="F54" s="49"/>
      <c r="G54" s="54">
        <f>E54*F54</f>
        <v>0</v>
      </c>
    </row>
    <row r="55" spans="1:7" ht="15" customHeight="1">
      <c r="A55" s="256"/>
      <c r="B55" s="204" t="s">
        <v>96</v>
      </c>
      <c r="C55" s="205"/>
      <c r="D55" s="124" t="s">
        <v>51</v>
      </c>
      <c r="E55" s="125">
        <v>90</v>
      </c>
      <c r="F55" s="49"/>
      <c r="G55" s="54">
        <f>E55*F55</f>
        <v>0</v>
      </c>
    </row>
    <row r="56" spans="1:7" ht="15" customHeight="1">
      <c r="A56" s="256"/>
      <c r="B56" s="204" t="s">
        <v>97</v>
      </c>
      <c r="C56" s="205"/>
      <c r="D56" s="124" t="s">
        <v>51</v>
      </c>
      <c r="E56" s="125">
        <v>100</v>
      </c>
      <c r="F56" s="49"/>
      <c r="G56" s="54">
        <f>E56*F56</f>
        <v>0</v>
      </c>
    </row>
    <row r="57" spans="1:7" ht="15" customHeight="1">
      <c r="A57" s="256"/>
      <c r="B57" s="218" t="s">
        <v>89</v>
      </c>
      <c r="C57" s="219"/>
      <c r="D57" s="219"/>
      <c r="E57" s="219"/>
      <c r="F57" s="219"/>
      <c r="G57" s="220"/>
    </row>
    <row r="58" spans="1:7" ht="15" customHeight="1">
      <c r="A58" s="256"/>
      <c r="B58" s="203" t="s">
        <v>60</v>
      </c>
      <c r="C58" s="203"/>
      <c r="D58" s="119" t="s">
        <v>61</v>
      </c>
      <c r="E58" s="119">
        <v>15</v>
      </c>
      <c r="F58" s="49"/>
      <c r="G58" s="54">
        <f>E58*F58</f>
        <v>0</v>
      </c>
    </row>
    <row r="59" spans="1:7" ht="15" customHeight="1">
      <c r="A59" s="256"/>
      <c r="B59" s="201" t="s">
        <v>62</v>
      </c>
      <c r="C59" s="202"/>
      <c r="D59" s="120" t="s">
        <v>63</v>
      </c>
      <c r="E59" s="119">
        <v>70</v>
      </c>
      <c r="F59" s="49"/>
      <c r="G59" s="54">
        <f>E59*F59</f>
        <v>0</v>
      </c>
    </row>
    <row r="60" spans="1:7" ht="15" customHeight="1" thickBot="1">
      <c r="A60" s="257"/>
      <c r="B60" s="215" t="s">
        <v>64</v>
      </c>
      <c r="C60" s="216"/>
      <c r="D60" s="126" t="s">
        <v>65</v>
      </c>
      <c r="E60" s="126">
        <v>120</v>
      </c>
      <c r="F60" s="79"/>
      <c r="G60" s="80">
        <f>E60*F60</f>
        <v>0</v>
      </c>
    </row>
    <row r="61" spans="1:15" ht="15" customHeight="1" thickBot="1">
      <c r="A61" s="250">
        <v>44462</v>
      </c>
      <c r="B61" s="251"/>
      <c r="C61" s="251"/>
      <c r="D61" s="251"/>
      <c r="E61" s="251"/>
      <c r="F61" s="251"/>
      <c r="G61" s="252"/>
      <c r="K61" s="7"/>
      <c r="L61" s="7"/>
      <c r="M61" s="7"/>
      <c r="N61" s="7"/>
      <c r="O61" s="7"/>
    </row>
    <row r="62" spans="1:15" ht="15" customHeight="1">
      <c r="A62" s="279" t="s">
        <v>98</v>
      </c>
      <c r="B62" s="248" t="s">
        <v>64</v>
      </c>
      <c r="C62" s="249"/>
      <c r="D62" s="122" t="s">
        <v>65</v>
      </c>
      <c r="E62" s="122">
        <v>120</v>
      </c>
      <c r="F62" s="70"/>
      <c r="G62" s="71">
        <f>E62*F62</f>
        <v>0</v>
      </c>
      <c r="K62" s="7"/>
      <c r="L62" s="7"/>
      <c r="M62" s="7"/>
      <c r="N62" s="7"/>
      <c r="O62" s="7"/>
    </row>
    <row r="63" spans="1:15" ht="15" customHeight="1">
      <c r="A63" s="280"/>
      <c r="B63" s="246" t="s">
        <v>62</v>
      </c>
      <c r="C63" s="247"/>
      <c r="D63" s="120" t="s">
        <v>63</v>
      </c>
      <c r="E63" s="119">
        <v>70</v>
      </c>
      <c r="F63" s="49"/>
      <c r="G63" s="53">
        <f>E63*F63</f>
        <v>0</v>
      </c>
      <c r="K63" s="7"/>
      <c r="L63" s="7"/>
      <c r="M63" s="7"/>
      <c r="N63" s="7"/>
      <c r="O63" s="7"/>
    </row>
    <row r="64" spans="1:15" ht="15" customHeight="1">
      <c r="A64" s="280"/>
      <c r="B64" s="203" t="s">
        <v>60</v>
      </c>
      <c r="C64" s="203"/>
      <c r="D64" s="119" t="s">
        <v>61</v>
      </c>
      <c r="E64" s="119">
        <v>15</v>
      </c>
      <c r="F64" s="49"/>
      <c r="G64" s="53">
        <f>E64*F64</f>
        <v>0</v>
      </c>
      <c r="K64" s="7"/>
      <c r="L64" s="7"/>
      <c r="M64" s="7"/>
      <c r="N64" s="7"/>
      <c r="O64" s="7"/>
    </row>
    <row r="65" spans="1:15" ht="15" customHeight="1">
      <c r="A65" s="280"/>
      <c r="B65" s="193" t="s">
        <v>46</v>
      </c>
      <c r="C65" s="194"/>
      <c r="D65" s="194"/>
      <c r="E65" s="194"/>
      <c r="F65" s="194"/>
      <c r="G65" s="195"/>
      <c r="K65" s="7"/>
      <c r="L65" s="7"/>
      <c r="M65" s="7"/>
      <c r="N65" s="7"/>
      <c r="O65" s="7"/>
    </row>
    <row r="66" spans="1:15" ht="15" customHeight="1">
      <c r="A66" s="280"/>
      <c r="B66" s="196" t="s">
        <v>99</v>
      </c>
      <c r="C66" s="197"/>
      <c r="D66" s="127" t="s">
        <v>58</v>
      </c>
      <c r="E66" s="108">
        <v>120</v>
      </c>
      <c r="F66" s="75"/>
      <c r="G66" s="76">
        <f>E66*F66</f>
        <v>0</v>
      </c>
      <c r="K66" s="7"/>
      <c r="L66" s="7"/>
      <c r="M66" s="7"/>
      <c r="N66" s="7"/>
      <c r="O66" s="7"/>
    </row>
    <row r="67" spans="1:15" ht="15" customHeight="1" thickBot="1">
      <c r="A67" s="281"/>
      <c r="B67" s="215" t="s">
        <v>100</v>
      </c>
      <c r="C67" s="216"/>
      <c r="D67" s="128" t="s">
        <v>51</v>
      </c>
      <c r="E67" s="129">
        <v>240</v>
      </c>
      <c r="F67" s="74"/>
      <c r="G67" s="78">
        <f>E67*F67</f>
        <v>0</v>
      </c>
      <c r="K67" s="7"/>
      <c r="L67" s="7"/>
      <c r="M67" s="7"/>
      <c r="N67" s="7"/>
      <c r="O67" s="7"/>
    </row>
    <row r="68" spans="1:15" ht="15" customHeight="1">
      <c r="A68" s="275" t="s">
        <v>101</v>
      </c>
      <c r="B68" s="273" t="s">
        <v>102</v>
      </c>
      <c r="C68" s="274"/>
      <c r="D68" s="130" t="s">
        <v>72</v>
      </c>
      <c r="E68" s="122">
        <v>120</v>
      </c>
      <c r="F68" s="70"/>
      <c r="G68" s="71">
        <f>E68*F68</f>
        <v>0</v>
      </c>
      <c r="K68" s="7"/>
      <c r="L68" s="7"/>
      <c r="M68" s="7"/>
      <c r="N68" s="7"/>
      <c r="O68" s="7"/>
    </row>
    <row r="69" spans="1:15" ht="15" customHeight="1">
      <c r="A69" s="256"/>
      <c r="B69" s="193" t="s">
        <v>74</v>
      </c>
      <c r="C69" s="194"/>
      <c r="D69" s="194"/>
      <c r="E69" s="194"/>
      <c r="F69" s="194"/>
      <c r="G69" s="195"/>
      <c r="K69" s="7"/>
      <c r="L69" s="7"/>
      <c r="M69" s="7"/>
      <c r="N69" s="7"/>
      <c r="O69" s="7"/>
    </row>
    <row r="70" spans="1:15" ht="15" customHeight="1">
      <c r="A70" s="256"/>
      <c r="B70" s="196" t="s">
        <v>103</v>
      </c>
      <c r="C70" s="197"/>
      <c r="D70" s="124" t="s">
        <v>51</v>
      </c>
      <c r="E70" s="124">
        <v>140</v>
      </c>
      <c r="F70" s="49"/>
      <c r="G70" s="54">
        <f>E70*F70</f>
        <v>0</v>
      </c>
      <c r="K70" s="7"/>
      <c r="L70" s="7"/>
      <c r="M70" s="7"/>
      <c r="N70" s="7"/>
      <c r="O70" s="7"/>
    </row>
    <row r="71" spans="1:15" ht="15" customHeight="1">
      <c r="A71" s="256"/>
      <c r="B71" s="196" t="s">
        <v>104</v>
      </c>
      <c r="C71" s="197"/>
      <c r="D71" s="124" t="s">
        <v>48</v>
      </c>
      <c r="E71" s="124">
        <v>90</v>
      </c>
      <c r="F71" s="49"/>
      <c r="G71" s="54">
        <f>E71*F71</f>
        <v>0</v>
      </c>
      <c r="K71" s="7"/>
      <c r="L71" s="7"/>
      <c r="M71" s="7"/>
      <c r="N71" s="7"/>
      <c r="O71" s="7"/>
    </row>
    <row r="72" spans="1:7" ht="15" customHeight="1">
      <c r="A72" s="256"/>
      <c r="B72" s="204" t="s">
        <v>105</v>
      </c>
      <c r="C72" s="205"/>
      <c r="D72" s="124" t="s">
        <v>48</v>
      </c>
      <c r="E72" s="125">
        <v>70</v>
      </c>
      <c r="F72" s="49"/>
      <c r="G72" s="54">
        <f>E72*F72</f>
        <v>0</v>
      </c>
    </row>
    <row r="73" spans="1:7" ht="15" customHeight="1">
      <c r="A73" s="256"/>
      <c r="B73" s="193" t="s">
        <v>80</v>
      </c>
      <c r="C73" s="194"/>
      <c r="D73" s="194"/>
      <c r="E73" s="194"/>
      <c r="F73" s="194"/>
      <c r="G73" s="195"/>
    </row>
    <row r="74" spans="1:7" ht="15" customHeight="1">
      <c r="A74" s="256"/>
      <c r="B74" s="204" t="s">
        <v>82</v>
      </c>
      <c r="C74" s="205"/>
      <c r="D74" s="124" t="s">
        <v>51</v>
      </c>
      <c r="E74" s="125">
        <v>120</v>
      </c>
      <c r="F74" s="49"/>
      <c r="G74" s="54">
        <f>E74*F74</f>
        <v>0</v>
      </c>
    </row>
    <row r="75" spans="1:7" ht="15" customHeight="1">
      <c r="A75" s="256"/>
      <c r="B75" s="204" t="s">
        <v>106</v>
      </c>
      <c r="C75" s="205"/>
      <c r="D75" s="124" t="s">
        <v>51</v>
      </c>
      <c r="E75" s="125">
        <v>140</v>
      </c>
      <c r="F75" s="49"/>
      <c r="G75" s="54">
        <f>E75*F75</f>
        <v>0</v>
      </c>
    </row>
    <row r="76" spans="1:7" ht="15" customHeight="1">
      <c r="A76" s="256"/>
      <c r="B76" s="204" t="s">
        <v>97</v>
      </c>
      <c r="C76" s="205"/>
      <c r="D76" s="124" t="s">
        <v>51</v>
      </c>
      <c r="E76" s="125">
        <v>90</v>
      </c>
      <c r="F76" s="49"/>
      <c r="G76" s="54">
        <f>E76*F76</f>
        <v>0</v>
      </c>
    </row>
    <row r="77" spans="1:7" ht="15" customHeight="1">
      <c r="A77" s="256"/>
      <c r="B77" s="193" t="s">
        <v>46</v>
      </c>
      <c r="C77" s="194"/>
      <c r="D77" s="194"/>
      <c r="E77" s="194"/>
      <c r="F77" s="194"/>
      <c r="G77" s="264"/>
    </row>
    <row r="78" spans="1:7" ht="15" customHeight="1">
      <c r="A78" s="256"/>
      <c r="B78" s="204" t="s">
        <v>83</v>
      </c>
      <c r="C78" s="205"/>
      <c r="D78" s="120" t="s">
        <v>84</v>
      </c>
      <c r="E78" s="119">
        <v>150</v>
      </c>
      <c r="F78" s="87"/>
      <c r="G78" s="54">
        <f>E78*F78</f>
        <v>0</v>
      </c>
    </row>
    <row r="79" spans="1:7" ht="15" customHeight="1">
      <c r="A79" s="256"/>
      <c r="B79" s="193" t="s">
        <v>85</v>
      </c>
      <c r="C79" s="194"/>
      <c r="D79" s="194"/>
      <c r="E79" s="194"/>
      <c r="F79" s="194"/>
      <c r="G79" s="212"/>
    </row>
    <row r="80" spans="1:7" ht="15" customHeight="1">
      <c r="A80" s="256"/>
      <c r="B80" s="196" t="s">
        <v>107</v>
      </c>
      <c r="C80" s="197"/>
      <c r="D80" s="124" t="s">
        <v>87</v>
      </c>
      <c r="E80" s="125">
        <v>120</v>
      </c>
      <c r="F80" s="49"/>
      <c r="G80" s="54">
        <f>E80*F80</f>
        <v>0</v>
      </c>
    </row>
    <row r="81" spans="1:7" ht="15" customHeight="1">
      <c r="A81" s="256"/>
      <c r="B81" s="213" t="s">
        <v>108</v>
      </c>
      <c r="C81" s="214"/>
      <c r="D81" s="124" t="s">
        <v>87</v>
      </c>
      <c r="E81" s="125">
        <v>120</v>
      </c>
      <c r="F81" s="49"/>
      <c r="G81" s="54">
        <f>E81*F81</f>
        <v>0</v>
      </c>
    </row>
    <row r="82" spans="1:7" ht="15" customHeight="1">
      <c r="A82" s="256"/>
      <c r="B82" s="218" t="s">
        <v>89</v>
      </c>
      <c r="C82" s="219"/>
      <c r="D82" s="219"/>
      <c r="E82" s="219"/>
      <c r="F82" s="219"/>
      <c r="G82" s="220"/>
    </row>
    <row r="83" spans="1:7" ht="15" customHeight="1">
      <c r="A83" s="256"/>
      <c r="B83" s="203" t="s">
        <v>60</v>
      </c>
      <c r="C83" s="203"/>
      <c r="D83" s="119" t="s">
        <v>61</v>
      </c>
      <c r="E83" s="119">
        <v>15</v>
      </c>
      <c r="F83" s="49"/>
      <c r="G83" s="54">
        <f>E83*F83</f>
        <v>0</v>
      </c>
    </row>
    <row r="84" spans="1:7" ht="15" customHeight="1">
      <c r="A84" s="256"/>
      <c r="B84" s="201" t="s">
        <v>62</v>
      </c>
      <c r="C84" s="202"/>
      <c r="D84" s="120" t="s">
        <v>63</v>
      </c>
      <c r="E84" s="119">
        <v>70</v>
      </c>
      <c r="F84" s="49"/>
      <c r="G84" s="54">
        <f>E84*F84</f>
        <v>0</v>
      </c>
    </row>
    <row r="85" spans="1:7" ht="15" customHeight="1" thickBot="1">
      <c r="A85" s="257"/>
      <c r="B85" s="215" t="s">
        <v>64</v>
      </c>
      <c r="C85" s="216"/>
      <c r="D85" s="126" t="s">
        <v>65</v>
      </c>
      <c r="E85" s="126">
        <v>120</v>
      </c>
      <c r="F85" s="79"/>
      <c r="G85" s="80">
        <f>E85*F85</f>
        <v>0</v>
      </c>
    </row>
    <row r="86" spans="1:7" ht="15">
      <c r="A86" s="206" t="s">
        <v>109</v>
      </c>
      <c r="B86" s="210" t="s">
        <v>46</v>
      </c>
      <c r="C86" s="211"/>
      <c r="D86" s="211"/>
      <c r="E86" s="211"/>
      <c r="F86" s="211"/>
      <c r="G86" s="212"/>
    </row>
    <row r="87" spans="1:7" ht="15">
      <c r="A87" s="206"/>
      <c r="B87" s="271" t="s">
        <v>110</v>
      </c>
      <c r="C87" s="272"/>
      <c r="D87" s="131" t="s">
        <v>111</v>
      </c>
      <c r="E87" s="132">
        <v>300</v>
      </c>
      <c r="F87" s="75"/>
      <c r="G87" s="76">
        <f aca="true" t="shared" si="1" ref="G87:G92">E87*F87</f>
        <v>0</v>
      </c>
    </row>
    <row r="88" spans="1:7" ht="15">
      <c r="A88" s="206"/>
      <c r="B88" s="271" t="s">
        <v>99</v>
      </c>
      <c r="C88" s="272"/>
      <c r="D88" s="131" t="s">
        <v>58</v>
      </c>
      <c r="E88" s="132">
        <v>150</v>
      </c>
      <c r="F88" s="75"/>
      <c r="G88" s="76">
        <f t="shared" si="1"/>
        <v>0</v>
      </c>
    </row>
    <row r="89" spans="1:7" ht="15" customHeight="1">
      <c r="A89" s="206"/>
      <c r="B89" s="265" t="s">
        <v>52</v>
      </c>
      <c r="C89" s="266"/>
      <c r="D89" s="133" t="s">
        <v>111</v>
      </c>
      <c r="E89" s="134">
        <v>150</v>
      </c>
      <c r="F89" s="77"/>
      <c r="G89" s="76">
        <f t="shared" si="1"/>
        <v>0</v>
      </c>
    </row>
    <row r="90" spans="1:7" ht="39" customHeight="1">
      <c r="A90" s="206"/>
      <c r="B90" s="265" t="s">
        <v>57</v>
      </c>
      <c r="C90" s="266"/>
      <c r="D90" s="135" t="s">
        <v>58</v>
      </c>
      <c r="E90" s="131">
        <v>150</v>
      </c>
      <c r="F90" s="50"/>
      <c r="G90" s="54">
        <f t="shared" si="1"/>
        <v>0</v>
      </c>
    </row>
    <row r="91" spans="1:7" ht="15" customHeight="1">
      <c r="A91" s="206"/>
      <c r="B91" s="271" t="s">
        <v>55</v>
      </c>
      <c r="C91" s="272"/>
      <c r="D91" s="136" t="s">
        <v>48</v>
      </c>
      <c r="E91" s="137">
        <v>150</v>
      </c>
      <c r="F91" s="75"/>
      <c r="G91" s="76">
        <f t="shared" si="1"/>
        <v>0</v>
      </c>
    </row>
    <row r="92" spans="1:7" ht="15" customHeight="1">
      <c r="A92" s="206"/>
      <c r="B92" s="265" t="s">
        <v>56</v>
      </c>
      <c r="C92" s="266"/>
      <c r="D92" s="138" t="s">
        <v>48</v>
      </c>
      <c r="E92" s="139">
        <v>150</v>
      </c>
      <c r="F92" s="77"/>
      <c r="G92" s="76">
        <f t="shared" si="1"/>
        <v>0</v>
      </c>
    </row>
    <row r="93" spans="1:7" ht="15" customHeight="1">
      <c r="A93" s="206"/>
      <c r="B93" s="218" t="s">
        <v>59</v>
      </c>
      <c r="C93" s="219"/>
      <c r="D93" s="219"/>
      <c r="E93" s="219"/>
      <c r="F93" s="219"/>
      <c r="G93" s="220"/>
    </row>
    <row r="94" spans="1:7" ht="15" customHeight="1">
      <c r="A94" s="206"/>
      <c r="B94" s="203" t="s">
        <v>112</v>
      </c>
      <c r="C94" s="203"/>
      <c r="D94" s="119" t="s">
        <v>61</v>
      </c>
      <c r="E94" s="119">
        <v>15</v>
      </c>
      <c r="F94" s="49"/>
      <c r="G94" s="54">
        <f>E94*F94</f>
        <v>0</v>
      </c>
    </row>
    <row r="95" spans="1:7" ht="15" customHeight="1">
      <c r="A95" s="206"/>
      <c r="B95" s="213" t="s">
        <v>62</v>
      </c>
      <c r="C95" s="214"/>
      <c r="D95" s="120" t="s">
        <v>63</v>
      </c>
      <c r="E95" s="120">
        <v>50</v>
      </c>
      <c r="F95" s="51"/>
      <c r="G95" s="54">
        <f>E95*F95</f>
        <v>0</v>
      </c>
    </row>
    <row r="96" spans="1:7" ht="15" customHeight="1" thickBot="1">
      <c r="A96" s="207"/>
      <c r="B96" s="258" t="s">
        <v>64</v>
      </c>
      <c r="C96" s="259"/>
      <c r="D96" s="121" t="s">
        <v>65</v>
      </c>
      <c r="E96" s="121">
        <v>150</v>
      </c>
      <c r="F96" s="51"/>
      <c r="G96" s="54">
        <f>E96*F96</f>
        <v>0</v>
      </c>
    </row>
    <row r="97" spans="1:15" ht="15" customHeight="1" thickBot="1">
      <c r="A97" s="250">
        <v>44463</v>
      </c>
      <c r="B97" s="267"/>
      <c r="C97" s="267"/>
      <c r="D97" s="267"/>
      <c r="E97" s="267"/>
      <c r="F97" s="267"/>
      <c r="G97" s="268"/>
      <c r="K97" s="7"/>
      <c r="L97" s="7"/>
      <c r="M97" s="7"/>
      <c r="N97" s="7"/>
      <c r="O97" s="7"/>
    </row>
    <row r="98" spans="1:15" ht="15" customHeight="1">
      <c r="A98" s="198" t="s">
        <v>113</v>
      </c>
      <c r="B98" s="248" t="s">
        <v>64</v>
      </c>
      <c r="C98" s="249"/>
      <c r="D98" s="122" t="s">
        <v>65</v>
      </c>
      <c r="E98" s="122">
        <v>120</v>
      </c>
      <c r="F98" s="70"/>
      <c r="G98" s="71">
        <f>E98*F98</f>
        <v>0</v>
      </c>
      <c r="K98" s="7"/>
      <c r="L98" s="7"/>
      <c r="M98" s="7"/>
      <c r="N98" s="7"/>
      <c r="O98" s="7"/>
    </row>
    <row r="99" spans="1:15" ht="15" customHeight="1">
      <c r="A99" s="269"/>
      <c r="B99" s="246" t="s">
        <v>62</v>
      </c>
      <c r="C99" s="247"/>
      <c r="D99" s="120" t="s">
        <v>63</v>
      </c>
      <c r="E99" s="119">
        <v>70</v>
      </c>
      <c r="F99" s="49"/>
      <c r="G99" s="53">
        <f>E99*F99</f>
        <v>0</v>
      </c>
      <c r="K99" s="7"/>
      <c r="L99" s="7"/>
      <c r="M99" s="7"/>
      <c r="N99" s="7"/>
      <c r="O99" s="7"/>
    </row>
    <row r="100" spans="1:15" ht="15" customHeight="1">
      <c r="A100" s="269"/>
      <c r="B100" s="213" t="s">
        <v>112</v>
      </c>
      <c r="C100" s="214"/>
      <c r="D100" s="119" t="s">
        <v>61</v>
      </c>
      <c r="E100" s="119">
        <v>15</v>
      </c>
      <c r="F100" s="49"/>
      <c r="G100" s="53">
        <f>E100*F100</f>
        <v>0</v>
      </c>
      <c r="K100" s="7"/>
      <c r="L100" s="7"/>
      <c r="M100" s="7"/>
      <c r="N100" s="7"/>
      <c r="O100" s="7"/>
    </row>
    <row r="101" spans="1:15" ht="15" customHeight="1">
      <c r="A101" s="269"/>
      <c r="B101" s="193" t="s">
        <v>46</v>
      </c>
      <c r="C101" s="194"/>
      <c r="D101" s="194"/>
      <c r="E101" s="194"/>
      <c r="F101" s="194"/>
      <c r="G101" s="195"/>
      <c r="K101" s="7"/>
      <c r="L101" s="7"/>
      <c r="M101" s="7"/>
      <c r="N101" s="7"/>
      <c r="O101" s="7"/>
    </row>
    <row r="102" spans="1:15" ht="15" customHeight="1">
      <c r="A102" s="269"/>
      <c r="B102" s="204" t="s">
        <v>99</v>
      </c>
      <c r="C102" s="205"/>
      <c r="D102" s="127" t="s">
        <v>58</v>
      </c>
      <c r="E102" s="108">
        <v>120</v>
      </c>
      <c r="F102" s="75"/>
      <c r="G102" s="76">
        <f>E102*F102</f>
        <v>0</v>
      </c>
      <c r="K102" s="7"/>
      <c r="L102" s="7"/>
      <c r="M102" s="7"/>
      <c r="N102" s="7"/>
      <c r="O102" s="7"/>
    </row>
    <row r="103" spans="1:7" ht="15" customHeight="1">
      <c r="A103" s="269"/>
      <c r="B103" s="208" t="s">
        <v>52</v>
      </c>
      <c r="C103" s="209"/>
      <c r="D103" s="113" t="s">
        <v>111</v>
      </c>
      <c r="E103" s="114">
        <v>150</v>
      </c>
      <c r="F103" s="77"/>
      <c r="G103" s="76">
        <f>E103*F103</f>
        <v>0</v>
      </c>
    </row>
    <row r="104" spans="1:15" ht="15" customHeight="1" thickBot="1">
      <c r="A104" s="270"/>
      <c r="B104" s="215" t="s">
        <v>100</v>
      </c>
      <c r="C104" s="216"/>
      <c r="D104" s="128" t="s">
        <v>51</v>
      </c>
      <c r="E104" s="129">
        <v>300</v>
      </c>
      <c r="F104" s="74"/>
      <c r="G104" s="78">
        <f>E104*F104</f>
        <v>0</v>
      </c>
      <c r="K104" s="7"/>
      <c r="L104" s="7"/>
      <c r="M104" s="7"/>
      <c r="N104" s="7"/>
      <c r="O104" s="7"/>
    </row>
    <row r="105" spans="1:15" ht="15" customHeight="1">
      <c r="A105" s="269" t="s">
        <v>114</v>
      </c>
      <c r="B105" s="193" t="s">
        <v>115</v>
      </c>
      <c r="C105" s="194"/>
      <c r="D105" s="194"/>
      <c r="E105" s="194"/>
      <c r="F105" s="194"/>
      <c r="G105" s="195"/>
      <c r="K105" s="7"/>
      <c r="L105" s="7"/>
      <c r="M105" s="7"/>
      <c r="N105" s="7"/>
      <c r="O105" s="7"/>
    </row>
    <row r="106" spans="1:15" ht="15" customHeight="1">
      <c r="A106" s="269"/>
      <c r="B106" s="204" t="s">
        <v>116</v>
      </c>
      <c r="C106" s="205"/>
      <c r="D106" s="127" t="s">
        <v>117</v>
      </c>
      <c r="E106" s="108">
        <v>100</v>
      </c>
      <c r="F106" s="75"/>
      <c r="G106" s="76">
        <f>E106*F106</f>
        <v>0</v>
      </c>
      <c r="K106" s="7"/>
      <c r="L106" s="7"/>
      <c r="M106" s="7"/>
      <c r="N106" s="7"/>
      <c r="O106" s="7"/>
    </row>
    <row r="107" spans="1:7" ht="15" customHeight="1">
      <c r="A107" s="269"/>
      <c r="B107" s="208" t="s">
        <v>118</v>
      </c>
      <c r="C107" s="209"/>
      <c r="D107" s="113" t="s">
        <v>117</v>
      </c>
      <c r="E107" s="114">
        <v>50</v>
      </c>
      <c r="F107" s="77"/>
      <c r="G107" s="76">
        <f>E107*F107</f>
        <v>0</v>
      </c>
    </row>
    <row r="108" spans="1:15" ht="15" customHeight="1" thickBot="1">
      <c r="A108" s="270"/>
      <c r="B108" s="215" t="s">
        <v>119</v>
      </c>
      <c r="C108" s="216"/>
      <c r="D108" s="128" t="s">
        <v>48</v>
      </c>
      <c r="E108" s="129">
        <v>150</v>
      </c>
      <c r="F108" s="74"/>
      <c r="G108" s="78">
        <f>E108*F108</f>
        <v>0</v>
      </c>
      <c r="K108" s="7"/>
      <c r="L108" s="7"/>
      <c r="M108" s="7"/>
      <c r="N108" s="7"/>
      <c r="O108" s="7"/>
    </row>
    <row r="109" spans="1:7" ht="24.75" customHeight="1" thickBot="1">
      <c r="A109" s="151" t="s">
        <v>120</v>
      </c>
      <c r="B109" s="152"/>
      <c r="C109" s="152"/>
      <c r="D109" s="152"/>
      <c r="E109" s="152"/>
      <c r="F109" s="234"/>
      <c r="G109" s="60">
        <f>SUM(G5:G8,G10:G12,G14:G16,G18:G20,G22:G23,G25:G26,G28:G30,G32:G33,G35,G37:G38,G40:G45,G47:G48,G50:G52,G54:G56,G58:G60,G62:G64,G66:G68,G70:G72,G74:G76,G78,G80:G81,G83:G85,G87:G92,G94:G96,G98:G100,G102:G104,G106:G108)</f>
        <v>0</v>
      </c>
    </row>
    <row r="110" spans="1:7" ht="17.25" thickBot="1">
      <c r="A110" s="39"/>
      <c r="B110" s="40"/>
      <c r="C110" s="41"/>
      <c r="D110" s="55"/>
      <c r="E110" s="55"/>
      <c r="F110" s="29"/>
      <c r="G110" s="29"/>
    </row>
    <row r="111" spans="1:7" ht="16.5" customHeight="1">
      <c r="A111" s="221" t="s">
        <v>121</v>
      </c>
      <c r="B111" s="222"/>
      <c r="C111" s="222"/>
      <c r="D111" s="222"/>
      <c r="E111" s="222"/>
      <c r="F111" s="222"/>
      <c r="G111" s="223"/>
    </row>
    <row r="112" spans="1:7" ht="32.25" customHeight="1">
      <c r="A112" s="84"/>
      <c r="B112" s="228" t="s">
        <v>40</v>
      </c>
      <c r="C112" s="229"/>
      <c r="D112" s="229"/>
      <c r="E112" s="229"/>
      <c r="F112" s="230"/>
      <c r="G112" s="72" t="s">
        <v>44</v>
      </c>
    </row>
    <row r="113" spans="1:7" ht="21" customHeight="1">
      <c r="A113" s="85" t="s">
        <v>122</v>
      </c>
      <c r="B113" s="224" t="s">
        <v>123</v>
      </c>
      <c r="C113" s="225"/>
      <c r="D113" s="225"/>
      <c r="E113" s="225"/>
      <c r="F113" s="226"/>
      <c r="G113" s="73"/>
    </row>
    <row r="114" spans="1:7" ht="21" customHeight="1">
      <c r="A114" s="85" t="s">
        <v>124</v>
      </c>
      <c r="B114" s="227" t="s">
        <v>125</v>
      </c>
      <c r="C114" s="227"/>
      <c r="D114" s="227"/>
      <c r="E114" s="227"/>
      <c r="F114" s="227"/>
      <c r="G114" s="73"/>
    </row>
    <row r="115" spans="1:7" ht="32.25" customHeight="1">
      <c r="A115" s="85" t="s">
        <v>126</v>
      </c>
      <c r="B115" s="227" t="s">
        <v>127</v>
      </c>
      <c r="C115" s="227"/>
      <c r="D115" s="227"/>
      <c r="E115" s="227"/>
      <c r="F115" s="227"/>
      <c r="G115" s="73"/>
    </row>
    <row r="116" spans="1:7" ht="21.75" customHeight="1" thickBot="1">
      <c r="A116" s="231" t="s">
        <v>128</v>
      </c>
      <c r="B116" s="232"/>
      <c r="C116" s="232"/>
      <c r="D116" s="232"/>
      <c r="E116" s="232"/>
      <c r="F116" s="233"/>
      <c r="G116" s="86">
        <f>SUM(G113:G115)</f>
        <v>0</v>
      </c>
    </row>
    <row r="117" spans="1:7" ht="17.25" thickBot="1">
      <c r="A117" s="39"/>
      <c r="B117" s="40"/>
      <c r="C117" s="41"/>
      <c r="D117" s="55"/>
      <c r="E117" s="55"/>
      <c r="F117" s="29"/>
      <c r="G117" s="29"/>
    </row>
    <row r="118" spans="1:7" ht="16.5">
      <c r="A118" s="221" t="s">
        <v>129</v>
      </c>
      <c r="B118" s="222"/>
      <c r="C118" s="222"/>
      <c r="D118" s="222"/>
      <c r="E118" s="222"/>
      <c r="F118" s="222"/>
      <c r="G118" s="223"/>
    </row>
    <row r="119" spans="1:7" ht="30" customHeight="1">
      <c r="A119" s="42"/>
      <c r="B119" s="235" t="s">
        <v>40</v>
      </c>
      <c r="C119" s="236"/>
      <c r="D119" s="236"/>
      <c r="E119" s="236"/>
      <c r="F119" s="237"/>
      <c r="G119" s="21" t="s">
        <v>44</v>
      </c>
    </row>
    <row r="120" spans="1:7" ht="40.5" customHeight="1">
      <c r="A120" s="245" t="s">
        <v>129</v>
      </c>
      <c r="B120" s="238" t="s">
        <v>130</v>
      </c>
      <c r="C120" s="239"/>
      <c r="D120" s="239"/>
      <c r="E120" s="239"/>
      <c r="F120" s="240"/>
      <c r="G120" s="48"/>
    </row>
    <row r="121" spans="1:7" ht="15" customHeight="1">
      <c r="A121" s="206"/>
      <c r="B121" s="241" t="s">
        <v>131</v>
      </c>
      <c r="C121" s="242"/>
      <c r="D121" s="242"/>
      <c r="E121" s="242"/>
      <c r="F121" s="243"/>
      <c r="G121" s="48"/>
    </row>
    <row r="122" spans="1:7" ht="21" customHeight="1" thickBot="1">
      <c r="A122" s="231" t="s">
        <v>132</v>
      </c>
      <c r="B122" s="232"/>
      <c r="C122" s="232"/>
      <c r="D122" s="232"/>
      <c r="E122" s="232"/>
      <c r="F122" s="233"/>
      <c r="G122" s="61">
        <f>SUM(G120:G121)</f>
        <v>0</v>
      </c>
    </row>
    <row r="123" spans="1:7" ht="17.25" thickBot="1">
      <c r="A123" s="19"/>
      <c r="B123" s="43"/>
      <c r="C123" s="44"/>
      <c r="D123" s="56"/>
      <c r="E123" s="56"/>
      <c r="F123" s="57"/>
      <c r="G123" s="57"/>
    </row>
    <row r="124" spans="1:7" ht="28.5" customHeight="1" thickBot="1">
      <c r="A124" s="151" t="s">
        <v>133</v>
      </c>
      <c r="B124" s="152"/>
      <c r="C124" s="152"/>
      <c r="D124" s="152"/>
      <c r="E124" s="152"/>
      <c r="F124" s="244"/>
      <c r="G124" s="62">
        <f>G109+G116+G122</f>
        <v>0</v>
      </c>
    </row>
    <row r="125" spans="1:7" ht="16.5">
      <c r="A125" s="19"/>
      <c r="B125" s="43"/>
      <c r="C125" s="44"/>
      <c r="D125" s="56"/>
      <c r="E125" s="56"/>
      <c r="F125" s="57"/>
      <c r="G125" s="57"/>
    </row>
    <row r="126" spans="1:7" ht="34.5" customHeight="1">
      <c r="A126" s="217" t="s">
        <v>39</v>
      </c>
      <c r="B126" s="217"/>
      <c r="C126" s="217"/>
      <c r="D126" s="217"/>
      <c r="E126" s="217"/>
      <c r="F126" s="217"/>
      <c r="G126" s="217"/>
    </row>
    <row r="127" spans="1:7" ht="16.5">
      <c r="A127" s="19"/>
      <c r="B127" s="43"/>
      <c r="C127" s="44"/>
      <c r="D127" s="56"/>
      <c r="E127" s="56"/>
      <c r="F127" s="57"/>
      <c r="G127" s="57"/>
    </row>
    <row r="128" spans="1:7" ht="16.5">
      <c r="A128" s="19"/>
      <c r="B128" s="43"/>
      <c r="C128" s="44"/>
      <c r="D128" s="56"/>
      <c r="E128" s="56"/>
      <c r="F128" s="57"/>
      <c r="G128" s="57"/>
    </row>
    <row r="129" spans="1:7" ht="16.5">
      <c r="A129" s="19"/>
      <c r="B129" s="43"/>
      <c r="C129" s="44"/>
      <c r="D129" s="56"/>
      <c r="E129" s="56"/>
      <c r="F129" s="57"/>
      <c r="G129" s="57"/>
    </row>
    <row r="130" spans="1:7" ht="16.5">
      <c r="A130" s="19"/>
      <c r="B130" s="43"/>
      <c r="C130" s="44"/>
      <c r="D130" s="56"/>
      <c r="E130" s="56"/>
      <c r="F130" s="57"/>
      <c r="G130" s="57"/>
    </row>
  </sheetData>
  <mergeCells count="133">
    <mergeCell ref="B51:C51"/>
    <mergeCell ref="B58:C58"/>
    <mergeCell ref="B59:C59"/>
    <mergeCell ref="B60:C60"/>
    <mergeCell ref="B55:C55"/>
    <mergeCell ref="A68:A85"/>
    <mergeCell ref="B82:G82"/>
    <mergeCell ref="B72:C72"/>
    <mergeCell ref="B81:C81"/>
    <mergeCell ref="B52:C52"/>
    <mergeCell ref="B53:G53"/>
    <mergeCell ref="B54:C54"/>
    <mergeCell ref="B56:C56"/>
    <mergeCell ref="B71:C71"/>
    <mergeCell ref="B70:C70"/>
    <mergeCell ref="B73:G73"/>
    <mergeCell ref="A49:A60"/>
    <mergeCell ref="B49:G49"/>
    <mergeCell ref="B50:C50"/>
    <mergeCell ref="B69:G69"/>
    <mergeCell ref="A62:A67"/>
    <mergeCell ref="B76:C76"/>
    <mergeCell ref="B83:C83"/>
    <mergeCell ref="B84:C84"/>
    <mergeCell ref="B85:C85"/>
    <mergeCell ref="B87:C87"/>
    <mergeCell ref="B88:C88"/>
    <mergeCell ref="A61:G61"/>
    <mergeCell ref="B67:C67"/>
    <mergeCell ref="B66:C66"/>
    <mergeCell ref="B68:C68"/>
    <mergeCell ref="B77:G77"/>
    <mergeCell ref="B78:C78"/>
    <mergeCell ref="B79:G79"/>
    <mergeCell ref="B80:C80"/>
    <mergeCell ref="A86:A96"/>
    <mergeCell ref="B86:G86"/>
    <mergeCell ref="B89:C89"/>
    <mergeCell ref="B91:C91"/>
    <mergeCell ref="B92:C92"/>
    <mergeCell ref="B74:C74"/>
    <mergeCell ref="B75:C75"/>
    <mergeCell ref="B108:C108"/>
    <mergeCell ref="B103:C103"/>
    <mergeCell ref="B90:C90"/>
    <mergeCell ref="B93:G93"/>
    <mergeCell ref="B94:C94"/>
    <mergeCell ref="B95:C95"/>
    <mergeCell ref="B96:C96"/>
    <mergeCell ref="B101:G101"/>
    <mergeCell ref="B102:C102"/>
    <mergeCell ref="A97:G97"/>
    <mergeCell ref="A98:A104"/>
    <mergeCell ref="B98:C98"/>
    <mergeCell ref="A105:A108"/>
    <mergeCell ref="B105:G105"/>
    <mergeCell ref="B106:C106"/>
    <mergeCell ref="B107:C107"/>
    <mergeCell ref="B104:C104"/>
    <mergeCell ref="B99:C99"/>
    <mergeCell ref="B100:C100"/>
    <mergeCell ref="A3:G3"/>
    <mergeCell ref="A1:G1"/>
    <mergeCell ref="A25:A42"/>
    <mergeCell ref="B11:C11"/>
    <mergeCell ref="B10:C10"/>
    <mergeCell ref="B25:C25"/>
    <mergeCell ref="B42:C42"/>
    <mergeCell ref="B2:C2"/>
    <mergeCell ref="A17:G17"/>
    <mergeCell ref="B23:C23"/>
    <mergeCell ref="B22:C22"/>
    <mergeCell ref="B20:C20"/>
    <mergeCell ref="A18:A23"/>
    <mergeCell ref="B7:C7"/>
    <mergeCell ref="B6:C6"/>
    <mergeCell ref="B5:C5"/>
    <mergeCell ref="B9:G9"/>
    <mergeCell ref="B13:G13"/>
    <mergeCell ref="B19:C19"/>
    <mergeCell ref="B12:C12"/>
    <mergeCell ref="B16:C16"/>
    <mergeCell ref="B38:C38"/>
    <mergeCell ref="B37:C37"/>
    <mergeCell ref="B34:G34"/>
    <mergeCell ref="A126:G126"/>
    <mergeCell ref="B65:G65"/>
    <mergeCell ref="B36:G36"/>
    <mergeCell ref="B39:G39"/>
    <mergeCell ref="A111:G111"/>
    <mergeCell ref="B113:F113"/>
    <mergeCell ref="B114:F114"/>
    <mergeCell ref="B115:F115"/>
    <mergeCell ref="B112:F112"/>
    <mergeCell ref="A116:F116"/>
    <mergeCell ref="A118:G118"/>
    <mergeCell ref="A109:F109"/>
    <mergeCell ref="B119:F119"/>
    <mergeCell ref="B120:F120"/>
    <mergeCell ref="B121:F121"/>
    <mergeCell ref="B41:C41"/>
    <mergeCell ref="B40:C40"/>
    <mergeCell ref="A124:F124"/>
    <mergeCell ref="A122:F122"/>
    <mergeCell ref="B57:G57"/>
    <mergeCell ref="A120:A121"/>
    <mergeCell ref="B64:C64"/>
    <mergeCell ref="B63:C63"/>
    <mergeCell ref="B62:C62"/>
    <mergeCell ref="B43:C43"/>
    <mergeCell ref="B46:G46"/>
    <mergeCell ref="B47:C47"/>
    <mergeCell ref="A43:A48"/>
    <mergeCell ref="B44:C44"/>
    <mergeCell ref="B45:C45"/>
    <mergeCell ref="B18:C18"/>
    <mergeCell ref="B35:C35"/>
    <mergeCell ref="A4:A16"/>
    <mergeCell ref="B8:C8"/>
    <mergeCell ref="B4:G4"/>
    <mergeCell ref="B15:C15"/>
    <mergeCell ref="B14:C14"/>
    <mergeCell ref="B30:C30"/>
    <mergeCell ref="B29:C29"/>
    <mergeCell ref="B28:C28"/>
    <mergeCell ref="B33:C33"/>
    <mergeCell ref="B26:C26"/>
    <mergeCell ref="B32:C32"/>
    <mergeCell ref="B27:G27"/>
    <mergeCell ref="B31:G31"/>
    <mergeCell ref="B21:G21"/>
    <mergeCell ref="B24:G24"/>
    <mergeCell ref="B48:C48"/>
  </mergeCells>
  <printOptions/>
  <pageMargins left="0.25" right="0.25" top="0.75" bottom="0.75" header="0.3" footer="0.3"/>
  <pageSetup fitToHeight="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pageSetUpPr fitToPage="1"/>
  </sheetPr>
  <dimension ref="A1:I34"/>
  <sheetViews>
    <sheetView zoomScale="110" zoomScaleNormal="110" workbookViewId="0" topLeftCell="A1">
      <selection activeCell="D19" sqref="D19"/>
    </sheetView>
  </sheetViews>
  <sheetFormatPr defaultColWidth="9.140625" defaultRowHeight="15"/>
  <cols>
    <col min="1" max="1" width="9.140625" style="19" customWidth="1"/>
    <col min="2" max="2" width="52.7109375" style="19" customWidth="1"/>
    <col min="3" max="3" width="21.8515625" style="19" customWidth="1"/>
    <col min="4" max="4" width="25.421875" style="19" customWidth="1"/>
    <col min="5" max="16384" width="9.140625" style="19" customWidth="1"/>
  </cols>
  <sheetData>
    <row r="1" spans="1:4" ht="38.25" customHeight="1" thickBot="1">
      <c r="A1" s="286" t="s">
        <v>153</v>
      </c>
      <c r="B1" s="287"/>
      <c r="C1" s="287"/>
      <c r="D1" s="288"/>
    </row>
    <row r="2" spans="1:4" ht="15" customHeight="1">
      <c r="A2" s="182" t="s">
        <v>134</v>
      </c>
      <c r="B2" s="183"/>
      <c r="C2" s="183"/>
      <c r="D2" s="184"/>
    </row>
    <row r="3" spans="1:4" ht="33">
      <c r="A3" s="20"/>
      <c r="B3" s="159" t="s">
        <v>40</v>
      </c>
      <c r="C3" s="295"/>
      <c r="D3" s="21" t="s">
        <v>135</v>
      </c>
    </row>
    <row r="4" spans="1:4" ht="15">
      <c r="A4" s="46" t="s">
        <v>10</v>
      </c>
      <c r="B4" s="201" t="s">
        <v>136</v>
      </c>
      <c r="C4" s="202"/>
      <c r="D4" s="283"/>
    </row>
    <row r="5" spans="1:4" ht="15">
      <c r="A5" s="47" t="s">
        <v>10</v>
      </c>
      <c r="B5" s="289" t="s">
        <v>137</v>
      </c>
      <c r="C5" s="290"/>
      <c r="D5" s="284"/>
    </row>
    <row r="6" spans="1:4" ht="15">
      <c r="A6" s="47" t="s">
        <v>10</v>
      </c>
      <c r="B6" s="291" t="s">
        <v>138</v>
      </c>
      <c r="C6" s="292"/>
      <c r="D6" s="284"/>
    </row>
    <row r="7" spans="1:4" ht="15">
      <c r="A7" s="47" t="s">
        <v>10</v>
      </c>
      <c r="B7" s="201" t="s">
        <v>139</v>
      </c>
      <c r="C7" s="202"/>
      <c r="D7" s="284"/>
    </row>
    <row r="8" spans="1:4" ht="15">
      <c r="A8" s="47" t="s">
        <v>10</v>
      </c>
      <c r="B8" s="140" t="s">
        <v>140</v>
      </c>
      <c r="C8" s="141"/>
      <c r="D8" s="284"/>
    </row>
    <row r="9" spans="1:4" ht="15">
      <c r="A9" s="47" t="s">
        <v>10</v>
      </c>
      <c r="B9" s="140" t="s">
        <v>141</v>
      </c>
      <c r="C9" s="141"/>
      <c r="D9" s="284"/>
    </row>
    <row r="10" spans="1:4" ht="15">
      <c r="A10" s="47" t="s">
        <v>10</v>
      </c>
      <c r="B10" s="289" t="s">
        <v>142</v>
      </c>
      <c r="C10" s="290"/>
      <c r="D10" s="284"/>
    </row>
    <row r="11" spans="1:4" ht="15">
      <c r="A11" s="47" t="s">
        <v>10</v>
      </c>
      <c r="B11" s="142" t="s">
        <v>143</v>
      </c>
      <c r="C11" s="143"/>
      <c r="D11" s="284"/>
    </row>
    <row r="12" spans="1:4" ht="17.25" thickBot="1">
      <c r="A12" s="82" t="s">
        <v>10</v>
      </c>
      <c r="B12" s="293" t="s">
        <v>144</v>
      </c>
      <c r="C12" s="294"/>
      <c r="D12" s="285"/>
    </row>
    <row r="13" spans="1:4" ht="17.25" thickBot="1">
      <c r="A13" s="81"/>
      <c r="B13" s="88"/>
      <c r="C13" s="88"/>
      <c r="D13" s="101"/>
    </row>
    <row r="14" spans="1:4" ht="15">
      <c r="A14" s="102"/>
      <c r="B14" s="296"/>
      <c r="C14" s="296"/>
      <c r="D14" s="103" t="s">
        <v>145</v>
      </c>
    </row>
    <row r="15" spans="1:4" ht="15">
      <c r="A15" s="158" t="s">
        <v>146</v>
      </c>
      <c r="B15" s="159"/>
      <c r="C15" s="295"/>
      <c r="D15" s="23">
        <f>D4*1</f>
        <v>0</v>
      </c>
    </row>
    <row r="16" spans="1:4" ht="17.25" thickBot="1">
      <c r="A16" s="297" t="s">
        <v>147</v>
      </c>
      <c r="B16" s="298"/>
      <c r="C16" s="299"/>
      <c r="D16" s="83">
        <f>D15*26</f>
        <v>0</v>
      </c>
    </row>
    <row r="17" spans="1:4" ht="15">
      <c r="A17" s="24"/>
      <c r="B17" s="25"/>
      <c r="C17" s="29"/>
      <c r="D17" s="26"/>
    </row>
    <row r="18" spans="1:4" ht="17.25" thickBot="1">
      <c r="A18" s="24"/>
      <c r="B18" s="25"/>
      <c r="C18" s="26"/>
      <c r="D18" s="26"/>
    </row>
    <row r="19" spans="1:4" ht="17.25" thickBot="1">
      <c r="A19" s="300" t="s">
        <v>148</v>
      </c>
      <c r="B19" s="301"/>
      <c r="C19" s="302"/>
      <c r="D19" s="18">
        <f>D16*3</f>
        <v>0</v>
      </c>
    </row>
    <row r="20" spans="1:4" ht="15">
      <c r="A20" s="27"/>
      <c r="B20" s="25"/>
      <c r="C20" s="28"/>
      <c r="D20" s="28"/>
    </row>
    <row r="21" spans="1:4" ht="41.25" customHeight="1">
      <c r="A21" s="282" t="s">
        <v>149</v>
      </c>
      <c r="B21" s="282"/>
      <c r="C21" s="282"/>
      <c r="D21" s="282"/>
    </row>
    <row r="22" spans="1:4" ht="41.25" customHeight="1">
      <c r="A22" s="282" t="s">
        <v>39</v>
      </c>
      <c r="B22" s="282"/>
      <c r="C22" s="282"/>
      <c r="D22" s="282"/>
    </row>
    <row r="33" ht="17.25" thickBot="1"/>
    <row r="34" ht="17.25" thickBot="1">
      <c r="I34" s="30"/>
    </row>
  </sheetData>
  <mergeCells count="16">
    <mergeCell ref="A21:D21"/>
    <mergeCell ref="A22:D22"/>
    <mergeCell ref="D4:D12"/>
    <mergeCell ref="A2:D2"/>
    <mergeCell ref="A1:D1"/>
    <mergeCell ref="B4:C4"/>
    <mergeCell ref="B5:C5"/>
    <mergeCell ref="B6:C6"/>
    <mergeCell ref="B7:C7"/>
    <mergeCell ref="B10:C10"/>
    <mergeCell ref="B12:C12"/>
    <mergeCell ref="B3:C3"/>
    <mergeCell ref="B14:C14"/>
    <mergeCell ref="A15:C15"/>
    <mergeCell ref="A16:C16"/>
    <mergeCell ref="A19:C19"/>
  </mergeCells>
  <printOptions/>
  <pageMargins left="0.7" right="0.7" top="0.787401575" bottom="0.787401575" header="0.3" footer="0.3"/>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2014-06-03T16:06:23Z</dcterms:created>
  <dcterms:modified xsi:type="dcterms:W3CDTF">2021-01-15T07:55:00Z</dcterms:modified>
  <cp:category/>
  <cp:version/>
  <cp:contentType/>
  <cp:contentStatus/>
</cp:coreProperties>
</file>