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25" windowHeight="11205" activeTab="0"/>
  </bookViews>
  <sheets>
    <sheet name="Rozpočet" sheetId="1" r:id="rId1"/>
  </sheets>
  <definedNames>
    <definedName name="_xlnm.Print_Titles" localSheetId="0">'Rozpočet'!$1:$5</definedName>
    <definedName name="_xlnm.Print_Area" localSheetId="0">'Rozpočet'!$A$1:$G$215</definedName>
  </definedNames>
  <calcPr fullCalcOnLoad="1"/>
</workbook>
</file>

<file path=xl/sharedStrings.xml><?xml version="1.0" encoding="utf-8"?>
<sst xmlns="http://schemas.openxmlformats.org/spreadsheetml/2006/main" count="345" uniqueCount="167">
  <si>
    <t>P.č.</t>
  </si>
  <si>
    <t>Číslo položky</t>
  </si>
  <si>
    <t>Název položky</t>
  </si>
  <si>
    <t>MJ</t>
  </si>
  <si>
    <t>množství</t>
  </si>
  <si>
    <t>cena / MJ</t>
  </si>
  <si>
    <t>celkem (Kč)</t>
  </si>
  <si>
    <t>SO 310 A35 - 06 ÚSTŘEDNÍ VYTÁPĚNÍ</t>
  </si>
  <si>
    <t>Díl:</t>
  </si>
  <si>
    <t>713</t>
  </si>
  <si>
    <t>Izolace tepelné</t>
  </si>
  <si>
    <t>713463311</t>
  </si>
  <si>
    <t>Montáž izolace tepelné potrubí potrubními pouzdry s Al fólií s přesahem Al páskou 1x D do 50 mm</t>
  </si>
  <si>
    <t>m</t>
  </si>
  <si>
    <t>Přesun hmot tonážní pro izolace tepelné v objektech v do 24 m</t>
  </si>
  <si>
    <t>t</t>
  </si>
  <si>
    <t>Celkem za</t>
  </si>
  <si>
    <t>733</t>
  </si>
  <si>
    <t>Rozvod potrubí</t>
  </si>
  <si>
    <t>733111105</t>
  </si>
  <si>
    <t>Potrubí ocelové závitové bezešvé běžné nízkotlaké DN 25</t>
  </si>
  <si>
    <t>733190107</t>
  </si>
  <si>
    <t>Zkouška těsnosti potrubí ocelové závitové do DN 40</t>
  </si>
  <si>
    <t>998733101</t>
  </si>
  <si>
    <t>Přesun hmot tonážní pro rozvody potrubí v objektech v do 6 m</t>
  </si>
  <si>
    <t>734</t>
  </si>
  <si>
    <t>Armatury</t>
  </si>
  <si>
    <t>kus</t>
  </si>
  <si>
    <t>734261716</t>
  </si>
  <si>
    <t>998734101</t>
  </si>
  <si>
    <t>Přesun hmot tonážní pro armatury v objektech v do 6 m</t>
  </si>
  <si>
    <t>735</t>
  </si>
  <si>
    <t>Otopná tělesa</t>
  </si>
  <si>
    <t>998735101</t>
  </si>
  <si>
    <t>Přesun hmot tonážní pro otopná tělesa v objektech v do 6 m</t>
  </si>
  <si>
    <t>767</t>
  </si>
  <si>
    <t>Konstrukce zámečnické</t>
  </si>
  <si>
    <t>767995111</t>
  </si>
  <si>
    <t>Montáž atypických zámečnických konstrukcí hmotnosti do 5 kg</t>
  </si>
  <si>
    <t>kg</t>
  </si>
  <si>
    <t>vlastní cena</t>
  </si>
  <si>
    <t>Tyčová ocel pro potrubní závěsy</t>
  </si>
  <si>
    <t>998767101</t>
  </si>
  <si>
    <t>Přesun hmot tonážní pro zámečnické konstrukce v objektech v do 6 m</t>
  </si>
  <si>
    <t>hod</t>
  </si>
  <si>
    <t>783</t>
  </si>
  <si>
    <t>Nátěry</t>
  </si>
  <si>
    <t>783624651</t>
  </si>
  <si>
    <t>Základní antikorozní jednonásobný akrylátový nátěr potrubí DN do 50 mm</t>
  </si>
  <si>
    <t>783627611</t>
  </si>
  <si>
    <t>Krycí dvojnásobný akrylátový nátěr potrubí DN do 50 mm</t>
  </si>
  <si>
    <t>783601713</t>
  </si>
  <si>
    <t>Odmaštění vodou ředitelným odmašťovačem potrubí do DN 50 mm</t>
  </si>
  <si>
    <t>OST</t>
  </si>
  <si>
    <t>Ostatní vedlejší náklady</t>
  </si>
  <si>
    <t>HZS-1</t>
  </si>
  <si>
    <t>Topná zkouška (24 hod)</t>
  </si>
  <si>
    <t>soubor</t>
  </si>
  <si>
    <t>HZS-2</t>
  </si>
  <si>
    <t>Vypuštění a napuštění topného sytému upravenou vodou (včetně odvzdušnění)</t>
  </si>
  <si>
    <t>HZS-3</t>
  </si>
  <si>
    <t>Proplach topného systému 2x</t>
  </si>
  <si>
    <t>HZS2211</t>
  </si>
  <si>
    <t>HZS2212</t>
  </si>
  <si>
    <t>733111103</t>
  </si>
  <si>
    <t>Potrubí ocelové závitové bezešvé běžné nízkotlaké DN 15</t>
  </si>
  <si>
    <t>733111104</t>
  </si>
  <si>
    <t>Potrubí ocelové závitové bezešvé běžné nízkotlaké DN 20</t>
  </si>
  <si>
    <t>733322211</t>
  </si>
  <si>
    <t>733322212</t>
  </si>
  <si>
    <t>Potrubí plastové z PE-X spojované kovovou objímkou D 18x2</t>
  </si>
  <si>
    <t>Potrubí plastové z PE-X spojované kovovou objímkou D 16x2</t>
  </si>
  <si>
    <t>Potrubí plastové z PE-X spojované kovovou objímkou D 20x2</t>
  </si>
  <si>
    <t>732</t>
  </si>
  <si>
    <t>Strojovny</t>
  </si>
  <si>
    <t>732429212</t>
  </si>
  <si>
    <t>Montáž čerpadla oběhového mokroběžného závitového DN 25</t>
  </si>
  <si>
    <t xml:space="preserve">Čerpadlo teplovodní mokroběžné závitové, DN 25, výtlak do 6 m, průtok do 3,5 m3/h </t>
  </si>
  <si>
    <t xml:space="preserve">Čerpadlo teplovodní mokroběžné závitové, DN 15, výtlak do 4 m, do průtok 2,5 m3/h </t>
  </si>
  <si>
    <t>998732101</t>
  </si>
  <si>
    <t>Přesun hmot tonážní pro strojovny v objektech v do 6 m</t>
  </si>
  <si>
    <t>734211120</t>
  </si>
  <si>
    <t>Ventil závitový odvzdušňovací G 1/2 PN 14 do 120°C automatický</t>
  </si>
  <si>
    <t>734242412</t>
  </si>
  <si>
    <t>Ventil závitový zpětný přímý G 1/2 PN 16 do 110°C</t>
  </si>
  <si>
    <t>734242414</t>
  </si>
  <si>
    <t>Ventil závitový zpětný přímý G 1 PN 16 do 110°C</t>
  </si>
  <si>
    <t>734291123</t>
  </si>
  <si>
    <t>Kohout plnící a vypouštěcí G 1/2 PN 10 do 90°C závitový</t>
  </si>
  <si>
    <t>Filtr závitový přímý G 1/2 PN 16 do 130°C s vnitřními závity, s magnentem</t>
  </si>
  <si>
    <t>Filtr závitový přímý G 1 PN 16 do 130°C s vnitřními závity, s magnentem</t>
  </si>
  <si>
    <t>734292713</t>
  </si>
  <si>
    <t>Kohout kulový přímý G 1/2 PN 42 do 185°C vnitřní závit</t>
  </si>
  <si>
    <t>734292715</t>
  </si>
  <si>
    <t>Kohout kulový přímý G 1 PN 42 do 185°C vnitřní závit</t>
  </si>
  <si>
    <t>Vyvažovací ventil STAD s vypouštěním DN 15</t>
  </si>
  <si>
    <t>Vyvažovací ventil STAD s vypouštěním DN 20</t>
  </si>
  <si>
    <t>Teploměr technický s pevným stonkem a jímkou zadní připojení, 0-120°C, průměr 63 mm, délky 100 mm</t>
  </si>
  <si>
    <t>Tlakoměr s pevným stonkem a zpětnou klapkou tlak 0-0,6 bar průměr 63 mm spodní připojení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</si>
  <si>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</si>
  <si>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</si>
  <si>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</si>
  <si>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</si>
  <si>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</si>
  <si>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</si>
  <si>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734209123</t>
  </si>
  <si>
    <t>Montáž armatury závitové s třemi závity G 1/2</t>
  </si>
  <si>
    <t>Ventil závitový třícestný regulační R 509, kv = 0,63, DN 15, servopohon TR 24 - SR, 24 V, 0-10 V</t>
  </si>
  <si>
    <t>Ventil závitový třícestný regulační R 512, kv = 2,5, DN 15, servopohon TR 24 - SR, 24 V, 0-10 V</t>
  </si>
  <si>
    <t>734261402</t>
  </si>
  <si>
    <t>Armatura připojovací rohová G 1/2x18 PN 10 do 110°C radiátorů typu VK</t>
  </si>
  <si>
    <t>734261406</t>
  </si>
  <si>
    <t>Armatura připojovací přímá G 1/2x18 PN 10 do 110°C radiátorů typu VK</t>
  </si>
  <si>
    <t>Svěrné šroubení DN 15</t>
  </si>
  <si>
    <t>283-77105</t>
  </si>
  <si>
    <t>pouzdro izolační potrubní z pěnového polyetylenu 18/13mm</t>
  </si>
  <si>
    <t>283-77045</t>
  </si>
  <si>
    <t>pouzdro izolační potrubní z pěnového polyetylenu 22/20mm</t>
  </si>
  <si>
    <t>283-77049</t>
  </si>
  <si>
    <t>pouzdro izolační potrubní z pěnového polyetylenu 28/25mm</t>
  </si>
  <si>
    <t>283-77054</t>
  </si>
  <si>
    <t>pouzdro izolační potrubní z pěnového polyetylenu 32/25mm</t>
  </si>
  <si>
    <t>Otopné těleso panelové VK jednodeskové s hladkou čelní plochou, 1 přídavná přestupní plocha, výška/délka 500/600 mm výkon 515 W</t>
  </si>
  <si>
    <t>Otopné těleso panelové VK dvoudeskové s hladkou čelní plochou, 1 přídavná přestupní plocha, výška/délka 500/1100 mm, výkon 1229 W</t>
  </si>
  <si>
    <t>Otopné těleso panelové VK dvoudeskové s hladkou čelní plochou, 1 přídavná přestupní plocha, výška/délka 500/1200 mm, výkon 1340 W</t>
  </si>
  <si>
    <t>Otopné těleso panelové VK dvoudeskové s hladkou čelní plochou, 2 přídavné přestupní plochy, výška/délka 500/600 mm, výkon 871 W</t>
  </si>
  <si>
    <t>Otopné těleso panelové VK dvoudeskové s hladkou čelní plochou, 2 přídavné přestupní plochy, výška/délka 500/1000 mm, výkon 1452 W</t>
  </si>
  <si>
    <t>Otopné těleso panelové VK dvoudeskové s hladkou čelní plochou, 2 přídavné přestupní plochy, výška/délka 500/600 mm, výkon 871 W, levé</t>
  </si>
  <si>
    <t>735159110</t>
  </si>
  <si>
    <t>Montáž otopných těles panelových jednořadých délky do 1500 mm</t>
  </si>
  <si>
    <t>735159210</t>
  </si>
  <si>
    <t>Montáž otopných těles panelových dvouřadých délky do 1140 mm</t>
  </si>
  <si>
    <t>735159220</t>
  </si>
  <si>
    <t>Montáž otopných těles panelových dvouřadých délky do 1500 mm</t>
  </si>
  <si>
    <t>Demontáž části otopného systému</t>
  </si>
  <si>
    <t>Zaregulování systému</t>
  </si>
  <si>
    <t>Viz výkres č. 002, 003 a 004</t>
  </si>
  <si>
    <t>=9+5+11+90+14+16=145</t>
  </si>
  <si>
    <t>=90+14=104</t>
  </si>
  <si>
    <t>=5</t>
  </si>
  <si>
    <t>=11</t>
  </si>
  <si>
    <t>=0,04</t>
  </si>
  <si>
    <t>=9+5+11=25</t>
  </si>
  <si>
    <t>=0,05</t>
  </si>
  <si>
    <t>=50</t>
  </si>
  <si>
    <t>=0,25</t>
  </si>
  <si>
    <t>=1</t>
  </si>
  <si>
    <t>=1+2+1+2=6</t>
  </si>
  <si>
    <t>=2</t>
  </si>
  <si>
    <t>=2+2=4</t>
  </si>
  <si>
    <t>=8*2=16</t>
  </si>
  <si>
    <t>=3</t>
  </si>
  <si>
    <t>=1+1=2</t>
  </si>
  <si>
    <t>=4+1=5</t>
  </si>
  <si>
    <t>=0,15</t>
  </si>
  <si>
    <t>=16</t>
  </si>
  <si>
    <t>=14</t>
  </si>
  <si>
    <t>=90</t>
  </si>
  <si>
    <t>=9</t>
  </si>
  <si>
    <t>VÝKAZ VÝMĚR</t>
  </si>
  <si>
    <t>Demontáž části rozvodů pro VZT v podhledu chodby 1S103 a 1S103a</t>
  </si>
  <si>
    <t>Zpětná montáž části rozvodů pro VZT v podhledu chodby 1S103 a 1S103a</t>
  </si>
  <si>
    <t>Zednické výpomoci - zhotovení prostupů a drážek pro potrubí, zapravení.</t>
  </si>
  <si>
    <t>=9+16=25</t>
  </si>
  <si>
    <t>Úpravy stávajících laboratoří pro rozšíření CEITEC-KRYO</t>
  </si>
  <si>
    <t xml:space="preserve">Sekce I -  Adaptace laboratoří pro rozšíření KRYO EM v pavilonu A35 </t>
  </si>
  <si>
    <t>Celkem Kč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</si>
</sst>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Century Gothic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6"/>
      <color indexed="9"/>
      <name val="Century Gothic"/>
      <family val="2"/>
    </font>
    <font>
      <b/>
      <u val="single"/>
      <sz val="12"/>
      <color indexed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30"/>
      <name val="Arial CE"/>
      <family val="2"/>
    </font>
    <font>
      <sz val="9"/>
      <color indexed="30"/>
      <name val="Arial CE"/>
      <family val="0"/>
    </font>
    <font>
      <sz val="8"/>
      <color indexed="17"/>
      <name val="Arial CE"/>
      <family val="2"/>
    </font>
    <font>
      <sz val="9"/>
      <color indexed="17"/>
      <name val="Arial CE"/>
      <family val="0"/>
    </font>
    <font>
      <b/>
      <i/>
      <sz val="8"/>
      <name val="Arial CE"/>
      <family val="0"/>
    </font>
    <font>
      <sz val="10"/>
      <color indexed="30"/>
      <name val="Arial CE"/>
      <family val="0"/>
    </font>
    <font>
      <sz val="10"/>
      <color indexed="17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45" applyFont="1" applyAlignment="1">
      <alignment horizontal="left" indent="1"/>
      <protection/>
    </xf>
    <xf numFmtId="0" fontId="4" fillId="0" borderId="0" xfId="45" applyFont="1" applyAlignment="1">
      <alignment horizontal="centerContinuous"/>
      <protection/>
    </xf>
    <xf numFmtId="0" fontId="5" fillId="0" borderId="0" xfId="45" applyFont="1" applyAlignment="1">
      <alignment horizontal="centerContinuous"/>
      <protection/>
    </xf>
    <xf numFmtId="0" fontId="5" fillId="0" borderId="0" xfId="45" applyFont="1" applyAlignment="1">
      <alignment horizontal="right"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2" fillId="0" borderId="0" xfId="45">
      <alignment/>
      <protection/>
    </xf>
    <xf numFmtId="0" fontId="2" fillId="0" borderId="0" xfId="45" applyAlignment="1">
      <alignment horizontal="right"/>
      <protection/>
    </xf>
    <xf numFmtId="0" fontId="2" fillId="0" borderId="0" xfId="45" applyAlignment="1">
      <alignment/>
      <protection/>
    </xf>
    <xf numFmtId="0" fontId="5" fillId="0" borderId="0" xfId="45" applyFont="1" applyAlignment="1">
      <alignment horizontal="centerContinuous" wrapText="1"/>
      <protection/>
    </xf>
    <xf numFmtId="0" fontId="2" fillId="0" borderId="0" xfId="45" applyFont="1" applyAlignment="1">
      <alignment wrapText="1"/>
      <protection/>
    </xf>
    <xf numFmtId="0" fontId="0" fillId="0" borderId="0" xfId="0" applyAlignment="1">
      <alignment wrapText="1"/>
    </xf>
    <xf numFmtId="49" fontId="9" fillId="32" borderId="10" xfId="45" applyNumberFormat="1" applyFont="1" applyFill="1" applyBorder="1">
      <alignment/>
      <protection/>
    </xf>
    <xf numFmtId="0" fontId="9" fillId="32" borderId="11" xfId="45" applyFont="1" applyFill="1" applyBorder="1" applyAlignment="1">
      <alignment horizontal="center"/>
      <protection/>
    </xf>
    <xf numFmtId="0" fontId="9" fillId="32" borderId="11" xfId="45" applyNumberFormat="1" applyFont="1" applyFill="1" applyBorder="1" applyAlignment="1">
      <alignment horizontal="center"/>
      <protection/>
    </xf>
    <xf numFmtId="0" fontId="9" fillId="32" borderId="10" xfId="45" applyFont="1" applyFill="1" applyBorder="1" applyAlignment="1">
      <alignment horizontal="center"/>
      <protection/>
    </xf>
    <xf numFmtId="0" fontId="12" fillId="33" borderId="0" xfId="45" applyFont="1" applyFill="1" applyAlignment="1">
      <alignment/>
      <protection/>
    </xf>
    <xf numFmtId="0" fontId="11" fillId="33" borderId="0" xfId="45" applyFont="1" applyFill="1" applyAlignment="1">
      <alignment horizontal="right" vertical="center" indent="1"/>
      <protection/>
    </xf>
    <xf numFmtId="0" fontId="13" fillId="0" borderId="12" xfId="45" applyFont="1" applyBorder="1" applyAlignment="1">
      <alignment horizontal="center" vertical="center" wrapText="1"/>
      <protection/>
    </xf>
    <xf numFmtId="49" fontId="13" fillId="0" borderId="13" xfId="45" applyNumberFormat="1" applyFont="1" applyBorder="1" applyAlignment="1">
      <alignment horizontal="left" vertical="center" wrapText="1"/>
      <protection/>
    </xf>
    <xf numFmtId="0" fontId="13" fillId="0" borderId="13" xfId="45" applyFont="1" applyBorder="1" applyAlignment="1">
      <alignment horizontal="left" vertical="center" wrapText="1"/>
      <protection/>
    </xf>
    <xf numFmtId="0" fontId="14" fillId="0" borderId="13" xfId="45" applyFont="1" applyBorder="1" applyAlignment="1">
      <alignment horizontal="center" vertical="center" wrapText="1"/>
      <protection/>
    </xf>
    <xf numFmtId="0" fontId="14" fillId="0" borderId="13" xfId="45" applyNumberFormat="1" applyFont="1" applyBorder="1" applyAlignment="1">
      <alignment horizontal="right" vertical="center" wrapText="1"/>
      <protection/>
    </xf>
    <xf numFmtId="0" fontId="14" fillId="0" borderId="14" xfId="45" applyNumberFormat="1" applyFont="1" applyBorder="1" applyAlignment="1">
      <alignment vertical="center" wrapText="1"/>
      <protection/>
    </xf>
    <xf numFmtId="0" fontId="14" fillId="0" borderId="10" xfId="45" applyFont="1" applyFill="1" applyBorder="1" applyAlignment="1">
      <alignment horizontal="left" vertical="center" wrapText="1"/>
      <protection/>
    </xf>
    <xf numFmtId="0" fontId="6" fillId="0" borderId="0" xfId="45" applyFont="1" applyAlignment="1">
      <alignment vertical="center"/>
      <protection/>
    </xf>
    <xf numFmtId="0" fontId="15" fillId="0" borderId="10" xfId="45" applyFont="1" applyBorder="1" applyAlignment="1">
      <alignment horizontal="left" vertical="center" wrapText="1"/>
      <protection/>
    </xf>
    <xf numFmtId="0" fontId="16" fillId="0" borderId="0" xfId="45" applyFont="1" applyAlignment="1">
      <alignment vertical="center"/>
      <protection/>
    </xf>
    <xf numFmtId="0" fontId="17" fillId="0" borderId="10" xfId="45" applyFont="1" applyBorder="1" applyAlignment="1">
      <alignment horizontal="left" vertical="center" wrapText="1"/>
      <protection/>
    </xf>
    <xf numFmtId="0" fontId="18" fillId="0" borderId="0" xfId="45" applyFont="1" applyAlignment="1">
      <alignment vertical="center"/>
      <protection/>
    </xf>
    <xf numFmtId="0" fontId="14" fillId="0" borderId="10" xfId="45" applyFont="1" applyBorder="1" applyAlignment="1">
      <alignment horizontal="left" vertical="center" wrapText="1"/>
      <protection/>
    </xf>
    <xf numFmtId="0" fontId="14" fillId="32" borderId="15" xfId="45" applyFont="1" applyFill="1" applyBorder="1" applyAlignment="1">
      <alignment horizontal="center" vertical="center" wrapText="1"/>
      <protection/>
    </xf>
    <xf numFmtId="49" fontId="19" fillId="32" borderId="16" xfId="45" applyNumberFormat="1" applyFont="1" applyFill="1" applyBorder="1" applyAlignment="1">
      <alignment horizontal="left" vertical="center" wrapText="1"/>
      <protection/>
    </xf>
    <xf numFmtId="0" fontId="19" fillId="32" borderId="16" xfId="45" applyFont="1" applyFill="1" applyBorder="1" applyAlignment="1">
      <alignment horizontal="left" vertical="center" wrapText="1"/>
      <protection/>
    </xf>
    <xf numFmtId="0" fontId="14" fillId="32" borderId="16" xfId="45" applyFont="1" applyFill="1" applyBorder="1" applyAlignment="1">
      <alignment horizontal="center" vertical="center" wrapText="1"/>
      <protection/>
    </xf>
    <xf numFmtId="4" fontId="14" fillId="32" borderId="16" xfId="45" applyNumberFormat="1" applyFont="1" applyFill="1" applyBorder="1" applyAlignment="1">
      <alignment horizontal="right" vertical="center" wrapText="1"/>
      <protection/>
    </xf>
    <xf numFmtId="4" fontId="13" fillId="32" borderId="17" xfId="45" applyNumberFormat="1" applyFont="1" applyFill="1" applyBorder="1" applyAlignment="1">
      <alignment vertical="center" wrapText="1"/>
      <protection/>
    </xf>
    <xf numFmtId="0" fontId="13" fillId="0" borderId="18" xfId="45" applyFont="1" applyBorder="1" applyAlignment="1">
      <alignment horizontal="center" vertical="center" wrapText="1"/>
      <protection/>
    </xf>
    <xf numFmtId="49" fontId="13" fillId="0" borderId="19" xfId="45" applyNumberFormat="1" applyFont="1" applyBorder="1" applyAlignment="1">
      <alignment horizontal="left" vertical="center" wrapText="1"/>
      <protection/>
    </xf>
    <xf numFmtId="0" fontId="13" fillId="0" borderId="19" xfId="45" applyFont="1" applyBorder="1" applyAlignment="1">
      <alignment horizontal="left" vertical="center" wrapText="1"/>
      <protection/>
    </xf>
    <xf numFmtId="0" fontId="14" fillId="0" borderId="19" xfId="45" applyFont="1" applyBorder="1" applyAlignment="1">
      <alignment horizontal="center" vertical="center" wrapText="1"/>
      <protection/>
    </xf>
    <xf numFmtId="0" fontId="14" fillId="0" borderId="19" xfId="45" applyNumberFormat="1" applyFont="1" applyBorder="1" applyAlignment="1">
      <alignment horizontal="right" vertical="center" wrapText="1"/>
      <protection/>
    </xf>
    <xf numFmtId="0" fontId="14" fillId="0" borderId="20" xfId="45" applyNumberFormat="1" applyFont="1" applyBorder="1" applyAlignment="1">
      <alignment vertical="center" wrapText="1"/>
      <protection/>
    </xf>
    <xf numFmtId="0" fontId="14" fillId="0" borderId="10" xfId="45" applyFont="1" applyBorder="1" applyAlignment="1">
      <alignment vertical="center" wrapText="1"/>
      <protection/>
    </xf>
    <xf numFmtId="0" fontId="14" fillId="0" borderId="0" xfId="45" applyFont="1" applyAlignment="1">
      <alignment vertical="center" wrapText="1"/>
      <protection/>
    </xf>
    <xf numFmtId="0" fontId="20" fillId="0" borderId="0" xfId="45" applyFont="1">
      <alignment/>
      <protection/>
    </xf>
    <xf numFmtId="0" fontId="21" fillId="0" borderId="0" xfId="45" applyFont="1">
      <alignment/>
      <protection/>
    </xf>
    <xf numFmtId="0" fontId="14" fillId="0" borderId="10" xfId="45" applyFont="1" applyBorder="1" applyAlignment="1">
      <alignment horizontal="left" vertical="center" wrapText="1"/>
      <protection/>
    </xf>
    <xf numFmtId="0" fontId="7" fillId="0" borderId="21" xfId="45" applyFont="1" applyBorder="1" applyAlignment="1">
      <alignment horizontal="center"/>
      <protection/>
    </xf>
    <xf numFmtId="49" fontId="7" fillId="0" borderId="21" xfId="45" applyNumberFormat="1" applyFont="1" applyBorder="1" applyAlignment="1">
      <alignment horizontal="left"/>
      <protection/>
    </xf>
    <xf numFmtId="0" fontId="7" fillId="0" borderId="21" xfId="45" applyFont="1" applyBorder="1">
      <alignment/>
      <protection/>
    </xf>
    <xf numFmtId="0" fontId="8" fillId="0" borderId="21" xfId="45" applyFont="1" applyBorder="1" applyAlignment="1">
      <alignment horizontal="center"/>
      <protection/>
    </xf>
    <xf numFmtId="0" fontId="8" fillId="0" borderId="21" xfId="45" applyNumberFormat="1" applyFont="1" applyBorder="1" applyAlignment="1">
      <alignment horizontal="right"/>
      <protection/>
    </xf>
    <xf numFmtId="0" fontId="8" fillId="0" borderId="21" xfId="45" applyNumberFormat="1" applyFont="1" applyBorder="1">
      <alignment/>
      <protection/>
    </xf>
    <xf numFmtId="0" fontId="14" fillId="0" borderId="10" xfId="45" applyFont="1" applyFill="1" applyBorder="1" applyAlignment="1">
      <alignment horizontal="left" vertical="center" wrapText="1"/>
      <protection/>
    </xf>
    <xf numFmtId="49" fontId="17" fillId="0" borderId="10" xfId="45" applyNumberFormat="1" applyFont="1" applyBorder="1" applyAlignment="1">
      <alignment horizontal="left" vertical="center" wrapText="1"/>
      <protection/>
    </xf>
    <xf numFmtId="49" fontId="17" fillId="0" borderId="22" xfId="45" applyNumberFormat="1" applyFont="1" applyBorder="1" applyAlignment="1">
      <alignment horizontal="left" vertical="center" wrapText="1"/>
      <protection/>
    </xf>
    <xf numFmtId="49" fontId="14" fillId="0" borderId="23" xfId="45" applyNumberFormat="1" applyFont="1" applyBorder="1" applyAlignment="1">
      <alignment horizontal="center" vertical="center" wrapText="1" shrinkToFit="1"/>
      <protection/>
    </xf>
    <xf numFmtId="49" fontId="14" fillId="0" borderId="24" xfId="45" applyNumberFormat="1" applyFont="1" applyBorder="1" applyAlignment="1">
      <alignment horizontal="center" vertical="center" wrapText="1" shrinkToFit="1"/>
      <protection/>
    </xf>
    <xf numFmtId="49" fontId="14" fillId="0" borderId="19" xfId="45" applyNumberFormat="1" applyFont="1" applyBorder="1" applyAlignment="1">
      <alignment horizontal="center" vertical="center" wrapText="1" shrinkToFit="1"/>
      <protection/>
    </xf>
    <xf numFmtId="4" fontId="14" fillId="0" borderId="23" xfId="45" applyNumberFormat="1" applyFont="1" applyBorder="1" applyAlignment="1">
      <alignment horizontal="right" vertical="center" wrapText="1"/>
      <protection/>
    </xf>
    <xf numFmtId="4" fontId="14" fillId="0" borderId="24" xfId="45" applyNumberFormat="1" applyFont="1" applyBorder="1" applyAlignment="1">
      <alignment horizontal="right" vertical="center" wrapText="1"/>
      <protection/>
    </xf>
    <xf numFmtId="4" fontId="14" fillId="0" borderId="19" xfId="45" applyNumberFormat="1" applyFont="1" applyBorder="1" applyAlignment="1">
      <alignment horizontal="right" vertical="center" wrapText="1"/>
      <protection/>
    </xf>
    <xf numFmtId="4" fontId="14" fillId="0" borderId="25" xfId="45" applyNumberFormat="1" applyFont="1" applyBorder="1" applyAlignment="1">
      <alignment horizontal="right" vertical="center" wrapText="1"/>
      <protection/>
    </xf>
    <xf numFmtId="4" fontId="14" fillId="0" borderId="26" xfId="45" applyNumberFormat="1" applyFont="1" applyBorder="1" applyAlignment="1">
      <alignment horizontal="right" vertical="center" wrapText="1"/>
      <protection/>
    </xf>
    <xf numFmtId="4" fontId="14" fillId="0" borderId="20" xfId="45" applyNumberFormat="1" applyFont="1" applyBorder="1" applyAlignment="1">
      <alignment horizontal="right" vertical="center" wrapText="1"/>
      <protection/>
    </xf>
    <xf numFmtId="0" fontId="14" fillId="0" borderId="27" xfId="45" applyFont="1" applyBorder="1" applyAlignment="1">
      <alignment horizontal="center" vertical="center" wrapText="1"/>
      <protection/>
    </xf>
    <xf numFmtId="0" fontId="14" fillId="0" borderId="28" xfId="45" applyFont="1" applyBorder="1" applyAlignment="1">
      <alignment horizontal="center" vertical="center" wrapText="1"/>
      <protection/>
    </xf>
    <xf numFmtId="0" fontId="14" fillId="0" borderId="18" xfId="45" applyFont="1" applyBorder="1" applyAlignment="1">
      <alignment horizontal="center" vertical="center" wrapText="1"/>
      <protection/>
    </xf>
    <xf numFmtId="49" fontId="14" fillId="0" borderId="23" xfId="45" applyNumberFormat="1" applyFont="1" applyBorder="1" applyAlignment="1">
      <alignment horizontal="center" vertical="center"/>
      <protection/>
    </xf>
    <xf numFmtId="49" fontId="14" fillId="0" borderId="24" xfId="45" applyNumberFormat="1" applyFont="1" applyBorder="1" applyAlignment="1">
      <alignment horizontal="center" vertical="center"/>
      <protection/>
    </xf>
    <xf numFmtId="49" fontId="14" fillId="0" borderId="19" xfId="45" applyNumberFormat="1" applyFont="1" applyBorder="1" applyAlignment="1">
      <alignment horizontal="center" vertical="center"/>
      <protection/>
    </xf>
    <xf numFmtId="49" fontId="14" fillId="0" borderId="23" xfId="45" applyNumberFormat="1" applyFont="1" applyBorder="1" applyAlignment="1">
      <alignment horizontal="center" vertical="center" shrinkToFit="1"/>
      <protection/>
    </xf>
    <xf numFmtId="49" fontId="14" fillId="0" borderId="24" xfId="45" applyNumberFormat="1" applyFont="1" applyBorder="1" applyAlignment="1">
      <alignment horizontal="center" vertical="center" shrinkToFit="1"/>
      <protection/>
    </xf>
    <xf numFmtId="49" fontId="14" fillId="0" borderId="19" xfId="45" applyNumberFormat="1" applyFont="1" applyBorder="1" applyAlignment="1">
      <alignment horizontal="center" vertical="center" shrinkToFit="1"/>
      <protection/>
    </xf>
    <xf numFmtId="4" fontId="14" fillId="0" borderId="23" xfId="45" applyNumberFormat="1" applyFont="1" applyBorder="1" applyAlignment="1">
      <alignment horizontal="right" vertical="center" wrapText="1"/>
      <protection/>
    </xf>
    <xf numFmtId="4" fontId="14" fillId="0" borderId="24" xfId="45" applyNumberFormat="1" applyFont="1" applyBorder="1" applyAlignment="1">
      <alignment horizontal="right" vertical="center" wrapText="1"/>
      <protection/>
    </xf>
    <xf numFmtId="4" fontId="14" fillId="0" borderId="19" xfId="45" applyNumberFormat="1" applyFont="1" applyBorder="1" applyAlignment="1">
      <alignment horizontal="right" vertical="center" wrapText="1"/>
      <protection/>
    </xf>
    <xf numFmtId="4" fontId="14" fillId="0" borderId="29" xfId="45" applyNumberFormat="1" applyFont="1" applyBorder="1" applyAlignment="1">
      <alignment horizontal="right" vertical="center" wrapText="1"/>
      <protection/>
    </xf>
    <xf numFmtId="4" fontId="14" fillId="0" borderId="25" xfId="45" applyNumberFormat="1" applyFont="1" applyBorder="1" applyAlignment="1">
      <alignment horizontal="right" vertical="center" wrapText="1"/>
      <protection/>
    </xf>
    <xf numFmtId="4" fontId="14" fillId="0" borderId="26" xfId="45" applyNumberFormat="1" applyFont="1" applyBorder="1" applyAlignment="1">
      <alignment horizontal="right" vertical="center" wrapText="1"/>
      <protection/>
    </xf>
    <xf numFmtId="4" fontId="14" fillId="0" borderId="20" xfId="45" applyNumberFormat="1" applyFont="1" applyBorder="1" applyAlignment="1">
      <alignment horizontal="right" vertical="center" wrapText="1"/>
      <protection/>
    </xf>
    <xf numFmtId="49" fontId="14" fillId="0" borderId="29" xfId="45" applyNumberFormat="1" applyFont="1" applyBorder="1" applyAlignment="1">
      <alignment horizontal="center" vertical="center"/>
      <protection/>
    </xf>
    <xf numFmtId="49" fontId="14" fillId="0" borderId="29" xfId="45" applyNumberFormat="1" applyFont="1" applyBorder="1" applyAlignment="1">
      <alignment horizontal="center" vertical="center" wrapText="1" shrinkToFit="1"/>
      <protection/>
    </xf>
    <xf numFmtId="0" fontId="14" fillId="0" borderId="23" xfId="45" applyFont="1" applyFill="1" applyBorder="1" applyAlignment="1">
      <alignment horizontal="center" vertical="center" wrapText="1"/>
      <protection/>
    </xf>
    <xf numFmtId="0" fontId="14" fillId="0" borderId="24" xfId="45" applyFont="1" applyFill="1" applyBorder="1" applyAlignment="1">
      <alignment horizontal="center" vertical="center" wrapText="1"/>
      <protection/>
    </xf>
    <xf numFmtId="0" fontId="14" fillId="0" borderId="19" xfId="45" applyFont="1" applyFill="1" applyBorder="1" applyAlignment="1">
      <alignment horizontal="center" vertical="center" wrapText="1"/>
      <protection/>
    </xf>
    <xf numFmtId="4" fontId="14" fillId="0" borderId="30" xfId="45" applyNumberFormat="1" applyFont="1" applyBorder="1" applyAlignment="1">
      <alignment horizontal="right" vertical="center" wrapText="1"/>
      <protection/>
    </xf>
    <xf numFmtId="4" fontId="14" fillId="0" borderId="30" xfId="45" applyNumberFormat="1" applyFont="1" applyBorder="1" applyAlignment="1">
      <alignment horizontal="right" vertical="center" wrapText="1"/>
      <protection/>
    </xf>
    <xf numFmtId="4" fontId="14" fillId="0" borderId="29" xfId="45" applyNumberFormat="1" applyFont="1" applyBorder="1" applyAlignment="1">
      <alignment horizontal="right" vertical="center" wrapText="1"/>
      <protection/>
    </xf>
    <xf numFmtId="49" fontId="14" fillId="0" borderId="29" xfId="45" applyNumberFormat="1" applyFont="1" applyBorder="1" applyAlignment="1">
      <alignment horizontal="center" vertical="center" shrinkToFit="1"/>
      <protection/>
    </xf>
    <xf numFmtId="0" fontId="14" fillId="0" borderId="31" xfId="45" applyFont="1" applyBorder="1" applyAlignment="1">
      <alignment horizontal="center" vertical="center" wrapText="1"/>
      <protection/>
    </xf>
    <xf numFmtId="0" fontId="14" fillId="0" borderId="32" xfId="45" applyFont="1" applyBorder="1" applyAlignment="1">
      <alignment horizontal="center" vertical="center" wrapText="1"/>
      <protection/>
    </xf>
    <xf numFmtId="0" fontId="14" fillId="0" borderId="33" xfId="45" applyFont="1" applyBorder="1" applyAlignment="1">
      <alignment horizontal="center" vertical="center" wrapText="1"/>
      <protection/>
    </xf>
    <xf numFmtId="0" fontId="14" fillId="0" borderId="34" xfId="45" applyFont="1" applyBorder="1" applyAlignment="1">
      <alignment horizontal="center" vertical="center" wrapText="1"/>
      <protection/>
    </xf>
    <xf numFmtId="49" fontId="14" fillId="0" borderId="23" xfId="45" applyNumberFormat="1" applyFont="1" applyBorder="1" applyAlignment="1">
      <alignment horizontal="center" vertical="center" shrinkToFit="1"/>
      <protection/>
    </xf>
    <xf numFmtId="49" fontId="14" fillId="0" borderId="24" xfId="45" applyNumberFormat="1" applyFont="1" applyBorder="1" applyAlignment="1">
      <alignment horizontal="center" vertical="center" shrinkToFit="1"/>
      <protection/>
    </xf>
    <xf numFmtId="49" fontId="14" fillId="0" borderId="29" xfId="45" applyNumberFormat="1" applyFont="1" applyBorder="1" applyAlignment="1">
      <alignment horizontal="center" vertical="center" shrinkToFit="1"/>
      <protection/>
    </xf>
    <xf numFmtId="49" fontId="14" fillId="0" borderId="23" xfId="45" applyNumberFormat="1" applyFont="1" applyBorder="1" applyAlignment="1">
      <alignment horizontal="center" vertical="center" wrapText="1"/>
      <protection/>
    </xf>
    <xf numFmtId="49" fontId="14" fillId="0" borderId="24" xfId="45" applyNumberFormat="1" applyFont="1" applyBorder="1" applyAlignment="1">
      <alignment horizontal="center" vertical="center" wrapText="1"/>
      <protection/>
    </xf>
    <xf numFmtId="49" fontId="14" fillId="0" borderId="29" xfId="45" applyNumberFormat="1" applyFont="1" applyBorder="1" applyAlignment="1">
      <alignment horizontal="center" vertical="center" wrapText="1"/>
      <protection/>
    </xf>
    <xf numFmtId="49" fontId="14" fillId="0" borderId="23" xfId="45" applyNumberFormat="1" applyFont="1" applyFill="1" applyBorder="1" applyAlignment="1">
      <alignment horizontal="center" vertical="center" shrinkToFit="1"/>
      <protection/>
    </xf>
    <xf numFmtId="49" fontId="14" fillId="0" borderId="24" xfId="45" applyNumberFormat="1" applyFont="1" applyFill="1" applyBorder="1" applyAlignment="1">
      <alignment horizontal="center" vertical="center" shrinkToFit="1"/>
      <protection/>
    </xf>
    <xf numFmtId="49" fontId="14" fillId="0" borderId="19" xfId="45" applyNumberFormat="1" applyFont="1" applyFill="1" applyBorder="1" applyAlignment="1">
      <alignment horizontal="center" vertical="center" shrinkToFit="1"/>
      <protection/>
    </xf>
    <xf numFmtId="4" fontId="14" fillId="0" borderId="23" xfId="45" applyNumberFormat="1" applyFont="1" applyFill="1" applyBorder="1" applyAlignment="1">
      <alignment horizontal="right" vertical="center" wrapText="1"/>
      <protection/>
    </xf>
    <xf numFmtId="4" fontId="14" fillId="0" borderId="24" xfId="45" applyNumberFormat="1" applyFont="1" applyFill="1" applyBorder="1" applyAlignment="1">
      <alignment horizontal="right" vertical="center" wrapText="1"/>
      <protection/>
    </xf>
    <xf numFmtId="4" fontId="14" fillId="0" borderId="19" xfId="45" applyNumberFormat="1" applyFont="1" applyFill="1" applyBorder="1" applyAlignment="1">
      <alignment horizontal="right" vertical="center" wrapText="1"/>
      <protection/>
    </xf>
    <xf numFmtId="49" fontId="14" fillId="0" borderId="19" xfId="45" applyNumberFormat="1" applyFont="1" applyBorder="1" applyAlignment="1">
      <alignment horizontal="center" vertical="center" wrapText="1"/>
      <protection/>
    </xf>
    <xf numFmtId="49" fontId="14" fillId="0" borderId="23" xfId="45" applyNumberFormat="1" applyFont="1" applyFill="1" applyBorder="1" applyAlignment="1">
      <alignment horizontal="center" vertical="center"/>
      <protection/>
    </xf>
    <xf numFmtId="49" fontId="14" fillId="0" borderId="24" xfId="45" applyNumberFormat="1" applyFont="1" applyFill="1" applyBorder="1" applyAlignment="1">
      <alignment horizontal="center" vertical="center"/>
      <protection/>
    </xf>
    <xf numFmtId="49" fontId="14" fillId="0" borderId="19" xfId="45" applyNumberFormat="1" applyFont="1" applyFill="1" applyBorder="1" applyAlignment="1">
      <alignment horizontal="center" vertical="center"/>
      <protection/>
    </xf>
    <xf numFmtId="0" fontId="11" fillId="33" borderId="0" xfId="45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39" fillId="0" borderId="36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4" fontId="10" fillId="0" borderId="37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view="pageBreakPreview" zoomScaleSheetLayoutView="100" workbookViewId="0" topLeftCell="A1">
      <selection activeCell="F7" sqref="F7:F9"/>
    </sheetView>
  </sheetViews>
  <sheetFormatPr defaultColWidth="9.140625" defaultRowHeight="15"/>
  <cols>
    <col min="1" max="1" width="4.28125" style="0" customWidth="1"/>
    <col min="2" max="2" width="12.28125" style="0" customWidth="1"/>
    <col min="3" max="3" width="39.8515625" style="12" customWidth="1"/>
    <col min="4" max="4" width="5.8515625" style="0" customWidth="1"/>
    <col min="6" max="6" width="8.421875" style="0" customWidth="1"/>
    <col min="7" max="7" width="12.8515625" style="0" customWidth="1"/>
  </cols>
  <sheetData>
    <row r="1" spans="1:7" ht="40.5" customHeight="1">
      <c r="A1" s="112" t="s">
        <v>164</v>
      </c>
      <c r="B1" s="113"/>
      <c r="C1" s="113"/>
      <c r="D1" s="113"/>
      <c r="E1" s="17"/>
      <c r="F1" s="17"/>
      <c r="G1" s="18" t="s">
        <v>159</v>
      </c>
    </row>
    <row r="2" spans="1:7" ht="40.5" customHeight="1">
      <c r="A2" s="112" t="s">
        <v>165</v>
      </c>
      <c r="B2" s="113"/>
      <c r="C2" s="113"/>
      <c r="D2" s="17"/>
      <c r="E2" s="17"/>
      <c r="F2" s="17"/>
      <c r="G2" s="18"/>
    </row>
    <row r="3" spans="1:7" ht="22.5" customHeight="1">
      <c r="A3" s="1" t="s">
        <v>7</v>
      </c>
      <c r="B3" s="2"/>
      <c r="C3" s="10"/>
      <c r="D3" s="3"/>
      <c r="E3" s="4"/>
      <c r="F3" s="3"/>
      <c r="G3" s="3"/>
    </row>
    <row r="4" spans="1:7" ht="15">
      <c r="A4" s="5"/>
      <c r="B4" s="6"/>
      <c r="C4" s="11"/>
      <c r="D4" s="7"/>
      <c r="E4" s="8"/>
      <c r="F4" s="7"/>
      <c r="G4" s="9"/>
    </row>
    <row r="5" spans="1:7" ht="15.75" thickBot="1">
      <c r="A5" s="13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4" t="s">
        <v>5</v>
      </c>
      <c r="G5" s="16" t="s">
        <v>6</v>
      </c>
    </row>
    <row r="6" spans="1:7" s="7" customFormat="1" ht="12.75">
      <c r="A6" s="19" t="s">
        <v>8</v>
      </c>
      <c r="B6" s="20" t="s">
        <v>9</v>
      </c>
      <c r="C6" s="21" t="s">
        <v>10</v>
      </c>
      <c r="D6" s="22"/>
      <c r="E6" s="23"/>
      <c r="F6" s="23"/>
      <c r="G6" s="24"/>
    </row>
    <row r="7" spans="1:7" s="26" customFormat="1" ht="22.5">
      <c r="A7" s="67">
        <v>1</v>
      </c>
      <c r="B7" s="109" t="s">
        <v>11</v>
      </c>
      <c r="C7" s="25" t="s">
        <v>12</v>
      </c>
      <c r="D7" s="102" t="s">
        <v>13</v>
      </c>
      <c r="E7" s="105">
        <v>145</v>
      </c>
      <c r="F7" s="105"/>
      <c r="G7" s="80">
        <f>E7*F7</f>
        <v>0</v>
      </c>
    </row>
    <row r="8" spans="1:7" s="28" customFormat="1" ht="12">
      <c r="A8" s="68"/>
      <c r="B8" s="110"/>
      <c r="C8" s="27" t="s">
        <v>136</v>
      </c>
      <c r="D8" s="103"/>
      <c r="E8" s="106"/>
      <c r="F8" s="106"/>
      <c r="G8" s="81"/>
    </row>
    <row r="9" spans="1:7" s="30" customFormat="1" ht="12">
      <c r="A9" s="69"/>
      <c r="B9" s="111"/>
      <c r="C9" s="56" t="s">
        <v>137</v>
      </c>
      <c r="D9" s="104"/>
      <c r="E9" s="107"/>
      <c r="F9" s="107"/>
      <c r="G9" s="82"/>
    </row>
    <row r="10" spans="1:7" s="26" customFormat="1" ht="22.5">
      <c r="A10" s="67">
        <f>1+A7</f>
        <v>2</v>
      </c>
      <c r="B10" s="99" t="s">
        <v>114</v>
      </c>
      <c r="C10" s="31" t="s">
        <v>115</v>
      </c>
      <c r="D10" s="58" t="s">
        <v>13</v>
      </c>
      <c r="E10" s="105">
        <v>104</v>
      </c>
      <c r="F10" s="76"/>
      <c r="G10" s="80">
        <f>E10*F10</f>
        <v>0</v>
      </c>
    </row>
    <row r="11" spans="1:7" s="28" customFormat="1" ht="12">
      <c r="A11" s="68"/>
      <c r="B11" s="100"/>
      <c r="C11" s="27" t="s">
        <v>136</v>
      </c>
      <c r="D11" s="59"/>
      <c r="E11" s="106"/>
      <c r="F11" s="77"/>
      <c r="G11" s="81"/>
    </row>
    <row r="12" spans="1:7" s="30" customFormat="1" ht="12">
      <c r="A12" s="69"/>
      <c r="B12" s="108"/>
      <c r="C12" s="56" t="s">
        <v>138</v>
      </c>
      <c r="D12" s="60"/>
      <c r="E12" s="107"/>
      <c r="F12" s="78"/>
      <c r="G12" s="82"/>
    </row>
    <row r="13" spans="1:7" s="26" customFormat="1" ht="22.5">
      <c r="A13" s="67">
        <f>1+A10</f>
        <v>3</v>
      </c>
      <c r="B13" s="99" t="s">
        <v>116</v>
      </c>
      <c r="C13" s="25" t="s">
        <v>117</v>
      </c>
      <c r="D13" s="58" t="s">
        <v>13</v>
      </c>
      <c r="E13" s="76">
        <v>25</v>
      </c>
      <c r="F13" s="76"/>
      <c r="G13" s="80">
        <f>E13*F13</f>
        <v>0</v>
      </c>
    </row>
    <row r="14" spans="1:7" s="28" customFormat="1" ht="12">
      <c r="A14" s="68"/>
      <c r="B14" s="100"/>
      <c r="C14" s="27" t="s">
        <v>136</v>
      </c>
      <c r="D14" s="59"/>
      <c r="E14" s="77"/>
      <c r="F14" s="77"/>
      <c r="G14" s="81"/>
    </row>
    <row r="15" spans="1:7" s="30" customFormat="1" ht="12">
      <c r="A15" s="69"/>
      <c r="B15" s="108"/>
      <c r="C15" s="56" t="s">
        <v>163</v>
      </c>
      <c r="D15" s="60"/>
      <c r="E15" s="78"/>
      <c r="F15" s="78"/>
      <c r="G15" s="82"/>
    </row>
    <row r="16" spans="1:7" s="26" customFormat="1" ht="22.5">
      <c r="A16" s="67">
        <f>1+A13</f>
        <v>4</v>
      </c>
      <c r="B16" s="99" t="s">
        <v>118</v>
      </c>
      <c r="C16" s="25" t="s">
        <v>119</v>
      </c>
      <c r="D16" s="58" t="s">
        <v>13</v>
      </c>
      <c r="E16" s="76">
        <v>5</v>
      </c>
      <c r="F16" s="76"/>
      <c r="G16" s="80">
        <f>E16*F16</f>
        <v>0</v>
      </c>
    </row>
    <row r="17" spans="1:7" s="28" customFormat="1" ht="12">
      <c r="A17" s="68"/>
      <c r="B17" s="100"/>
      <c r="C17" s="27" t="s">
        <v>136</v>
      </c>
      <c r="D17" s="59"/>
      <c r="E17" s="77"/>
      <c r="F17" s="77"/>
      <c r="G17" s="81"/>
    </row>
    <row r="18" spans="1:7" s="30" customFormat="1" ht="12">
      <c r="A18" s="69"/>
      <c r="B18" s="108"/>
      <c r="C18" s="56" t="s">
        <v>139</v>
      </c>
      <c r="D18" s="60"/>
      <c r="E18" s="78"/>
      <c r="F18" s="78"/>
      <c r="G18" s="82"/>
    </row>
    <row r="19" spans="1:7" s="26" customFormat="1" ht="22.5">
      <c r="A19" s="67">
        <f>1+A16</f>
        <v>5</v>
      </c>
      <c r="B19" s="99" t="s">
        <v>120</v>
      </c>
      <c r="C19" s="25" t="s">
        <v>121</v>
      </c>
      <c r="D19" s="58" t="s">
        <v>13</v>
      </c>
      <c r="E19" s="76">
        <v>11</v>
      </c>
      <c r="F19" s="76"/>
      <c r="G19" s="80">
        <f>E19*F19</f>
        <v>0</v>
      </c>
    </row>
    <row r="20" spans="1:7" s="28" customFormat="1" ht="12">
      <c r="A20" s="68"/>
      <c r="B20" s="100"/>
      <c r="C20" s="27" t="s">
        <v>136</v>
      </c>
      <c r="D20" s="59"/>
      <c r="E20" s="77"/>
      <c r="F20" s="77"/>
      <c r="G20" s="81"/>
    </row>
    <row r="21" spans="1:7" s="30" customFormat="1" ht="12">
      <c r="A21" s="69"/>
      <c r="B21" s="108"/>
      <c r="C21" s="56" t="s">
        <v>140</v>
      </c>
      <c r="D21" s="60"/>
      <c r="E21" s="78"/>
      <c r="F21" s="78"/>
      <c r="G21" s="82"/>
    </row>
    <row r="22" spans="1:7" s="26" customFormat="1" ht="22.5">
      <c r="A22" s="67">
        <f>1+A19</f>
        <v>6</v>
      </c>
      <c r="B22" s="99">
        <v>998713103</v>
      </c>
      <c r="C22" s="25" t="s">
        <v>14</v>
      </c>
      <c r="D22" s="58" t="s">
        <v>15</v>
      </c>
      <c r="E22" s="76">
        <v>0.04</v>
      </c>
      <c r="F22" s="76"/>
      <c r="G22" s="80">
        <f>E22*F22</f>
        <v>0</v>
      </c>
    </row>
    <row r="23" spans="1:7" s="28" customFormat="1" ht="12">
      <c r="A23" s="68"/>
      <c r="B23" s="100"/>
      <c r="C23" s="27" t="s">
        <v>136</v>
      </c>
      <c r="D23" s="59"/>
      <c r="E23" s="77"/>
      <c r="F23" s="77"/>
      <c r="G23" s="81"/>
    </row>
    <row r="24" spans="1:7" s="30" customFormat="1" ht="12.75" thickBot="1">
      <c r="A24" s="69"/>
      <c r="B24" s="101"/>
      <c r="C24" s="57" t="s">
        <v>141</v>
      </c>
      <c r="D24" s="84"/>
      <c r="E24" s="79"/>
      <c r="F24" s="79"/>
      <c r="G24" s="89"/>
    </row>
    <row r="25" spans="1:7" s="7" customFormat="1" ht="13.5" thickBot="1">
      <c r="A25" s="32"/>
      <c r="B25" s="33" t="s">
        <v>16</v>
      </c>
      <c r="C25" s="34" t="str">
        <f>CONCATENATE(B6," ",C6)</f>
        <v>713 Izolace tepelné</v>
      </c>
      <c r="D25" s="35"/>
      <c r="E25" s="36"/>
      <c r="F25" s="36"/>
      <c r="G25" s="37">
        <f>SUM(G6:G24)</f>
        <v>0</v>
      </c>
    </row>
    <row r="26" spans="1:7" s="7" customFormat="1" ht="12.75">
      <c r="A26" s="38" t="s">
        <v>8</v>
      </c>
      <c r="B26" s="39" t="s">
        <v>17</v>
      </c>
      <c r="C26" s="40" t="s">
        <v>18</v>
      </c>
      <c r="D26" s="41"/>
      <c r="E26" s="42"/>
      <c r="F26" s="42"/>
      <c r="G26" s="43"/>
    </row>
    <row r="27" spans="1:7" s="45" customFormat="1" ht="22.5">
      <c r="A27" s="67">
        <f>1+A22</f>
        <v>7</v>
      </c>
      <c r="B27" s="70" t="s">
        <v>64</v>
      </c>
      <c r="C27" s="44" t="s">
        <v>65</v>
      </c>
      <c r="D27" s="58" t="s">
        <v>13</v>
      </c>
      <c r="E27" s="76">
        <v>9</v>
      </c>
      <c r="F27" s="76"/>
      <c r="G27" s="80">
        <f>E27*F27</f>
        <v>0</v>
      </c>
    </row>
    <row r="28" spans="1:7" s="46" customFormat="1" ht="12.75">
      <c r="A28" s="68"/>
      <c r="B28" s="71"/>
      <c r="C28" s="27" t="s">
        <v>136</v>
      </c>
      <c r="D28" s="59"/>
      <c r="E28" s="77"/>
      <c r="F28" s="77"/>
      <c r="G28" s="81"/>
    </row>
    <row r="29" spans="1:7" s="47" customFormat="1" ht="12.75">
      <c r="A29" s="69"/>
      <c r="B29" s="72"/>
      <c r="C29" s="56" t="s">
        <v>158</v>
      </c>
      <c r="D29" s="60"/>
      <c r="E29" s="78"/>
      <c r="F29" s="78"/>
      <c r="G29" s="82"/>
    </row>
    <row r="30" spans="1:7" s="45" customFormat="1" ht="22.5">
      <c r="A30" s="67">
        <f>1+A27</f>
        <v>8</v>
      </c>
      <c r="B30" s="70" t="s">
        <v>66</v>
      </c>
      <c r="C30" s="44" t="s">
        <v>67</v>
      </c>
      <c r="D30" s="58" t="s">
        <v>13</v>
      </c>
      <c r="E30" s="76">
        <v>5</v>
      </c>
      <c r="F30" s="76"/>
      <c r="G30" s="80">
        <f>E30*F30</f>
        <v>0</v>
      </c>
    </row>
    <row r="31" spans="1:7" s="46" customFormat="1" ht="12.75">
      <c r="A31" s="68"/>
      <c r="B31" s="71"/>
      <c r="C31" s="27" t="s">
        <v>136</v>
      </c>
      <c r="D31" s="59"/>
      <c r="E31" s="77"/>
      <c r="F31" s="77"/>
      <c r="G31" s="81"/>
    </row>
    <row r="32" spans="1:7" s="47" customFormat="1" ht="12.75">
      <c r="A32" s="69"/>
      <c r="B32" s="72"/>
      <c r="C32" s="56" t="s">
        <v>139</v>
      </c>
      <c r="D32" s="60"/>
      <c r="E32" s="78"/>
      <c r="F32" s="78"/>
      <c r="G32" s="82"/>
    </row>
    <row r="33" spans="1:7" s="45" customFormat="1" ht="22.5">
      <c r="A33" s="67">
        <f>1+A30</f>
        <v>9</v>
      </c>
      <c r="B33" s="70" t="s">
        <v>19</v>
      </c>
      <c r="C33" s="44" t="s">
        <v>20</v>
      </c>
      <c r="D33" s="58" t="s">
        <v>13</v>
      </c>
      <c r="E33" s="76">
        <v>11</v>
      </c>
      <c r="F33" s="76"/>
      <c r="G33" s="80">
        <f>E33*F33</f>
        <v>0</v>
      </c>
    </row>
    <row r="34" spans="1:7" s="46" customFormat="1" ht="12.75">
      <c r="A34" s="68"/>
      <c r="B34" s="71"/>
      <c r="C34" s="27" t="s">
        <v>136</v>
      </c>
      <c r="D34" s="59"/>
      <c r="E34" s="77"/>
      <c r="F34" s="77"/>
      <c r="G34" s="81"/>
    </row>
    <row r="35" spans="1:7" s="47" customFormat="1" ht="12.75">
      <c r="A35" s="69"/>
      <c r="B35" s="72"/>
      <c r="C35" s="56" t="s">
        <v>140</v>
      </c>
      <c r="D35" s="60"/>
      <c r="E35" s="78"/>
      <c r="F35" s="78"/>
      <c r="G35" s="82"/>
    </row>
    <row r="36" spans="1:7" s="45" customFormat="1" ht="22.5">
      <c r="A36" s="67">
        <f>1+A33</f>
        <v>10</v>
      </c>
      <c r="B36" s="70" t="s">
        <v>68</v>
      </c>
      <c r="C36" s="44" t="s">
        <v>71</v>
      </c>
      <c r="D36" s="58" t="s">
        <v>13</v>
      </c>
      <c r="E36" s="76">
        <v>90</v>
      </c>
      <c r="F36" s="76"/>
      <c r="G36" s="80">
        <f>E36*F36</f>
        <v>0</v>
      </c>
    </row>
    <row r="37" spans="1:7" s="46" customFormat="1" ht="12.75">
      <c r="A37" s="68"/>
      <c r="B37" s="71"/>
      <c r="C37" s="27" t="s">
        <v>136</v>
      </c>
      <c r="D37" s="59"/>
      <c r="E37" s="77"/>
      <c r="F37" s="77"/>
      <c r="G37" s="81"/>
    </row>
    <row r="38" spans="1:7" s="47" customFormat="1" ht="12.75">
      <c r="A38" s="69"/>
      <c r="B38" s="72"/>
      <c r="C38" s="56" t="s">
        <v>157</v>
      </c>
      <c r="D38" s="60"/>
      <c r="E38" s="78"/>
      <c r="F38" s="78"/>
      <c r="G38" s="82"/>
    </row>
    <row r="39" spans="1:7" s="45" customFormat="1" ht="22.5">
      <c r="A39" s="67">
        <f>1+A36</f>
        <v>11</v>
      </c>
      <c r="B39" s="70" t="s">
        <v>69</v>
      </c>
      <c r="C39" s="44" t="s">
        <v>70</v>
      </c>
      <c r="D39" s="58" t="s">
        <v>13</v>
      </c>
      <c r="E39" s="76">
        <v>14</v>
      </c>
      <c r="F39" s="76"/>
      <c r="G39" s="80">
        <f>E39*F39</f>
        <v>0</v>
      </c>
    </row>
    <row r="40" spans="1:7" s="46" customFormat="1" ht="12.75">
      <c r="A40" s="68"/>
      <c r="B40" s="71"/>
      <c r="C40" s="27" t="s">
        <v>136</v>
      </c>
      <c r="D40" s="59"/>
      <c r="E40" s="77"/>
      <c r="F40" s="77"/>
      <c r="G40" s="81"/>
    </row>
    <row r="41" spans="1:7" s="47" customFormat="1" ht="12.75">
      <c r="A41" s="69"/>
      <c r="B41" s="72"/>
      <c r="C41" s="56" t="s">
        <v>156</v>
      </c>
      <c r="D41" s="60"/>
      <c r="E41" s="78"/>
      <c r="F41" s="78"/>
      <c r="G41" s="82"/>
    </row>
    <row r="42" spans="1:7" s="45" customFormat="1" ht="22.5">
      <c r="A42" s="67">
        <f>1+A39</f>
        <v>12</v>
      </c>
      <c r="B42" s="70" t="s">
        <v>69</v>
      </c>
      <c r="C42" s="44" t="s">
        <v>72</v>
      </c>
      <c r="D42" s="58" t="s">
        <v>13</v>
      </c>
      <c r="E42" s="76">
        <v>16</v>
      </c>
      <c r="F42" s="76"/>
      <c r="G42" s="80">
        <f>E42*F42</f>
        <v>0</v>
      </c>
    </row>
    <row r="43" spans="1:7" s="46" customFormat="1" ht="12.75">
      <c r="A43" s="68"/>
      <c r="B43" s="71"/>
      <c r="C43" s="27" t="s">
        <v>136</v>
      </c>
      <c r="D43" s="59"/>
      <c r="E43" s="77"/>
      <c r="F43" s="77"/>
      <c r="G43" s="81"/>
    </row>
    <row r="44" spans="1:7" s="47" customFormat="1" ht="12.75">
      <c r="A44" s="69"/>
      <c r="B44" s="72"/>
      <c r="C44" s="56" t="s">
        <v>155</v>
      </c>
      <c r="D44" s="60"/>
      <c r="E44" s="78"/>
      <c r="F44" s="78"/>
      <c r="G44" s="82"/>
    </row>
    <row r="45" spans="1:7" s="45" customFormat="1" ht="11.25">
      <c r="A45" s="67">
        <f>1+A42</f>
        <v>13</v>
      </c>
      <c r="B45" s="70" t="s">
        <v>21</v>
      </c>
      <c r="C45" s="44" t="s">
        <v>22</v>
      </c>
      <c r="D45" s="58" t="s">
        <v>13</v>
      </c>
      <c r="E45" s="76">
        <v>145</v>
      </c>
      <c r="F45" s="76"/>
      <c r="G45" s="80">
        <f>E45*F45</f>
        <v>0</v>
      </c>
    </row>
    <row r="46" spans="1:7" s="46" customFormat="1" ht="12.75">
      <c r="A46" s="68"/>
      <c r="B46" s="71"/>
      <c r="C46" s="27" t="s">
        <v>136</v>
      </c>
      <c r="D46" s="59"/>
      <c r="E46" s="77"/>
      <c r="F46" s="77"/>
      <c r="G46" s="81"/>
    </row>
    <row r="47" spans="1:7" s="47" customFormat="1" ht="12.75">
      <c r="A47" s="69"/>
      <c r="B47" s="72"/>
      <c r="C47" s="56" t="s">
        <v>137</v>
      </c>
      <c r="D47" s="60"/>
      <c r="E47" s="78"/>
      <c r="F47" s="78"/>
      <c r="G47" s="82"/>
    </row>
    <row r="48" spans="1:7" s="45" customFormat="1" ht="22.5">
      <c r="A48" s="67">
        <f>1+A45</f>
        <v>14</v>
      </c>
      <c r="B48" s="70" t="s">
        <v>23</v>
      </c>
      <c r="C48" s="44" t="s">
        <v>24</v>
      </c>
      <c r="D48" s="58" t="s">
        <v>15</v>
      </c>
      <c r="E48" s="76">
        <v>0.15</v>
      </c>
      <c r="F48" s="76"/>
      <c r="G48" s="80">
        <f>E48*F48</f>
        <v>0</v>
      </c>
    </row>
    <row r="49" spans="1:7" s="46" customFormat="1" ht="12.75">
      <c r="A49" s="68"/>
      <c r="B49" s="71"/>
      <c r="C49" s="27" t="s">
        <v>136</v>
      </c>
      <c r="D49" s="59"/>
      <c r="E49" s="77"/>
      <c r="F49" s="77"/>
      <c r="G49" s="81"/>
    </row>
    <row r="50" spans="1:7" s="47" customFormat="1" ht="13.5" thickBot="1">
      <c r="A50" s="69"/>
      <c r="B50" s="83"/>
      <c r="C50" s="56" t="s">
        <v>154</v>
      </c>
      <c r="D50" s="84"/>
      <c r="E50" s="79"/>
      <c r="F50" s="79"/>
      <c r="G50" s="89"/>
    </row>
    <row r="51" spans="1:7" s="7" customFormat="1" ht="13.5" thickBot="1">
      <c r="A51" s="32"/>
      <c r="B51" s="33" t="s">
        <v>16</v>
      </c>
      <c r="C51" s="34" t="str">
        <f>CONCATENATE(B26," ",C26)</f>
        <v>733 Rozvod potrubí</v>
      </c>
      <c r="D51" s="35"/>
      <c r="E51" s="36"/>
      <c r="F51" s="36"/>
      <c r="G51" s="37">
        <f>SUM(G26:G50)</f>
        <v>0</v>
      </c>
    </row>
    <row r="52" spans="1:7" s="7" customFormat="1" ht="12.75">
      <c r="A52" s="38" t="s">
        <v>8</v>
      </c>
      <c r="B52" s="39" t="s">
        <v>73</v>
      </c>
      <c r="C52" s="40" t="s">
        <v>74</v>
      </c>
      <c r="D52" s="41"/>
      <c r="E52" s="42"/>
      <c r="F52" s="42"/>
      <c r="G52" s="43"/>
    </row>
    <row r="53" spans="1:7" s="45" customFormat="1" ht="22.5">
      <c r="A53" s="67">
        <f>1+A48</f>
        <v>15</v>
      </c>
      <c r="B53" s="70" t="s">
        <v>75</v>
      </c>
      <c r="C53" s="44" t="s">
        <v>76</v>
      </c>
      <c r="D53" s="58" t="s">
        <v>27</v>
      </c>
      <c r="E53" s="76">
        <v>2</v>
      </c>
      <c r="F53" s="76"/>
      <c r="G53" s="80">
        <f>E53*F53</f>
        <v>0</v>
      </c>
    </row>
    <row r="54" spans="1:7" s="46" customFormat="1" ht="12.75">
      <c r="A54" s="68"/>
      <c r="B54" s="71"/>
      <c r="C54" s="27" t="s">
        <v>136</v>
      </c>
      <c r="D54" s="59"/>
      <c r="E54" s="77"/>
      <c r="F54" s="77"/>
      <c r="G54" s="81"/>
    </row>
    <row r="55" spans="1:7" s="47" customFormat="1" ht="12.75">
      <c r="A55" s="69"/>
      <c r="B55" s="72"/>
      <c r="C55" s="56" t="s">
        <v>152</v>
      </c>
      <c r="D55" s="60"/>
      <c r="E55" s="78"/>
      <c r="F55" s="78"/>
      <c r="G55" s="82"/>
    </row>
    <row r="56" spans="1:7" s="45" customFormat="1" ht="22.5">
      <c r="A56" s="67">
        <f>1+A53</f>
        <v>16</v>
      </c>
      <c r="B56" s="70" t="s">
        <v>40</v>
      </c>
      <c r="C56" s="44" t="s">
        <v>78</v>
      </c>
      <c r="D56" s="58" t="s">
        <v>13</v>
      </c>
      <c r="E56" s="76">
        <v>1</v>
      </c>
      <c r="F56" s="76"/>
      <c r="G56" s="80">
        <f>E56*F56</f>
        <v>0</v>
      </c>
    </row>
    <row r="57" spans="1:7" s="46" customFormat="1" ht="12.75">
      <c r="A57" s="68"/>
      <c r="B57" s="71"/>
      <c r="C57" s="27" t="s">
        <v>136</v>
      </c>
      <c r="D57" s="59"/>
      <c r="E57" s="77"/>
      <c r="F57" s="77"/>
      <c r="G57" s="81"/>
    </row>
    <row r="58" spans="1:7" s="47" customFormat="1" ht="12.75">
      <c r="A58" s="69"/>
      <c r="B58" s="72"/>
      <c r="C58" s="56" t="s">
        <v>146</v>
      </c>
      <c r="D58" s="60"/>
      <c r="E58" s="78"/>
      <c r="F58" s="78"/>
      <c r="G58" s="82"/>
    </row>
    <row r="59" spans="1:7" s="45" customFormat="1" ht="22.5">
      <c r="A59" s="67">
        <f>1+A56</f>
        <v>17</v>
      </c>
      <c r="B59" s="70" t="s">
        <v>40</v>
      </c>
      <c r="C59" s="44" t="s">
        <v>77</v>
      </c>
      <c r="D59" s="58" t="s">
        <v>13</v>
      </c>
      <c r="E59" s="76">
        <v>1</v>
      </c>
      <c r="F59" s="76"/>
      <c r="G59" s="80">
        <f>E59*F59</f>
        <v>0</v>
      </c>
    </row>
    <row r="60" spans="1:7" s="46" customFormat="1" ht="12.75">
      <c r="A60" s="68"/>
      <c r="B60" s="71"/>
      <c r="C60" s="27" t="s">
        <v>136</v>
      </c>
      <c r="D60" s="59"/>
      <c r="E60" s="77"/>
      <c r="F60" s="77"/>
      <c r="G60" s="81"/>
    </row>
    <row r="61" spans="1:7" s="47" customFormat="1" ht="12.75">
      <c r="A61" s="69"/>
      <c r="B61" s="72"/>
      <c r="C61" s="56" t="s">
        <v>146</v>
      </c>
      <c r="D61" s="60"/>
      <c r="E61" s="78"/>
      <c r="F61" s="78"/>
      <c r="G61" s="82"/>
    </row>
    <row r="62" spans="1:7" s="45" customFormat="1" ht="22.5">
      <c r="A62" s="67">
        <f>1+A59</f>
        <v>18</v>
      </c>
      <c r="B62" s="70" t="s">
        <v>79</v>
      </c>
      <c r="C62" s="44" t="s">
        <v>80</v>
      </c>
      <c r="D62" s="58" t="s">
        <v>15</v>
      </c>
      <c r="E62" s="76">
        <v>0.04</v>
      </c>
      <c r="F62" s="76"/>
      <c r="G62" s="80">
        <f>E62*F62</f>
        <v>0</v>
      </c>
    </row>
    <row r="63" spans="1:7" s="46" customFormat="1" ht="12.75">
      <c r="A63" s="68"/>
      <c r="B63" s="71"/>
      <c r="C63" s="27" t="s">
        <v>136</v>
      </c>
      <c r="D63" s="59"/>
      <c r="E63" s="77"/>
      <c r="F63" s="77"/>
      <c r="G63" s="81"/>
    </row>
    <row r="64" spans="1:7" s="47" customFormat="1" ht="13.5" thickBot="1">
      <c r="A64" s="69"/>
      <c r="B64" s="83"/>
      <c r="C64" s="56" t="s">
        <v>141</v>
      </c>
      <c r="D64" s="84"/>
      <c r="E64" s="79"/>
      <c r="F64" s="79"/>
      <c r="G64" s="89"/>
    </row>
    <row r="65" spans="1:7" s="7" customFormat="1" ht="13.5" thickBot="1">
      <c r="A65" s="32"/>
      <c r="B65" s="33" t="s">
        <v>16</v>
      </c>
      <c r="C65" s="34" t="str">
        <f>CONCATENATE(B52," ",C52)</f>
        <v>732 Strojovny</v>
      </c>
      <c r="D65" s="35"/>
      <c r="E65" s="36"/>
      <c r="F65" s="36"/>
      <c r="G65" s="37">
        <f>SUM(G52:G64)</f>
        <v>0</v>
      </c>
    </row>
    <row r="66" spans="1:7" s="7" customFormat="1" ht="12.75">
      <c r="A66" s="38" t="s">
        <v>8</v>
      </c>
      <c r="B66" s="39" t="s">
        <v>25</v>
      </c>
      <c r="C66" s="40" t="s">
        <v>26</v>
      </c>
      <c r="D66" s="41"/>
      <c r="E66" s="42"/>
      <c r="F66" s="42"/>
      <c r="G66" s="43"/>
    </row>
    <row r="67" spans="1:7" s="7" customFormat="1" ht="22.5">
      <c r="A67" s="67">
        <f>1+A62</f>
        <v>19</v>
      </c>
      <c r="B67" s="70" t="s">
        <v>81</v>
      </c>
      <c r="C67" s="44" t="s">
        <v>82</v>
      </c>
      <c r="D67" s="58" t="s">
        <v>27</v>
      </c>
      <c r="E67" s="76">
        <v>4</v>
      </c>
      <c r="F67" s="76"/>
      <c r="G67" s="80">
        <f>E67*F67</f>
        <v>0</v>
      </c>
    </row>
    <row r="68" spans="1:7" s="46" customFormat="1" ht="12.75">
      <c r="A68" s="68"/>
      <c r="B68" s="71"/>
      <c r="C68" s="27" t="s">
        <v>136</v>
      </c>
      <c r="D68" s="59"/>
      <c r="E68" s="77"/>
      <c r="F68" s="77"/>
      <c r="G68" s="81"/>
    </row>
    <row r="69" spans="1:7" s="47" customFormat="1" ht="12.75">
      <c r="A69" s="69"/>
      <c r="B69" s="72"/>
      <c r="C69" s="56" t="s">
        <v>149</v>
      </c>
      <c r="D69" s="60"/>
      <c r="E69" s="78"/>
      <c r="F69" s="78"/>
      <c r="G69" s="82"/>
    </row>
    <row r="70" spans="1:7" s="7" customFormat="1" ht="12.75" customHeight="1">
      <c r="A70" s="67">
        <f>1+A67</f>
        <v>20</v>
      </c>
      <c r="B70" s="70" t="s">
        <v>83</v>
      </c>
      <c r="C70" s="44" t="s">
        <v>84</v>
      </c>
      <c r="D70" s="58" t="s">
        <v>27</v>
      </c>
      <c r="E70" s="76">
        <v>1</v>
      </c>
      <c r="F70" s="76"/>
      <c r="G70" s="80">
        <f>E70*F70</f>
        <v>0</v>
      </c>
    </row>
    <row r="71" spans="1:7" s="46" customFormat="1" ht="12.75">
      <c r="A71" s="68"/>
      <c r="B71" s="71"/>
      <c r="C71" s="27" t="s">
        <v>136</v>
      </c>
      <c r="D71" s="59"/>
      <c r="E71" s="77"/>
      <c r="F71" s="77"/>
      <c r="G71" s="81"/>
    </row>
    <row r="72" spans="1:7" s="47" customFormat="1" ht="12.75">
      <c r="A72" s="69"/>
      <c r="B72" s="72"/>
      <c r="C72" s="56" t="s">
        <v>146</v>
      </c>
      <c r="D72" s="60"/>
      <c r="E72" s="78"/>
      <c r="F72" s="78"/>
      <c r="G72" s="82"/>
    </row>
    <row r="73" spans="1:7" s="7" customFormat="1" ht="12.75">
      <c r="A73" s="67">
        <f>1+A70</f>
        <v>21</v>
      </c>
      <c r="B73" s="70" t="s">
        <v>85</v>
      </c>
      <c r="C73" s="44" t="s">
        <v>86</v>
      </c>
      <c r="D73" s="58" t="s">
        <v>27</v>
      </c>
      <c r="E73" s="76">
        <v>1</v>
      </c>
      <c r="F73" s="76"/>
      <c r="G73" s="80">
        <f>E73*F73</f>
        <v>0</v>
      </c>
    </row>
    <row r="74" spans="1:7" s="46" customFormat="1" ht="12.75">
      <c r="A74" s="68"/>
      <c r="B74" s="71"/>
      <c r="C74" s="27" t="s">
        <v>136</v>
      </c>
      <c r="D74" s="59"/>
      <c r="E74" s="77"/>
      <c r="F74" s="77"/>
      <c r="G74" s="81"/>
    </row>
    <row r="75" spans="1:7" s="47" customFormat="1" ht="12.75">
      <c r="A75" s="69"/>
      <c r="B75" s="72"/>
      <c r="C75" s="56" t="s">
        <v>146</v>
      </c>
      <c r="D75" s="60"/>
      <c r="E75" s="78"/>
      <c r="F75" s="78"/>
      <c r="G75" s="82"/>
    </row>
    <row r="76" spans="1:7" s="7" customFormat="1" ht="12.75" customHeight="1">
      <c r="A76" s="67">
        <f>1+A73</f>
        <v>22</v>
      </c>
      <c r="B76" s="70" t="s">
        <v>87</v>
      </c>
      <c r="C76" s="44" t="s">
        <v>88</v>
      </c>
      <c r="D76" s="58" t="s">
        <v>27</v>
      </c>
      <c r="E76" s="76">
        <v>4</v>
      </c>
      <c r="F76" s="76"/>
      <c r="G76" s="80">
        <f>E76*F76</f>
        <v>0</v>
      </c>
    </row>
    <row r="77" spans="1:7" s="46" customFormat="1" ht="12.75">
      <c r="A77" s="68"/>
      <c r="B77" s="71"/>
      <c r="C77" s="27" t="s">
        <v>136</v>
      </c>
      <c r="D77" s="59"/>
      <c r="E77" s="77"/>
      <c r="F77" s="77"/>
      <c r="G77" s="81"/>
    </row>
    <row r="78" spans="1:7" s="47" customFormat="1" ht="12.75">
      <c r="A78" s="69"/>
      <c r="B78" s="72"/>
      <c r="C78" s="56" t="s">
        <v>149</v>
      </c>
      <c r="D78" s="60"/>
      <c r="E78" s="78"/>
      <c r="F78" s="78"/>
      <c r="G78" s="82"/>
    </row>
    <row r="79" spans="1:7" s="7" customFormat="1" ht="22.5">
      <c r="A79" s="67">
        <f>1+A76</f>
        <v>23</v>
      </c>
      <c r="B79" s="70" t="s">
        <v>40</v>
      </c>
      <c r="C79" s="44" t="s">
        <v>89</v>
      </c>
      <c r="D79" s="58" t="s">
        <v>27</v>
      </c>
      <c r="E79" s="76">
        <v>1</v>
      </c>
      <c r="F79" s="76"/>
      <c r="G79" s="80">
        <f>E79*F79</f>
        <v>0</v>
      </c>
    </row>
    <row r="80" spans="1:7" s="46" customFormat="1" ht="12.75">
      <c r="A80" s="68"/>
      <c r="B80" s="71"/>
      <c r="C80" s="27" t="s">
        <v>136</v>
      </c>
      <c r="D80" s="59"/>
      <c r="E80" s="77"/>
      <c r="F80" s="77"/>
      <c r="G80" s="81"/>
    </row>
    <row r="81" spans="1:7" s="47" customFormat="1" ht="12.75">
      <c r="A81" s="69"/>
      <c r="B81" s="72"/>
      <c r="C81" s="56" t="s">
        <v>146</v>
      </c>
      <c r="D81" s="60"/>
      <c r="E81" s="78"/>
      <c r="F81" s="78"/>
      <c r="G81" s="82"/>
    </row>
    <row r="82" spans="1:7" s="7" customFormat="1" ht="22.5">
      <c r="A82" s="67">
        <f>1+A79</f>
        <v>24</v>
      </c>
      <c r="B82" s="70" t="s">
        <v>40</v>
      </c>
      <c r="C82" s="44" t="s">
        <v>90</v>
      </c>
      <c r="D82" s="58" t="s">
        <v>27</v>
      </c>
      <c r="E82" s="76">
        <v>1</v>
      </c>
      <c r="F82" s="76"/>
      <c r="G82" s="80">
        <f>E82*F82</f>
        <v>0</v>
      </c>
    </row>
    <row r="83" spans="1:7" s="46" customFormat="1" ht="12.75">
      <c r="A83" s="68"/>
      <c r="B83" s="71"/>
      <c r="C83" s="27" t="s">
        <v>136</v>
      </c>
      <c r="D83" s="59"/>
      <c r="E83" s="77"/>
      <c r="F83" s="77"/>
      <c r="G83" s="81"/>
    </row>
    <row r="84" spans="1:7" s="47" customFormat="1" ht="12.75">
      <c r="A84" s="69"/>
      <c r="B84" s="72"/>
      <c r="C84" s="56" t="s">
        <v>146</v>
      </c>
      <c r="D84" s="60"/>
      <c r="E84" s="78"/>
      <c r="F84" s="78"/>
      <c r="G84" s="82"/>
    </row>
    <row r="85" spans="1:7" s="7" customFormat="1" ht="12.75" customHeight="1">
      <c r="A85" s="67">
        <f>1+A82</f>
        <v>25</v>
      </c>
      <c r="B85" s="70" t="s">
        <v>91</v>
      </c>
      <c r="C85" s="44" t="s">
        <v>92</v>
      </c>
      <c r="D85" s="58" t="s">
        <v>27</v>
      </c>
      <c r="E85" s="76">
        <v>5</v>
      </c>
      <c r="F85" s="76"/>
      <c r="G85" s="80">
        <f>E85*F85</f>
        <v>0</v>
      </c>
    </row>
    <row r="86" spans="1:7" s="46" customFormat="1" ht="12.75">
      <c r="A86" s="68"/>
      <c r="B86" s="71"/>
      <c r="C86" s="27" t="s">
        <v>136</v>
      </c>
      <c r="D86" s="59"/>
      <c r="E86" s="77"/>
      <c r="F86" s="77"/>
      <c r="G86" s="81"/>
    </row>
    <row r="87" spans="1:7" s="47" customFormat="1" ht="12.75">
      <c r="A87" s="69"/>
      <c r="B87" s="72"/>
      <c r="C87" s="56" t="s">
        <v>153</v>
      </c>
      <c r="D87" s="60"/>
      <c r="E87" s="78"/>
      <c r="F87" s="78"/>
      <c r="G87" s="82"/>
    </row>
    <row r="88" spans="1:7" s="7" customFormat="1" ht="12.75">
      <c r="A88" s="67">
        <f>1+A85</f>
        <v>26</v>
      </c>
      <c r="B88" s="70" t="s">
        <v>93</v>
      </c>
      <c r="C88" s="44" t="s">
        <v>94</v>
      </c>
      <c r="D88" s="58" t="s">
        <v>27</v>
      </c>
      <c r="E88" s="76">
        <v>5</v>
      </c>
      <c r="F88" s="76"/>
      <c r="G88" s="80">
        <f>E88*F88</f>
        <v>0</v>
      </c>
    </row>
    <row r="89" spans="1:7" s="46" customFormat="1" ht="12.75">
      <c r="A89" s="68"/>
      <c r="B89" s="71"/>
      <c r="C89" s="27" t="s">
        <v>136</v>
      </c>
      <c r="D89" s="59"/>
      <c r="E89" s="77"/>
      <c r="F89" s="77"/>
      <c r="G89" s="81"/>
    </row>
    <row r="90" spans="1:7" s="47" customFormat="1" ht="12.75">
      <c r="A90" s="69"/>
      <c r="B90" s="72"/>
      <c r="C90" s="56" t="s">
        <v>153</v>
      </c>
      <c r="D90" s="60"/>
      <c r="E90" s="78"/>
      <c r="F90" s="78"/>
      <c r="G90" s="82"/>
    </row>
    <row r="91" spans="1:7" s="7" customFormat="1" ht="12.75">
      <c r="A91" s="67">
        <f>1+A88</f>
        <v>27</v>
      </c>
      <c r="B91" s="70" t="s">
        <v>40</v>
      </c>
      <c r="C91" s="44" t="s">
        <v>95</v>
      </c>
      <c r="D91" s="58" t="s">
        <v>27</v>
      </c>
      <c r="E91" s="76">
        <v>2</v>
      </c>
      <c r="F91" s="76"/>
      <c r="G91" s="80">
        <f>E91*F91</f>
        <v>0</v>
      </c>
    </row>
    <row r="92" spans="1:7" s="46" customFormat="1" ht="12.75">
      <c r="A92" s="68"/>
      <c r="B92" s="71"/>
      <c r="C92" s="27" t="s">
        <v>136</v>
      </c>
      <c r="D92" s="59"/>
      <c r="E92" s="77"/>
      <c r="F92" s="77"/>
      <c r="G92" s="81"/>
    </row>
    <row r="93" spans="1:7" s="47" customFormat="1" ht="12.75">
      <c r="A93" s="69"/>
      <c r="B93" s="72"/>
      <c r="C93" s="56" t="s">
        <v>148</v>
      </c>
      <c r="D93" s="60"/>
      <c r="E93" s="78"/>
      <c r="F93" s="78"/>
      <c r="G93" s="82"/>
    </row>
    <row r="94" spans="1:7" s="7" customFormat="1" ht="12.75" customHeight="1">
      <c r="A94" s="67">
        <f>1+A91</f>
        <v>28</v>
      </c>
      <c r="B94" s="70" t="s">
        <v>28</v>
      </c>
      <c r="C94" s="44" t="s">
        <v>96</v>
      </c>
      <c r="D94" s="58" t="s">
        <v>27</v>
      </c>
      <c r="E94" s="76">
        <v>2</v>
      </c>
      <c r="F94" s="76"/>
      <c r="G94" s="80">
        <f>E94*F94</f>
        <v>0</v>
      </c>
    </row>
    <row r="95" spans="1:7" s="46" customFormat="1" ht="12.75">
      <c r="A95" s="68"/>
      <c r="B95" s="71"/>
      <c r="C95" s="27" t="s">
        <v>136</v>
      </c>
      <c r="D95" s="59"/>
      <c r="E95" s="77"/>
      <c r="F95" s="77"/>
      <c r="G95" s="81"/>
    </row>
    <row r="96" spans="1:7" s="47" customFormat="1" ht="12.75">
      <c r="A96" s="69"/>
      <c r="B96" s="72"/>
      <c r="C96" s="56" t="s">
        <v>148</v>
      </c>
      <c r="D96" s="60"/>
      <c r="E96" s="78"/>
      <c r="F96" s="78"/>
      <c r="G96" s="82"/>
    </row>
    <row r="97" spans="1:7" s="7" customFormat="1" ht="12.75">
      <c r="A97" s="67">
        <f>1+A94</f>
        <v>29</v>
      </c>
      <c r="B97" s="70" t="s">
        <v>99</v>
      </c>
      <c r="C97" s="44" t="s">
        <v>100</v>
      </c>
      <c r="D97" s="58" t="s">
        <v>27</v>
      </c>
      <c r="E97" s="76">
        <v>3</v>
      </c>
      <c r="F97" s="76"/>
      <c r="G97" s="80">
        <f>E97*F97</f>
        <v>0</v>
      </c>
    </row>
    <row r="98" spans="1:7" s="46" customFormat="1" ht="12.75">
      <c r="A98" s="68"/>
      <c r="B98" s="71"/>
      <c r="C98" s="27" t="s">
        <v>136</v>
      </c>
      <c r="D98" s="59"/>
      <c r="E98" s="77"/>
      <c r="F98" s="77"/>
      <c r="G98" s="81"/>
    </row>
    <row r="99" spans="1:7" s="47" customFormat="1" ht="12.75">
      <c r="A99" s="69"/>
      <c r="B99" s="72"/>
      <c r="C99" s="56" t="s">
        <v>151</v>
      </c>
      <c r="D99" s="60"/>
      <c r="E99" s="78"/>
      <c r="F99" s="78"/>
      <c r="G99" s="82"/>
    </row>
    <row r="100" spans="1:7" s="7" customFormat="1" ht="12.75">
      <c r="A100" s="67">
        <f>1+A97</f>
        <v>30</v>
      </c>
      <c r="B100" s="70" t="s">
        <v>101</v>
      </c>
      <c r="C100" s="44" t="s">
        <v>102</v>
      </c>
      <c r="D100" s="58" t="s">
        <v>27</v>
      </c>
      <c r="E100" s="76">
        <v>2</v>
      </c>
      <c r="F100" s="76"/>
      <c r="G100" s="80">
        <f>E100*F100</f>
        <v>0</v>
      </c>
    </row>
    <row r="101" spans="1:7" s="46" customFormat="1" ht="12.75">
      <c r="A101" s="68"/>
      <c r="B101" s="71"/>
      <c r="C101" s="27" t="s">
        <v>136</v>
      </c>
      <c r="D101" s="59"/>
      <c r="E101" s="77"/>
      <c r="F101" s="77"/>
      <c r="G101" s="81"/>
    </row>
    <row r="102" spans="1:7" s="47" customFormat="1" ht="12.75">
      <c r="A102" s="69"/>
      <c r="B102" s="72"/>
      <c r="C102" s="56" t="s">
        <v>152</v>
      </c>
      <c r="D102" s="60"/>
      <c r="E102" s="78"/>
      <c r="F102" s="78"/>
      <c r="G102" s="82"/>
    </row>
    <row r="103" spans="1:7" s="7" customFormat="1" ht="12.75" customHeight="1">
      <c r="A103" s="67">
        <f>1+A100</f>
        <v>31</v>
      </c>
      <c r="B103" s="70" t="s">
        <v>103</v>
      </c>
      <c r="C103" s="44" t="s">
        <v>104</v>
      </c>
      <c r="D103" s="58" t="s">
        <v>27</v>
      </c>
      <c r="E103" s="76">
        <v>1</v>
      </c>
      <c r="F103" s="76"/>
      <c r="G103" s="80">
        <f>E103*F103</f>
        <v>0</v>
      </c>
    </row>
    <row r="104" spans="1:7" s="46" customFormat="1" ht="12.75">
      <c r="A104" s="68"/>
      <c r="B104" s="71"/>
      <c r="C104" s="27" t="s">
        <v>136</v>
      </c>
      <c r="D104" s="59"/>
      <c r="E104" s="77"/>
      <c r="F104" s="77"/>
      <c r="G104" s="81"/>
    </row>
    <row r="105" spans="1:7" s="47" customFormat="1" ht="12.75">
      <c r="A105" s="69"/>
      <c r="B105" s="72"/>
      <c r="C105" s="56" t="s">
        <v>146</v>
      </c>
      <c r="D105" s="60"/>
      <c r="E105" s="78"/>
      <c r="F105" s="78"/>
      <c r="G105" s="82"/>
    </row>
    <row r="106" spans="1:7" s="7" customFormat="1" ht="12.75">
      <c r="A106" s="67">
        <f>1+A103</f>
        <v>32</v>
      </c>
      <c r="B106" s="70" t="s">
        <v>105</v>
      </c>
      <c r="C106" s="44" t="s">
        <v>106</v>
      </c>
      <c r="D106" s="58" t="s">
        <v>27</v>
      </c>
      <c r="E106" s="76">
        <v>2</v>
      </c>
      <c r="F106" s="76"/>
      <c r="G106" s="80">
        <f>E106*F106</f>
        <v>0</v>
      </c>
    </row>
    <row r="107" spans="1:7" s="46" customFormat="1" ht="12.75">
      <c r="A107" s="68"/>
      <c r="B107" s="71"/>
      <c r="C107" s="27" t="s">
        <v>136</v>
      </c>
      <c r="D107" s="59"/>
      <c r="E107" s="77"/>
      <c r="F107" s="77"/>
      <c r="G107" s="81"/>
    </row>
    <row r="108" spans="1:7" s="47" customFormat="1" ht="12.75">
      <c r="A108" s="69"/>
      <c r="B108" s="72"/>
      <c r="C108" s="56" t="s">
        <v>152</v>
      </c>
      <c r="D108" s="60"/>
      <c r="E108" s="78"/>
      <c r="F108" s="78"/>
      <c r="G108" s="82"/>
    </row>
    <row r="109" spans="1:7" s="7" customFormat="1" ht="22.5">
      <c r="A109" s="67">
        <f>1+A106</f>
        <v>33</v>
      </c>
      <c r="B109" s="70" t="s">
        <v>40</v>
      </c>
      <c r="C109" s="44" t="s">
        <v>107</v>
      </c>
      <c r="D109" s="58" t="s">
        <v>27</v>
      </c>
      <c r="E109" s="76">
        <v>1</v>
      </c>
      <c r="F109" s="76"/>
      <c r="G109" s="80">
        <f>E109*F109</f>
        <v>0</v>
      </c>
    </row>
    <row r="110" spans="1:7" s="46" customFormat="1" ht="12.75">
      <c r="A110" s="68"/>
      <c r="B110" s="71"/>
      <c r="C110" s="27" t="s">
        <v>136</v>
      </c>
      <c r="D110" s="59"/>
      <c r="E110" s="77"/>
      <c r="F110" s="77"/>
      <c r="G110" s="81"/>
    </row>
    <row r="111" spans="1:7" s="47" customFormat="1" ht="12.75">
      <c r="A111" s="69"/>
      <c r="B111" s="72"/>
      <c r="C111" s="56" t="s">
        <v>146</v>
      </c>
      <c r="D111" s="60"/>
      <c r="E111" s="78"/>
      <c r="F111" s="78"/>
      <c r="G111" s="82"/>
    </row>
    <row r="112" spans="1:7" s="7" customFormat="1" ht="22.5">
      <c r="A112" s="67">
        <f>1+A109</f>
        <v>34</v>
      </c>
      <c r="B112" s="70" t="s">
        <v>40</v>
      </c>
      <c r="C112" s="44" t="s">
        <v>108</v>
      </c>
      <c r="D112" s="58" t="s">
        <v>27</v>
      </c>
      <c r="E112" s="76">
        <v>1</v>
      </c>
      <c r="F112" s="76"/>
      <c r="G112" s="80">
        <f>E112*F112</f>
        <v>0</v>
      </c>
    </row>
    <row r="113" spans="1:7" s="46" customFormat="1" ht="12.75">
      <c r="A113" s="68"/>
      <c r="B113" s="71"/>
      <c r="C113" s="27" t="s">
        <v>136</v>
      </c>
      <c r="D113" s="59"/>
      <c r="E113" s="77"/>
      <c r="F113" s="77"/>
      <c r="G113" s="81"/>
    </row>
    <row r="114" spans="1:7" s="47" customFormat="1" ht="12.75">
      <c r="A114" s="69"/>
      <c r="B114" s="72"/>
      <c r="C114" s="56" t="s">
        <v>146</v>
      </c>
      <c r="D114" s="60"/>
      <c r="E114" s="78"/>
      <c r="F114" s="78"/>
      <c r="G114" s="82"/>
    </row>
    <row r="115" spans="1:7" s="7" customFormat="1" ht="22.5">
      <c r="A115" s="67">
        <f>1+A112</f>
        <v>35</v>
      </c>
      <c r="B115" s="70" t="s">
        <v>111</v>
      </c>
      <c r="C115" s="44" t="s">
        <v>112</v>
      </c>
      <c r="D115" s="58" t="s">
        <v>27</v>
      </c>
      <c r="E115" s="76">
        <v>3</v>
      </c>
      <c r="F115" s="76"/>
      <c r="G115" s="80">
        <f>E115*F115</f>
        <v>0</v>
      </c>
    </row>
    <row r="116" spans="1:7" s="46" customFormat="1" ht="12.75">
      <c r="A116" s="68"/>
      <c r="B116" s="71"/>
      <c r="C116" s="27" t="s">
        <v>136</v>
      </c>
      <c r="D116" s="59"/>
      <c r="E116" s="77"/>
      <c r="F116" s="77"/>
      <c r="G116" s="81"/>
    </row>
    <row r="117" spans="1:7" s="47" customFormat="1" ht="12.75">
      <c r="A117" s="69"/>
      <c r="B117" s="72"/>
      <c r="C117" s="56" t="s">
        <v>151</v>
      </c>
      <c r="D117" s="60"/>
      <c r="E117" s="78"/>
      <c r="F117" s="78"/>
      <c r="G117" s="82"/>
    </row>
    <row r="118" spans="1:7" s="7" customFormat="1" ht="22.5">
      <c r="A118" s="67">
        <f>1+A115</f>
        <v>36</v>
      </c>
      <c r="B118" s="70" t="s">
        <v>109</v>
      </c>
      <c r="C118" s="44" t="s">
        <v>110</v>
      </c>
      <c r="D118" s="58" t="s">
        <v>27</v>
      </c>
      <c r="E118" s="76">
        <v>5</v>
      </c>
      <c r="F118" s="76"/>
      <c r="G118" s="80">
        <f>E118*F118</f>
        <v>0</v>
      </c>
    </row>
    <row r="119" spans="1:7" s="46" customFormat="1" ht="12.75">
      <c r="A119" s="68"/>
      <c r="B119" s="71"/>
      <c r="C119" s="27" t="s">
        <v>136</v>
      </c>
      <c r="D119" s="59"/>
      <c r="E119" s="77"/>
      <c r="F119" s="77"/>
      <c r="G119" s="81"/>
    </row>
    <row r="120" spans="1:7" s="47" customFormat="1" ht="12.75">
      <c r="A120" s="69"/>
      <c r="B120" s="72"/>
      <c r="C120" s="56" t="s">
        <v>139</v>
      </c>
      <c r="D120" s="60"/>
      <c r="E120" s="78"/>
      <c r="F120" s="78"/>
      <c r="G120" s="82"/>
    </row>
    <row r="121" spans="1:7" s="7" customFormat="1" ht="12.75" customHeight="1">
      <c r="A121" s="67">
        <f>1+A118</f>
        <v>37</v>
      </c>
      <c r="B121" s="70" t="s">
        <v>40</v>
      </c>
      <c r="C121" s="44" t="s">
        <v>113</v>
      </c>
      <c r="D121" s="58" t="s">
        <v>27</v>
      </c>
      <c r="E121" s="76">
        <v>16</v>
      </c>
      <c r="F121" s="76"/>
      <c r="G121" s="80">
        <f>E121*F121</f>
        <v>0</v>
      </c>
    </row>
    <row r="122" spans="1:7" s="46" customFormat="1" ht="12.75">
      <c r="A122" s="68"/>
      <c r="B122" s="71"/>
      <c r="C122" s="27" t="s">
        <v>136</v>
      </c>
      <c r="D122" s="59"/>
      <c r="E122" s="77"/>
      <c r="F122" s="77"/>
      <c r="G122" s="81"/>
    </row>
    <row r="123" spans="1:7" s="47" customFormat="1" ht="12.75">
      <c r="A123" s="69"/>
      <c r="B123" s="72"/>
      <c r="C123" s="56" t="s">
        <v>150</v>
      </c>
      <c r="D123" s="60"/>
      <c r="E123" s="78"/>
      <c r="F123" s="78"/>
      <c r="G123" s="82"/>
    </row>
    <row r="124" spans="1:7" s="7" customFormat="1" ht="22.5">
      <c r="A124" s="67">
        <f>1+A121</f>
        <v>38</v>
      </c>
      <c r="B124" s="85">
        <v>734411103</v>
      </c>
      <c r="C124" s="55" t="s">
        <v>97</v>
      </c>
      <c r="D124" s="58" t="s">
        <v>27</v>
      </c>
      <c r="E124" s="76">
        <v>4</v>
      </c>
      <c r="F124" s="76"/>
      <c r="G124" s="80">
        <f>E124*F124</f>
        <v>0</v>
      </c>
    </row>
    <row r="125" spans="1:7" s="46" customFormat="1" ht="12.75">
      <c r="A125" s="68"/>
      <c r="B125" s="86"/>
      <c r="C125" s="27" t="s">
        <v>136</v>
      </c>
      <c r="D125" s="59"/>
      <c r="E125" s="77"/>
      <c r="F125" s="77"/>
      <c r="G125" s="81"/>
    </row>
    <row r="126" spans="1:7" s="47" customFormat="1" ht="12.75">
      <c r="A126" s="69"/>
      <c r="B126" s="87"/>
      <c r="C126" s="56" t="s">
        <v>149</v>
      </c>
      <c r="D126" s="60"/>
      <c r="E126" s="78"/>
      <c r="F126" s="78"/>
      <c r="G126" s="82"/>
    </row>
    <row r="127" spans="1:7" s="7" customFormat="1" ht="22.5">
      <c r="A127" s="67">
        <f>1+A124</f>
        <v>39</v>
      </c>
      <c r="B127" s="85">
        <v>734421102</v>
      </c>
      <c r="C127" s="55" t="s">
        <v>98</v>
      </c>
      <c r="D127" s="58" t="s">
        <v>27</v>
      </c>
      <c r="E127" s="76">
        <v>4</v>
      </c>
      <c r="F127" s="76"/>
      <c r="G127" s="80">
        <f>E127*F127</f>
        <v>0</v>
      </c>
    </row>
    <row r="128" spans="1:7" s="46" customFormat="1" ht="12.75">
      <c r="A128" s="68"/>
      <c r="B128" s="86"/>
      <c r="C128" s="27" t="s">
        <v>136</v>
      </c>
      <c r="D128" s="59"/>
      <c r="E128" s="77"/>
      <c r="F128" s="77"/>
      <c r="G128" s="81"/>
    </row>
    <row r="129" spans="1:7" s="47" customFormat="1" ht="12.75">
      <c r="A129" s="69"/>
      <c r="B129" s="87"/>
      <c r="C129" s="56" t="s">
        <v>149</v>
      </c>
      <c r="D129" s="60"/>
      <c r="E129" s="78"/>
      <c r="F129" s="78"/>
      <c r="G129" s="82"/>
    </row>
    <row r="130" spans="1:7" s="7" customFormat="1" ht="12.75">
      <c r="A130" s="67">
        <f>1+A127</f>
        <v>40</v>
      </c>
      <c r="B130" s="70" t="s">
        <v>29</v>
      </c>
      <c r="C130" s="44" t="s">
        <v>30</v>
      </c>
      <c r="D130" s="58" t="s">
        <v>15</v>
      </c>
      <c r="E130" s="76">
        <v>0.04</v>
      </c>
      <c r="F130" s="76"/>
      <c r="G130" s="64">
        <f>E130*F130</f>
        <v>0</v>
      </c>
    </row>
    <row r="131" spans="1:7" s="46" customFormat="1" ht="12.75">
      <c r="A131" s="68"/>
      <c r="B131" s="71"/>
      <c r="C131" s="27" t="s">
        <v>136</v>
      </c>
      <c r="D131" s="59"/>
      <c r="E131" s="77"/>
      <c r="F131" s="77"/>
      <c r="G131" s="65"/>
    </row>
    <row r="132" spans="1:7" s="47" customFormat="1" ht="13.5" thickBot="1">
      <c r="A132" s="69"/>
      <c r="B132" s="83"/>
      <c r="C132" s="56" t="s">
        <v>141</v>
      </c>
      <c r="D132" s="84"/>
      <c r="E132" s="79"/>
      <c r="F132" s="79"/>
      <c r="G132" s="88"/>
    </row>
    <row r="133" spans="1:7" s="46" customFormat="1" ht="13.5" thickBot="1">
      <c r="A133" s="32"/>
      <c r="B133" s="33" t="s">
        <v>16</v>
      </c>
      <c r="C133" s="34" t="str">
        <f>CONCATENATE(B66," ",C66)</f>
        <v>734 Armatury</v>
      </c>
      <c r="D133" s="35"/>
      <c r="E133" s="36"/>
      <c r="F133" s="36"/>
      <c r="G133" s="37">
        <f>SUM(G66:G132)</f>
        <v>0</v>
      </c>
    </row>
    <row r="134" spans="1:7" s="47" customFormat="1" ht="12.75">
      <c r="A134" s="39" t="s">
        <v>8</v>
      </c>
      <c r="B134" s="39" t="s">
        <v>31</v>
      </c>
      <c r="C134" s="40" t="s">
        <v>32</v>
      </c>
      <c r="D134" s="41"/>
      <c r="E134" s="42"/>
      <c r="F134" s="42"/>
      <c r="G134" s="43"/>
    </row>
    <row r="135" spans="1:7" s="7" customFormat="1" ht="33.75">
      <c r="A135" s="67">
        <f>1+A130</f>
        <v>41</v>
      </c>
      <c r="B135" s="70" t="s">
        <v>40</v>
      </c>
      <c r="C135" s="44" t="s">
        <v>122</v>
      </c>
      <c r="D135" s="58" t="s">
        <v>27</v>
      </c>
      <c r="E135" s="76">
        <v>1</v>
      </c>
      <c r="F135" s="76"/>
      <c r="G135" s="64">
        <f>E135*F135</f>
        <v>0</v>
      </c>
    </row>
    <row r="136" spans="1:7" s="46" customFormat="1" ht="12.75">
      <c r="A136" s="68"/>
      <c r="B136" s="71"/>
      <c r="C136" s="27" t="s">
        <v>136</v>
      </c>
      <c r="D136" s="59"/>
      <c r="E136" s="77"/>
      <c r="F136" s="77"/>
      <c r="G136" s="65"/>
    </row>
    <row r="137" spans="1:7" s="47" customFormat="1" ht="12.75">
      <c r="A137" s="69"/>
      <c r="B137" s="72"/>
      <c r="C137" s="56" t="s">
        <v>146</v>
      </c>
      <c r="D137" s="60"/>
      <c r="E137" s="78"/>
      <c r="F137" s="78"/>
      <c r="G137" s="66"/>
    </row>
    <row r="138" spans="1:7" s="7" customFormat="1" ht="33.75">
      <c r="A138" s="67">
        <f>1+A135</f>
        <v>42</v>
      </c>
      <c r="B138" s="70" t="s">
        <v>40</v>
      </c>
      <c r="C138" s="44" t="s">
        <v>123</v>
      </c>
      <c r="D138" s="58" t="s">
        <v>27</v>
      </c>
      <c r="E138" s="76">
        <v>1</v>
      </c>
      <c r="F138" s="76"/>
      <c r="G138" s="64">
        <f>E138*F138</f>
        <v>0</v>
      </c>
    </row>
    <row r="139" spans="1:7" s="46" customFormat="1" ht="12.75">
      <c r="A139" s="68"/>
      <c r="B139" s="71"/>
      <c r="C139" s="27" t="s">
        <v>136</v>
      </c>
      <c r="D139" s="59"/>
      <c r="E139" s="77"/>
      <c r="F139" s="77"/>
      <c r="G139" s="65"/>
    </row>
    <row r="140" spans="1:7" s="47" customFormat="1" ht="12.75">
      <c r="A140" s="69"/>
      <c r="B140" s="72"/>
      <c r="C140" s="56" t="s">
        <v>146</v>
      </c>
      <c r="D140" s="60"/>
      <c r="E140" s="78"/>
      <c r="F140" s="78"/>
      <c r="G140" s="66"/>
    </row>
    <row r="141" spans="1:7" s="7" customFormat="1" ht="33.75">
      <c r="A141" s="67">
        <f>1+A138</f>
        <v>43</v>
      </c>
      <c r="B141" s="70" t="s">
        <v>40</v>
      </c>
      <c r="C141" s="44" t="s">
        <v>124</v>
      </c>
      <c r="D141" s="58" t="s">
        <v>27</v>
      </c>
      <c r="E141" s="76">
        <v>1</v>
      </c>
      <c r="F141" s="76"/>
      <c r="G141" s="64">
        <f>E141*F141</f>
        <v>0</v>
      </c>
    </row>
    <row r="142" spans="1:7" s="46" customFormat="1" ht="12.75">
      <c r="A142" s="68"/>
      <c r="B142" s="71"/>
      <c r="C142" s="27" t="s">
        <v>136</v>
      </c>
      <c r="D142" s="59"/>
      <c r="E142" s="77"/>
      <c r="F142" s="77"/>
      <c r="G142" s="65"/>
    </row>
    <row r="143" spans="1:7" s="47" customFormat="1" ht="12.75">
      <c r="A143" s="69"/>
      <c r="B143" s="72"/>
      <c r="C143" s="56" t="s">
        <v>146</v>
      </c>
      <c r="D143" s="60"/>
      <c r="E143" s="78"/>
      <c r="F143" s="78"/>
      <c r="G143" s="66"/>
    </row>
    <row r="144" spans="1:7" s="7" customFormat="1" ht="33.75">
      <c r="A144" s="67">
        <f>1+A141</f>
        <v>44</v>
      </c>
      <c r="B144" s="70" t="s">
        <v>40</v>
      </c>
      <c r="C144" s="44" t="s">
        <v>125</v>
      </c>
      <c r="D144" s="58" t="s">
        <v>27</v>
      </c>
      <c r="E144" s="76">
        <v>2</v>
      </c>
      <c r="F144" s="76"/>
      <c r="G144" s="64">
        <f>E144*F144</f>
        <v>0</v>
      </c>
    </row>
    <row r="145" spans="1:7" s="46" customFormat="1" ht="12.75">
      <c r="A145" s="68"/>
      <c r="B145" s="71"/>
      <c r="C145" s="27" t="s">
        <v>136</v>
      </c>
      <c r="D145" s="59"/>
      <c r="E145" s="77"/>
      <c r="F145" s="77"/>
      <c r="G145" s="65"/>
    </row>
    <row r="146" spans="1:7" s="47" customFormat="1" ht="12.75">
      <c r="A146" s="69"/>
      <c r="B146" s="72"/>
      <c r="C146" s="56" t="s">
        <v>148</v>
      </c>
      <c r="D146" s="60"/>
      <c r="E146" s="78"/>
      <c r="F146" s="78"/>
      <c r="G146" s="66"/>
    </row>
    <row r="147" spans="1:7" s="7" customFormat="1" ht="33.75">
      <c r="A147" s="67">
        <f>1+A144</f>
        <v>45</v>
      </c>
      <c r="B147" s="70" t="s">
        <v>40</v>
      </c>
      <c r="C147" s="44" t="s">
        <v>127</v>
      </c>
      <c r="D147" s="58" t="s">
        <v>27</v>
      </c>
      <c r="E147" s="76">
        <v>1</v>
      </c>
      <c r="F147" s="76"/>
      <c r="G147" s="64">
        <f>E147*F147</f>
        <v>0</v>
      </c>
    </row>
    <row r="148" spans="1:7" s="46" customFormat="1" ht="12.75">
      <c r="A148" s="68"/>
      <c r="B148" s="71"/>
      <c r="C148" s="27" t="s">
        <v>136</v>
      </c>
      <c r="D148" s="59"/>
      <c r="E148" s="77"/>
      <c r="F148" s="77"/>
      <c r="G148" s="65"/>
    </row>
    <row r="149" spans="1:7" s="47" customFormat="1" ht="12.75">
      <c r="A149" s="69"/>
      <c r="B149" s="72"/>
      <c r="C149" s="56" t="s">
        <v>146</v>
      </c>
      <c r="D149" s="60"/>
      <c r="E149" s="78"/>
      <c r="F149" s="78"/>
      <c r="G149" s="66"/>
    </row>
    <row r="150" spans="1:7" s="7" customFormat="1" ht="33.75">
      <c r="A150" s="67">
        <f>1+A147</f>
        <v>46</v>
      </c>
      <c r="B150" s="70" t="s">
        <v>40</v>
      </c>
      <c r="C150" s="44" t="s">
        <v>126</v>
      </c>
      <c r="D150" s="58" t="s">
        <v>27</v>
      </c>
      <c r="E150" s="76">
        <v>2</v>
      </c>
      <c r="F150" s="76"/>
      <c r="G150" s="64">
        <f>E150*F150</f>
        <v>0</v>
      </c>
    </row>
    <row r="151" spans="1:7" s="46" customFormat="1" ht="12.75">
      <c r="A151" s="68"/>
      <c r="B151" s="71"/>
      <c r="C151" s="27" t="s">
        <v>136</v>
      </c>
      <c r="D151" s="59"/>
      <c r="E151" s="77"/>
      <c r="F151" s="77"/>
      <c r="G151" s="65"/>
    </row>
    <row r="152" spans="1:7" s="47" customFormat="1" ht="12.75">
      <c r="A152" s="69"/>
      <c r="B152" s="72"/>
      <c r="C152" s="56" t="s">
        <v>148</v>
      </c>
      <c r="D152" s="60"/>
      <c r="E152" s="78"/>
      <c r="F152" s="78"/>
      <c r="G152" s="66"/>
    </row>
    <row r="153" spans="1:7" s="7" customFormat="1" ht="22.5">
      <c r="A153" s="67">
        <f>1+A150</f>
        <v>47</v>
      </c>
      <c r="B153" s="70" t="s">
        <v>128</v>
      </c>
      <c r="C153" s="44" t="s">
        <v>129</v>
      </c>
      <c r="D153" s="58" t="s">
        <v>27</v>
      </c>
      <c r="E153" s="76">
        <v>1</v>
      </c>
      <c r="F153" s="76"/>
      <c r="G153" s="64">
        <f>E153*F153</f>
        <v>0</v>
      </c>
    </row>
    <row r="154" spans="1:7" s="46" customFormat="1" ht="12.75">
      <c r="A154" s="68"/>
      <c r="B154" s="71"/>
      <c r="C154" s="27" t="s">
        <v>136</v>
      </c>
      <c r="D154" s="59"/>
      <c r="E154" s="77"/>
      <c r="F154" s="77"/>
      <c r="G154" s="65"/>
    </row>
    <row r="155" spans="1:7" s="47" customFormat="1" ht="12.75">
      <c r="A155" s="69"/>
      <c r="B155" s="72"/>
      <c r="C155" s="56" t="s">
        <v>146</v>
      </c>
      <c r="D155" s="60"/>
      <c r="E155" s="78"/>
      <c r="F155" s="78"/>
      <c r="G155" s="66"/>
    </row>
    <row r="156" spans="1:7" s="7" customFormat="1" ht="22.5">
      <c r="A156" s="67">
        <f>1+A153</f>
        <v>48</v>
      </c>
      <c r="B156" s="70" t="s">
        <v>130</v>
      </c>
      <c r="C156" s="44" t="s">
        <v>131</v>
      </c>
      <c r="D156" s="58" t="s">
        <v>27</v>
      </c>
      <c r="E156" s="76">
        <v>6</v>
      </c>
      <c r="F156" s="76"/>
      <c r="G156" s="64">
        <f>E156*F156</f>
        <v>0</v>
      </c>
    </row>
    <row r="157" spans="1:7" s="46" customFormat="1" ht="12.75">
      <c r="A157" s="68"/>
      <c r="B157" s="71"/>
      <c r="C157" s="27" t="s">
        <v>136</v>
      </c>
      <c r="D157" s="59"/>
      <c r="E157" s="77"/>
      <c r="F157" s="77"/>
      <c r="G157" s="65"/>
    </row>
    <row r="158" spans="1:7" s="47" customFormat="1" ht="12.75">
      <c r="A158" s="69"/>
      <c r="B158" s="72"/>
      <c r="C158" s="56" t="s">
        <v>147</v>
      </c>
      <c r="D158" s="60"/>
      <c r="E158" s="78"/>
      <c r="F158" s="78"/>
      <c r="G158" s="66"/>
    </row>
    <row r="159" spans="1:7" s="7" customFormat="1" ht="22.5">
      <c r="A159" s="67">
        <f>1+A156</f>
        <v>49</v>
      </c>
      <c r="B159" s="70" t="s">
        <v>132</v>
      </c>
      <c r="C159" s="44" t="s">
        <v>133</v>
      </c>
      <c r="D159" s="58" t="s">
        <v>27</v>
      </c>
      <c r="E159" s="76">
        <v>1</v>
      </c>
      <c r="F159" s="76"/>
      <c r="G159" s="64">
        <f>E159*F159</f>
        <v>0</v>
      </c>
    </row>
    <row r="160" spans="1:7" s="46" customFormat="1" ht="12.75">
      <c r="A160" s="68"/>
      <c r="B160" s="71"/>
      <c r="C160" s="27" t="s">
        <v>136</v>
      </c>
      <c r="D160" s="59"/>
      <c r="E160" s="77"/>
      <c r="F160" s="77"/>
      <c r="G160" s="65"/>
    </row>
    <row r="161" spans="1:7" s="47" customFormat="1" ht="12.75">
      <c r="A161" s="69"/>
      <c r="B161" s="72"/>
      <c r="C161" s="56" t="s">
        <v>146</v>
      </c>
      <c r="D161" s="60"/>
      <c r="E161" s="78"/>
      <c r="F161" s="78"/>
      <c r="G161" s="66"/>
    </row>
    <row r="162" spans="1:7" s="7" customFormat="1" ht="22.5">
      <c r="A162" s="67">
        <f>1+A159</f>
        <v>50</v>
      </c>
      <c r="B162" s="70" t="s">
        <v>33</v>
      </c>
      <c r="C162" s="44" t="s">
        <v>34</v>
      </c>
      <c r="D162" s="58" t="s">
        <v>15</v>
      </c>
      <c r="E162" s="76">
        <v>0.25</v>
      </c>
      <c r="F162" s="76"/>
      <c r="G162" s="80">
        <f>E162*F162</f>
        <v>0</v>
      </c>
    </row>
    <row r="163" spans="1:7" s="46" customFormat="1" ht="12.75">
      <c r="A163" s="68"/>
      <c r="B163" s="71"/>
      <c r="C163" s="27" t="s">
        <v>136</v>
      </c>
      <c r="D163" s="59"/>
      <c r="E163" s="77"/>
      <c r="F163" s="77"/>
      <c r="G163" s="81"/>
    </row>
    <row r="164" spans="1:7" s="47" customFormat="1" ht="13.5" thickBot="1">
      <c r="A164" s="69"/>
      <c r="B164" s="83"/>
      <c r="C164" s="56" t="s">
        <v>145</v>
      </c>
      <c r="D164" s="84"/>
      <c r="E164" s="79"/>
      <c r="F164" s="79"/>
      <c r="G164" s="89"/>
    </row>
    <row r="165" spans="1:7" s="7" customFormat="1" ht="13.5" thickBot="1">
      <c r="A165" s="32"/>
      <c r="B165" s="33" t="s">
        <v>16</v>
      </c>
      <c r="C165" s="34" t="str">
        <f>CONCATENATE(B134," ",C134)</f>
        <v>735 Otopná tělesa</v>
      </c>
      <c r="D165" s="35"/>
      <c r="E165" s="36"/>
      <c r="F165" s="36"/>
      <c r="G165" s="37">
        <f>SUM(G134:G164)</f>
        <v>0</v>
      </c>
    </row>
    <row r="166" spans="1:7" s="47" customFormat="1" ht="12.75">
      <c r="A166" s="39" t="s">
        <v>8</v>
      </c>
      <c r="B166" s="39" t="s">
        <v>35</v>
      </c>
      <c r="C166" s="40" t="s">
        <v>36</v>
      </c>
      <c r="D166" s="41"/>
      <c r="E166" s="42"/>
      <c r="F166" s="42"/>
      <c r="G166" s="43"/>
    </row>
    <row r="167" spans="1:7" s="7" customFormat="1" ht="22.5">
      <c r="A167" s="67">
        <f>1+A162</f>
        <v>51</v>
      </c>
      <c r="B167" s="70" t="s">
        <v>37</v>
      </c>
      <c r="C167" s="44" t="s">
        <v>38</v>
      </c>
      <c r="D167" s="58" t="s">
        <v>39</v>
      </c>
      <c r="E167" s="76">
        <v>50</v>
      </c>
      <c r="F167" s="76"/>
      <c r="G167" s="64">
        <f>E167*F167</f>
        <v>0</v>
      </c>
    </row>
    <row r="168" spans="1:7" s="46" customFormat="1" ht="12.75">
      <c r="A168" s="68"/>
      <c r="B168" s="71"/>
      <c r="C168" s="27" t="s">
        <v>136</v>
      </c>
      <c r="D168" s="59"/>
      <c r="E168" s="77"/>
      <c r="F168" s="77"/>
      <c r="G168" s="65"/>
    </row>
    <row r="169" spans="1:7" s="47" customFormat="1" ht="12.75">
      <c r="A169" s="69"/>
      <c r="B169" s="72"/>
      <c r="C169" s="56" t="s">
        <v>144</v>
      </c>
      <c r="D169" s="60"/>
      <c r="E169" s="78"/>
      <c r="F169" s="78"/>
      <c r="G169" s="66"/>
    </row>
    <row r="170" spans="1:7" s="7" customFormat="1" ht="12.75">
      <c r="A170" s="92">
        <f>1+A167</f>
        <v>52</v>
      </c>
      <c r="B170" s="70" t="s">
        <v>40</v>
      </c>
      <c r="C170" s="44" t="s">
        <v>41</v>
      </c>
      <c r="D170" s="58" t="s">
        <v>39</v>
      </c>
      <c r="E170" s="76">
        <v>50</v>
      </c>
      <c r="F170" s="76"/>
      <c r="G170" s="80">
        <f>E170*F170</f>
        <v>0</v>
      </c>
    </row>
    <row r="171" spans="1:7" s="46" customFormat="1" ht="12.75">
      <c r="A171" s="93"/>
      <c r="B171" s="71"/>
      <c r="C171" s="27" t="s">
        <v>136</v>
      </c>
      <c r="D171" s="59"/>
      <c r="E171" s="77"/>
      <c r="F171" s="77"/>
      <c r="G171" s="81"/>
    </row>
    <row r="172" spans="1:7" s="47" customFormat="1" ht="12.75">
      <c r="A172" s="94"/>
      <c r="B172" s="72"/>
      <c r="C172" s="56" t="s">
        <v>144</v>
      </c>
      <c r="D172" s="60"/>
      <c r="E172" s="78"/>
      <c r="F172" s="78"/>
      <c r="G172" s="82"/>
    </row>
    <row r="173" spans="1:7" s="7" customFormat="1" ht="22.5">
      <c r="A173" s="67">
        <f>1+A170</f>
        <v>53</v>
      </c>
      <c r="B173" s="70" t="s">
        <v>42</v>
      </c>
      <c r="C173" s="44" t="s">
        <v>43</v>
      </c>
      <c r="D173" s="58" t="s">
        <v>44</v>
      </c>
      <c r="E173" s="76">
        <v>0.05</v>
      </c>
      <c r="F173" s="76"/>
      <c r="G173" s="80">
        <f>E173*F173</f>
        <v>0</v>
      </c>
    </row>
    <row r="174" spans="1:7" s="7" customFormat="1" ht="12.75">
      <c r="A174" s="68"/>
      <c r="B174" s="71"/>
      <c r="C174" s="27" t="s">
        <v>136</v>
      </c>
      <c r="D174" s="59"/>
      <c r="E174" s="77"/>
      <c r="F174" s="77"/>
      <c r="G174" s="81"/>
    </row>
    <row r="175" spans="1:7" s="7" customFormat="1" ht="13.5" thickBot="1">
      <c r="A175" s="95"/>
      <c r="B175" s="83"/>
      <c r="C175" s="56" t="s">
        <v>143</v>
      </c>
      <c r="D175" s="84"/>
      <c r="E175" s="79"/>
      <c r="F175" s="79"/>
      <c r="G175" s="89"/>
    </row>
    <row r="176" spans="1:7" s="7" customFormat="1" ht="13.5" thickBot="1">
      <c r="A176" s="32"/>
      <c r="B176" s="33" t="s">
        <v>16</v>
      </c>
      <c r="C176" s="34" t="str">
        <f>CONCATENATE(B166," ",C166)</f>
        <v>767 Konstrukce zámečnické</v>
      </c>
      <c r="D176" s="35"/>
      <c r="E176" s="36"/>
      <c r="F176" s="36"/>
      <c r="G176" s="37">
        <f>SUM(G166:G175)</f>
        <v>0</v>
      </c>
    </row>
    <row r="177" spans="1:7" s="7" customFormat="1" ht="12.75">
      <c r="A177" s="39" t="s">
        <v>8</v>
      </c>
      <c r="B177" s="39" t="s">
        <v>45</v>
      </c>
      <c r="C177" s="40" t="s">
        <v>46</v>
      </c>
      <c r="D177" s="41"/>
      <c r="E177" s="42"/>
      <c r="F177" s="42"/>
      <c r="G177" s="43"/>
    </row>
    <row r="178" spans="1:7" s="7" customFormat="1" ht="22.5">
      <c r="A178" s="67">
        <f>1+A173</f>
        <v>54</v>
      </c>
      <c r="B178" s="70" t="s">
        <v>47</v>
      </c>
      <c r="C178" s="48" t="s">
        <v>48</v>
      </c>
      <c r="D178" s="73" t="s">
        <v>13</v>
      </c>
      <c r="E178" s="61">
        <v>25</v>
      </c>
      <c r="F178" s="61"/>
      <c r="G178" s="80">
        <f>E178*F178</f>
        <v>0</v>
      </c>
    </row>
    <row r="179" spans="1:7" s="7" customFormat="1" ht="12.75">
      <c r="A179" s="68"/>
      <c r="B179" s="71"/>
      <c r="C179" s="27" t="s">
        <v>136</v>
      </c>
      <c r="D179" s="74"/>
      <c r="E179" s="62"/>
      <c r="F179" s="62"/>
      <c r="G179" s="81"/>
    </row>
    <row r="180" spans="1:7" s="7" customFormat="1" ht="12.75">
      <c r="A180" s="69"/>
      <c r="B180" s="72"/>
      <c r="C180" s="56" t="s">
        <v>142</v>
      </c>
      <c r="D180" s="75"/>
      <c r="E180" s="63"/>
      <c r="F180" s="63"/>
      <c r="G180" s="82"/>
    </row>
    <row r="181" spans="1:7" s="7" customFormat="1" ht="22.5">
      <c r="A181" s="92">
        <f>1+A178</f>
        <v>55</v>
      </c>
      <c r="B181" s="70" t="s">
        <v>49</v>
      </c>
      <c r="C181" s="48" t="s">
        <v>50</v>
      </c>
      <c r="D181" s="73" t="s">
        <v>13</v>
      </c>
      <c r="E181" s="61">
        <v>25</v>
      </c>
      <c r="F181" s="61"/>
      <c r="G181" s="80">
        <f>E181*F181</f>
        <v>0</v>
      </c>
    </row>
    <row r="182" spans="1:7" s="7" customFormat="1" ht="12.75">
      <c r="A182" s="93"/>
      <c r="B182" s="71"/>
      <c r="C182" s="27" t="s">
        <v>136</v>
      </c>
      <c r="D182" s="74"/>
      <c r="E182" s="62"/>
      <c r="F182" s="62"/>
      <c r="G182" s="81"/>
    </row>
    <row r="183" spans="1:7" s="7" customFormat="1" ht="12.75">
      <c r="A183" s="94"/>
      <c r="B183" s="72"/>
      <c r="C183" s="56" t="s">
        <v>142</v>
      </c>
      <c r="D183" s="75"/>
      <c r="E183" s="63"/>
      <c r="F183" s="63"/>
      <c r="G183" s="82"/>
    </row>
    <row r="184" spans="1:7" s="7" customFormat="1" ht="22.5">
      <c r="A184" s="67">
        <f>1+A181</f>
        <v>56</v>
      </c>
      <c r="B184" s="70" t="s">
        <v>51</v>
      </c>
      <c r="C184" s="44" t="s">
        <v>52</v>
      </c>
      <c r="D184" s="96" t="s">
        <v>13</v>
      </c>
      <c r="E184" s="61">
        <v>25</v>
      </c>
      <c r="F184" s="76"/>
      <c r="G184" s="80">
        <f>E184*F184</f>
        <v>0</v>
      </c>
    </row>
    <row r="185" spans="1:7" s="7" customFormat="1" ht="12.75">
      <c r="A185" s="68"/>
      <c r="B185" s="71"/>
      <c r="C185" s="27" t="s">
        <v>136</v>
      </c>
      <c r="D185" s="97"/>
      <c r="E185" s="62"/>
      <c r="F185" s="77"/>
      <c r="G185" s="81"/>
    </row>
    <row r="186" spans="1:7" s="7" customFormat="1" ht="13.5" thickBot="1">
      <c r="A186" s="95"/>
      <c r="B186" s="83"/>
      <c r="C186" s="56" t="s">
        <v>142</v>
      </c>
      <c r="D186" s="98"/>
      <c r="E186" s="90"/>
      <c r="F186" s="79"/>
      <c r="G186" s="89"/>
    </row>
    <row r="187" spans="1:7" s="7" customFormat="1" ht="13.5" thickBot="1">
      <c r="A187" s="32"/>
      <c r="B187" s="33" t="s">
        <v>16</v>
      </c>
      <c r="C187" s="34" t="str">
        <f>CONCATENATE(B177," ",C177)</f>
        <v>783 Nátěry</v>
      </c>
      <c r="D187" s="35"/>
      <c r="E187" s="36"/>
      <c r="F187" s="36"/>
      <c r="G187" s="37">
        <f>SUM(G177:G186)</f>
        <v>0</v>
      </c>
    </row>
    <row r="188" spans="1:7" s="7" customFormat="1" ht="12.75">
      <c r="A188" s="39" t="s">
        <v>8</v>
      </c>
      <c r="B188" s="39" t="s">
        <v>53</v>
      </c>
      <c r="C188" s="40" t="s">
        <v>54</v>
      </c>
      <c r="D188" s="41"/>
      <c r="E188" s="42"/>
      <c r="F188" s="42"/>
      <c r="G188" s="43"/>
    </row>
    <row r="189" spans="1:7" s="7" customFormat="1" ht="12.75">
      <c r="A189" s="67">
        <f>1+A184</f>
        <v>57</v>
      </c>
      <c r="B189" s="70" t="s">
        <v>55</v>
      </c>
      <c r="C189" s="48" t="s">
        <v>56</v>
      </c>
      <c r="D189" s="73" t="s">
        <v>57</v>
      </c>
      <c r="E189" s="61">
        <v>1</v>
      </c>
      <c r="F189" s="61"/>
      <c r="G189" s="64">
        <f>E189*F189</f>
        <v>0</v>
      </c>
    </row>
    <row r="190" spans="1:7" s="7" customFormat="1" ht="12.75">
      <c r="A190" s="68"/>
      <c r="B190" s="71"/>
      <c r="C190" s="27"/>
      <c r="D190" s="74"/>
      <c r="E190" s="62"/>
      <c r="F190" s="62"/>
      <c r="G190" s="65"/>
    </row>
    <row r="191" spans="1:7" s="7" customFormat="1" ht="12.75">
      <c r="A191" s="69"/>
      <c r="B191" s="72"/>
      <c r="C191" s="29"/>
      <c r="D191" s="75"/>
      <c r="E191" s="63"/>
      <c r="F191" s="63"/>
      <c r="G191" s="66"/>
    </row>
    <row r="192" spans="1:7" s="7" customFormat="1" ht="22.5">
      <c r="A192" s="67">
        <f>1+A189</f>
        <v>58</v>
      </c>
      <c r="B192" s="70" t="s">
        <v>58</v>
      </c>
      <c r="C192" s="48" t="s">
        <v>59</v>
      </c>
      <c r="D192" s="73" t="s">
        <v>44</v>
      </c>
      <c r="E192" s="61">
        <v>8</v>
      </c>
      <c r="F192" s="61"/>
      <c r="G192" s="64">
        <f>E192*F192</f>
        <v>0</v>
      </c>
    </row>
    <row r="193" spans="1:7" s="7" customFormat="1" ht="12.75">
      <c r="A193" s="68"/>
      <c r="B193" s="71"/>
      <c r="C193" s="27"/>
      <c r="D193" s="74"/>
      <c r="E193" s="62"/>
      <c r="F193" s="62"/>
      <c r="G193" s="65"/>
    </row>
    <row r="194" spans="1:7" s="7" customFormat="1" ht="12.75">
      <c r="A194" s="69"/>
      <c r="B194" s="72"/>
      <c r="C194" s="29"/>
      <c r="D194" s="75"/>
      <c r="E194" s="63"/>
      <c r="F194" s="63"/>
      <c r="G194" s="66"/>
    </row>
    <row r="195" spans="1:7" s="7" customFormat="1" ht="12.75">
      <c r="A195" s="67">
        <f>1+A192</f>
        <v>59</v>
      </c>
      <c r="B195" s="70" t="s">
        <v>60</v>
      </c>
      <c r="C195" s="48" t="s">
        <v>61</v>
      </c>
      <c r="D195" s="73" t="s">
        <v>44</v>
      </c>
      <c r="E195" s="61">
        <v>8</v>
      </c>
      <c r="F195" s="61"/>
      <c r="G195" s="64">
        <f>E195*F195</f>
        <v>0</v>
      </c>
    </row>
    <row r="196" spans="1:7" s="7" customFormat="1" ht="12.75">
      <c r="A196" s="68"/>
      <c r="B196" s="71"/>
      <c r="C196" s="27"/>
      <c r="D196" s="74"/>
      <c r="E196" s="62"/>
      <c r="F196" s="62"/>
      <c r="G196" s="65"/>
    </row>
    <row r="197" spans="1:7" s="7" customFormat="1" ht="12.75">
      <c r="A197" s="69"/>
      <c r="B197" s="72"/>
      <c r="C197" s="29"/>
      <c r="D197" s="75"/>
      <c r="E197" s="63"/>
      <c r="F197" s="63"/>
      <c r="G197" s="66"/>
    </row>
    <row r="198" spans="1:7" s="7" customFormat="1" ht="12.75">
      <c r="A198" s="67">
        <f>1+A195</f>
        <v>60</v>
      </c>
      <c r="B198" s="70" t="s">
        <v>62</v>
      </c>
      <c r="C198" s="48" t="s">
        <v>134</v>
      </c>
      <c r="D198" s="73" t="s">
        <v>44</v>
      </c>
      <c r="E198" s="61">
        <v>80</v>
      </c>
      <c r="F198" s="61"/>
      <c r="G198" s="64">
        <f>E198*F198</f>
        <v>0</v>
      </c>
    </row>
    <row r="199" spans="1:7" s="7" customFormat="1" ht="12.75">
      <c r="A199" s="68"/>
      <c r="B199" s="71"/>
      <c r="C199" s="27"/>
      <c r="D199" s="74"/>
      <c r="E199" s="62"/>
      <c r="F199" s="62"/>
      <c r="G199" s="65"/>
    </row>
    <row r="200" spans="1:7" s="7" customFormat="1" ht="12.75">
      <c r="A200" s="69"/>
      <c r="B200" s="72"/>
      <c r="C200" s="29"/>
      <c r="D200" s="75"/>
      <c r="E200" s="63"/>
      <c r="F200" s="63"/>
      <c r="G200" s="66"/>
    </row>
    <row r="201" spans="1:7" s="7" customFormat="1" ht="22.5">
      <c r="A201" s="67">
        <f>1+A198</f>
        <v>61</v>
      </c>
      <c r="B201" s="70" t="s">
        <v>62</v>
      </c>
      <c r="C201" s="48" t="s">
        <v>160</v>
      </c>
      <c r="D201" s="73" t="s">
        <v>44</v>
      </c>
      <c r="E201" s="61">
        <v>36</v>
      </c>
      <c r="F201" s="61"/>
      <c r="G201" s="64">
        <f>E201*F201</f>
        <v>0</v>
      </c>
    </row>
    <row r="202" spans="1:7" s="7" customFormat="1" ht="12.75">
      <c r="A202" s="68"/>
      <c r="B202" s="71"/>
      <c r="C202" s="27"/>
      <c r="D202" s="74"/>
      <c r="E202" s="62"/>
      <c r="F202" s="62"/>
      <c r="G202" s="65"/>
    </row>
    <row r="203" spans="1:7" s="7" customFormat="1" ht="12.75">
      <c r="A203" s="69"/>
      <c r="B203" s="72"/>
      <c r="C203" s="29"/>
      <c r="D203" s="75"/>
      <c r="E203" s="63"/>
      <c r="F203" s="63"/>
      <c r="G203" s="66"/>
    </row>
    <row r="204" spans="1:7" s="7" customFormat="1" ht="22.5">
      <c r="A204" s="67">
        <f>1+A201</f>
        <v>62</v>
      </c>
      <c r="B204" s="70" t="s">
        <v>62</v>
      </c>
      <c r="C204" s="48" t="s">
        <v>161</v>
      </c>
      <c r="D204" s="73" t="s">
        <v>44</v>
      </c>
      <c r="E204" s="61">
        <v>36</v>
      </c>
      <c r="F204" s="61"/>
      <c r="G204" s="64">
        <f>E204*F204</f>
        <v>0</v>
      </c>
    </row>
    <row r="205" spans="1:7" s="7" customFormat="1" ht="12.75">
      <c r="A205" s="68"/>
      <c r="B205" s="71"/>
      <c r="C205" s="27"/>
      <c r="D205" s="74"/>
      <c r="E205" s="62"/>
      <c r="F205" s="62"/>
      <c r="G205" s="65"/>
    </row>
    <row r="206" spans="1:7" s="7" customFormat="1" ht="12.75">
      <c r="A206" s="69"/>
      <c r="B206" s="72"/>
      <c r="C206" s="29"/>
      <c r="D206" s="75"/>
      <c r="E206" s="63"/>
      <c r="F206" s="63"/>
      <c r="G206" s="66"/>
    </row>
    <row r="207" spans="1:7" s="7" customFormat="1" ht="22.5">
      <c r="A207" s="67">
        <f>1+A204</f>
        <v>63</v>
      </c>
      <c r="B207" s="70" t="s">
        <v>62</v>
      </c>
      <c r="C207" s="48" t="s">
        <v>162</v>
      </c>
      <c r="D207" s="73" t="s">
        <v>44</v>
      </c>
      <c r="E207" s="61">
        <v>48</v>
      </c>
      <c r="F207" s="61"/>
      <c r="G207" s="64">
        <f>E207*F207</f>
        <v>0</v>
      </c>
    </row>
    <row r="208" spans="1:7" s="7" customFormat="1" ht="12.75">
      <c r="A208" s="68"/>
      <c r="B208" s="71"/>
      <c r="C208" s="27"/>
      <c r="D208" s="74"/>
      <c r="E208" s="62"/>
      <c r="F208" s="62"/>
      <c r="G208" s="65"/>
    </row>
    <row r="209" spans="1:7" s="7" customFormat="1" ht="12.75">
      <c r="A209" s="69"/>
      <c r="B209" s="72"/>
      <c r="C209" s="29"/>
      <c r="D209" s="75"/>
      <c r="E209" s="63"/>
      <c r="F209" s="63"/>
      <c r="G209" s="66"/>
    </row>
    <row r="210" spans="1:7" s="7" customFormat="1" ht="12.75">
      <c r="A210" s="67">
        <f>1+A207</f>
        <v>64</v>
      </c>
      <c r="B210" s="70" t="s">
        <v>63</v>
      </c>
      <c r="C210" s="48" t="s">
        <v>135</v>
      </c>
      <c r="D210" s="73" t="s">
        <v>44</v>
      </c>
      <c r="E210" s="61">
        <v>16</v>
      </c>
      <c r="F210" s="61"/>
      <c r="G210" s="64">
        <f>E210*F210</f>
        <v>0</v>
      </c>
    </row>
    <row r="211" spans="1:7" s="7" customFormat="1" ht="12.75">
      <c r="A211" s="68"/>
      <c r="B211" s="71"/>
      <c r="C211" s="27"/>
      <c r="D211" s="74"/>
      <c r="E211" s="62"/>
      <c r="F211" s="62"/>
      <c r="G211" s="65"/>
    </row>
    <row r="212" spans="1:7" s="7" customFormat="1" ht="13.5" thickBot="1">
      <c r="A212" s="69"/>
      <c r="B212" s="83"/>
      <c r="C212" s="29"/>
      <c r="D212" s="91"/>
      <c r="E212" s="90"/>
      <c r="F212" s="90"/>
      <c r="G212" s="88"/>
    </row>
    <row r="213" spans="1:7" s="7" customFormat="1" ht="13.5" thickBot="1">
      <c r="A213" s="32"/>
      <c r="B213" s="33" t="s">
        <v>16</v>
      </c>
      <c r="C213" s="34" t="str">
        <f>CONCATENATE(B188," ",C188)</f>
        <v>OST Ostatní vedlejší náklady</v>
      </c>
      <c r="D213" s="35"/>
      <c r="E213" s="36"/>
      <c r="F213" s="36"/>
      <c r="G213" s="37">
        <f>SUM(G188:G212)</f>
        <v>0</v>
      </c>
    </row>
    <row r="214" spans="1:7" ht="15">
      <c r="A214" s="49"/>
      <c r="B214" s="50"/>
      <c r="C214" s="51"/>
      <c r="D214" s="52"/>
      <c r="E214" s="53"/>
      <c r="F214" s="53"/>
      <c r="G214" s="54"/>
    </row>
    <row r="215" spans="1:7" ht="15">
      <c r="A215" s="114"/>
      <c r="B215" s="115" t="s">
        <v>166</v>
      </c>
      <c r="C215" s="116"/>
      <c r="D215" s="117"/>
      <c r="E215" s="117"/>
      <c r="F215" s="117"/>
      <c r="G215" s="118">
        <f>G25+G51+G65+G133+G165+G176+G187+G213</f>
        <v>0</v>
      </c>
    </row>
    <row r="220" ht="15" customHeight="1"/>
    <row r="227" ht="21" customHeight="1"/>
  </sheetData>
  <sheetProtection/>
  <mergeCells count="386">
    <mergeCell ref="A1:D1"/>
    <mergeCell ref="A2:C2"/>
    <mergeCell ref="D204:D206"/>
    <mergeCell ref="E204:E206"/>
    <mergeCell ref="F204:F206"/>
    <mergeCell ref="G204:G206"/>
    <mergeCell ref="A201:A203"/>
    <mergeCell ref="B201:B203"/>
    <mergeCell ref="G10:G12"/>
    <mergeCell ref="A7:A9"/>
    <mergeCell ref="F7:F9"/>
    <mergeCell ref="B7:B9"/>
    <mergeCell ref="F201:F203"/>
    <mergeCell ref="G201:G203"/>
    <mergeCell ref="D56:D58"/>
    <mergeCell ref="D167:D169"/>
    <mergeCell ref="E167:E169"/>
    <mergeCell ref="D159:D161"/>
    <mergeCell ref="G7:G9"/>
    <mergeCell ref="B16:B18"/>
    <mergeCell ref="A10:A12"/>
    <mergeCell ref="B10:B12"/>
    <mergeCell ref="D10:D12"/>
    <mergeCell ref="E10:E12"/>
    <mergeCell ref="F10:F12"/>
    <mergeCell ref="A13:A15"/>
    <mergeCell ref="B13:B15"/>
    <mergeCell ref="D13:D15"/>
    <mergeCell ref="A16:A18"/>
    <mergeCell ref="E13:E15"/>
    <mergeCell ref="D7:D9"/>
    <mergeCell ref="E7:E9"/>
    <mergeCell ref="A19:A21"/>
    <mergeCell ref="F27:F29"/>
    <mergeCell ref="F13:F15"/>
    <mergeCell ref="B19:B21"/>
    <mergeCell ref="D19:D21"/>
    <mergeCell ref="F16:F18"/>
    <mergeCell ref="D16:D18"/>
    <mergeCell ref="E16:E18"/>
    <mergeCell ref="B27:B29"/>
    <mergeCell ref="A22:A24"/>
    <mergeCell ref="B22:B24"/>
    <mergeCell ref="D22:D24"/>
    <mergeCell ref="E22:E24"/>
    <mergeCell ref="D27:D29"/>
    <mergeCell ref="E27:E29"/>
    <mergeCell ref="A27:A29"/>
    <mergeCell ref="A33:A35"/>
    <mergeCell ref="B33:B35"/>
    <mergeCell ref="F30:F32"/>
    <mergeCell ref="G30:G32"/>
    <mergeCell ref="A30:A32"/>
    <mergeCell ref="B30:B32"/>
    <mergeCell ref="D30:D32"/>
    <mergeCell ref="E30:E32"/>
    <mergeCell ref="D33:D35"/>
    <mergeCell ref="E33:E35"/>
    <mergeCell ref="F33:F35"/>
    <mergeCell ref="D36:D38"/>
    <mergeCell ref="E36:E38"/>
    <mergeCell ref="G13:G15"/>
    <mergeCell ref="F22:F24"/>
    <mergeCell ref="G22:G24"/>
    <mergeCell ref="G27:G29"/>
    <mergeCell ref="G19:G21"/>
    <mergeCell ref="G36:G38"/>
    <mergeCell ref="G33:G35"/>
    <mergeCell ref="A42:A44"/>
    <mergeCell ref="B42:B44"/>
    <mergeCell ref="A45:A47"/>
    <mergeCell ref="B45:B47"/>
    <mergeCell ref="B36:B38"/>
    <mergeCell ref="F36:F38"/>
    <mergeCell ref="A36:A38"/>
    <mergeCell ref="D45:D47"/>
    <mergeCell ref="E45:E47"/>
    <mergeCell ref="F39:F41"/>
    <mergeCell ref="A53:A55"/>
    <mergeCell ref="B53:B55"/>
    <mergeCell ref="A56:A58"/>
    <mergeCell ref="B56:B58"/>
    <mergeCell ref="A48:A50"/>
    <mergeCell ref="B48:B50"/>
    <mergeCell ref="F162:F164"/>
    <mergeCell ref="G162:G164"/>
    <mergeCell ref="F156:F158"/>
    <mergeCell ref="G156:G158"/>
    <mergeCell ref="F147:F149"/>
    <mergeCell ref="G147:G149"/>
    <mergeCell ref="F159:F161"/>
    <mergeCell ref="G150:G152"/>
    <mergeCell ref="A156:A158"/>
    <mergeCell ref="B156:B158"/>
    <mergeCell ref="D156:D158"/>
    <mergeCell ref="E156:E158"/>
    <mergeCell ref="F124:F126"/>
    <mergeCell ref="B124:B126"/>
    <mergeCell ref="F141:F143"/>
    <mergeCell ref="A127:A129"/>
    <mergeCell ref="D127:D129"/>
    <mergeCell ref="E127:E129"/>
    <mergeCell ref="A167:A169"/>
    <mergeCell ref="B167:B169"/>
    <mergeCell ref="A162:A164"/>
    <mergeCell ref="B162:B164"/>
    <mergeCell ref="E159:E161"/>
    <mergeCell ref="D162:D164"/>
    <mergeCell ref="E162:E164"/>
    <mergeCell ref="A159:A161"/>
    <mergeCell ref="B159:B161"/>
    <mergeCell ref="A170:A172"/>
    <mergeCell ref="B170:B172"/>
    <mergeCell ref="D170:D172"/>
    <mergeCell ref="E170:E172"/>
    <mergeCell ref="D173:D175"/>
    <mergeCell ref="E173:E175"/>
    <mergeCell ref="A173:A175"/>
    <mergeCell ref="B173:B175"/>
    <mergeCell ref="F178:F180"/>
    <mergeCell ref="G178:G180"/>
    <mergeCell ref="F167:F169"/>
    <mergeCell ref="G167:G169"/>
    <mergeCell ref="F170:F172"/>
    <mergeCell ref="G170:G172"/>
    <mergeCell ref="F173:F175"/>
    <mergeCell ref="G173:G175"/>
    <mergeCell ref="D184:D186"/>
    <mergeCell ref="E184:E186"/>
    <mergeCell ref="A178:A180"/>
    <mergeCell ref="B178:B180"/>
    <mergeCell ref="D178:D180"/>
    <mergeCell ref="E178:E180"/>
    <mergeCell ref="F181:F183"/>
    <mergeCell ref="G181:G183"/>
    <mergeCell ref="F184:F186"/>
    <mergeCell ref="G184:G186"/>
    <mergeCell ref="A181:A183"/>
    <mergeCell ref="B181:B183"/>
    <mergeCell ref="D181:D183"/>
    <mergeCell ref="E181:E183"/>
    <mergeCell ref="A184:A186"/>
    <mergeCell ref="B184:B186"/>
    <mergeCell ref="F192:F194"/>
    <mergeCell ref="G192:G194"/>
    <mergeCell ref="D189:D191"/>
    <mergeCell ref="E189:E191"/>
    <mergeCell ref="F189:F191"/>
    <mergeCell ref="G189:G191"/>
    <mergeCell ref="A189:A191"/>
    <mergeCell ref="B189:B191"/>
    <mergeCell ref="A195:A197"/>
    <mergeCell ref="B195:B197"/>
    <mergeCell ref="D195:D197"/>
    <mergeCell ref="E195:E197"/>
    <mergeCell ref="A192:A194"/>
    <mergeCell ref="B192:B194"/>
    <mergeCell ref="D192:D194"/>
    <mergeCell ref="E192:E194"/>
    <mergeCell ref="A210:A212"/>
    <mergeCell ref="B210:B212"/>
    <mergeCell ref="D210:D212"/>
    <mergeCell ref="E210:E212"/>
    <mergeCell ref="A198:A200"/>
    <mergeCell ref="B198:B200"/>
    <mergeCell ref="D201:D203"/>
    <mergeCell ref="E201:E203"/>
    <mergeCell ref="A204:A206"/>
    <mergeCell ref="B204:B206"/>
    <mergeCell ref="D39:D41"/>
    <mergeCell ref="E39:E41"/>
    <mergeCell ref="D48:D50"/>
    <mergeCell ref="E48:E50"/>
    <mergeCell ref="D53:D55"/>
    <mergeCell ref="E53:E55"/>
    <mergeCell ref="G42:G44"/>
    <mergeCell ref="D42:D44"/>
    <mergeCell ref="E42:E44"/>
    <mergeCell ref="F56:F58"/>
    <mergeCell ref="F210:F212"/>
    <mergeCell ref="G210:G212"/>
    <mergeCell ref="F195:F197"/>
    <mergeCell ref="G195:G197"/>
    <mergeCell ref="F198:F200"/>
    <mergeCell ref="G198:G200"/>
    <mergeCell ref="G39:G41"/>
    <mergeCell ref="E56:E58"/>
    <mergeCell ref="G45:G47"/>
    <mergeCell ref="F53:F55"/>
    <mergeCell ref="G53:G55"/>
    <mergeCell ref="G48:G50"/>
    <mergeCell ref="F48:F50"/>
    <mergeCell ref="G56:G58"/>
    <mergeCell ref="F45:F47"/>
    <mergeCell ref="F42:F44"/>
    <mergeCell ref="A121:A123"/>
    <mergeCell ref="D121:D123"/>
    <mergeCell ref="A130:A132"/>
    <mergeCell ref="F59:F61"/>
    <mergeCell ref="G59:G61"/>
    <mergeCell ref="F127:F129"/>
    <mergeCell ref="F130:F132"/>
    <mergeCell ref="G121:G123"/>
    <mergeCell ref="G62:G64"/>
    <mergeCell ref="G103:G105"/>
    <mergeCell ref="A124:A126"/>
    <mergeCell ref="D124:D126"/>
    <mergeCell ref="E124:E126"/>
    <mergeCell ref="F144:F146"/>
    <mergeCell ref="G144:G146"/>
    <mergeCell ref="G127:G129"/>
    <mergeCell ref="G130:G132"/>
    <mergeCell ref="G135:G137"/>
    <mergeCell ref="B130:B132"/>
    <mergeCell ref="F135:F137"/>
    <mergeCell ref="G141:G143"/>
    <mergeCell ref="E141:E143"/>
    <mergeCell ref="E135:E137"/>
    <mergeCell ref="G124:G126"/>
    <mergeCell ref="D130:D132"/>
    <mergeCell ref="E130:E132"/>
    <mergeCell ref="E147:E149"/>
    <mergeCell ref="F118:F120"/>
    <mergeCell ref="G118:G120"/>
    <mergeCell ref="G115:G117"/>
    <mergeCell ref="F115:F117"/>
    <mergeCell ref="B144:B146"/>
    <mergeCell ref="D144:D146"/>
    <mergeCell ref="E144:E146"/>
    <mergeCell ref="B127:B129"/>
    <mergeCell ref="D141:D143"/>
    <mergeCell ref="B121:B123"/>
    <mergeCell ref="E121:E123"/>
    <mergeCell ref="F121:F123"/>
    <mergeCell ref="D67:D69"/>
    <mergeCell ref="E67:E69"/>
    <mergeCell ref="A153:A155"/>
    <mergeCell ref="B153:B155"/>
    <mergeCell ref="D153:D155"/>
    <mergeCell ref="E153:E155"/>
    <mergeCell ref="F153:F155"/>
    <mergeCell ref="A67:A69"/>
    <mergeCell ref="A94:A96"/>
    <mergeCell ref="D94:D96"/>
    <mergeCell ref="E19:E21"/>
    <mergeCell ref="F19:F21"/>
    <mergeCell ref="B91:B93"/>
    <mergeCell ref="D59:D61"/>
    <mergeCell ref="E59:E61"/>
    <mergeCell ref="A39:A41"/>
    <mergeCell ref="B39:B41"/>
    <mergeCell ref="E118:E120"/>
    <mergeCell ref="A115:A117"/>
    <mergeCell ref="D115:D117"/>
    <mergeCell ref="A62:A64"/>
    <mergeCell ref="B62:B64"/>
    <mergeCell ref="D62:D64"/>
    <mergeCell ref="B100:B102"/>
    <mergeCell ref="A103:A105"/>
    <mergeCell ref="B67:B69"/>
    <mergeCell ref="B70:B72"/>
    <mergeCell ref="A91:A93"/>
    <mergeCell ref="D91:D93"/>
    <mergeCell ref="B109:B111"/>
    <mergeCell ref="B97:B99"/>
    <mergeCell ref="A118:A120"/>
    <mergeCell ref="D118:D120"/>
    <mergeCell ref="B115:B117"/>
    <mergeCell ref="B118:B120"/>
    <mergeCell ref="E115:E117"/>
    <mergeCell ref="A97:A99"/>
    <mergeCell ref="D97:D99"/>
    <mergeCell ref="E97:E99"/>
    <mergeCell ref="G106:G108"/>
    <mergeCell ref="D109:D111"/>
    <mergeCell ref="A106:A108"/>
    <mergeCell ref="D106:D108"/>
    <mergeCell ref="E109:E111"/>
    <mergeCell ref="F109:F111"/>
    <mergeCell ref="B106:B108"/>
    <mergeCell ref="G109:G111"/>
    <mergeCell ref="G67:G69"/>
    <mergeCell ref="G70:G72"/>
    <mergeCell ref="G100:G102"/>
    <mergeCell ref="F73:F75"/>
    <mergeCell ref="G73:G75"/>
    <mergeCell ref="F70:F72"/>
    <mergeCell ref="E94:E96"/>
    <mergeCell ref="G91:G93"/>
    <mergeCell ref="G97:G99"/>
    <mergeCell ref="G94:G96"/>
    <mergeCell ref="G112:G114"/>
    <mergeCell ref="A112:A114"/>
    <mergeCell ref="D112:D114"/>
    <mergeCell ref="E112:E114"/>
    <mergeCell ref="F112:F114"/>
    <mergeCell ref="B112:B114"/>
    <mergeCell ref="E106:E108"/>
    <mergeCell ref="F106:F108"/>
    <mergeCell ref="G82:G84"/>
    <mergeCell ref="A73:A75"/>
    <mergeCell ref="D73:D75"/>
    <mergeCell ref="A109:A111"/>
    <mergeCell ref="E73:E75"/>
    <mergeCell ref="E82:E84"/>
    <mergeCell ref="A85:A87"/>
    <mergeCell ref="D85:D87"/>
    <mergeCell ref="D76:D78"/>
    <mergeCell ref="E76:E78"/>
    <mergeCell ref="G76:G78"/>
    <mergeCell ref="A79:A81"/>
    <mergeCell ref="D79:D81"/>
    <mergeCell ref="E79:E81"/>
    <mergeCell ref="F79:F81"/>
    <mergeCell ref="G79:G81"/>
    <mergeCell ref="B76:B78"/>
    <mergeCell ref="B79:B81"/>
    <mergeCell ref="F76:F78"/>
    <mergeCell ref="G16:G18"/>
    <mergeCell ref="A88:A90"/>
    <mergeCell ref="D88:D90"/>
    <mergeCell ref="E88:E90"/>
    <mergeCell ref="F88:F90"/>
    <mergeCell ref="B88:B90"/>
    <mergeCell ref="G88:G90"/>
    <mergeCell ref="F85:F87"/>
    <mergeCell ref="G85:G87"/>
    <mergeCell ref="B82:B84"/>
    <mergeCell ref="F62:F64"/>
    <mergeCell ref="B73:B75"/>
    <mergeCell ref="E85:E87"/>
    <mergeCell ref="A59:A61"/>
    <mergeCell ref="B59:B61"/>
    <mergeCell ref="F67:F69"/>
    <mergeCell ref="B85:B87"/>
    <mergeCell ref="A82:A84"/>
    <mergeCell ref="D82:D84"/>
    <mergeCell ref="E62:E64"/>
    <mergeCell ref="F82:F84"/>
    <mergeCell ref="A70:A72"/>
    <mergeCell ref="D70:D72"/>
    <mergeCell ref="E70:E72"/>
    <mergeCell ref="E150:E152"/>
    <mergeCell ref="F150:F152"/>
    <mergeCell ref="F94:F96"/>
    <mergeCell ref="D103:D105"/>
    <mergeCell ref="A100:A102"/>
    <mergeCell ref="A76:A78"/>
    <mergeCell ref="E103:E105"/>
    <mergeCell ref="F103:F105"/>
    <mergeCell ref="B103:B105"/>
    <mergeCell ref="D100:D102"/>
    <mergeCell ref="E100:E102"/>
    <mergeCell ref="E91:E93"/>
    <mergeCell ref="F91:F93"/>
    <mergeCell ref="B94:B96"/>
    <mergeCell ref="F97:F99"/>
    <mergeCell ref="F100:F102"/>
    <mergeCell ref="A138:A140"/>
    <mergeCell ref="B138:B140"/>
    <mergeCell ref="B141:B143"/>
    <mergeCell ref="A150:A152"/>
    <mergeCell ref="A135:A137"/>
    <mergeCell ref="B135:B137"/>
    <mergeCell ref="A141:A143"/>
    <mergeCell ref="B150:B152"/>
    <mergeCell ref="D135:D137"/>
    <mergeCell ref="A144:A146"/>
    <mergeCell ref="D147:D149"/>
    <mergeCell ref="G159:G161"/>
    <mergeCell ref="A147:A149"/>
    <mergeCell ref="B147:B149"/>
    <mergeCell ref="D138:D140"/>
    <mergeCell ref="E138:E140"/>
    <mergeCell ref="F138:F140"/>
    <mergeCell ref="G138:G140"/>
    <mergeCell ref="D150:D152"/>
    <mergeCell ref="F207:F209"/>
    <mergeCell ref="G207:G209"/>
    <mergeCell ref="A207:A209"/>
    <mergeCell ref="B207:B209"/>
    <mergeCell ref="D207:D209"/>
    <mergeCell ref="E207:E209"/>
    <mergeCell ref="G153:G155"/>
    <mergeCell ref="D198:D200"/>
    <mergeCell ref="E198:E200"/>
  </mergeCells>
  <printOptions/>
  <pageMargins left="0.7874015748031497" right="0.7874015748031497" top="0.7874015748031497" bottom="0.984251968503937" header="0.1968503937007874" footer="0.5905511811023623"/>
  <pageSetup fitToHeight="5" fitToWidth="1" horizontalDpi="600" verticalDpi="600" orientation="portrait" paperSize="9" scale="91" r:id="rId1"/>
  <headerFooter scaleWithDoc="0">
    <oddFooter>&amp;C&amp;"Century Gothic,Tučné"&amp;10&amp;P/&amp;N&amp;R&amp;"Century Gothic,Tučné"&amp;10CEI - DVD - V 310 - 06 - 001- 00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Babanek</dc:creator>
  <cp:keywords/>
  <dc:description/>
  <cp:lastModifiedBy>42072</cp:lastModifiedBy>
  <cp:lastPrinted>2021-05-06T14:15:38Z</cp:lastPrinted>
  <dcterms:created xsi:type="dcterms:W3CDTF">2011-04-26T06:56:09Z</dcterms:created>
  <dcterms:modified xsi:type="dcterms:W3CDTF">2021-05-06T14:22:49Z</dcterms:modified>
  <cp:category/>
  <cp:version/>
  <cp:contentType/>
  <cp:contentStatus/>
</cp:coreProperties>
</file>