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28" yWindow="65428" windowWidth="30936" windowHeight="16896" tabRatio="1000" activeTab="4"/>
  </bookViews>
  <sheets>
    <sheet name="REKAPITULACE" sheetId="5" r:id="rId1"/>
    <sheet name="ZTI-A1" sheetId="4" r:id="rId2"/>
    <sheet name="ZTI-A2" sheetId="6" r:id="rId3"/>
    <sheet name="ZT-A3" sheetId="7" r:id="rId4"/>
    <sheet name="PŘÍPOJKY A2,A3" sheetId="8" r:id="rId5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4">'PŘÍPOJKY A2,A3'!$A$1:$G$37</definedName>
    <definedName name="_xlnm.Print_Area" localSheetId="0">'REKAPITULACE'!$A$1:$G$21</definedName>
    <definedName name="_xlnm.Print_Area" localSheetId="3">'ZT-A3'!$A$1:$G$70</definedName>
    <definedName name="_xlnm.Print_Area" localSheetId="1">'ZTI-A1'!$A$1:$G$69</definedName>
    <definedName name="_xlnm.Print_Area" localSheetId="2">'ZTI-A2'!$A$1:$G$70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<sst xmlns="http://schemas.openxmlformats.org/spreadsheetml/2006/main" count="542" uniqueCount="120">
  <si>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</si>
  <si>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</si>
  <si>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</si>
  <si>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</si>
  <si>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</si>
  <si>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</si>
  <si>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</si>
  <si>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</si>
  <si>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</si>
  <si>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</si>
  <si>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</si>
  <si>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713</t>
  </si>
  <si>
    <t>Izolace tepelné</t>
  </si>
  <si>
    <t>M</t>
  </si>
  <si>
    <t>AL</t>
  </si>
  <si>
    <t>IZOLACE potrubní pouzdra z kamenné vlny kašírovaná hliníkovou fólií  42 TL40</t>
  </si>
  <si>
    <t>IZOLACE potrubní pouzdra z kamenné vlny kašírovaná hliníkovou fólií  54 TL40</t>
  </si>
  <si>
    <t>m</t>
  </si>
  <si>
    <t>kus</t>
  </si>
  <si>
    <t>KS</t>
  </si>
  <si>
    <t>KUS</t>
  </si>
  <si>
    <t>PC</t>
  </si>
  <si>
    <t>722</t>
  </si>
  <si>
    <t>Vnitřní vodovod</t>
  </si>
  <si>
    <t>722224111R00</t>
  </si>
  <si>
    <t xml:space="preserve">Kohouty plnicí a vypouštěcí DN 15 </t>
  </si>
  <si>
    <t xml:space="preserve">Zkouška tlaku potrubí závitového DN 50 </t>
  </si>
  <si>
    <t>722290234R00</t>
  </si>
  <si>
    <t>EA</t>
  </si>
  <si>
    <t>767</t>
  </si>
  <si>
    <t>Konstrukce zámečnické</t>
  </si>
  <si>
    <t>799</t>
  </si>
  <si>
    <t>Ostatní</t>
  </si>
  <si>
    <t>Protokol o rozboru pitné vody z nové části vodovod dle vyhlášky č. 252/2004 Sb</t>
  </si>
  <si>
    <t>IZOLACE potrubní pouzdra z kamenné vlny kašírovaná hliníkovou fólií  54 TL20</t>
  </si>
  <si>
    <t>IZOLACE potrubní pouzdra z kamenné vlny kašírovaná hliníkovou fólií  64 TL20</t>
  </si>
  <si>
    <t>IZOLACE potrubní pouzdra z kamenné vlny kašírovaná hliníkovou fólií  28 TL30</t>
  </si>
  <si>
    <t>IZOLACE potrubní pouzdra z kamenné vlny kašírovaná hliníkovou fólií  64 TL40</t>
  </si>
  <si>
    <t xml:space="preserve">Mosazný uzavírací ventil přímý DN15 PN42-185°C </t>
  </si>
  <si>
    <t xml:space="preserve">Mosazný uzavírací ventil přímý DN25 PN42-185°C </t>
  </si>
  <si>
    <t xml:space="preserve">Mosazný uzavírací ventil přímý DN32 PN42-185°C </t>
  </si>
  <si>
    <t xml:space="preserve">Mosazný uzavírací ventil přímý DN 50 PN42-185°C </t>
  </si>
  <si>
    <t>DEMONTÁŽ POTRUBÍ DN15-80</t>
  </si>
  <si>
    <t>LIKVIDACE+ ODVODZ DEMONTOVANÉHO POTRUBÍ</t>
  </si>
  <si>
    <t>TV</t>
  </si>
  <si>
    <t>SV</t>
  </si>
  <si>
    <t>m2</t>
  </si>
  <si>
    <t>ks</t>
  </si>
  <si>
    <t>Výtok na hadici s po ventilem g1/2</t>
  </si>
  <si>
    <t xml:space="preserve">POTRUBÍ PP-RCT 3-VRSTVE D25 </t>
  </si>
  <si>
    <t xml:space="preserve">POTRUBÍ PP-RCT 3-VRSTVE D40 </t>
  </si>
  <si>
    <t xml:space="preserve">POTRUBÍ PP-RCT 3-VRSTVE D50 </t>
  </si>
  <si>
    <t xml:space="preserve">POTRUBÍ PP-RCT 3-VRSTVE D63 </t>
  </si>
  <si>
    <t xml:space="preserve">Proplach vodovod.potrubí DN 80 </t>
  </si>
  <si>
    <t>MU BRNO-Oprava páteřních rozvodů vody koleje Vinařská – Bloky A1-A3“</t>
  </si>
  <si>
    <t>22-13</t>
  </si>
  <si>
    <t xml:space="preserve">IZOLACE PE 22/13 </t>
  </si>
  <si>
    <t>35-13</t>
  </si>
  <si>
    <t xml:space="preserve">IZOLACE PE 35/13 </t>
  </si>
  <si>
    <t>IZOLACE potrubní pouzdra z kamenné vlny kašírovaná hliníkovou fólií  75 TL20</t>
  </si>
  <si>
    <t xml:space="preserve">Potrubí z trub.závit.pozink.svařovan. 11343,DN 50 </t>
  </si>
  <si>
    <t xml:space="preserve">Potrubí z trub.závit.pozink.svařovan. 11343,DN 65 </t>
  </si>
  <si>
    <t xml:space="preserve">Potrubí z PP-R 80 PN 20, DN 20 </t>
  </si>
  <si>
    <t xml:space="preserve">Potrubí z PP-R 80 PN 20, DN 32 </t>
  </si>
  <si>
    <t>POTRUBÍ PP-RCT 3-VRSTVE D75</t>
  </si>
  <si>
    <t>Požární voda bez izolace</t>
  </si>
  <si>
    <t>POZINK. KORYTKO PRO UCHYCENÍ POTRUBÍ</t>
  </si>
  <si>
    <t>Kontrolovatelná zpětná armatura EA DN65</t>
  </si>
  <si>
    <t xml:space="preserve">ventil reg.cirkul. AUTOMATICKÝ DN15 </t>
  </si>
  <si>
    <t>UCHYCENÍ POTRUBÍ-OBJÍMKA, HMOŽDÍNKA, ZÁVIT TYČ l=0,5m</t>
  </si>
  <si>
    <t>kpl</t>
  </si>
  <si>
    <t xml:space="preserve">Kulo koh vnit záv G11/4 PN42-185°C </t>
  </si>
  <si>
    <t xml:space="preserve">Kulo koh vnit záv G11/2 PN42-185°C </t>
  </si>
  <si>
    <t xml:space="preserve">Kulo koh vnit záv G2 PN42-185°C </t>
  </si>
  <si>
    <t>ŠOUPÁTKO DN65</t>
  </si>
  <si>
    <t>ŠOUPÁTKO DN80</t>
  </si>
  <si>
    <t xml:space="preserve">Filtr mosaz G5/4 PN16-120°C 2xzá </t>
  </si>
  <si>
    <t xml:space="preserve">Filtr mosaz G2 PN16-120°C 2xzá </t>
  </si>
  <si>
    <t>FILTR PŘÍRUBOVÝ DN65</t>
  </si>
  <si>
    <t>PRIOPOJENÍ NA STÁVAJÍCÍ ROZVOD DN15-DN50</t>
  </si>
  <si>
    <t xml:space="preserve">Ventil zpětný DN 32 </t>
  </si>
  <si>
    <t xml:space="preserve">Ventil zpětný  DN 50 </t>
  </si>
  <si>
    <t>VENTIL POJISTNÝ G1</t>
  </si>
  <si>
    <t>VENTIL POJISTNÝ G5/4</t>
  </si>
  <si>
    <t xml:space="preserve">TLAKOMER+KK+SMYCKA </t>
  </si>
  <si>
    <t>STAVEBNI PRIPOMOCE NOVÝ PROSTUP BETON. ZDÍ</t>
  </si>
  <si>
    <t>Zemní práce</t>
  </si>
  <si>
    <t>1</t>
  </si>
  <si>
    <t>5</t>
  </si>
  <si>
    <t>Komunikace</t>
  </si>
  <si>
    <t>m3</t>
  </si>
  <si>
    <t>Odstanění a uvedení do zpětného stavu povrchu komu -chodník</t>
  </si>
  <si>
    <t>722A</t>
  </si>
  <si>
    <t>PRIPOJKA VODY</t>
  </si>
  <si>
    <t>722290226R00</t>
  </si>
  <si>
    <t xml:space="preserve">Proplach a dezinfekce vodovod.potrubí DN 80 </t>
  </si>
  <si>
    <t xml:space="preserve">MONTAZ PRIPOJKY </t>
  </si>
  <si>
    <t xml:space="preserve">SIG.VODIC+VYSTR.FOLIE </t>
  </si>
  <si>
    <t>POTRUBÍ PEHD ∅90x8,2 PE100 SDR11</t>
  </si>
  <si>
    <t>Zkouška tlaku potrubí závitového DN</t>
  </si>
  <si>
    <t>PROPOJENÍ NA STÁ.POTRUBÍ</t>
  </si>
  <si>
    <t>ZPĚTNÝ VENTIL DN80</t>
  </si>
  <si>
    <t>PROSTUP DO STĚNY V.Š., OBJEKTU +UTĚSNĚNÍ</t>
  </si>
  <si>
    <t>CELKEM I bez DPH  v Kč</t>
  </si>
  <si>
    <t>REKAPITULACE:</t>
  </si>
  <si>
    <t>OBJEKT A1:</t>
  </si>
  <si>
    <t>Celkem bez DPH v Kč:</t>
  </si>
  <si>
    <t>OBJEKT A2:</t>
  </si>
  <si>
    <t>OBJEKT A3:</t>
  </si>
  <si>
    <t>Dokumentace skutečného provedení</t>
  </si>
  <si>
    <t xml:space="preserve">ZEMNÍ PRÁCE (výkop, zasyp,obsyp,odvoz, pažení …vč.přesunu hmot) </t>
  </si>
  <si>
    <t>CELKEM I.ETAPA ZTI bez DPH  v Kč</t>
  </si>
  <si>
    <t>CELKEM I.ETAPA</t>
  </si>
  <si>
    <t>CELKEM I.ETAPA bez DPH v Kč:</t>
  </si>
  <si>
    <t>OBJEKT A1 I.ETAPA 2PP</t>
  </si>
  <si>
    <t>OBJEKT A3 I.ETAPA 2PP</t>
  </si>
  <si>
    <t>OBJEKT A2 I.ETAPA 2PP</t>
  </si>
  <si>
    <t>PŘÍPOJKY VODY PRO OBJEKT  A2, A3</t>
  </si>
  <si>
    <t>I.ETAPA 2.PP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</si>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</sst>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49" fontId="2" fillId="0" borderId="1" xfId="20" applyNumberFormat="1" applyFont="1" applyBorder="1">
      <alignment/>
      <protection/>
    </xf>
    <xf numFmtId="49" fontId="2" fillId="0" borderId="2" xfId="20" applyNumberFormat="1" applyFont="1" applyBorder="1">
      <alignment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1" fillId="0" borderId="1" xfId="20" applyFont="1" applyBorder="1">
      <alignment/>
      <protection/>
    </xf>
    <xf numFmtId="0" fontId="1" fillId="0" borderId="2" xfId="20" applyFont="1" applyBorder="1">
      <alignment/>
      <protection/>
    </xf>
    <xf numFmtId="0" fontId="3" fillId="0" borderId="0" xfId="20" applyFont="1">
      <alignment/>
      <protection/>
    </xf>
    <xf numFmtId="49" fontId="3" fillId="2" borderId="3" xfId="20" applyNumberFormat="1" applyFont="1" applyFill="1" applyBorder="1">
      <alignment/>
      <protection/>
    </xf>
    <xf numFmtId="0" fontId="3" fillId="2" borderId="4" xfId="20" applyFont="1" applyFill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49" fontId="2" fillId="0" borderId="5" xfId="20" applyNumberFormat="1" applyFont="1" applyBorder="1" applyAlignment="1">
      <alignment horizontal="left"/>
      <protection/>
    </xf>
    <xf numFmtId="0" fontId="2" fillId="0" borderId="6" xfId="20" applyFont="1" applyBorder="1">
      <alignment/>
      <protection/>
    </xf>
    <xf numFmtId="0" fontId="1" fillId="0" borderId="7" xfId="20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7" fillId="0" borderId="8" xfId="20" applyFont="1" applyBorder="1" applyAlignment="1">
      <alignment horizontal="center" vertical="top"/>
      <protection/>
    </xf>
    <xf numFmtId="49" fontId="7" fillId="0" borderId="8" xfId="20" applyNumberFormat="1" applyFont="1" applyBorder="1" applyAlignment="1">
      <alignment horizontal="left" vertical="top"/>
      <protection/>
    </xf>
    <xf numFmtId="0" fontId="7" fillId="0" borderId="8" xfId="20" applyFont="1" applyBorder="1" applyAlignment="1">
      <alignment vertical="top" wrapText="1"/>
      <protection/>
    </xf>
    <xf numFmtId="49" fontId="7" fillId="0" borderId="8" xfId="20" applyNumberFormat="1" applyFont="1" applyBorder="1" applyAlignment="1">
      <alignment horizontal="center" shrinkToFit="1"/>
      <protection/>
    </xf>
    <xf numFmtId="0" fontId="1" fillId="2" borderId="3" xfId="20" applyFont="1" applyFill="1" applyBorder="1" applyAlignment="1">
      <alignment horizontal="center"/>
      <protection/>
    </xf>
    <xf numFmtId="49" fontId="8" fillId="2" borderId="3" xfId="20" applyNumberFormat="1" applyFont="1" applyFill="1" applyBorder="1" applyAlignment="1">
      <alignment horizontal="left"/>
      <protection/>
    </xf>
    <xf numFmtId="0" fontId="8" fillId="2" borderId="6" xfId="20" applyFont="1" applyFill="1" applyBorder="1">
      <alignment/>
      <protection/>
    </xf>
    <xf numFmtId="0" fontId="1" fillId="2" borderId="7" xfId="20" applyFont="1" applyFill="1" applyBorder="1" applyAlignment="1">
      <alignment horizontal="center"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9" fillId="0" borderId="0" xfId="20" applyFont="1" applyAlignment="1">
      <alignment/>
      <protection/>
    </xf>
    <xf numFmtId="0" fontId="10" fillId="0" borderId="0" xfId="20" applyFont="1" applyBorder="1">
      <alignment/>
      <protection/>
    </xf>
    <xf numFmtId="3" fontId="10" fillId="0" borderId="0" xfId="20" applyNumberFormat="1" applyFont="1" applyBorder="1" applyAlignment="1">
      <alignment horizontal="right"/>
      <protection/>
    </xf>
    <xf numFmtId="0" fontId="9" fillId="0" borderId="0" xfId="20" applyFont="1" applyBorder="1" applyAlignment="1">
      <alignment/>
      <protection/>
    </xf>
    <xf numFmtId="9" fontId="0" fillId="0" borderId="0" xfId="20" applyNumberFormat="1">
      <alignment/>
      <protection/>
    </xf>
    <xf numFmtId="0" fontId="11" fillId="0" borderId="0" xfId="20" applyFont="1">
      <alignment/>
      <protection/>
    </xf>
    <xf numFmtId="3" fontId="6" fillId="0" borderId="0" xfId="20" applyNumberFormat="1" applyFont="1" applyAlignment="1">
      <alignment horizontal="right"/>
      <protection/>
    </xf>
    <xf numFmtId="3" fontId="3" fillId="0" borderId="9" xfId="20" applyNumberFormat="1" applyFont="1" applyBorder="1" applyAlignment="1">
      <alignment horizontal="right"/>
      <protection/>
    </xf>
    <xf numFmtId="3" fontId="1" fillId="0" borderId="0" xfId="20" applyNumberFormat="1" applyFont="1" applyAlignment="1">
      <alignment horizontal="right"/>
      <protection/>
    </xf>
    <xf numFmtId="3" fontId="3" fillId="2" borderId="4" xfId="20" applyNumberFormat="1" applyFont="1" applyFill="1" applyBorder="1" applyAlignment="1">
      <alignment horizontal="center"/>
      <protection/>
    </xf>
    <xf numFmtId="3" fontId="1" fillId="0" borderId="7" xfId="20" applyNumberFormat="1" applyFont="1" applyBorder="1" applyAlignment="1">
      <alignment horizontal="right"/>
      <protection/>
    </xf>
    <xf numFmtId="3" fontId="7" fillId="0" borderId="8" xfId="20" applyNumberFormat="1" applyFont="1" applyBorder="1" applyAlignment="1">
      <alignment horizontal="right"/>
      <protection/>
    </xf>
    <xf numFmtId="3" fontId="1" fillId="2" borderId="7" xfId="20" applyNumberFormat="1" applyFont="1" applyFill="1" applyBorder="1" applyAlignment="1">
      <alignment horizontal="right"/>
      <protection/>
    </xf>
    <xf numFmtId="3" fontId="0" fillId="0" borderId="0" xfId="20" applyNumberFormat="1" applyBorder="1">
      <alignment/>
      <protection/>
    </xf>
    <xf numFmtId="3" fontId="0" fillId="0" borderId="0" xfId="20" applyNumberFormat="1" applyAlignment="1">
      <alignment horizontal="right"/>
      <protection/>
    </xf>
    <xf numFmtId="3" fontId="0" fillId="0" borderId="0" xfId="20" applyNumberFormat="1" applyBorder="1" applyAlignment="1">
      <alignment horizontal="right"/>
      <protection/>
    </xf>
    <xf numFmtId="3" fontId="6" fillId="0" borderId="0" xfId="20" applyNumberFormat="1" applyFont="1" applyAlignment="1">
      <alignment horizontal="centerContinuous"/>
      <protection/>
    </xf>
    <xf numFmtId="3" fontId="1" fillId="0" borderId="1" xfId="20" applyNumberFormat="1" applyFont="1" applyBorder="1" applyAlignment="1">
      <alignment horizontal="left"/>
      <protection/>
    </xf>
    <xf numFmtId="3" fontId="1" fillId="0" borderId="0" xfId="20" applyNumberFormat="1" applyFont="1">
      <alignment/>
      <protection/>
    </xf>
    <xf numFmtId="3" fontId="1" fillId="2" borderId="4" xfId="20" applyNumberFormat="1" applyFont="1" applyFill="1" applyBorder="1" applyAlignment="1">
      <alignment horizontal="right"/>
      <protection/>
    </xf>
    <xf numFmtId="3" fontId="10" fillId="0" borderId="0" xfId="20" applyNumberFormat="1" applyFont="1" applyBorder="1">
      <alignment/>
      <protection/>
    </xf>
    <xf numFmtId="3" fontId="1" fillId="0" borderId="10" xfId="20" applyNumberFormat="1" applyFont="1" applyBorder="1">
      <alignment/>
      <protection/>
    </xf>
    <xf numFmtId="3" fontId="1" fillId="0" borderId="0" xfId="20" applyNumberFormat="1" applyFont="1" applyAlignment="1">
      <alignment/>
      <protection/>
    </xf>
    <xf numFmtId="3" fontId="3" fillId="2" borderId="3" xfId="20" applyNumberFormat="1" applyFont="1" applyFill="1" applyBorder="1" applyAlignment="1">
      <alignment horizontal="center"/>
      <protection/>
    </xf>
    <xf numFmtId="3" fontId="1" fillId="0" borderId="4" xfId="20" applyNumberFormat="1" applyFont="1" applyBorder="1">
      <alignment/>
      <protection/>
    </xf>
    <xf numFmtId="3" fontId="7" fillId="0" borderId="8" xfId="20" applyNumberFormat="1" applyFont="1" applyBorder="1">
      <alignment/>
      <protection/>
    </xf>
    <xf numFmtId="3" fontId="2" fillId="2" borderId="3" xfId="20" applyNumberFormat="1" applyFont="1" applyFill="1" applyBorder="1">
      <alignment/>
      <protection/>
    </xf>
    <xf numFmtId="3" fontId="11" fillId="0" borderId="0" xfId="20" applyNumberFormat="1" applyFont="1">
      <alignment/>
      <protection/>
    </xf>
    <xf numFmtId="0" fontId="1" fillId="0" borderId="11" xfId="20" applyFont="1" applyBorder="1" applyAlignment="1">
      <alignment horizontal="center" shrinkToFit="1"/>
      <protection/>
    </xf>
    <xf numFmtId="0" fontId="1" fillId="0" borderId="2" xfId="20" applyFont="1" applyBorder="1" applyAlignment="1">
      <alignment horizontal="center" shrinkToFit="1"/>
      <protection/>
    </xf>
    <xf numFmtId="0" fontId="1" fillId="0" borderId="12" xfId="20" applyFont="1" applyBorder="1" applyAlignment="1">
      <alignment horizontal="center" shrinkToFit="1"/>
      <protection/>
    </xf>
    <xf numFmtId="4" fontId="7" fillId="0" borderId="8" xfId="20" applyNumberFormat="1" applyFont="1" applyBorder="1" applyAlignment="1">
      <alignment horizontal="right"/>
      <protection/>
    </xf>
    <xf numFmtId="4" fontId="7" fillId="0" borderId="8" xfId="20" applyNumberFormat="1" applyFont="1" applyBorder="1">
      <alignment/>
      <protection/>
    </xf>
    <xf numFmtId="0" fontId="1" fillId="2" borderId="5" xfId="20" applyFont="1" applyFill="1" applyBorder="1" applyAlignment="1">
      <alignment horizontal="center"/>
      <protection/>
    </xf>
    <xf numFmtId="4" fontId="1" fillId="2" borderId="7" xfId="20" applyNumberFormat="1" applyFont="1" applyFill="1" applyBorder="1" applyAlignment="1">
      <alignment horizontal="right"/>
      <protection/>
    </xf>
    <xf numFmtId="4" fontId="2" fillId="2" borderId="3" xfId="20" applyNumberFormat="1" applyFont="1" applyFill="1" applyBorder="1">
      <alignment/>
      <protection/>
    </xf>
    <xf numFmtId="0" fontId="1" fillId="0" borderId="7" xfId="20" applyFont="1" applyBorder="1" applyAlignment="1">
      <alignment horizontal="right"/>
      <protection/>
    </xf>
    <xf numFmtId="0" fontId="1" fillId="0" borderId="4" xfId="20" applyFont="1" applyBorder="1">
      <alignment/>
      <protection/>
    </xf>
    <xf numFmtId="0" fontId="11" fillId="0" borderId="0" xfId="0" applyFont="1"/>
    <xf numFmtId="164" fontId="11" fillId="0" borderId="0" xfId="0" applyNumberFormat="1" applyFont="1"/>
    <xf numFmtId="3" fontId="7" fillId="0" borderId="8" xfId="20" applyNumberFormat="1" applyFont="1" applyFill="1" applyBorder="1" applyAlignment="1">
      <alignment horizontal="right"/>
      <protection/>
    </xf>
    <xf numFmtId="0" fontId="1" fillId="0" borderId="13" xfId="20" applyFont="1" applyBorder="1" applyAlignment="1">
      <alignment horizontal="center"/>
      <protection/>
    </xf>
    <xf numFmtId="0" fontId="1" fillId="0" borderId="14" xfId="20" applyFont="1" applyBorder="1" applyAlignment="1">
      <alignment horizontal="center"/>
      <protection/>
    </xf>
    <xf numFmtId="49" fontId="1" fillId="0" borderId="15" xfId="20" applyNumberFormat="1" applyFont="1" applyBorder="1" applyAlignment="1">
      <alignment horizontal="center"/>
      <protection/>
    </xf>
    <xf numFmtId="0" fontId="1" fillId="0" borderId="16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31DF-2708-4047-91F5-6723E8DFD9A5}">
  <sheetPr>
    <pageSetUpPr fitToPage="1"/>
  </sheetPr>
  <dimension ref="A3:G20"/>
  <sheetViews>
    <sheetView workbookViewId="0" topLeftCell="A1">
      <selection activeCell="A23" sqref="A23"/>
    </sheetView>
  </sheetViews>
  <sheetFormatPr defaultColWidth="9.00390625" defaultRowHeight="12.75"/>
  <cols>
    <col min="3" max="3" width="33.875" style="0" customWidth="1"/>
    <col min="4" max="4" width="12.00390625" style="0" bestFit="1" customWidth="1"/>
    <col min="7" max="7" width="5.50390625" style="0" customWidth="1"/>
  </cols>
  <sheetData>
    <row r="2" ht="13.8" thickBot="1"/>
    <row r="3" spans="1:7" ht="13.8" thickTop="1">
      <c r="A3" s="68" t="s">
        <v>0</v>
      </c>
      <c r="B3" s="69"/>
      <c r="C3" s="1" t="s">
        <v>54</v>
      </c>
      <c r="D3" s="7"/>
      <c r="E3" s="34"/>
      <c r="F3" s="44"/>
      <c r="G3" s="48"/>
    </row>
    <row r="4" spans="1:7" ht="13.8" thickBot="1">
      <c r="A4" s="70" t="s">
        <v>1</v>
      </c>
      <c r="B4" s="71"/>
      <c r="C4" s="2" t="s">
        <v>118</v>
      </c>
      <c r="D4" s="8"/>
      <c r="E4" s="55"/>
      <c r="F4" s="56"/>
      <c r="G4" s="57"/>
    </row>
    <row r="5" ht="13.8" thickTop="1"/>
    <row r="6" ht="12.75">
      <c r="C6" s="65" t="s">
        <v>104</v>
      </c>
    </row>
    <row r="7" ht="12.75">
      <c r="C7" s="65" t="s">
        <v>112</v>
      </c>
    </row>
    <row r="8" ht="12.75">
      <c r="C8" s="65" t="s">
        <v>105</v>
      </c>
    </row>
    <row r="9" spans="3:4" ht="12.75">
      <c r="C9" t="s">
        <v>106</v>
      </c>
      <c r="D9" s="66">
        <f>'ZTI-A1'!G66</f>
        <v>0</v>
      </c>
    </row>
    <row r="11" ht="12.75">
      <c r="C11" s="65" t="s">
        <v>107</v>
      </c>
    </row>
    <row r="12" spans="3:4" ht="12.75">
      <c r="C12" t="s">
        <v>106</v>
      </c>
      <c r="D12" s="66">
        <f>'ZTI-A2'!G65</f>
        <v>0</v>
      </c>
    </row>
    <row r="14" ht="12.75">
      <c r="C14" s="65" t="s">
        <v>108</v>
      </c>
    </row>
    <row r="15" spans="3:4" ht="12.75">
      <c r="C15" t="s">
        <v>106</v>
      </c>
      <c r="D15" s="66">
        <f>'ZT-A3'!G66</f>
        <v>0</v>
      </c>
    </row>
    <row r="17" ht="12.75">
      <c r="C17" s="65" t="s">
        <v>117</v>
      </c>
    </row>
    <row r="18" spans="3:4" ht="12.75">
      <c r="C18" t="s">
        <v>106</v>
      </c>
      <c r="D18" s="66">
        <f>'PŘÍPOJKY A2,A3'!G30</f>
        <v>0</v>
      </c>
    </row>
    <row r="20" spans="3:4" ht="12.75">
      <c r="C20" s="65" t="s">
        <v>113</v>
      </c>
      <c r="D20" s="66">
        <f>D9+D12+D15+D18</f>
        <v>0</v>
      </c>
    </row>
  </sheetData>
  <mergeCells count="2"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workbookViewId="0" topLeftCell="A1">
      <selection activeCell="F12" sqref="F12"/>
    </sheetView>
  </sheetViews>
  <sheetFormatPr defaultColWidth="9.125" defaultRowHeight="12.75"/>
  <cols>
    <col min="1" max="1" width="4.50390625" style="3" customWidth="1"/>
    <col min="2" max="2" width="11.50390625" style="3" customWidth="1"/>
    <col min="3" max="3" width="40.50390625" style="3" customWidth="1"/>
    <col min="4" max="4" width="5.50390625" style="3" customWidth="1"/>
    <col min="5" max="5" width="10.50390625" style="41" customWidth="1"/>
    <col min="6" max="6" width="9.875" style="25" customWidth="1"/>
    <col min="7" max="7" width="10.00390625" style="25" customWidth="1"/>
    <col min="8" max="16384" width="9.125" style="3" customWidth="1"/>
  </cols>
  <sheetData>
    <row r="1" spans="1:7" ht="15.6">
      <c r="A1" s="72" t="s">
        <v>119</v>
      </c>
      <c r="B1" s="72"/>
      <c r="C1" s="72"/>
      <c r="D1" s="72"/>
      <c r="E1" s="72"/>
      <c r="F1" s="72"/>
      <c r="G1" s="72"/>
    </row>
    <row r="2" spans="1:7" ht="14.25" customHeight="1" thickBot="1">
      <c r="A2" s="4"/>
      <c r="B2" s="5"/>
      <c r="C2" s="6"/>
      <c r="D2" s="6"/>
      <c r="E2" s="33"/>
      <c r="F2" s="43"/>
      <c r="G2" s="43"/>
    </row>
    <row r="3" spans="1:7" ht="13.8" thickTop="1">
      <c r="A3" s="68" t="s">
        <v>0</v>
      </c>
      <c r="B3" s="69"/>
      <c r="C3" s="1" t="s">
        <v>54</v>
      </c>
      <c r="D3" s="7"/>
      <c r="E3" s="34"/>
      <c r="F3" s="44"/>
      <c r="G3" s="48"/>
    </row>
    <row r="4" spans="1:7" ht="13.8" thickBot="1">
      <c r="A4" s="70" t="s">
        <v>1</v>
      </c>
      <c r="B4" s="71"/>
      <c r="C4" s="2" t="s">
        <v>114</v>
      </c>
      <c r="D4" s="8"/>
      <c r="E4" s="55"/>
      <c r="F4" s="56"/>
      <c r="G4" s="57"/>
    </row>
    <row r="5" spans="1:7" ht="13.8" thickTop="1">
      <c r="A5" s="9"/>
      <c r="B5" s="4"/>
      <c r="C5" s="4"/>
      <c r="D5" s="4"/>
      <c r="E5" s="35"/>
      <c r="F5" s="45"/>
      <c r="G5" s="49"/>
    </row>
    <row r="6" spans="1:7" ht="12.75">
      <c r="A6" s="10" t="s">
        <v>2</v>
      </c>
      <c r="B6" s="11" t="s">
        <v>3</v>
      </c>
      <c r="C6" s="11" t="s">
        <v>4</v>
      </c>
      <c r="D6" s="11" t="s">
        <v>5</v>
      </c>
      <c r="E6" s="36" t="s">
        <v>6</v>
      </c>
      <c r="F6" s="36" t="s">
        <v>7</v>
      </c>
      <c r="G6" s="50" t="s">
        <v>8</v>
      </c>
    </row>
    <row r="7" spans="1:7" ht="12.75">
      <c r="A7" s="12" t="s">
        <v>9</v>
      </c>
      <c r="B7" s="13" t="s">
        <v>11</v>
      </c>
      <c r="C7" s="14" t="s">
        <v>12</v>
      </c>
      <c r="D7" s="15"/>
      <c r="E7" s="37"/>
      <c r="F7" s="37"/>
      <c r="G7" s="51"/>
    </row>
    <row r="8" spans="1:7" ht="12.75">
      <c r="A8" s="17"/>
      <c r="B8" s="18" t="s">
        <v>55</v>
      </c>
      <c r="C8" s="19" t="s">
        <v>56</v>
      </c>
      <c r="D8" s="20" t="s">
        <v>13</v>
      </c>
      <c r="E8" s="58">
        <v>14</v>
      </c>
      <c r="F8" s="58"/>
      <c r="G8" s="59">
        <f aca="true" t="shared" si="0" ref="G8:G9">E8*F8</f>
        <v>0</v>
      </c>
    </row>
    <row r="9" spans="1:7" ht="12.75">
      <c r="A9" s="17"/>
      <c r="B9" s="18" t="s">
        <v>57</v>
      </c>
      <c r="C9" s="19" t="s">
        <v>58</v>
      </c>
      <c r="D9" s="20" t="s">
        <v>13</v>
      </c>
      <c r="E9" s="58">
        <v>23</v>
      </c>
      <c r="F9" s="58"/>
      <c r="G9" s="59">
        <f t="shared" si="0"/>
        <v>0</v>
      </c>
    </row>
    <row r="10" spans="1:7" ht="20.4">
      <c r="A10" s="17" t="s">
        <v>45</v>
      </c>
      <c r="B10" s="18" t="s">
        <v>14</v>
      </c>
      <c r="C10" s="19" t="s">
        <v>34</v>
      </c>
      <c r="D10" s="20" t="s">
        <v>13</v>
      </c>
      <c r="E10" s="38">
        <v>6</v>
      </c>
      <c r="F10" s="58"/>
      <c r="G10" s="52">
        <f aca="true" t="shared" si="1" ref="G10:G11">E10*F10</f>
        <v>0</v>
      </c>
    </row>
    <row r="11" spans="1:7" ht="20.4">
      <c r="A11" s="17" t="s">
        <v>45</v>
      </c>
      <c r="B11" s="18" t="s">
        <v>14</v>
      </c>
      <c r="C11" s="19" t="s">
        <v>35</v>
      </c>
      <c r="D11" s="20" t="s">
        <v>13</v>
      </c>
      <c r="E11" s="38">
        <v>37</v>
      </c>
      <c r="F11" s="58"/>
      <c r="G11" s="52">
        <f t="shared" si="1"/>
        <v>0</v>
      </c>
    </row>
    <row r="12" spans="1:7" ht="20.4">
      <c r="A12" s="17" t="s">
        <v>45</v>
      </c>
      <c r="B12" s="18" t="s">
        <v>14</v>
      </c>
      <c r="C12" s="19" t="s">
        <v>59</v>
      </c>
      <c r="D12" s="20" t="s">
        <v>13</v>
      </c>
      <c r="E12" s="38">
        <v>30</v>
      </c>
      <c r="F12" s="58"/>
      <c r="G12" s="52">
        <f aca="true" t="shared" si="2" ref="G12">E12*F12</f>
        <v>0</v>
      </c>
    </row>
    <row r="13" spans="1:7" ht="20.4">
      <c r="A13" s="17" t="s">
        <v>44</v>
      </c>
      <c r="B13" s="18" t="s">
        <v>14</v>
      </c>
      <c r="C13" s="19" t="s">
        <v>36</v>
      </c>
      <c r="D13" s="20" t="s">
        <v>13</v>
      </c>
      <c r="E13" s="38">
        <v>4</v>
      </c>
      <c r="F13" s="58"/>
      <c r="G13" s="52">
        <f aca="true" t="shared" si="3" ref="G13:G16">E13*F13</f>
        <v>0</v>
      </c>
    </row>
    <row r="14" spans="1:7" ht="20.4">
      <c r="A14" s="17" t="s">
        <v>44</v>
      </c>
      <c r="B14" s="18" t="s">
        <v>14</v>
      </c>
      <c r="C14" s="19" t="s">
        <v>15</v>
      </c>
      <c r="D14" s="20" t="s">
        <v>13</v>
      </c>
      <c r="E14" s="38">
        <v>55</v>
      </c>
      <c r="F14" s="58"/>
      <c r="G14" s="52">
        <f t="shared" si="3"/>
        <v>0</v>
      </c>
    </row>
    <row r="15" spans="1:7" ht="20.4">
      <c r="A15" s="17" t="s">
        <v>44</v>
      </c>
      <c r="B15" s="18" t="s">
        <v>14</v>
      </c>
      <c r="C15" s="19" t="s">
        <v>16</v>
      </c>
      <c r="D15" s="20" t="s">
        <v>13</v>
      </c>
      <c r="E15" s="38">
        <v>6</v>
      </c>
      <c r="F15" s="58"/>
      <c r="G15" s="52">
        <f t="shared" si="3"/>
        <v>0</v>
      </c>
    </row>
    <row r="16" spans="1:7" ht="20.4">
      <c r="A16" s="17" t="s">
        <v>44</v>
      </c>
      <c r="B16" s="18" t="s">
        <v>14</v>
      </c>
      <c r="C16" s="19" t="s">
        <v>37</v>
      </c>
      <c r="D16" s="20" t="s">
        <v>13</v>
      </c>
      <c r="E16" s="38">
        <v>57</v>
      </c>
      <c r="F16" s="58"/>
      <c r="G16" s="52">
        <f t="shared" si="3"/>
        <v>0</v>
      </c>
    </row>
    <row r="17" spans="1:7" ht="12.75">
      <c r="A17" s="21"/>
      <c r="B17" s="22" t="s">
        <v>10</v>
      </c>
      <c r="C17" s="23" t="str">
        <f>CONCATENATE(B7," ",C7)</f>
        <v>713 Izolace tepelné</v>
      </c>
      <c r="D17" s="24"/>
      <c r="E17" s="39"/>
      <c r="F17" s="46"/>
      <c r="G17" s="53">
        <f>SUM(G7:G16)</f>
        <v>0</v>
      </c>
    </row>
    <row r="18" spans="1:7" ht="12.75">
      <c r="A18" s="12" t="s">
        <v>9</v>
      </c>
      <c r="B18" s="13" t="s">
        <v>22</v>
      </c>
      <c r="C18" s="14" t="s">
        <v>23</v>
      </c>
      <c r="D18" s="15"/>
      <c r="E18" s="37"/>
      <c r="F18" s="58"/>
      <c r="G18" s="51"/>
    </row>
    <row r="19" spans="1:7" ht="12.75">
      <c r="A19" s="17"/>
      <c r="B19" s="18"/>
      <c r="C19" s="19"/>
      <c r="D19" s="20"/>
      <c r="E19" s="38"/>
      <c r="F19" s="58"/>
      <c r="G19" s="52"/>
    </row>
    <row r="20" spans="1:7" ht="12.75">
      <c r="A20" s="17"/>
      <c r="B20" s="18"/>
      <c r="C20" s="19" t="s">
        <v>60</v>
      </c>
      <c r="D20" s="20" t="s">
        <v>17</v>
      </c>
      <c r="E20" s="58">
        <v>28</v>
      </c>
      <c r="F20" s="58"/>
      <c r="G20" s="59">
        <f aca="true" t="shared" si="4" ref="G20:G23">E20*F20</f>
        <v>0</v>
      </c>
    </row>
    <row r="21" spans="1:7" ht="12.75">
      <c r="A21" s="17"/>
      <c r="B21" s="18"/>
      <c r="C21" s="19" t="s">
        <v>61</v>
      </c>
      <c r="D21" s="20" t="s">
        <v>17</v>
      </c>
      <c r="E21" s="58">
        <v>27</v>
      </c>
      <c r="F21" s="58"/>
      <c r="G21" s="59">
        <f t="shared" si="4"/>
        <v>0</v>
      </c>
    </row>
    <row r="22" spans="1:7" ht="12.75">
      <c r="A22" s="17"/>
      <c r="B22" s="18"/>
      <c r="C22" s="19" t="s">
        <v>62</v>
      </c>
      <c r="D22" s="20" t="s">
        <v>17</v>
      </c>
      <c r="E22" s="58">
        <v>14</v>
      </c>
      <c r="F22" s="58"/>
      <c r="G22" s="59">
        <f t="shared" si="4"/>
        <v>0</v>
      </c>
    </row>
    <row r="23" spans="1:7" ht="12.75">
      <c r="A23" s="17"/>
      <c r="B23" s="18"/>
      <c r="C23" s="19" t="s">
        <v>63</v>
      </c>
      <c r="D23" s="20" t="s">
        <v>17</v>
      </c>
      <c r="E23" s="58">
        <v>23</v>
      </c>
      <c r="F23" s="58"/>
      <c r="G23" s="59">
        <f t="shared" si="4"/>
        <v>0</v>
      </c>
    </row>
    <row r="24" spans="1:7" ht="12.75">
      <c r="A24" s="17"/>
      <c r="B24" s="18"/>
      <c r="C24" s="19" t="s">
        <v>49</v>
      </c>
      <c r="D24" s="20" t="s">
        <v>17</v>
      </c>
      <c r="E24" s="38">
        <v>4</v>
      </c>
      <c r="F24" s="58"/>
      <c r="G24" s="52">
        <f aca="true" t="shared" si="5" ref="G24:G36">E24*F24</f>
        <v>0</v>
      </c>
    </row>
    <row r="25" spans="1:7" ht="12.75">
      <c r="A25" s="17"/>
      <c r="B25" s="18"/>
      <c r="C25" s="19" t="s">
        <v>50</v>
      </c>
      <c r="D25" s="20" t="s">
        <v>17</v>
      </c>
      <c r="E25" s="38">
        <v>55</v>
      </c>
      <c r="F25" s="58"/>
      <c r="G25" s="52">
        <f t="shared" si="5"/>
        <v>0</v>
      </c>
    </row>
    <row r="26" spans="1:7" ht="12.75">
      <c r="A26" s="17"/>
      <c r="B26" s="18"/>
      <c r="C26" s="19" t="s">
        <v>51</v>
      </c>
      <c r="D26" s="20" t="s">
        <v>17</v>
      </c>
      <c r="E26" s="38">
        <v>12</v>
      </c>
      <c r="F26" s="58"/>
      <c r="G26" s="52">
        <f t="shared" si="5"/>
        <v>0</v>
      </c>
    </row>
    <row r="27" spans="1:7" ht="12.75">
      <c r="A27" s="17"/>
      <c r="B27" s="18"/>
      <c r="C27" s="19" t="s">
        <v>52</v>
      </c>
      <c r="D27" s="20" t="s">
        <v>17</v>
      </c>
      <c r="E27" s="38">
        <v>94</v>
      </c>
      <c r="F27" s="58"/>
      <c r="G27" s="52">
        <f t="shared" si="5"/>
        <v>0</v>
      </c>
    </row>
    <row r="28" spans="1:7" ht="12.75">
      <c r="A28" s="17"/>
      <c r="B28" s="18"/>
      <c r="C28" s="19" t="s">
        <v>64</v>
      </c>
      <c r="D28" s="20" t="s">
        <v>17</v>
      </c>
      <c r="E28" s="38">
        <v>30</v>
      </c>
      <c r="F28" s="58"/>
      <c r="G28" s="52">
        <f aca="true" t="shared" si="6" ref="G28">E28*F28</f>
        <v>0</v>
      </c>
    </row>
    <row r="29" spans="1:7" ht="12.75">
      <c r="A29" s="17"/>
      <c r="B29" s="18"/>
      <c r="C29" s="19" t="s">
        <v>26</v>
      </c>
      <c r="D29" s="20" t="s">
        <v>17</v>
      </c>
      <c r="E29" s="38">
        <f>SUM(E19:E28)</f>
        <v>287</v>
      </c>
      <c r="F29" s="58"/>
      <c r="G29" s="52">
        <f t="shared" si="5"/>
        <v>0</v>
      </c>
    </row>
    <row r="30" spans="1:7" ht="12.75">
      <c r="A30" s="17"/>
      <c r="B30" s="18" t="s">
        <v>27</v>
      </c>
      <c r="C30" s="19" t="s">
        <v>53</v>
      </c>
      <c r="D30" s="20" t="s">
        <v>17</v>
      </c>
      <c r="E30" s="38">
        <f>E29</f>
        <v>287</v>
      </c>
      <c r="F30" s="58"/>
      <c r="G30" s="52">
        <f t="shared" si="5"/>
        <v>0</v>
      </c>
    </row>
    <row r="31" spans="1:7" ht="12.75">
      <c r="A31" s="17"/>
      <c r="B31" s="18"/>
      <c r="C31" s="19" t="s">
        <v>66</v>
      </c>
      <c r="D31" s="20" t="s">
        <v>17</v>
      </c>
      <c r="E31" s="38">
        <v>165</v>
      </c>
      <c r="F31" s="58"/>
      <c r="G31" s="52">
        <f aca="true" t="shared" si="7" ref="G31">E31*F31</f>
        <v>0</v>
      </c>
    </row>
    <row r="32" spans="1:7" ht="12.75">
      <c r="A32" s="17"/>
      <c r="B32" s="18" t="s">
        <v>24</v>
      </c>
      <c r="C32" s="19" t="s">
        <v>25</v>
      </c>
      <c r="D32" s="20" t="s">
        <v>18</v>
      </c>
      <c r="E32" s="67">
        <v>62</v>
      </c>
      <c r="F32" s="58"/>
      <c r="G32" s="52">
        <f t="shared" si="5"/>
        <v>0</v>
      </c>
    </row>
    <row r="33" spans="1:7" ht="12.75">
      <c r="A33" s="17"/>
      <c r="B33" s="18"/>
      <c r="C33" s="19" t="s">
        <v>38</v>
      </c>
      <c r="D33" s="20" t="s">
        <v>18</v>
      </c>
      <c r="E33" s="67">
        <v>18</v>
      </c>
      <c r="F33" s="58"/>
      <c r="G33" s="52">
        <f t="shared" si="5"/>
        <v>0</v>
      </c>
    </row>
    <row r="34" spans="1:7" ht="12.75">
      <c r="A34" s="17"/>
      <c r="B34" s="18"/>
      <c r="C34" s="19" t="s">
        <v>39</v>
      </c>
      <c r="D34" s="20" t="s">
        <v>18</v>
      </c>
      <c r="E34" s="67">
        <v>36</v>
      </c>
      <c r="F34" s="58"/>
      <c r="G34" s="52">
        <f t="shared" si="5"/>
        <v>0</v>
      </c>
    </row>
    <row r="35" spans="1:7" ht="12.75">
      <c r="A35" s="17"/>
      <c r="B35" s="18"/>
      <c r="C35" s="19" t="s">
        <v>40</v>
      </c>
      <c r="D35" s="20" t="s">
        <v>18</v>
      </c>
      <c r="E35" s="67"/>
      <c r="F35" s="58"/>
      <c r="G35" s="52">
        <f t="shared" si="5"/>
        <v>0</v>
      </c>
    </row>
    <row r="36" spans="1:7" ht="12.75">
      <c r="A36" s="17"/>
      <c r="B36" s="18"/>
      <c r="C36" s="19" t="s">
        <v>41</v>
      </c>
      <c r="D36" s="20" t="s">
        <v>18</v>
      </c>
      <c r="E36" s="67">
        <v>8</v>
      </c>
      <c r="F36" s="58"/>
      <c r="G36" s="52">
        <f t="shared" si="5"/>
        <v>0</v>
      </c>
    </row>
    <row r="37" spans="1:7" ht="12.75">
      <c r="A37" s="17"/>
      <c r="B37" s="18" t="s">
        <v>28</v>
      </c>
      <c r="C37" s="19" t="s">
        <v>67</v>
      </c>
      <c r="D37" s="20" t="s">
        <v>19</v>
      </c>
      <c r="E37" s="67">
        <v>1</v>
      </c>
      <c r="F37" s="58"/>
      <c r="G37" s="52">
        <f aca="true" t="shared" si="8" ref="G37:G54">E37*F37</f>
        <v>0</v>
      </c>
    </row>
    <row r="38" spans="1:7" ht="12.75">
      <c r="A38" s="17"/>
      <c r="B38" s="18" t="s">
        <v>21</v>
      </c>
      <c r="C38" s="19" t="s">
        <v>68</v>
      </c>
      <c r="D38" s="20" t="s">
        <v>19</v>
      </c>
      <c r="E38" s="67">
        <v>18</v>
      </c>
      <c r="F38" s="58"/>
      <c r="G38" s="52">
        <f t="shared" si="8"/>
        <v>0</v>
      </c>
    </row>
    <row r="39" spans="1:7" ht="12.75">
      <c r="A39" s="17"/>
      <c r="B39" s="18"/>
      <c r="C39" s="19" t="s">
        <v>71</v>
      </c>
      <c r="D39" s="20" t="s">
        <v>18</v>
      </c>
      <c r="E39" s="58">
        <v>2</v>
      </c>
      <c r="F39" s="58"/>
      <c r="G39" s="59">
        <f t="shared" si="8"/>
        <v>0</v>
      </c>
    </row>
    <row r="40" spans="1:7" ht="12.75">
      <c r="A40" s="17"/>
      <c r="B40" s="18"/>
      <c r="C40" s="19" t="s">
        <v>72</v>
      </c>
      <c r="D40" s="20" t="s">
        <v>18</v>
      </c>
      <c r="E40" s="58">
        <v>2</v>
      </c>
      <c r="F40" s="58"/>
      <c r="G40" s="59">
        <f t="shared" si="8"/>
        <v>0</v>
      </c>
    </row>
    <row r="41" spans="1:7" ht="12.75">
      <c r="A41" s="17"/>
      <c r="B41" s="18"/>
      <c r="C41" s="19" t="s">
        <v>73</v>
      </c>
      <c r="D41" s="20" t="s">
        <v>18</v>
      </c>
      <c r="E41" s="58">
        <v>2</v>
      </c>
      <c r="F41" s="58"/>
      <c r="G41" s="59">
        <f t="shared" si="8"/>
        <v>0</v>
      </c>
    </row>
    <row r="42" spans="1:7" ht="12.75">
      <c r="A42" s="17"/>
      <c r="B42" s="18"/>
      <c r="C42" s="19" t="s">
        <v>74</v>
      </c>
      <c r="D42" s="20" t="s">
        <v>19</v>
      </c>
      <c r="E42" s="38">
        <v>3</v>
      </c>
      <c r="F42" s="58"/>
      <c r="G42" s="52">
        <f t="shared" si="8"/>
        <v>0</v>
      </c>
    </row>
    <row r="43" spans="1:7" ht="12.75">
      <c r="A43" s="17"/>
      <c r="B43" s="18"/>
      <c r="C43" s="19" t="s">
        <v>75</v>
      </c>
      <c r="D43" s="20" t="s">
        <v>19</v>
      </c>
      <c r="E43" s="38">
        <v>1</v>
      </c>
      <c r="F43" s="58"/>
      <c r="G43" s="52">
        <f t="shared" si="8"/>
        <v>0</v>
      </c>
    </row>
    <row r="44" spans="1:7" ht="12.75">
      <c r="A44" s="17"/>
      <c r="B44" s="18"/>
      <c r="C44" s="19" t="s">
        <v>48</v>
      </c>
      <c r="D44" s="20" t="s">
        <v>47</v>
      </c>
      <c r="E44" s="38">
        <v>4</v>
      </c>
      <c r="F44" s="58"/>
      <c r="G44" s="52">
        <f t="shared" si="8"/>
        <v>0</v>
      </c>
    </row>
    <row r="45" spans="1:7" ht="12.75">
      <c r="A45" s="17"/>
      <c r="B45" s="18"/>
      <c r="C45" s="19" t="s">
        <v>76</v>
      </c>
      <c r="D45" s="20" t="s">
        <v>18</v>
      </c>
      <c r="E45" s="58">
        <v>1</v>
      </c>
      <c r="F45" s="58"/>
      <c r="G45" s="59">
        <f t="shared" si="8"/>
        <v>0</v>
      </c>
    </row>
    <row r="46" spans="1:7" ht="12.75">
      <c r="A46" s="17"/>
      <c r="B46" s="18"/>
      <c r="C46" s="19" t="s">
        <v>77</v>
      </c>
      <c r="D46" s="20" t="s">
        <v>18</v>
      </c>
      <c r="E46" s="58">
        <v>1</v>
      </c>
      <c r="F46" s="58"/>
      <c r="G46" s="59">
        <f t="shared" si="8"/>
        <v>0</v>
      </c>
    </row>
    <row r="47" spans="1:7" ht="12.75">
      <c r="A47" s="17"/>
      <c r="B47" s="18"/>
      <c r="C47" s="19" t="s">
        <v>78</v>
      </c>
      <c r="D47" s="20" t="s">
        <v>20</v>
      </c>
      <c r="E47" s="38">
        <v>1</v>
      </c>
      <c r="F47" s="58"/>
      <c r="G47" s="52">
        <f t="shared" si="8"/>
        <v>0</v>
      </c>
    </row>
    <row r="48" spans="1:7" ht="12.75">
      <c r="A48" s="17"/>
      <c r="B48" s="18"/>
      <c r="C48" s="19" t="s">
        <v>80</v>
      </c>
      <c r="D48" s="20" t="s">
        <v>18</v>
      </c>
      <c r="E48" s="58">
        <v>1</v>
      </c>
      <c r="F48" s="58"/>
      <c r="G48" s="59">
        <f t="shared" si="8"/>
        <v>0</v>
      </c>
    </row>
    <row r="49" spans="1:7" ht="12.75">
      <c r="A49" s="17"/>
      <c r="B49" s="18"/>
      <c r="C49" s="19" t="s">
        <v>81</v>
      </c>
      <c r="D49" s="20" t="s">
        <v>18</v>
      </c>
      <c r="E49" s="58">
        <v>1</v>
      </c>
      <c r="F49" s="58"/>
      <c r="G49" s="59">
        <f t="shared" si="8"/>
        <v>0</v>
      </c>
    </row>
    <row r="50" spans="1:7" ht="12.75">
      <c r="A50" s="17"/>
      <c r="B50" s="18"/>
      <c r="C50" s="19" t="s">
        <v>82</v>
      </c>
      <c r="D50" s="20" t="s">
        <v>20</v>
      </c>
      <c r="E50" s="58">
        <v>1</v>
      </c>
      <c r="F50" s="58"/>
      <c r="G50" s="59">
        <f t="shared" si="8"/>
        <v>0</v>
      </c>
    </row>
    <row r="51" spans="1:7" ht="12.75">
      <c r="A51" s="17"/>
      <c r="B51" s="18"/>
      <c r="C51" s="19" t="s">
        <v>83</v>
      </c>
      <c r="D51" s="20" t="s">
        <v>20</v>
      </c>
      <c r="E51" s="58">
        <v>1</v>
      </c>
      <c r="F51" s="58"/>
      <c r="G51" s="59">
        <f aca="true" t="shared" si="9" ref="G51:G52">E51*F51</f>
        <v>0</v>
      </c>
    </row>
    <row r="52" spans="1:7" ht="12.75">
      <c r="A52" s="17"/>
      <c r="B52" s="18"/>
      <c r="C52" s="19" t="s">
        <v>84</v>
      </c>
      <c r="D52" s="20" t="s">
        <v>19</v>
      </c>
      <c r="E52" s="58">
        <v>1</v>
      </c>
      <c r="F52" s="58"/>
      <c r="G52" s="59">
        <f t="shared" si="9"/>
        <v>0</v>
      </c>
    </row>
    <row r="53" spans="1:7" ht="12.75">
      <c r="A53" s="17"/>
      <c r="B53" s="18" t="s">
        <v>21</v>
      </c>
      <c r="C53" s="19" t="s">
        <v>79</v>
      </c>
      <c r="D53" s="20" t="s">
        <v>20</v>
      </c>
      <c r="E53" s="38">
        <v>118</v>
      </c>
      <c r="F53" s="58"/>
      <c r="G53" s="52">
        <f t="shared" si="8"/>
        <v>0</v>
      </c>
    </row>
    <row r="54" spans="1:7" ht="12.75">
      <c r="A54" s="17"/>
      <c r="B54" s="18" t="s">
        <v>21</v>
      </c>
      <c r="C54" s="19" t="s">
        <v>42</v>
      </c>
      <c r="D54" s="20" t="s">
        <v>13</v>
      </c>
      <c r="E54" s="38">
        <v>365</v>
      </c>
      <c r="F54" s="58"/>
      <c r="G54" s="52">
        <f t="shared" si="8"/>
        <v>0</v>
      </c>
    </row>
    <row r="55" spans="1:7" ht="12.75">
      <c r="A55" s="21"/>
      <c r="B55" s="22" t="s">
        <v>10</v>
      </c>
      <c r="C55" s="23" t="str">
        <f>CONCATENATE(B18," ",C18)</f>
        <v>722 Vnitřní vodovod</v>
      </c>
      <c r="D55" s="24"/>
      <c r="E55" s="39"/>
      <c r="F55" s="46"/>
      <c r="G55" s="53">
        <f>SUM(G18:G54)</f>
        <v>0</v>
      </c>
    </row>
    <row r="56" spans="1:7" ht="12.75">
      <c r="A56" s="12" t="s">
        <v>9</v>
      </c>
      <c r="B56" s="13" t="s">
        <v>29</v>
      </c>
      <c r="C56" s="14" t="s">
        <v>30</v>
      </c>
      <c r="D56" s="15"/>
      <c r="E56" s="37"/>
      <c r="F56" s="58"/>
      <c r="G56" s="51"/>
    </row>
    <row r="57" spans="1:7" ht="20.4">
      <c r="A57" s="17"/>
      <c r="B57" s="18" t="s">
        <v>21</v>
      </c>
      <c r="C57" s="19" t="s">
        <v>69</v>
      </c>
      <c r="D57" s="20" t="s">
        <v>70</v>
      </c>
      <c r="E57" s="38">
        <v>274</v>
      </c>
      <c r="F57" s="58"/>
      <c r="G57" s="52">
        <f>E57*F57</f>
        <v>0</v>
      </c>
    </row>
    <row r="58" spans="1:7" ht="12.75">
      <c r="A58" s="21"/>
      <c r="B58" s="22" t="s">
        <v>10</v>
      </c>
      <c r="C58" s="23" t="str">
        <f>CONCATENATE(B56," ",C56)</f>
        <v>767 Konstrukce zámečnické</v>
      </c>
      <c r="D58" s="24"/>
      <c r="E58" s="39"/>
      <c r="F58" s="46"/>
      <c r="G58" s="53">
        <f>SUM(G56:G57)</f>
        <v>0</v>
      </c>
    </row>
    <row r="59" spans="1:7" ht="12.75">
      <c r="A59" s="12" t="s">
        <v>9</v>
      </c>
      <c r="B59" s="13" t="s">
        <v>31</v>
      </c>
      <c r="C59" s="14" t="s">
        <v>32</v>
      </c>
      <c r="D59" s="15"/>
      <c r="E59" s="37"/>
      <c r="F59" s="58"/>
      <c r="G59" s="51"/>
    </row>
    <row r="60" spans="1:7" ht="12.75">
      <c r="A60" s="17"/>
      <c r="B60" s="18"/>
      <c r="C60" s="19" t="s">
        <v>109</v>
      </c>
      <c r="D60" s="20" t="s">
        <v>18</v>
      </c>
      <c r="E60" s="58">
        <v>1</v>
      </c>
      <c r="F60" s="58"/>
      <c r="G60" s="59">
        <f aca="true" t="shared" si="10" ref="G60">E60*F60</f>
        <v>0</v>
      </c>
    </row>
    <row r="61" spans="1:7" ht="20.4">
      <c r="A61" s="17"/>
      <c r="B61" s="18" t="s">
        <v>21</v>
      </c>
      <c r="C61" s="19" t="s">
        <v>33</v>
      </c>
      <c r="D61" s="20" t="s">
        <v>19</v>
      </c>
      <c r="E61" s="38">
        <v>1</v>
      </c>
      <c r="F61" s="58"/>
      <c r="G61" s="52">
        <f aca="true" t="shared" si="11" ref="G61:G63">E61*F61</f>
        <v>0</v>
      </c>
    </row>
    <row r="62" spans="1:7" ht="12.75">
      <c r="A62" s="17"/>
      <c r="B62" s="18" t="s">
        <v>21</v>
      </c>
      <c r="C62" s="19" t="s">
        <v>43</v>
      </c>
      <c r="D62" s="20" t="s">
        <v>18</v>
      </c>
      <c r="E62" s="38">
        <v>1</v>
      </c>
      <c r="F62" s="58"/>
      <c r="G62" s="52">
        <f t="shared" si="11"/>
        <v>0</v>
      </c>
    </row>
    <row r="63" spans="1:7" ht="12.75">
      <c r="A63" s="17"/>
      <c r="B63" s="18" t="s">
        <v>21</v>
      </c>
      <c r="C63" s="19" t="s">
        <v>85</v>
      </c>
      <c r="D63" s="20" t="s">
        <v>20</v>
      </c>
      <c r="E63" s="38">
        <v>6</v>
      </c>
      <c r="F63" s="58"/>
      <c r="G63" s="52">
        <f t="shared" si="11"/>
        <v>0</v>
      </c>
    </row>
    <row r="64" spans="1:7" ht="12.75">
      <c r="A64" s="21"/>
      <c r="B64" s="22" t="s">
        <v>10</v>
      </c>
      <c r="C64" s="23" t="str">
        <f>CONCATENATE(B59," ",C59)</f>
        <v>799 Ostatní</v>
      </c>
      <c r="D64" s="24"/>
      <c r="E64" s="39"/>
      <c r="F64" s="46"/>
      <c r="G64" s="53">
        <f>SUM(G59:G63)</f>
        <v>0</v>
      </c>
    </row>
    <row r="65" ht="12.75">
      <c r="E65" s="25"/>
    </row>
    <row r="66" spans="3:7" ht="12.75">
      <c r="C66" s="32" t="s">
        <v>111</v>
      </c>
      <c r="E66" s="25"/>
      <c r="G66" s="54">
        <f>G64+G58+G55+G17</f>
        <v>0</v>
      </c>
    </row>
    <row r="67" ht="12.75">
      <c r="E67" s="25"/>
    </row>
    <row r="68" spans="3:5" ht="12.75">
      <c r="C68" s="3" t="s">
        <v>65</v>
      </c>
      <c r="E68" s="25"/>
    </row>
  </sheetData>
  <mergeCells count="3">
    <mergeCell ref="A1:G1"/>
    <mergeCell ref="A3:B3"/>
    <mergeCell ref="A4:B4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CEF3-154D-4722-87EB-3A876BD348C7}">
  <sheetPr>
    <pageSetUpPr fitToPage="1"/>
  </sheetPr>
  <dimension ref="A1:I68"/>
  <sheetViews>
    <sheetView workbookViewId="0" topLeftCell="A1">
      <selection activeCell="A1" sqref="A1:G70"/>
    </sheetView>
  </sheetViews>
  <sheetFormatPr defaultColWidth="9.125" defaultRowHeight="12.75"/>
  <cols>
    <col min="1" max="1" width="6.00390625" style="3" customWidth="1"/>
    <col min="2" max="2" width="7.50390625" style="3" customWidth="1"/>
    <col min="3" max="3" width="40.50390625" style="3" customWidth="1"/>
    <col min="4" max="4" width="5.50390625" style="3" customWidth="1"/>
    <col min="5" max="5" width="10.50390625" style="41" customWidth="1"/>
    <col min="6" max="6" width="9.875" style="25" customWidth="1"/>
    <col min="7" max="7" width="10.00390625" style="25" customWidth="1"/>
    <col min="8" max="8" width="7.00390625" style="3" customWidth="1"/>
    <col min="9" max="16384" width="9.125" style="3" customWidth="1"/>
  </cols>
  <sheetData>
    <row r="1" spans="1:7" ht="15.6">
      <c r="A1" s="72" t="s">
        <v>119</v>
      </c>
      <c r="B1" s="72"/>
      <c r="C1" s="72"/>
      <c r="D1" s="72"/>
      <c r="E1" s="72"/>
      <c r="F1" s="72"/>
      <c r="G1" s="72"/>
    </row>
    <row r="2" spans="1:7" ht="14.25" customHeight="1" thickBot="1">
      <c r="A2" s="4"/>
      <c r="B2" s="5"/>
      <c r="C2" s="6"/>
      <c r="D2" s="6"/>
      <c r="E2" s="33"/>
      <c r="F2" s="43"/>
      <c r="G2" s="43"/>
    </row>
    <row r="3" spans="1:7" ht="13.8" thickTop="1">
      <c r="A3" s="68" t="s">
        <v>0</v>
      </c>
      <c r="B3" s="69"/>
      <c r="C3" s="1" t="s">
        <v>54</v>
      </c>
      <c r="D3" s="7"/>
      <c r="E3" s="34"/>
      <c r="F3" s="44"/>
      <c r="G3" s="48"/>
    </row>
    <row r="4" spans="1:8" ht="13.8" thickBot="1">
      <c r="A4" s="70" t="s">
        <v>1</v>
      </c>
      <c r="B4" s="71"/>
      <c r="C4" s="2" t="s">
        <v>116</v>
      </c>
      <c r="D4" s="8"/>
      <c r="E4" s="55"/>
      <c r="F4" s="56"/>
      <c r="G4" s="57"/>
      <c r="H4" s="31"/>
    </row>
    <row r="5" spans="1:7" ht="13.8" thickTop="1">
      <c r="A5" s="9"/>
      <c r="B5" s="4"/>
      <c r="C5" s="4"/>
      <c r="D5" s="4"/>
      <c r="E5" s="35"/>
      <c r="F5" s="45"/>
      <c r="G5" s="49"/>
    </row>
    <row r="6" spans="1:7" ht="12.75">
      <c r="A6" s="10" t="s">
        <v>2</v>
      </c>
      <c r="B6" s="11" t="s">
        <v>3</v>
      </c>
      <c r="C6" s="11" t="s">
        <v>4</v>
      </c>
      <c r="D6" s="11" t="s">
        <v>5</v>
      </c>
      <c r="E6" s="36" t="s">
        <v>6</v>
      </c>
      <c r="F6" s="36" t="s">
        <v>7</v>
      </c>
      <c r="G6" s="50" t="s">
        <v>8</v>
      </c>
    </row>
    <row r="7" spans="1:8" ht="12.75">
      <c r="A7" s="12" t="s">
        <v>9</v>
      </c>
      <c r="B7" s="13" t="s">
        <v>11</v>
      </c>
      <c r="C7" s="14" t="s">
        <v>12</v>
      </c>
      <c r="D7" s="15"/>
      <c r="E7" s="37"/>
      <c r="F7" s="37"/>
      <c r="G7" s="51"/>
      <c r="H7" s="16"/>
    </row>
    <row r="8" spans="1:8" ht="12.75">
      <c r="A8" s="17"/>
      <c r="B8" s="18" t="s">
        <v>55</v>
      </c>
      <c r="C8" s="19" t="s">
        <v>56</v>
      </c>
      <c r="D8" s="20" t="s">
        <v>13</v>
      </c>
      <c r="E8" s="58">
        <v>14</v>
      </c>
      <c r="F8" s="58"/>
      <c r="G8" s="59">
        <f aca="true" t="shared" si="0" ref="G8:G16">E8*F8</f>
        <v>0</v>
      </c>
      <c r="H8" s="25"/>
    </row>
    <row r="9" spans="1:8" ht="12.75">
      <c r="A9" s="17"/>
      <c r="B9" s="18" t="s">
        <v>57</v>
      </c>
      <c r="C9" s="19" t="s">
        <v>58</v>
      </c>
      <c r="D9" s="20" t="s">
        <v>13</v>
      </c>
      <c r="E9" s="58">
        <v>23</v>
      </c>
      <c r="F9" s="58"/>
      <c r="G9" s="59">
        <f t="shared" si="0"/>
        <v>0</v>
      </c>
      <c r="H9" s="25"/>
    </row>
    <row r="10" spans="1:8" ht="20.4">
      <c r="A10" s="17" t="s">
        <v>45</v>
      </c>
      <c r="B10" s="18" t="s">
        <v>14</v>
      </c>
      <c r="C10" s="19" t="s">
        <v>34</v>
      </c>
      <c r="D10" s="20" t="s">
        <v>13</v>
      </c>
      <c r="E10" s="38">
        <v>6</v>
      </c>
      <c r="F10" s="58"/>
      <c r="G10" s="52">
        <f t="shared" si="0"/>
        <v>0</v>
      </c>
      <c r="H10" s="25"/>
    </row>
    <row r="11" spans="1:8" ht="20.4">
      <c r="A11" s="17" t="s">
        <v>45</v>
      </c>
      <c r="B11" s="18" t="s">
        <v>14</v>
      </c>
      <c r="C11" s="19" t="s">
        <v>35</v>
      </c>
      <c r="D11" s="20" t="s">
        <v>13</v>
      </c>
      <c r="E11" s="38">
        <v>37</v>
      </c>
      <c r="F11" s="58"/>
      <c r="G11" s="52">
        <f t="shared" si="0"/>
        <v>0</v>
      </c>
      <c r="H11" s="25"/>
    </row>
    <row r="12" spans="1:8" ht="20.4">
      <c r="A12" s="17" t="s">
        <v>45</v>
      </c>
      <c r="B12" s="18" t="s">
        <v>14</v>
      </c>
      <c r="C12" s="19" t="s">
        <v>59</v>
      </c>
      <c r="D12" s="20" t="s">
        <v>13</v>
      </c>
      <c r="E12" s="38">
        <v>30</v>
      </c>
      <c r="F12" s="58"/>
      <c r="G12" s="52">
        <f t="shared" si="0"/>
        <v>0</v>
      </c>
      <c r="H12" s="25"/>
    </row>
    <row r="13" spans="1:8" ht="20.4">
      <c r="A13" s="17" t="s">
        <v>44</v>
      </c>
      <c r="B13" s="18" t="s">
        <v>14</v>
      </c>
      <c r="C13" s="19" t="s">
        <v>36</v>
      </c>
      <c r="D13" s="20" t="s">
        <v>13</v>
      </c>
      <c r="E13" s="38">
        <v>4</v>
      </c>
      <c r="F13" s="58"/>
      <c r="G13" s="52">
        <f t="shared" si="0"/>
        <v>0</v>
      </c>
      <c r="H13" s="25"/>
    </row>
    <row r="14" spans="1:8" ht="20.4">
      <c r="A14" s="17" t="s">
        <v>44</v>
      </c>
      <c r="B14" s="18" t="s">
        <v>14</v>
      </c>
      <c r="C14" s="19" t="s">
        <v>15</v>
      </c>
      <c r="D14" s="20" t="s">
        <v>13</v>
      </c>
      <c r="E14" s="38">
        <v>55</v>
      </c>
      <c r="F14" s="58"/>
      <c r="G14" s="52">
        <f t="shared" si="0"/>
        <v>0</v>
      </c>
      <c r="H14" s="25"/>
    </row>
    <row r="15" spans="1:8" ht="20.4">
      <c r="A15" s="17" t="s">
        <v>44</v>
      </c>
      <c r="B15" s="18" t="s">
        <v>14</v>
      </c>
      <c r="C15" s="19" t="s">
        <v>16</v>
      </c>
      <c r="D15" s="20" t="s">
        <v>13</v>
      </c>
      <c r="E15" s="38">
        <v>6</v>
      </c>
      <c r="F15" s="58"/>
      <c r="G15" s="52">
        <f t="shared" si="0"/>
        <v>0</v>
      </c>
      <c r="H15" s="25"/>
    </row>
    <row r="16" spans="1:8" ht="20.4">
      <c r="A16" s="17" t="s">
        <v>44</v>
      </c>
      <c r="B16" s="18" t="s">
        <v>14</v>
      </c>
      <c r="C16" s="19" t="s">
        <v>37</v>
      </c>
      <c r="D16" s="20" t="s">
        <v>13</v>
      </c>
      <c r="E16" s="38">
        <v>57</v>
      </c>
      <c r="F16" s="58"/>
      <c r="G16" s="52">
        <f t="shared" si="0"/>
        <v>0</v>
      </c>
      <c r="H16" s="25"/>
    </row>
    <row r="17" spans="1:8" ht="12.75">
      <c r="A17" s="21"/>
      <c r="B17" s="22" t="s">
        <v>10</v>
      </c>
      <c r="C17" s="23" t="str">
        <f>CONCATENATE(B7," ",C7)</f>
        <v>713 Izolace tepelné</v>
      </c>
      <c r="D17" s="24"/>
      <c r="E17" s="39"/>
      <c r="F17" s="46"/>
      <c r="G17" s="53">
        <f>SUM(G7:G16)</f>
        <v>0</v>
      </c>
      <c r="H17" s="25"/>
    </row>
    <row r="18" spans="1:8" ht="12.75">
      <c r="A18" s="12" t="s">
        <v>9</v>
      </c>
      <c r="B18" s="13" t="s">
        <v>22</v>
      </c>
      <c r="C18" s="14" t="s">
        <v>23</v>
      </c>
      <c r="D18" s="15"/>
      <c r="E18" s="37"/>
      <c r="F18" s="58"/>
      <c r="G18" s="51"/>
      <c r="H18" s="25"/>
    </row>
    <row r="19" spans="1:8" ht="12.75">
      <c r="A19" s="17"/>
      <c r="B19" s="18"/>
      <c r="C19" s="19"/>
      <c r="D19" s="20"/>
      <c r="E19" s="38"/>
      <c r="F19" s="58"/>
      <c r="G19" s="52"/>
      <c r="H19" s="25"/>
    </row>
    <row r="20" spans="1:8" ht="12.75">
      <c r="A20" s="17"/>
      <c r="B20" s="18"/>
      <c r="C20" s="19" t="s">
        <v>60</v>
      </c>
      <c r="D20" s="20" t="s">
        <v>17</v>
      </c>
      <c r="E20" s="58">
        <v>28</v>
      </c>
      <c r="F20" s="58"/>
      <c r="G20" s="59">
        <f aca="true" t="shared" si="1" ref="G20:G53">E20*F20</f>
        <v>0</v>
      </c>
      <c r="H20" s="25"/>
    </row>
    <row r="21" spans="1:8" ht="12.75">
      <c r="A21" s="17"/>
      <c r="B21" s="18"/>
      <c r="C21" s="19" t="s">
        <v>61</v>
      </c>
      <c r="D21" s="20" t="s">
        <v>17</v>
      </c>
      <c r="E21" s="58">
        <v>27</v>
      </c>
      <c r="F21" s="58"/>
      <c r="G21" s="59">
        <f t="shared" si="1"/>
        <v>0</v>
      </c>
      <c r="H21" s="25"/>
    </row>
    <row r="22" spans="1:8" ht="12.75">
      <c r="A22" s="17"/>
      <c r="B22" s="18"/>
      <c r="C22" s="19" t="s">
        <v>62</v>
      </c>
      <c r="D22" s="20" t="s">
        <v>17</v>
      </c>
      <c r="E22" s="58">
        <v>14</v>
      </c>
      <c r="F22" s="58"/>
      <c r="G22" s="59">
        <f t="shared" si="1"/>
        <v>0</v>
      </c>
      <c r="H22" s="25"/>
    </row>
    <row r="23" spans="1:8" ht="12.75">
      <c r="A23" s="17"/>
      <c r="B23" s="18"/>
      <c r="C23" s="19" t="s">
        <v>63</v>
      </c>
      <c r="D23" s="20" t="s">
        <v>17</v>
      </c>
      <c r="E23" s="58">
        <v>23</v>
      </c>
      <c r="F23" s="58"/>
      <c r="G23" s="59">
        <f t="shared" si="1"/>
        <v>0</v>
      </c>
      <c r="H23" s="25"/>
    </row>
    <row r="24" spans="1:9" ht="12.75">
      <c r="A24" s="17"/>
      <c r="B24" s="18"/>
      <c r="C24" s="19" t="s">
        <v>49</v>
      </c>
      <c r="D24" s="20" t="s">
        <v>17</v>
      </c>
      <c r="E24" s="38">
        <v>4</v>
      </c>
      <c r="F24" s="58"/>
      <c r="G24" s="52">
        <f t="shared" si="1"/>
        <v>0</v>
      </c>
      <c r="H24" s="25"/>
      <c r="I24" s="25"/>
    </row>
    <row r="25" spans="1:9" ht="12.75">
      <c r="A25" s="17"/>
      <c r="B25" s="18"/>
      <c r="C25" s="19" t="s">
        <v>50</v>
      </c>
      <c r="D25" s="20" t="s">
        <v>17</v>
      </c>
      <c r="E25" s="38">
        <v>55</v>
      </c>
      <c r="F25" s="58"/>
      <c r="G25" s="52">
        <f t="shared" si="1"/>
        <v>0</v>
      </c>
      <c r="H25" s="25"/>
      <c r="I25" s="25"/>
    </row>
    <row r="26" spans="1:9" ht="12.75">
      <c r="A26" s="17"/>
      <c r="B26" s="18"/>
      <c r="C26" s="19" t="s">
        <v>51</v>
      </c>
      <c r="D26" s="20" t="s">
        <v>17</v>
      </c>
      <c r="E26" s="38">
        <v>12</v>
      </c>
      <c r="F26" s="58"/>
      <c r="G26" s="52">
        <f t="shared" si="1"/>
        <v>0</v>
      </c>
      <c r="H26" s="25"/>
      <c r="I26" s="25"/>
    </row>
    <row r="27" spans="1:9" ht="12.75">
      <c r="A27" s="17"/>
      <c r="B27" s="18"/>
      <c r="C27" s="19" t="s">
        <v>52</v>
      </c>
      <c r="D27" s="20" t="s">
        <v>17</v>
      </c>
      <c r="E27" s="38">
        <v>94</v>
      </c>
      <c r="F27" s="58"/>
      <c r="G27" s="52">
        <f t="shared" si="1"/>
        <v>0</v>
      </c>
      <c r="H27" s="25"/>
      <c r="I27" s="25"/>
    </row>
    <row r="28" spans="1:9" ht="12.75">
      <c r="A28" s="17"/>
      <c r="B28" s="18"/>
      <c r="C28" s="19" t="s">
        <v>64</v>
      </c>
      <c r="D28" s="20" t="s">
        <v>17</v>
      </c>
      <c r="E28" s="38">
        <v>30</v>
      </c>
      <c r="F28" s="58"/>
      <c r="G28" s="52">
        <f t="shared" si="1"/>
        <v>0</v>
      </c>
      <c r="H28" s="25"/>
      <c r="I28" s="25"/>
    </row>
    <row r="29" spans="1:9" ht="12.75">
      <c r="A29" s="17"/>
      <c r="B29" s="18"/>
      <c r="C29" s="19" t="s">
        <v>26</v>
      </c>
      <c r="D29" s="20" t="s">
        <v>17</v>
      </c>
      <c r="E29" s="38">
        <f>SUM(E19:E28)</f>
        <v>287</v>
      </c>
      <c r="F29" s="58"/>
      <c r="G29" s="52">
        <f t="shared" si="1"/>
        <v>0</v>
      </c>
      <c r="H29" s="25"/>
      <c r="I29" s="25"/>
    </row>
    <row r="30" spans="1:8" ht="12.75">
      <c r="A30" s="17"/>
      <c r="B30" s="18" t="s">
        <v>27</v>
      </c>
      <c r="C30" s="19" t="s">
        <v>53</v>
      </c>
      <c r="D30" s="20" t="s">
        <v>17</v>
      </c>
      <c r="E30" s="38">
        <f>E29</f>
        <v>287</v>
      </c>
      <c r="F30" s="58"/>
      <c r="G30" s="52">
        <f t="shared" si="1"/>
        <v>0</v>
      </c>
      <c r="H30" s="25"/>
    </row>
    <row r="31" spans="1:8" ht="12.75">
      <c r="A31" s="17"/>
      <c r="B31" s="18"/>
      <c r="C31" s="19" t="s">
        <v>66</v>
      </c>
      <c r="D31" s="20" t="s">
        <v>17</v>
      </c>
      <c r="E31" s="38">
        <v>165</v>
      </c>
      <c r="F31" s="58"/>
      <c r="G31" s="52">
        <f t="shared" si="1"/>
        <v>0</v>
      </c>
      <c r="H31" s="25"/>
    </row>
    <row r="32" spans="1:8" ht="12.75">
      <c r="A32" s="17"/>
      <c r="B32" s="18" t="s">
        <v>24</v>
      </c>
      <c r="C32" s="19" t="s">
        <v>25</v>
      </c>
      <c r="D32" s="20" t="s">
        <v>18</v>
      </c>
      <c r="E32" s="67">
        <v>62</v>
      </c>
      <c r="F32" s="58"/>
      <c r="G32" s="52">
        <f t="shared" si="1"/>
        <v>0</v>
      </c>
      <c r="H32" s="25"/>
    </row>
    <row r="33" spans="1:8" ht="12.75">
      <c r="A33" s="17"/>
      <c r="B33" s="18"/>
      <c r="C33" s="19" t="s">
        <v>38</v>
      </c>
      <c r="D33" s="20" t="s">
        <v>18</v>
      </c>
      <c r="E33" s="67">
        <v>6</v>
      </c>
      <c r="F33" s="58"/>
      <c r="G33" s="52">
        <f t="shared" si="1"/>
        <v>0</v>
      </c>
      <c r="H33" s="25"/>
    </row>
    <row r="34" spans="1:8" ht="12.75">
      <c r="A34" s="17"/>
      <c r="B34" s="18"/>
      <c r="C34" s="19" t="s">
        <v>39</v>
      </c>
      <c r="D34" s="20" t="s">
        <v>18</v>
      </c>
      <c r="E34" s="67">
        <v>13</v>
      </c>
      <c r="F34" s="58"/>
      <c r="G34" s="52">
        <f t="shared" si="1"/>
        <v>0</v>
      </c>
      <c r="H34" s="25"/>
    </row>
    <row r="35" spans="1:8" ht="12.75">
      <c r="A35" s="17"/>
      <c r="B35" s="18"/>
      <c r="C35" s="19" t="s">
        <v>41</v>
      </c>
      <c r="D35" s="20" t="s">
        <v>18</v>
      </c>
      <c r="E35" s="67">
        <v>8</v>
      </c>
      <c r="F35" s="58"/>
      <c r="G35" s="52">
        <f t="shared" si="1"/>
        <v>0</v>
      </c>
      <c r="H35" s="25"/>
    </row>
    <row r="36" spans="1:8" ht="12.75">
      <c r="A36" s="17"/>
      <c r="B36" s="18" t="s">
        <v>28</v>
      </c>
      <c r="C36" s="19" t="s">
        <v>67</v>
      </c>
      <c r="D36" s="20" t="s">
        <v>19</v>
      </c>
      <c r="E36" s="67">
        <v>1</v>
      </c>
      <c r="F36" s="58"/>
      <c r="G36" s="52">
        <f t="shared" si="1"/>
        <v>0</v>
      </c>
      <c r="H36" s="25"/>
    </row>
    <row r="37" spans="1:8" ht="12.75">
      <c r="A37" s="17"/>
      <c r="B37" s="18" t="s">
        <v>21</v>
      </c>
      <c r="C37" s="19" t="s">
        <v>68</v>
      </c>
      <c r="D37" s="20" t="s">
        <v>19</v>
      </c>
      <c r="E37" s="67">
        <v>18</v>
      </c>
      <c r="F37" s="58"/>
      <c r="G37" s="52">
        <f t="shared" si="1"/>
        <v>0</v>
      </c>
      <c r="H37" s="25"/>
    </row>
    <row r="38" spans="1:8" ht="12.75">
      <c r="A38" s="17"/>
      <c r="B38" s="18"/>
      <c r="C38" s="19" t="s">
        <v>71</v>
      </c>
      <c r="D38" s="20" t="s">
        <v>18</v>
      </c>
      <c r="E38" s="58">
        <v>2</v>
      </c>
      <c r="F38" s="58"/>
      <c r="G38" s="59">
        <f t="shared" si="1"/>
        <v>0</v>
      </c>
      <c r="H38" s="25"/>
    </row>
    <row r="39" spans="1:8" ht="12.75">
      <c r="A39" s="17"/>
      <c r="B39" s="18"/>
      <c r="C39" s="19" t="s">
        <v>72</v>
      </c>
      <c r="D39" s="20" t="s">
        <v>18</v>
      </c>
      <c r="E39" s="58">
        <v>2</v>
      </c>
      <c r="F39" s="58"/>
      <c r="G39" s="59">
        <f t="shared" si="1"/>
        <v>0</v>
      </c>
      <c r="H39" s="25"/>
    </row>
    <row r="40" spans="1:8" ht="12.75">
      <c r="A40" s="17"/>
      <c r="B40" s="18"/>
      <c r="C40" s="19" t="s">
        <v>73</v>
      </c>
      <c r="D40" s="20" t="s">
        <v>18</v>
      </c>
      <c r="E40" s="58">
        <v>2</v>
      </c>
      <c r="F40" s="58"/>
      <c r="G40" s="59">
        <f t="shared" si="1"/>
        <v>0</v>
      </c>
      <c r="H40" s="25"/>
    </row>
    <row r="41" spans="1:8" ht="12.75">
      <c r="A41" s="17"/>
      <c r="B41" s="18"/>
      <c r="C41" s="19" t="s">
        <v>74</v>
      </c>
      <c r="D41" s="20" t="s">
        <v>19</v>
      </c>
      <c r="E41" s="38">
        <v>3</v>
      </c>
      <c r="F41" s="58"/>
      <c r="G41" s="52">
        <f t="shared" si="1"/>
        <v>0</v>
      </c>
      <c r="H41" s="25"/>
    </row>
    <row r="42" spans="1:8" ht="12.75">
      <c r="A42" s="17"/>
      <c r="B42" s="18"/>
      <c r="C42" s="19" t="s">
        <v>75</v>
      </c>
      <c r="D42" s="20" t="s">
        <v>19</v>
      </c>
      <c r="E42" s="38">
        <v>1</v>
      </c>
      <c r="F42" s="58"/>
      <c r="G42" s="52">
        <f t="shared" si="1"/>
        <v>0</v>
      </c>
      <c r="H42" s="25"/>
    </row>
    <row r="43" spans="1:8" ht="12.75">
      <c r="A43" s="17"/>
      <c r="B43" s="18"/>
      <c r="C43" s="19" t="s">
        <v>48</v>
      </c>
      <c r="D43" s="20" t="s">
        <v>47</v>
      </c>
      <c r="E43" s="38">
        <v>4</v>
      </c>
      <c r="F43" s="58"/>
      <c r="G43" s="52">
        <f t="shared" si="1"/>
        <v>0</v>
      </c>
      <c r="H43" s="25"/>
    </row>
    <row r="44" spans="1:8" ht="12.75">
      <c r="A44" s="17"/>
      <c r="B44" s="18"/>
      <c r="C44" s="19" t="s">
        <v>76</v>
      </c>
      <c r="D44" s="20" t="s">
        <v>18</v>
      </c>
      <c r="E44" s="58">
        <v>1</v>
      </c>
      <c r="F44" s="58"/>
      <c r="G44" s="59">
        <f t="shared" si="1"/>
        <v>0</v>
      </c>
      <c r="H44" s="25"/>
    </row>
    <row r="45" spans="1:8" ht="12.75">
      <c r="A45" s="17"/>
      <c r="B45" s="18"/>
      <c r="C45" s="19" t="s">
        <v>77</v>
      </c>
      <c r="D45" s="20" t="s">
        <v>18</v>
      </c>
      <c r="E45" s="58">
        <v>1</v>
      </c>
      <c r="F45" s="58"/>
      <c r="G45" s="59">
        <f t="shared" si="1"/>
        <v>0</v>
      </c>
      <c r="H45" s="25"/>
    </row>
    <row r="46" spans="1:8" ht="12.75">
      <c r="A46" s="17"/>
      <c r="B46" s="18"/>
      <c r="C46" s="19" t="s">
        <v>78</v>
      </c>
      <c r="D46" s="20" t="s">
        <v>20</v>
      </c>
      <c r="E46" s="38">
        <v>1</v>
      </c>
      <c r="F46" s="58"/>
      <c r="G46" s="52">
        <f t="shared" si="1"/>
        <v>0</v>
      </c>
      <c r="H46" s="25"/>
    </row>
    <row r="47" spans="1:8" ht="12.75">
      <c r="A47" s="17"/>
      <c r="B47" s="18"/>
      <c r="C47" s="19" t="s">
        <v>80</v>
      </c>
      <c r="D47" s="20" t="s">
        <v>18</v>
      </c>
      <c r="E47" s="58">
        <v>1</v>
      </c>
      <c r="F47" s="58"/>
      <c r="G47" s="59">
        <f t="shared" si="1"/>
        <v>0</v>
      </c>
      <c r="H47" s="25"/>
    </row>
    <row r="48" spans="1:8" ht="12.75">
      <c r="A48" s="17"/>
      <c r="B48" s="18"/>
      <c r="C48" s="19" t="s">
        <v>81</v>
      </c>
      <c r="D48" s="20" t="s">
        <v>18</v>
      </c>
      <c r="E48" s="58">
        <v>1</v>
      </c>
      <c r="F48" s="58"/>
      <c r="G48" s="59">
        <f t="shared" si="1"/>
        <v>0</v>
      </c>
      <c r="H48" s="25"/>
    </row>
    <row r="49" spans="1:8" ht="12.75">
      <c r="A49" s="17"/>
      <c r="B49" s="18"/>
      <c r="C49" s="19" t="s">
        <v>82</v>
      </c>
      <c r="D49" s="20" t="s">
        <v>20</v>
      </c>
      <c r="E49" s="58">
        <v>1</v>
      </c>
      <c r="F49" s="58"/>
      <c r="G49" s="59">
        <f t="shared" si="1"/>
        <v>0</v>
      </c>
      <c r="H49" s="25"/>
    </row>
    <row r="50" spans="1:8" ht="12.75">
      <c r="A50" s="17"/>
      <c r="B50" s="18"/>
      <c r="C50" s="19" t="s">
        <v>83</v>
      </c>
      <c r="D50" s="20" t="s">
        <v>20</v>
      </c>
      <c r="E50" s="58">
        <v>1</v>
      </c>
      <c r="F50" s="58"/>
      <c r="G50" s="59">
        <f t="shared" si="1"/>
        <v>0</v>
      </c>
      <c r="H50" s="25"/>
    </row>
    <row r="51" spans="1:8" ht="12.75">
      <c r="A51" s="17"/>
      <c r="B51" s="18"/>
      <c r="C51" s="19" t="s">
        <v>84</v>
      </c>
      <c r="D51" s="20" t="s">
        <v>19</v>
      </c>
      <c r="E51" s="58">
        <v>1</v>
      </c>
      <c r="F51" s="58"/>
      <c r="G51" s="59">
        <f t="shared" si="1"/>
        <v>0</v>
      </c>
      <c r="H51" s="25"/>
    </row>
    <row r="52" spans="1:8" ht="12.75">
      <c r="A52" s="17"/>
      <c r="B52" s="18" t="s">
        <v>21</v>
      </c>
      <c r="C52" s="19" t="s">
        <v>79</v>
      </c>
      <c r="D52" s="20" t="s">
        <v>20</v>
      </c>
      <c r="E52" s="38">
        <v>118</v>
      </c>
      <c r="F52" s="58"/>
      <c r="G52" s="52">
        <f t="shared" si="1"/>
        <v>0</v>
      </c>
      <c r="H52" s="25"/>
    </row>
    <row r="53" spans="1:8" ht="12.75">
      <c r="A53" s="17"/>
      <c r="B53" s="18" t="s">
        <v>21</v>
      </c>
      <c r="C53" s="19" t="s">
        <v>42</v>
      </c>
      <c r="D53" s="20" t="s">
        <v>13</v>
      </c>
      <c r="E53" s="38">
        <v>365</v>
      </c>
      <c r="F53" s="58"/>
      <c r="G53" s="52">
        <f t="shared" si="1"/>
        <v>0</v>
      </c>
      <c r="H53" s="25"/>
    </row>
    <row r="54" spans="1:8" ht="12.75">
      <c r="A54" s="21"/>
      <c r="B54" s="22" t="s">
        <v>10</v>
      </c>
      <c r="C54" s="23" t="str">
        <f>CONCATENATE(B18," ",C18)</f>
        <v>722 Vnitřní vodovod</v>
      </c>
      <c r="D54" s="24"/>
      <c r="E54" s="39"/>
      <c r="F54" s="46"/>
      <c r="G54" s="53">
        <f>SUM(G18:G53)</f>
        <v>0</v>
      </c>
      <c r="H54" s="25"/>
    </row>
    <row r="55" spans="1:8" ht="12.75">
      <c r="A55" s="12" t="s">
        <v>9</v>
      </c>
      <c r="B55" s="13" t="s">
        <v>29</v>
      </c>
      <c r="C55" s="14" t="s">
        <v>30</v>
      </c>
      <c r="D55" s="15"/>
      <c r="E55" s="37"/>
      <c r="F55" s="58"/>
      <c r="G55" s="51"/>
      <c r="H55" s="25"/>
    </row>
    <row r="56" spans="1:8" ht="20.4">
      <c r="A56" s="17"/>
      <c r="B56" s="18" t="s">
        <v>21</v>
      </c>
      <c r="C56" s="19" t="s">
        <v>69</v>
      </c>
      <c r="D56" s="20" t="s">
        <v>70</v>
      </c>
      <c r="E56" s="38">
        <v>274</v>
      </c>
      <c r="F56" s="58"/>
      <c r="G56" s="52">
        <f>E56*F56</f>
        <v>0</v>
      </c>
      <c r="H56" s="25"/>
    </row>
    <row r="57" spans="1:8" ht="12.75">
      <c r="A57" s="21"/>
      <c r="B57" s="22" t="s">
        <v>10</v>
      </c>
      <c r="C57" s="23" t="str">
        <f>CONCATENATE(B55," ",C55)</f>
        <v>767 Konstrukce zámečnické</v>
      </c>
      <c r="D57" s="24"/>
      <c r="E57" s="39"/>
      <c r="F57" s="46"/>
      <c r="G57" s="53">
        <f>SUM(G55:G56)</f>
        <v>0</v>
      </c>
      <c r="H57" s="25"/>
    </row>
    <row r="58" spans="1:8" ht="12.75">
      <c r="A58" s="12" t="s">
        <v>9</v>
      </c>
      <c r="B58" s="13" t="s">
        <v>31</v>
      </c>
      <c r="C58" s="14" t="s">
        <v>32</v>
      </c>
      <c r="D58" s="15"/>
      <c r="E58" s="37"/>
      <c r="F58" s="58"/>
      <c r="G58" s="51"/>
      <c r="H58" s="25"/>
    </row>
    <row r="59" spans="1:8" ht="12.75">
      <c r="A59" s="17"/>
      <c r="B59" s="18"/>
      <c r="C59" s="19" t="s">
        <v>109</v>
      </c>
      <c r="D59" s="20" t="s">
        <v>18</v>
      </c>
      <c r="E59" s="58">
        <v>1</v>
      </c>
      <c r="F59" s="58"/>
      <c r="G59" s="59">
        <f aca="true" t="shared" si="2" ref="G59:G62">E59*F59</f>
        <v>0</v>
      </c>
      <c r="H59" s="25"/>
    </row>
    <row r="60" spans="1:8" ht="20.4">
      <c r="A60" s="17"/>
      <c r="B60" s="18" t="s">
        <v>21</v>
      </c>
      <c r="C60" s="19" t="s">
        <v>33</v>
      </c>
      <c r="D60" s="20" t="s">
        <v>19</v>
      </c>
      <c r="E60" s="38">
        <v>1</v>
      </c>
      <c r="F60" s="58"/>
      <c r="G60" s="52">
        <f t="shared" si="2"/>
        <v>0</v>
      </c>
      <c r="H60" s="25"/>
    </row>
    <row r="61" spans="1:8" ht="12.75">
      <c r="A61" s="17"/>
      <c r="B61" s="18" t="s">
        <v>21</v>
      </c>
      <c r="C61" s="19" t="s">
        <v>43</v>
      </c>
      <c r="D61" s="20" t="s">
        <v>18</v>
      </c>
      <c r="E61" s="38">
        <v>1</v>
      </c>
      <c r="F61" s="58"/>
      <c r="G61" s="52">
        <f t="shared" si="2"/>
        <v>0</v>
      </c>
      <c r="H61" s="25"/>
    </row>
    <row r="62" spans="1:8" ht="12.75">
      <c r="A62" s="17"/>
      <c r="B62" s="18" t="s">
        <v>21</v>
      </c>
      <c r="C62" s="19" t="s">
        <v>85</v>
      </c>
      <c r="D62" s="20" t="s">
        <v>20</v>
      </c>
      <c r="E62" s="38">
        <v>6</v>
      </c>
      <c r="F62" s="58"/>
      <c r="G62" s="52">
        <f t="shared" si="2"/>
        <v>0</v>
      </c>
      <c r="H62" s="25"/>
    </row>
    <row r="63" spans="1:7" ht="12.75">
      <c r="A63" s="21"/>
      <c r="B63" s="22" t="s">
        <v>10</v>
      </c>
      <c r="C63" s="23" t="str">
        <f>CONCATENATE(B58," ",C58)</f>
        <v>799 Ostatní</v>
      </c>
      <c r="D63" s="24"/>
      <c r="E63" s="39"/>
      <c r="F63" s="46"/>
      <c r="G63" s="53">
        <f>SUM(G58:G62)</f>
        <v>0</v>
      </c>
    </row>
    <row r="64" ht="12.75">
      <c r="E64" s="25"/>
    </row>
    <row r="65" spans="3:7" ht="12.75">
      <c r="C65" s="32" t="s">
        <v>111</v>
      </c>
      <c r="E65" s="25"/>
      <c r="G65" s="54">
        <f>G63+G57+G54+G17</f>
        <v>0</v>
      </c>
    </row>
    <row r="66" ht="12.75">
      <c r="E66" s="25"/>
    </row>
    <row r="67" spans="3:5" ht="12.75">
      <c r="C67" s="3" t="s">
        <v>65</v>
      </c>
      <c r="E67" s="25"/>
    </row>
    <row r="68" ht="12.75">
      <c r="E68" s="25"/>
    </row>
  </sheetData>
  <mergeCells count="3">
    <mergeCell ref="A1:G1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2571-0E4D-40CB-B371-C8F054BC66E7}">
  <sheetPr>
    <pageSetUpPr fitToPage="1"/>
  </sheetPr>
  <dimension ref="A1:I68"/>
  <sheetViews>
    <sheetView workbookViewId="0" topLeftCell="A1">
      <selection activeCell="A1" sqref="A1:G70"/>
    </sheetView>
  </sheetViews>
  <sheetFormatPr defaultColWidth="9.125" defaultRowHeight="12.75"/>
  <cols>
    <col min="1" max="1" width="4.50390625" style="3" customWidth="1"/>
    <col min="2" max="2" width="11.50390625" style="3" customWidth="1"/>
    <col min="3" max="3" width="40.50390625" style="3" customWidth="1"/>
    <col min="4" max="4" width="5.50390625" style="3" customWidth="1"/>
    <col min="5" max="5" width="10.50390625" style="41" customWidth="1"/>
    <col min="6" max="6" width="7.625" style="25" customWidth="1"/>
    <col min="7" max="7" width="10.00390625" style="25" customWidth="1"/>
    <col min="8" max="8" width="7.00390625" style="3" customWidth="1"/>
    <col min="9" max="16384" width="9.125" style="3" customWidth="1"/>
  </cols>
  <sheetData>
    <row r="1" spans="1:7" ht="15.6">
      <c r="A1" s="72" t="s">
        <v>119</v>
      </c>
      <c r="B1" s="72"/>
      <c r="C1" s="72"/>
      <c r="D1" s="72"/>
      <c r="E1" s="72"/>
      <c r="F1" s="72"/>
      <c r="G1" s="72"/>
    </row>
    <row r="2" spans="1:7" ht="14.25" customHeight="1" thickBot="1">
      <c r="A2" s="4"/>
      <c r="B2" s="5"/>
      <c r="C2" s="6"/>
      <c r="D2" s="6"/>
      <c r="E2" s="33"/>
      <c r="F2" s="43"/>
      <c r="G2" s="43"/>
    </row>
    <row r="3" spans="1:7" ht="13.8" thickTop="1">
      <c r="A3" s="68" t="s">
        <v>0</v>
      </c>
      <c r="B3" s="69"/>
      <c r="C3" s="1" t="s">
        <v>54</v>
      </c>
      <c r="D3" s="7"/>
      <c r="E3" s="34"/>
      <c r="F3" s="44"/>
      <c r="G3" s="48"/>
    </row>
    <row r="4" spans="1:8" ht="13.8" thickBot="1">
      <c r="A4" s="70" t="s">
        <v>1</v>
      </c>
      <c r="B4" s="71"/>
      <c r="C4" s="2" t="s">
        <v>115</v>
      </c>
      <c r="D4" s="8"/>
      <c r="E4" s="55"/>
      <c r="F4" s="56"/>
      <c r="G4" s="57"/>
      <c r="H4" s="31"/>
    </row>
    <row r="5" spans="1:7" ht="13.8" thickTop="1">
      <c r="A5" s="9"/>
      <c r="B5" s="4"/>
      <c r="C5" s="4"/>
      <c r="D5" s="4"/>
      <c r="E5" s="35"/>
      <c r="F5" s="45"/>
      <c r="G5" s="49"/>
    </row>
    <row r="6" spans="1:7" ht="12.75">
      <c r="A6" s="10" t="s">
        <v>2</v>
      </c>
      <c r="B6" s="11" t="s">
        <v>3</v>
      </c>
      <c r="C6" s="11" t="s">
        <v>4</v>
      </c>
      <c r="D6" s="11" t="s">
        <v>5</v>
      </c>
      <c r="E6" s="36" t="s">
        <v>6</v>
      </c>
      <c r="F6" s="36" t="s">
        <v>7</v>
      </c>
      <c r="G6" s="50" t="s">
        <v>8</v>
      </c>
    </row>
    <row r="7" spans="1:8" ht="12.75">
      <c r="A7" s="12" t="s">
        <v>9</v>
      </c>
      <c r="B7" s="13" t="s">
        <v>11</v>
      </c>
      <c r="C7" s="14" t="s">
        <v>12</v>
      </c>
      <c r="D7" s="15"/>
      <c r="E7" s="37"/>
      <c r="F7" s="37"/>
      <c r="G7" s="51"/>
      <c r="H7" s="16"/>
    </row>
    <row r="8" spans="1:8" ht="12.75">
      <c r="A8" s="17"/>
      <c r="B8" s="18" t="s">
        <v>55</v>
      </c>
      <c r="C8" s="19" t="s">
        <v>56</v>
      </c>
      <c r="D8" s="20" t="s">
        <v>13</v>
      </c>
      <c r="E8" s="58">
        <v>14</v>
      </c>
      <c r="F8" s="58"/>
      <c r="G8" s="59">
        <f aca="true" t="shared" si="0" ref="G8:G16">E8*F8</f>
        <v>0</v>
      </c>
      <c r="H8" s="25"/>
    </row>
    <row r="9" spans="1:8" ht="12.75">
      <c r="A9" s="17"/>
      <c r="B9" s="18" t="s">
        <v>57</v>
      </c>
      <c r="C9" s="19" t="s">
        <v>58</v>
      </c>
      <c r="D9" s="20" t="s">
        <v>13</v>
      </c>
      <c r="E9" s="58">
        <v>23</v>
      </c>
      <c r="F9" s="58"/>
      <c r="G9" s="59">
        <f t="shared" si="0"/>
        <v>0</v>
      </c>
      <c r="H9" s="25"/>
    </row>
    <row r="10" spans="1:8" ht="20.4">
      <c r="A10" s="17" t="s">
        <v>45</v>
      </c>
      <c r="B10" s="18" t="s">
        <v>14</v>
      </c>
      <c r="C10" s="19" t="s">
        <v>34</v>
      </c>
      <c r="D10" s="20" t="s">
        <v>13</v>
      </c>
      <c r="E10" s="38">
        <v>6</v>
      </c>
      <c r="F10" s="58"/>
      <c r="G10" s="52">
        <f t="shared" si="0"/>
        <v>0</v>
      </c>
      <c r="H10" s="25"/>
    </row>
    <row r="11" spans="1:8" ht="20.4">
      <c r="A11" s="17" t="s">
        <v>45</v>
      </c>
      <c r="B11" s="18" t="s">
        <v>14</v>
      </c>
      <c r="C11" s="19" t="s">
        <v>35</v>
      </c>
      <c r="D11" s="20" t="s">
        <v>13</v>
      </c>
      <c r="E11" s="38">
        <v>37</v>
      </c>
      <c r="F11" s="58"/>
      <c r="G11" s="52">
        <f t="shared" si="0"/>
        <v>0</v>
      </c>
      <c r="H11" s="25"/>
    </row>
    <row r="12" spans="1:8" ht="20.4">
      <c r="A12" s="17" t="s">
        <v>45</v>
      </c>
      <c r="B12" s="18" t="s">
        <v>14</v>
      </c>
      <c r="C12" s="19" t="s">
        <v>59</v>
      </c>
      <c r="D12" s="20" t="s">
        <v>13</v>
      </c>
      <c r="E12" s="38">
        <v>30</v>
      </c>
      <c r="F12" s="58"/>
      <c r="G12" s="52">
        <f t="shared" si="0"/>
        <v>0</v>
      </c>
      <c r="H12" s="25"/>
    </row>
    <row r="13" spans="1:8" ht="20.4">
      <c r="A13" s="17" t="s">
        <v>44</v>
      </c>
      <c r="B13" s="18" t="s">
        <v>14</v>
      </c>
      <c r="C13" s="19" t="s">
        <v>36</v>
      </c>
      <c r="D13" s="20" t="s">
        <v>13</v>
      </c>
      <c r="E13" s="38">
        <v>4</v>
      </c>
      <c r="F13" s="58"/>
      <c r="G13" s="52">
        <f t="shared" si="0"/>
        <v>0</v>
      </c>
      <c r="H13" s="25"/>
    </row>
    <row r="14" spans="1:8" ht="20.4">
      <c r="A14" s="17" t="s">
        <v>44</v>
      </c>
      <c r="B14" s="18" t="s">
        <v>14</v>
      </c>
      <c r="C14" s="19" t="s">
        <v>15</v>
      </c>
      <c r="D14" s="20" t="s">
        <v>13</v>
      </c>
      <c r="E14" s="38">
        <v>55</v>
      </c>
      <c r="F14" s="58"/>
      <c r="G14" s="52">
        <f t="shared" si="0"/>
        <v>0</v>
      </c>
      <c r="H14" s="25"/>
    </row>
    <row r="15" spans="1:8" ht="20.4">
      <c r="A15" s="17" t="s">
        <v>44</v>
      </c>
      <c r="B15" s="18" t="s">
        <v>14</v>
      </c>
      <c r="C15" s="19" t="s">
        <v>16</v>
      </c>
      <c r="D15" s="20" t="s">
        <v>13</v>
      </c>
      <c r="E15" s="38">
        <v>6</v>
      </c>
      <c r="F15" s="58"/>
      <c r="G15" s="52">
        <f t="shared" si="0"/>
        <v>0</v>
      </c>
      <c r="H15" s="25"/>
    </row>
    <row r="16" spans="1:8" ht="20.4">
      <c r="A16" s="17" t="s">
        <v>44</v>
      </c>
      <c r="B16" s="18" t="s">
        <v>14</v>
      </c>
      <c r="C16" s="19" t="s">
        <v>37</v>
      </c>
      <c r="D16" s="20" t="s">
        <v>13</v>
      </c>
      <c r="E16" s="38">
        <v>57</v>
      </c>
      <c r="F16" s="58"/>
      <c r="G16" s="52">
        <f t="shared" si="0"/>
        <v>0</v>
      </c>
      <c r="H16" s="25"/>
    </row>
    <row r="17" spans="1:8" ht="12.75">
      <c r="A17" s="21"/>
      <c r="B17" s="22" t="s">
        <v>10</v>
      </c>
      <c r="C17" s="23" t="str">
        <f>CONCATENATE(B7," ",C7)</f>
        <v>713 Izolace tepelné</v>
      </c>
      <c r="D17" s="24"/>
      <c r="E17" s="39"/>
      <c r="F17" s="46"/>
      <c r="G17" s="53">
        <f>SUM(G7:G16)</f>
        <v>0</v>
      </c>
      <c r="H17" s="25"/>
    </row>
    <row r="18" spans="1:8" ht="12.75">
      <c r="A18" s="12" t="s">
        <v>9</v>
      </c>
      <c r="B18" s="13" t="s">
        <v>22</v>
      </c>
      <c r="C18" s="14" t="s">
        <v>23</v>
      </c>
      <c r="D18" s="15"/>
      <c r="E18" s="37"/>
      <c r="F18" s="58"/>
      <c r="G18" s="51"/>
      <c r="H18" s="25"/>
    </row>
    <row r="19" spans="1:8" ht="12.75">
      <c r="A19" s="17"/>
      <c r="B19" s="18"/>
      <c r="C19" s="19"/>
      <c r="D19" s="20"/>
      <c r="E19" s="38"/>
      <c r="F19" s="58"/>
      <c r="G19" s="52"/>
      <c r="H19" s="25"/>
    </row>
    <row r="20" spans="1:8" ht="12.75">
      <c r="A20" s="17"/>
      <c r="B20" s="18"/>
      <c r="C20" s="19" t="s">
        <v>60</v>
      </c>
      <c r="D20" s="20" t="s">
        <v>17</v>
      </c>
      <c r="E20" s="58">
        <v>28</v>
      </c>
      <c r="F20" s="58"/>
      <c r="G20" s="59">
        <f aca="true" t="shared" si="1" ref="G20:G54">E20*F20</f>
        <v>0</v>
      </c>
      <c r="H20" s="25"/>
    </row>
    <row r="21" spans="1:8" ht="12.75">
      <c r="A21" s="17"/>
      <c r="B21" s="18"/>
      <c r="C21" s="19" t="s">
        <v>61</v>
      </c>
      <c r="D21" s="20" t="s">
        <v>17</v>
      </c>
      <c r="E21" s="58">
        <v>27</v>
      </c>
      <c r="F21" s="58"/>
      <c r="G21" s="59">
        <f t="shared" si="1"/>
        <v>0</v>
      </c>
      <c r="H21" s="25"/>
    </row>
    <row r="22" spans="1:8" ht="12.75">
      <c r="A22" s="17"/>
      <c r="B22" s="18"/>
      <c r="C22" s="19" t="s">
        <v>62</v>
      </c>
      <c r="D22" s="20" t="s">
        <v>17</v>
      </c>
      <c r="E22" s="58">
        <v>14</v>
      </c>
      <c r="F22" s="58"/>
      <c r="G22" s="59">
        <f t="shared" si="1"/>
        <v>0</v>
      </c>
      <c r="H22" s="25"/>
    </row>
    <row r="23" spans="1:8" ht="12.75">
      <c r="A23" s="17"/>
      <c r="B23" s="18"/>
      <c r="C23" s="19" t="s">
        <v>63</v>
      </c>
      <c r="D23" s="20" t="s">
        <v>17</v>
      </c>
      <c r="E23" s="58">
        <v>23</v>
      </c>
      <c r="F23" s="58"/>
      <c r="G23" s="59">
        <f t="shared" si="1"/>
        <v>0</v>
      </c>
      <c r="H23" s="25"/>
    </row>
    <row r="24" spans="1:9" ht="12.75">
      <c r="A24" s="17"/>
      <c r="B24" s="18"/>
      <c r="C24" s="19" t="s">
        <v>49</v>
      </c>
      <c r="D24" s="20" t="s">
        <v>17</v>
      </c>
      <c r="E24" s="38">
        <v>4</v>
      </c>
      <c r="F24" s="58"/>
      <c r="G24" s="52">
        <f t="shared" si="1"/>
        <v>0</v>
      </c>
      <c r="H24" s="25"/>
      <c r="I24" s="25"/>
    </row>
    <row r="25" spans="1:9" ht="12.75">
      <c r="A25" s="17"/>
      <c r="B25" s="18"/>
      <c r="C25" s="19" t="s">
        <v>50</v>
      </c>
      <c r="D25" s="20" t="s">
        <v>17</v>
      </c>
      <c r="E25" s="38">
        <v>55</v>
      </c>
      <c r="F25" s="58"/>
      <c r="G25" s="52">
        <f t="shared" si="1"/>
        <v>0</v>
      </c>
      <c r="H25" s="25"/>
      <c r="I25" s="25"/>
    </row>
    <row r="26" spans="1:9" ht="12.75">
      <c r="A26" s="17"/>
      <c r="B26" s="18"/>
      <c r="C26" s="19" t="s">
        <v>51</v>
      </c>
      <c r="D26" s="20" t="s">
        <v>17</v>
      </c>
      <c r="E26" s="38">
        <v>12</v>
      </c>
      <c r="F26" s="58"/>
      <c r="G26" s="52">
        <f t="shared" si="1"/>
        <v>0</v>
      </c>
      <c r="H26" s="25"/>
      <c r="I26" s="25"/>
    </row>
    <row r="27" spans="1:9" ht="12.75">
      <c r="A27" s="17"/>
      <c r="B27" s="18"/>
      <c r="C27" s="19" t="s">
        <v>52</v>
      </c>
      <c r="D27" s="20" t="s">
        <v>17</v>
      </c>
      <c r="E27" s="38">
        <v>94</v>
      </c>
      <c r="F27" s="58"/>
      <c r="G27" s="52">
        <f t="shared" si="1"/>
        <v>0</v>
      </c>
      <c r="H27" s="25"/>
      <c r="I27" s="25"/>
    </row>
    <row r="28" spans="1:9" ht="12.75">
      <c r="A28" s="17"/>
      <c r="B28" s="18"/>
      <c r="C28" s="19" t="s">
        <v>64</v>
      </c>
      <c r="D28" s="20" t="s">
        <v>17</v>
      </c>
      <c r="E28" s="38">
        <v>30</v>
      </c>
      <c r="F28" s="58"/>
      <c r="G28" s="52">
        <f t="shared" si="1"/>
        <v>0</v>
      </c>
      <c r="H28" s="25"/>
      <c r="I28" s="25"/>
    </row>
    <row r="29" spans="1:9" ht="12.75">
      <c r="A29" s="17"/>
      <c r="B29" s="18"/>
      <c r="C29" s="19" t="s">
        <v>26</v>
      </c>
      <c r="D29" s="20" t="s">
        <v>17</v>
      </c>
      <c r="E29" s="38">
        <f>SUM(E19:E28)</f>
        <v>287</v>
      </c>
      <c r="F29" s="58"/>
      <c r="G29" s="52">
        <f t="shared" si="1"/>
        <v>0</v>
      </c>
      <c r="H29" s="25"/>
      <c r="I29" s="25"/>
    </row>
    <row r="30" spans="1:8" ht="12.75">
      <c r="A30" s="17"/>
      <c r="B30" s="18" t="s">
        <v>27</v>
      </c>
      <c r="C30" s="19" t="s">
        <v>53</v>
      </c>
      <c r="D30" s="20" t="s">
        <v>17</v>
      </c>
      <c r="E30" s="38">
        <f>E29</f>
        <v>287</v>
      </c>
      <c r="F30" s="58"/>
      <c r="G30" s="52">
        <f t="shared" si="1"/>
        <v>0</v>
      </c>
      <c r="H30" s="25"/>
    </row>
    <row r="31" spans="1:8" ht="12.75">
      <c r="A31" s="17"/>
      <c r="B31" s="18"/>
      <c r="C31" s="19" t="s">
        <v>66</v>
      </c>
      <c r="D31" s="20" t="s">
        <v>17</v>
      </c>
      <c r="E31" s="38">
        <v>165</v>
      </c>
      <c r="F31" s="58"/>
      <c r="G31" s="52">
        <f t="shared" si="1"/>
        <v>0</v>
      </c>
      <c r="H31" s="25"/>
    </row>
    <row r="32" spans="1:8" ht="12.75">
      <c r="A32" s="17"/>
      <c r="B32" s="18" t="s">
        <v>24</v>
      </c>
      <c r="C32" s="19" t="s">
        <v>25</v>
      </c>
      <c r="D32" s="20" t="s">
        <v>18</v>
      </c>
      <c r="E32" s="67">
        <v>62</v>
      </c>
      <c r="F32" s="58"/>
      <c r="G32" s="52">
        <f t="shared" si="1"/>
        <v>0</v>
      </c>
      <c r="H32" s="25"/>
    </row>
    <row r="33" spans="1:8" ht="12.75">
      <c r="A33" s="17"/>
      <c r="B33" s="18"/>
      <c r="C33" s="19" t="s">
        <v>38</v>
      </c>
      <c r="D33" s="20" t="s">
        <v>18</v>
      </c>
      <c r="E33" s="67">
        <v>18</v>
      </c>
      <c r="F33" s="58"/>
      <c r="G33" s="52">
        <f t="shared" si="1"/>
        <v>0</v>
      </c>
      <c r="H33" s="25"/>
    </row>
    <row r="34" spans="1:8" ht="12.75">
      <c r="A34" s="17"/>
      <c r="B34" s="18"/>
      <c r="C34" s="19" t="s">
        <v>39</v>
      </c>
      <c r="D34" s="20" t="s">
        <v>18</v>
      </c>
      <c r="E34" s="67">
        <v>36</v>
      </c>
      <c r="F34" s="58"/>
      <c r="G34" s="52">
        <f t="shared" si="1"/>
        <v>0</v>
      </c>
      <c r="H34" s="25"/>
    </row>
    <row r="35" spans="1:8" ht="12.75">
      <c r="A35" s="17"/>
      <c r="B35" s="18"/>
      <c r="C35" s="19" t="s">
        <v>40</v>
      </c>
      <c r="D35" s="20" t="s">
        <v>18</v>
      </c>
      <c r="E35" s="67"/>
      <c r="F35" s="58"/>
      <c r="G35" s="52">
        <f t="shared" si="1"/>
        <v>0</v>
      </c>
      <c r="H35" s="25"/>
    </row>
    <row r="36" spans="1:8" ht="12.75">
      <c r="A36" s="17"/>
      <c r="B36" s="18"/>
      <c r="C36" s="19" t="s">
        <v>41</v>
      </c>
      <c r="D36" s="20" t="s">
        <v>18</v>
      </c>
      <c r="E36" s="67">
        <v>8</v>
      </c>
      <c r="F36" s="58"/>
      <c r="G36" s="52">
        <f t="shared" si="1"/>
        <v>0</v>
      </c>
      <c r="H36" s="25"/>
    </row>
    <row r="37" spans="1:8" ht="12.75">
      <c r="A37" s="17"/>
      <c r="B37" s="18" t="s">
        <v>28</v>
      </c>
      <c r="C37" s="19" t="s">
        <v>67</v>
      </c>
      <c r="D37" s="20" t="s">
        <v>19</v>
      </c>
      <c r="E37" s="67">
        <v>1</v>
      </c>
      <c r="F37" s="58"/>
      <c r="G37" s="52">
        <f t="shared" si="1"/>
        <v>0</v>
      </c>
      <c r="H37" s="25"/>
    </row>
    <row r="38" spans="1:8" ht="12.75">
      <c r="A38" s="17"/>
      <c r="B38" s="18" t="s">
        <v>21</v>
      </c>
      <c r="C38" s="19" t="s">
        <v>68</v>
      </c>
      <c r="D38" s="20" t="s">
        <v>19</v>
      </c>
      <c r="E38" s="67">
        <v>18</v>
      </c>
      <c r="F38" s="58"/>
      <c r="G38" s="52">
        <f t="shared" si="1"/>
        <v>0</v>
      </c>
      <c r="H38" s="25"/>
    </row>
    <row r="39" spans="1:8" ht="12.75">
      <c r="A39" s="17"/>
      <c r="B39" s="18"/>
      <c r="C39" s="19" t="s">
        <v>71</v>
      </c>
      <c r="D39" s="20" t="s">
        <v>18</v>
      </c>
      <c r="E39" s="58">
        <v>2</v>
      </c>
      <c r="F39" s="58"/>
      <c r="G39" s="59">
        <f t="shared" si="1"/>
        <v>0</v>
      </c>
      <c r="H39" s="25"/>
    </row>
    <row r="40" spans="1:8" ht="12.75">
      <c r="A40" s="17"/>
      <c r="B40" s="18"/>
      <c r="C40" s="19" t="s">
        <v>72</v>
      </c>
      <c r="D40" s="20" t="s">
        <v>18</v>
      </c>
      <c r="E40" s="58">
        <v>2</v>
      </c>
      <c r="F40" s="58"/>
      <c r="G40" s="59">
        <f t="shared" si="1"/>
        <v>0</v>
      </c>
      <c r="H40" s="25"/>
    </row>
    <row r="41" spans="1:8" ht="12.75">
      <c r="A41" s="17"/>
      <c r="B41" s="18"/>
      <c r="C41" s="19" t="s">
        <v>73</v>
      </c>
      <c r="D41" s="20" t="s">
        <v>18</v>
      </c>
      <c r="E41" s="58">
        <v>2</v>
      </c>
      <c r="F41" s="58"/>
      <c r="G41" s="59">
        <f t="shared" si="1"/>
        <v>0</v>
      </c>
      <c r="H41" s="25"/>
    </row>
    <row r="42" spans="1:8" ht="12.75">
      <c r="A42" s="17"/>
      <c r="B42" s="18"/>
      <c r="C42" s="19" t="s">
        <v>74</v>
      </c>
      <c r="D42" s="20" t="s">
        <v>19</v>
      </c>
      <c r="E42" s="38">
        <v>3</v>
      </c>
      <c r="F42" s="58"/>
      <c r="G42" s="52">
        <f t="shared" si="1"/>
        <v>0</v>
      </c>
      <c r="H42" s="25"/>
    </row>
    <row r="43" spans="1:8" ht="12.75">
      <c r="A43" s="17"/>
      <c r="B43" s="18"/>
      <c r="C43" s="19" t="s">
        <v>75</v>
      </c>
      <c r="D43" s="20" t="s">
        <v>19</v>
      </c>
      <c r="E43" s="38">
        <v>1</v>
      </c>
      <c r="F43" s="58"/>
      <c r="G43" s="52">
        <f t="shared" si="1"/>
        <v>0</v>
      </c>
      <c r="H43" s="25"/>
    </row>
    <row r="44" spans="1:8" ht="12.75">
      <c r="A44" s="17"/>
      <c r="B44" s="18"/>
      <c r="C44" s="19" t="s">
        <v>48</v>
      </c>
      <c r="D44" s="20" t="s">
        <v>47</v>
      </c>
      <c r="E44" s="38">
        <v>4</v>
      </c>
      <c r="F44" s="58"/>
      <c r="G44" s="52">
        <f t="shared" si="1"/>
        <v>0</v>
      </c>
      <c r="H44" s="25"/>
    </row>
    <row r="45" spans="1:8" ht="12.75">
      <c r="A45" s="17"/>
      <c r="B45" s="18"/>
      <c r="C45" s="19" t="s">
        <v>76</v>
      </c>
      <c r="D45" s="20" t="s">
        <v>18</v>
      </c>
      <c r="E45" s="58">
        <v>1</v>
      </c>
      <c r="F45" s="58"/>
      <c r="G45" s="59">
        <f t="shared" si="1"/>
        <v>0</v>
      </c>
      <c r="H45" s="25"/>
    </row>
    <row r="46" spans="1:8" ht="12.75">
      <c r="A46" s="17"/>
      <c r="B46" s="18"/>
      <c r="C46" s="19" t="s">
        <v>77</v>
      </c>
      <c r="D46" s="20" t="s">
        <v>18</v>
      </c>
      <c r="E46" s="58">
        <v>1</v>
      </c>
      <c r="F46" s="58"/>
      <c r="G46" s="59">
        <f t="shared" si="1"/>
        <v>0</v>
      </c>
      <c r="H46" s="25"/>
    </row>
    <row r="47" spans="1:8" ht="12.75">
      <c r="A47" s="17"/>
      <c r="B47" s="18"/>
      <c r="C47" s="19" t="s">
        <v>78</v>
      </c>
      <c r="D47" s="20" t="s">
        <v>20</v>
      </c>
      <c r="E47" s="38">
        <v>1</v>
      </c>
      <c r="F47" s="58"/>
      <c r="G47" s="52">
        <f t="shared" si="1"/>
        <v>0</v>
      </c>
      <c r="H47" s="25"/>
    </row>
    <row r="48" spans="1:8" ht="12.75">
      <c r="A48" s="17"/>
      <c r="B48" s="18"/>
      <c r="C48" s="19" t="s">
        <v>80</v>
      </c>
      <c r="D48" s="20" t="s">
        <v>18</v>
      </c>
      <c r="E48" s="58">
        <v>1</v>
      </c>
      <c r="F48" s="58"/>
      <c r="G48" s="59">
        <f t="shared" si="1"/>
        <v>0</v>
      </c>
      <c r="H48" s="25"/>
    </row>
    <row r="49" spans="1:8" ht="12.75">
      <c r="A49" s="17"/>
      <c r="B49" s="18"/>
      <c r="C49" s="19" t="s">
        <v>81</v>
      </c>
      <c r="D49" s="20" t="s">
        <v>18</v>
      </c>
      <c r="E49" s="58">
        <v>1</v>
      </c>
      <c r="F49" s="58"/>
      <c r="G49" s="59">
        <f t="shared" si="1"/>
        <v>0</v>
      </c>
      <c r="H49" s="25"/>
    </row>
    <row r="50" spans="1:8" ht="12.75">
      <c r="A50" s="17"/>
      <c r="B50" s="18"/>
      <c r="C50" s="19" t="s">
        <v>82</v>
      </c>
      <c r="D50" s="20" t="s">
        <v>20</v>
      </c>
      <c r="E50" s="58">
        <v>1</v>
      </c>
      <c r="F50" s="58"/>
      <c r="G50" s="59">
        <f t="shared" si="1"/>
        <v>0</v>
      </c>
      <c r="H50" s="25"/>
    </row>
    <row r="51" spans="1:8" ht="12.75">
      <c r="A51" s="17"/>
      <c r="B51" s="18"/>
      <c r="C51" s="19" t="s">
        <v>83</v>
      </c>
      <c r="D51" s="20" t="s">
        <v>20</v>
      </c>
      <c r="E51" s="58">
        <v>1</v>
      </c>
      <c r="F51" s="58"/>
      <c r="G51" s="59">
        <f t="shared" si="1"/>
        <v>0</v>
      </c>
      <c r="H51" s="25"/>
    </row>
    <row r="52" spans="1:8" ht="12.75">
      <c r="A52" s="17"/>
      <c r="B52" s="18"/>
      <c r="C52" s="19" t="s">
        <v>84</v>
      </c>
      <c r="D52" s="20" t="s">
        <v>19</v>
      </c>
      <c r="E52" s="58">
        <v>1</v>
      </c>
      <c r="F52" s="58"/>
      <c r="G52" s="59">
        <f t="shared" si="1"/>
        <v>0</v>
      </c>
      <c r="H52" s="25"/>
    </row>
    <row r="53" spans="1:8" ht="12.75">
      <c r="A53" s="17"/>
      <c r="B53" s="18" t="s">
        <v>21</v>
      </c>
      <c r="C53" s="19" t="s">
        <v>79</v>
      </c>
      <c r="D53" s="20" t="s">
        <v>20</v>
      </c>
      <c r="E53" s="38">
        <v>118</v>
      </c>
      <c r="F53" s="58"/>
      <c r="G53" s="52">
        <f t="shared" si="1"/>
        <v>0</v>
      </c>
      <c r="H53" s="25"/>
    </row>
    <row r="54" spans="1:8" ht="12.75">
      <c r="A54" s="17"/>
      <c r="B54" s="18" t="s">
        <v>21</v>
      </c>
      <c r="C54" s="19" t="s">
        <v>42</v>
      </c>
      <c r="D54" s="20" t="s">
        <v>13</v>
      </c>
      <c r="E54" s="38">
        <v>365</v>
      </c>
      <c r="F54" s="58"/>
      <c r="G54" s="52">
        <f t="shared" si="1"/>
        <v>0</v>
      </c>
      <c r="H54" s="25"/>
    </row>
    <row r="55" spans="1:8" ht="12.75">
      <c r="A55" s="21"/>
      <c r="B55" s="22" t="s">
        <v>10</v>
      </c>
      <c r="C55" s="23" t="str">
        <f>CONCATENATE(B18," ",C18)</f>
        <v>722 Vnitřní vodovod</v>
      </c>
      <c r="D55" s="24"/>
      <c r="E55" s="39"/>
      <c r="F55" s="46"/>
      <c r="G55" s="53">
        <f>SUM(G18:G54)</f>
        <v>0</v>
      </c>
      <c r="H55" s="25"/>
    </row>
    <row r="56" spans="1:8" ht="12.75">
      <c r="A56" s="12" t="s">
        <v>9</v>
      </c>
      <c r="B56" s="13" t="s">
        <v>29</v>
      </c>
      <c r="C56" s="14" t="s">
        <v>30</v>
      </c>
      <c r="D56" s="15"/>
      <c r="E56" s="37"/>
      <c r="F56" s="58"/>
      <c r="G56" s="51"/>
      <c r="H56" s="25"/>
    </row>
    <row r="57" spans="1:8" ht="20.4">
      <c r="A57" s="17"/>
      <c r="B57" s="18" t="s">
        <v>21</v>
      </c>
      <c r="C57" s="19" t="s">
        <v>69</v>
      </c>
      <c r="D57" s="20" t="s">
        <v>70</v>
      </c>
      <c r="E57" s="38">
        <v>274</v>
      </c>
      <c r="F57" s="58"/>
      <c r="G57" s="52">
        <f>E57*F57</f>
        <v>0</v>
      </c>
      <c r="H57" s="25"/>
    </row>
    <row r="58" spans="1:8" ht="12.75">
      <c r="A58" s="21"/>
      <c r="B58" s="22" t="s">
        <v>10</v>
      </c>
      <c r="C58" s="23" t="str">
        <f>CONCATENATE(B56," ",C56)</f>
        <v>767 Konstrukce zámečnické</v>
      </c>
      <c r="D58" s="24"/>
      <c r="E58" s="39"/>
      <c r="F58" s="46"/>
      <c r="G58" s="53">
        <f>SUM(G56:G57)</f>
        <v>0</v>
      </c>
      <c r="H58" s="25"/>
    </row>
    <row r="59" spans="1:8" ht="12.75">
      <c r="A59" s="12" t="s">
        <v>9</v>
      </c>
      <c r="B59" s="13" t="s">
        <v>31</v>
      </c>
      <c r="C59" s="14" t="s">
        <v>32</v>
      </c>
      <c r="D59" s="15"/>
      <c r="E59" s="37"/>
      <c r="F59" s="58"/>
      <c r="G59" s="51"/>
      <c r="H59" s="25"/>
    </row>
    <row r="60" spans="1:8" ht="12.75">
      <c r="A60" s="17"/>
      <c r="B60" s="18"/>
      <c r="C60" s="19" t="s">
        <v>109</v>
      </c>
      <c r="D60" s="20" t="s">
        <v>18</v>
      </c>
      <c r="E60" s="58">
        <v>1</v>
      </c>
      <c r="F60" s="58"/>
      <c r="G60" s="59">
        <f aca="true" t="shared" si="2" ref="G60:G63">E60*F60</f>
        <v>0</v>
      </c>
      <c r="H60" s="25"/>
    </row>
    <row r="61" spans="1:8" ht="20.4">
      <c r="A61" s="17"/>
      <c r="B61" s="18" t="s">
        <v>21</v>
      </c>
      <c r="C61" s="19" t="s">
        <v>33</v>
      </c>
      <c r="D61" s="20" t="s">
        <v>19</v>
      </c>
      <c r="E61" s="38">
        <v>1</v>
      </c>
      <c r="F61" s="58"/>
      <c r="G61" s="52">
        <f t="shared" si="2"/>
        <v>0</v>
      </c>
      <c r="H61" s="25"/>
    </row>
    <row r="62" spans="1:8" ht="12.75">
      <c r="A62" s="17"/>
      <c r="B62" s="18" t="s">
        <v>21</v>
      </c>
      <c r="C62" s="19" t="s">
        <v>43</v>
      </c>
      <c r="D62" s="20" t="s">
        <v>18</v>
      </c>
      <c r="E62" s="38">
        <v>1</v>
      </c>
      <c r="F62" s="58"/>
      <c r="G62" s="52">
        <f t="shared" si="2"/>
        <v>0</v>
      </c>
      <c r="H62" s="25"/>
    </row>
    <row r="63" spans="1:8" ht="12.75">
      <c r="A63" s="17"/>
      <c r="B63" s="18" t="s">
        <v>21</v>
      </c>
      <c r="C63" s="19" t="s">
        <v>85</v>
      </c>
      <c r="D63" s="20" t="s">
        <v>20</v>
      </c>
      <c r="E63" s="38">
        <v>6</v>
      </c>
      <c r="F63" s="58"/>
      <c r="G63" s="52">
        <f t="shared" si="2"/>
        <v>0</v>
      </c>
      <c r="H63" s="25"/>
    </row>
    <row r="64" spans="1:7" ht="12.75">
      <c r="A64" s="21"/>
      <c r="B64" s="22" t="s">
        <v>10</v>
      </c>
      <c r="C64" s="23" t="str">
        <f>CONCATENATE(B59," ",C59)</f>
        <v>799 Ostatní</v>
      </c>
      <c r="D64" s="24"/>
      <c r="E64" s="39"/>
      <c r="F64" s="46"/>
      <c r="G64" s="53">
        <f>SUM(G59:G63)</f>
        <v>0</v>
      </c>
    </row>
    <row r="65" ht="12.75">
      <c r="E65" s="25"/>
    </row>
    <row r="66" spans="3:7" ht="12.75">
      <c r="C66" s="32" t="s">
        <v>111</v>
      </c>
      <c r="E66" s="25"/>
      <c r="G66" s="54">
        <f>G64+G58+G55+G17</f>
        <v>0</v>
      </c>
    </row>
    <row r="67" ht="12.75">
      <c r="E67" s="25"/>
    </row>
    <row r="68" spans="3:5" ht="12.75">
      <c r="C68" s="3" t="s">
        <v>65</v>
      </c>
      <c r="E68" s="25"/>
    </row>
  </sheetData>
  <mergeCells count="3">
    <mergeCell ref="A1:G1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DF78-0DD1-42CB-A36C-3B55576270DA}">
  <sheetPr>
    <pageSetUpPr fitToPage="1"/>
  </sheetPr>
  <dimension ref="A1:I94"/>
  <sheetViews>
    <sheetView tabSelected="1" workbookViewId="0" topLeftCell="A1">
      <selection activeCell="A1" sqref="A1:G37"/>
    </sheetView>
  </sheetViews>
  <sheetFormatPr defaultColWidth="9.125" defaultRowHeight="12.75"/>
  <cols>
    <col min="1" max="1" width="4.50390625" style="3" customWidth="1"/>
    <col min="2" max="2" width="11.50390625" style="3" customWidth="1"/>
    <col min="3" max="3" width="40.50390625" style="3" customWidth="1"/>
    <col min="4" max="4" width="5.50390625" style="3" customWidth="1"/>
    <col min="5" max="5" width="10.50390625" style="41" customWidth="1"/>
    <col min="6" max="6" width="9.875" style="25" customWidth="1"/>
    <col min="7" max="7" width="10.00390625" style="25" customWidth="1"/>
    <col min="8" max="8" width="7.00390625" style="3" customWidth="1"/>
    <col min="9" max="16384" width="9.125" style="3" customWidth="1"/>
  </cols>
  <sheetData>
    <row r="1" spans="1:7" ht="15.6">
      <c r="A1" s="72" t="s">
        <v>119</v>
      </c>
      <c r="B1" s="72"/>
      <c r="C1" s="72"/>
      <c r="D1" s="72"/>
      <c r="E1" s="72"/>
      <c r="F1" s="72"/>
      <c r="G1" s="72"/>
    </row>
    <row r="2" spans="1:7" ht="14.25" customHeight="1" thickBot="1">
      <c r="A2" s="4"/>
      <c r="B2" s="5"/>
      <c r="C2" s="6"/>
      <c r="D2" s="6"/>
      <c r="E2" s="33"/>
      <c r="F2" s="43"/>
      <c r="G2" s="43"/>
    </row>
    <row r="3" spans="1:7" ht="13.8" thickTop="1">
      <c r="A3" s="68" t="s">
        <v>0</v>
      </c>
      <c r="B3" s="69"/>
      <c r="C3" s="1" t="s">
        <v>54</v>
      </c>
      <c r="D3" s="7"/>
      <c r="E3" s="34"/>
      <c r="F3" s="44"/>
      <c r="G3" s="48"/>
    </row>
    <row r="4" spans="1:8" ht="13.8" thickBot="1">
      <c r="A4" s="70" t="s">
        <v>1</v>
      </c>
      <c r="B4" s="71"/>
      <c r="C4" s="2" t="s">
        <v>117</v>
      </c>
      <c r="D4" s="8"/>
      <c r="E4" s="55"/>
      <c r="F4" s="56"/>
      <c r="G4" s="57"/>
      <c r="H4" s="31"/>
    </row>
    <row r="5" spans="1:7" ht="13.8" thickTop="1">
      <c r="A5" s="9"/>
      <c r="B5" s="4"/>
      <c r="C5" s="4"/>
      <c r="D5" s="4"/>
      <c r="E5" s="35"/>
      <c r="F5" s="45"/>
      <c r="G5" s="49"/>
    </row>
    <row r="6" spans="1:7" ht="12.75">
      <c r="A6" s="10" t="s">
        <v>2</v>
      </c>
      <c r="B6" s="11" t="s">
        <v>3</v>
      </c>
      <c r="C6" s="11" t="s">
        <v>4</v>
      </c>
      <c r="D6" s="11" t="s">
        <v>5</v>
      </c>
      <c r="E6" s="36" t="s">
        <v>6</v>
      </c>
      <c r="F6" s="36" t="s">
        <v>7</v>
      </c>
      <c r="G6" s="50" t="s">
        <v>8</v>
      </c>
    </row>
    <row r="7" spans="1:8" ht="12.75">
      <c r="A7" s="12" t="s">
        <v>9</v>
      </c>
      <c r="B7" s="13" t="s">
        <v>87</v>
      </c>
      <c r="C7" s="14" t="s">
        <v>86</v>
      </c>
      <c r="D7" s="15"/>
      <c r="E7" s="37"/>
      <c r="F7" s="37"/>
      <c r="G7" s="51"/>
      <c r="H7" s="16"/>
    </row>
    <row r="8" spans="1:8" ht="20.4">
      <c r="A8" s="17"/>
      <c r="B8" s="18"/>
      <c r="C8" s="19" t="s">
        <v>110</v>
      </c>
      <c r="D8" s="20" t="s">
        <v>90</v>
      </c>
      <c r="E8" s="58">
        <v>61</v>
      </c>
      <c r="F8" s="58"/>
      <c r="G8" s="59">
        <f>E8*F8</f>
        <v>0</v>
      </c>
      <c r="H8" s="25"/>
    </row>
    <row r="9" spans="1:8" ht="12.75">
      <c r="A9" s="21"/>
      <c r="B9" s="22" t="s">
        <v>10</v>
      </c>
      <c r="C9" s="23" t="str">
        <f>CONCATENATE(B7," ",C7)</f>
        <v>1 Zemní práce</v>
      </c>
      <c r="D9" s="24"/>
      <c r="E9" s="39"/>
      <c r="F9" s="46"/>
      <c r="G9" s="53">
        <f>SUM(G7:G8)</f>
        <v>0</v>
      </c>
      <c r="H9" s="25"/>
    </row>
    <row r="10" spans="1:8" ht="12.75">
      <c r="A10" s="13"/>
      <c r="B10" s="13" t="s">
        <v>88</v>
      </c>
      <c r="C10" s="14" t="s">
        <v>89</v>
      </c>
      <c r="D10" s="15"/>
      <c r="E10" s="63"/>
      <c r="F10" s="58"/>
      <c r="G10" s="64"/>
      <c r="H10" s="25"/>
    </row>
    <row r="11" spans="1:8" ht="20.4">
      <c r="A11" s="18"/>
      <c r="B11" s="18" t="s">
        <v>88</v>
      </c>
      <c r="C11" s="19" t="s">
        <v>91</v>
      </c>
      <c r="D11" s="20" t="s">
        <v>46</v>
      </c>
      <c r="E11" s="58">
        <v>2</v>
      </c>
      <c r="F11" s="58"/>
      <c r="G11" s="59">
        <f>E11*F11</f>
        <v>0</v>
      </c>
      <c r="H11" s="25"/>
    </row>
    <row r="12" spans="1:8" ht="12.75">
      <c r="A12" s="60"/>
      <c r="B12" s="22" t="s">
        <v>10</v>
      </c>
      <c r="C12" s="23" t="str">
        <f>CONCATENATE(B10," ",C10)</f>
        <v>5 Komunikace</v>
      </c>
      <c r="D12" s="24"/>
      <c r="E12" s="61"/>
      <c r="F12" s="46"/>
      <c r="G12" s="62">
        <f>SUM(G10:G11)</f>
        <v>0</v>
      </c>
      <c r="H12" s="25"/>
    </row>
    <row r="13" spans="1:8" ht="12.75">
      <c r="A13" s="12" t="s">
        <v>9</v>
      </c>
      <c r="B13" s="13" t="s">
        <v>92</v>
      </c>
      <c r="C13" s="14" t="s">
        <v>93</v>
      </c>
      <c r="D13" s="15"/>
      <c r="E13" s="63"/>
      <c r="F13" s="58"/>
      <c r="G13" s="64"/>
      <c r="H13" s="25"/>
    </row>
    <row r="14" spans="1:8" ht="12.75">
      <c r="A14" s="17"/>
      <c r="B14" s="18"/>
      <c r="C14" s="19" t="s">
        <v>98</v>
      </c>
      <c r="D14" s="20" t="s">
        <v>17</v>
      </c>
      <c r="E14" s="58">
        <v>40</v>
      </c>
      <c r="F14" s="58"/>
      <c r="G14" s="59">
        <f aca="true" t="shared" si="0" ref="G14:G23">E14*F14</f>
        <v>0</v>
      </c>
      <c r="H14" s="25"/>
    </row>
    <row r="15" spans="1:8" ht="12.75">
      <c r="A15" s="17"/>
      <c r="B15" s="18" t="s">
        <v>94</v>
      </c>
      <c r="C15" s="19" t="s">
        <v>99</v>
      </c>
      <c r="D15" s="20" t="s">
        <v>17</v>
      </c>
      <c r="E15" s="58">
        <v>40</v>
      </c>
      <c r="F15" s="58"/>
      <c r="G15" s="59">
        <f t="shared" si="0"/>
        <v>0</v>
      </c>
      <c r="H15" s="25"/>
    </row>
    <row r="16" spans="1:8" ht="12.75">
      <c r="A16" s="17"/>
      <c r="B16" s="18" t="s">
        <v>27</v>
      </c>
      <c r="C16" s="19" t="s">
        <v>95</v>
      </c>
      <c r="D16" s="20" t="s">
        <v>17</v>
      </c>
      <c r="E16" s="58">
        <v>40</v>
      </c>
      <c r="F16" s="58"/>
      <c r="G16" s="59">
        <f t="shared" si="0"/>
        <v>0</v>
      </c>
      <c r="H16" s="25"/>
    </row>
    <row r="17" spans="1:8" ht="12.75">
      <c r="A17" s="17"/>
      <c r="B17" s="18" t="s">
        <v>21</v>
      </c>
      <c r="C17" s="19" t="s">
        <v>100</v>
      </c>
      <c r="D17" s="20" t="s">
        <v>19</v>
      </c>
      <c r="E17" s="58">
        <v>2</v>
      </c>
      <c r="F17" s="58"/>
      <c r="G17" s="59">
        <f t="shared" si="0"/>
        <v>0</v>
      </c>
      <c r="H17" s="25"/>
    </row>
    <row r="18" spans="1:9" ht="12.75">
      <c r="A18" s="17"/>
      <c r="B18" s="18" t="s">
        <v>21</v>
      </c>
      <c r="C18" s="19" t="s">
        <v>96</v>
      </c>
      <c r="D18" s="20" t="s">
        <v>19</v>
      </c>
      <c r="E18" s="58">
        <v>2</v>
      </c>
      <c r="F18" s="58"/>
      <c r="G18" s="59">
        <f t="shared" si="0"/>
        <v>0</v>
      </c>
      <c r="H18" s="25"/>
      <c r="I18" s="25"/>
    </row>
    <row r="19" spans="1:9" ht="12.75">
      <c r="A19" s="17"/>
      <c r="B19" s="18" t="s">
        <v>21</v>
      </c>
      <c r="C19" s="19" t="s">
        <v>75</v>
      </c>
      <c r="D19" s="20" t="s">
        <v>19</v>
      </c>
      <c r="E19" s="38">
        <v>2</v>
      </c>
      <c r="F19" s="58"/>
      <c r="G19" s="52">
        <f t="shared" si="0"/>
        <v>0</v>
      </c>
      <c r="H19" s="25"/>
      <c r="I19" s="25"/>
    </row>
    <row r="20" spans="1:9" ht="12.75">
      <c r="A20" s="17"/>
      <c r="B20" s="18" t="s">
        <v>21</v>
      </c>
      <c r="C20" s="19" t="s">
        <v>101</v>
      </c>
      <c r="D20" s="20" t="s">
        <v>19</v>
      </c>
      <c r="E20" s="58">
        <v>2</v>
      </c>
      <c r="F20" s="58"/>
      <c r="G20" s="59">
        <f t="shared" si="0"/>
        <v>0</v>
      </c>
      <c r="H20" s="25"/>
      <c r="I20" s="25"/>
    </row>
    <row r="21" spans="1:9" ht="12.75">
      <c r="A21" s="17"/>
      <c r="B21" s="18" t="s">
        <v>21</v>
      </c>
      <c r="C21" s="19" t="s">
        <v>25</v>
      </c>
      <c r="D21" s="20" t="s">
        <v>18</v>
      </c>
      <c r="E21" s="38">
        <v>4</v>
      </c>
      <c r="F21" s="58"/>
      <c r="G21" s="52">
        <f t="shared" si="0"/>
        <v>0</v>
      </c>
      <c r="H21" s="25"/>
      <c r="I21" s="25"/>
    </row>
    <row r="22" spans="1:9" ht="12.75">
      <c r="A22" s="17"/>
      <c r="B22" s="18" t="s">
        <v>21</v>
      </c>
      <c r="C22" s="19" t="s">
        <v>97</v>
      </c>
      <c r="D22" s="20" t="s">
        <v>13</v>
      </c>
      <c r="E22" s="58">
        <v>40</v>
      </c>
      <c r="F22" s="58"/>
      <c r="G22" s="59">
        <f t="shared" si="0"/>
        <v>0</v>
      </c>
      <c r="H22" s="25"/>
      <c r="I22" s="25"/>
    </row>
    <row r="23" spans="1:9" ht="12.75">
      <c r="A23" s="17"/>
      <c r="B23" s="18" t="s">
        <v>21</v>
      </c>
      <c r="C23" s="19" t="s">
        <v>102</v>
      </c>
      <c r="D23" s="20" t="s">
        <v>19</v>
      </c>
      <c r="E23" s="58">
        <v>4</v>
      </c>
      <c r="F23" s="58"/>
      <c r="G23" s="59">
        <f t="shared" si="0"/>
        <v>0</v>
      </c>
      <c r="H23" s="25"/>
      <c r="I23" s="25"/>
    </row>
    <row r="24" spans="1:8" ht="12.75">
      <c r="A24" s="17"/>
      <c r="B24" s="22" t="s">
        <v>10</v>
      </c>
      <c r="C24" s="23" t="str">
        <f>CONCATENATE(B13," ",C13)</f>
        <v>722A PRIPOJKA VODY</v>
      </c>
      <c r="D24" s="24"/>
      <c r="E24" s="61"/>
      <c r="F24" s="46"/>
      <c r="G24" s="62">
        <f>SUM(G13:G23)</f>
        <v>0</v>
      </c>
      <c r="H24" s="25"/>
    </row>
    <row r="25" spans="1:8" ht="12.75">
      <c r="A25" s="12" t="s">
        <v>9</v>
      </c>
      <c r="B25" s="13" t="s">
        <v>31</v>
      </c>
      <c r="C25" s="14" t="s">
        <v>32</v>
      </c>
      <c r="D25" s="15"/>
      <c r="E25" s="37"/>
      <c r="F25" s="58"/>
      <c r="G25" s="51"/>
      <c r="H25" s="25"/>
    </row>
    <row r="26" spans="1:8" ht="12.75">
      <c r="A26" s="17"/>
      <c r="B26" s="18"/>
      <c r="C26" s="19" t="s">
        <v>109</v>
      </c>
      <c r="D26" s="20" t="s">
        <v>18</v>
      </c>
      <c r="E26" s="58">
        <v>1</v>
      </c>
      <c r="F26" s="58"/>
      <c r="G26" s="59">
        <f aca="true" t="shared" si="1" ref="G26:G27">E26*F26</f>
        <v>0</v>
      </c>
      <c r="H26" s="25"/>
    </row>
    <row r="27" spans="1:8" ht="20.4">
      <c r="A27" s="17"/>
      <c r="B27" s="18" t="s">
        <v>21</v>
      </c>
      <c r="C27" s="19" t="s">
        <v>33</v>
      </c>
      <c r="D27" s="20" t="s">
        <v>19</v>
      </c>
      <c r="E27" s="38">
        <v>1</v>
      </c>
      <c r="F27" s="58"/>
      <c r="G27" s="52">
        <f t="shared" si="1"/>
        <v>0</v>
      </c>
      <c r="H27" s="25"/>
    </row>
    <row r="28" spans="1:7" ht="12.75">
      <c r="A28" s="21"/>
      <c r="B28" s="22" t="s">
        <v>10</v>
      </c>
      <c r="C28" s="23" t="str">
        <f>CONCATENATE(B25," ",C25)</f>
        <v>799 Ostatní</v>
      </c>
      <c r="D28" s="24"/>
      <c r="E28" s="39"/>
      <c r="F28" s="46"/>
      <c r="G28" s="53">
        <f>SUM(G25:G27)</f>
        <v>0</v>
      </c>
    </row>
    <row r="29" ht="12.75">
      <c r="E29" s="25"/>
    </row>
    <row r="30" spans="3:7" ht="12.75">
      <c r="C30" s="32" t="s">
        <v>103</v>
      </c>
      <c r="E30" s="25"/>
      <c r="G30" s="54">
        <f>G9+G12+G24+G28</f>
        <v>0</v>
      </c>
    </row>
    <row r="31" ht="12.75">
      <c r="E31" s="25"/>
    </row>
    <row r="32" ht="12.75">
      <c r="E32" s="25"/>
    </row>
    <row r="33" ht="12.75">
      <c r="E33" s="25"/>
    </row>
    <row r="34" ht="12.75">
      <c r="E34" s="25"/>
    </row>
    <row r="35" ht="12.75">
      <c r="E35" s="25"/>
    </row>
    <row r="36" ht="12.75">
      <c r="E36" s="25"/>
    </row>
    <row r="37" ht="12.75">
      <c r="E37" s="25"/>
    </row>
    <row r="38" ht="12.75">
      <c r="E38" s="25"/>
    </row>
    <row r="39" ht="12.75">
      <c r="E39" s="25"/>
    </row>
    <row r="40" ht="12.75">
      <c r="E40" s="25"/>
    </row>
    <row r="41" ht="12.75">
      <c r="E41" s="25"/>
    </row>
    <row r="42" ht="12.75">
      <c r="E42" s="25"/>
    </row>
    <row r="43" ht="12.75">
      <c r="E43" s="25"/>
    </row>
    <row r="44" ht="12.75">
      <c r="E44" s="25"/>
    </row>
    <row r="45" spans="1:7" ht="12.75">
      <c r="A45" s="26"/>
      <c r="B45" s="26"/>
      <c r="C45" s="26"/>
      <c r="D45" s="26"/>
      <c r="E45" s="40"/>
      <c r="F45" s="40"/>
      <c r="G45" s="40"/>
    </row>
    <row r="46" spans="1:7" ht="12.75">
      <c r="A46" s="26"/>
      <c r="B46" s="26"/>
      <c r="C46" s="26"/>
      <c r="D46" s="26"/>
      <c r="E46" s="40"/>
      <c r="F46" s="40"/>
      <c r="G46" s="40"/>
    </row>
    <row r="47" spans="1:7" ht="12.75">
      <c r="A47" s="26"/>
      <c r="B47" s="26"/>
      <c r="C47" s="26"/>
      <c r="D47" s="26"/>
      <c r="E47" s="40"/>
      <c r="F47" s="40"/>
      <c r="G47" s="40"/>
    </row>
    <row r="48" spans="1:7" ht="12.75">
      <c r="A48" s="26"/>
      <c r="B48" s="26"/>
      <c r="C48" s="26"/>
      <c r="D48" s="26"/>
      <c r="E48" s="40"/>
      <c r="F48" s="40"/>
      <c r="G48" s="40"/>
    </row>
    <row r="49" ht="12.75">
      <c r="E49" s="25"/>
    </row>
    <row r="50" ht="12.75">
      <c r="E50" s="25"/>
    </row>
    <row r="51" ht="12.75">
      <c r="E51" s="25"/>
    </row>
    <row r="52" ht="12.75">
      <c r="E52" s="25"/>
    </row>
    <row r="53" ht="12.75">
      <c r="E53" s="25"/>
    </row>
    <row r="54" ht="12.75">
      <c r="E54" s="25"/>
    </row>
    <row r="55" ht="12.75">
      <c r="E55" s="25"/>
    </row>
    <row r="56" ht="12.75">
      <c r="E56" s="25"/>
    </row>
    <row r="57" ht="12.75">
      <c r="E57" s="25"/>
    </row>
    <row r="58" ht="12.75">
      <c r="E58" s="25"/>
    </row>
    <row r="59" ht="12.75">
      <c r="E59" s="25"/>
    </row>
    <row r="60" ht="12.75">
      <c r="E60" s="25"/>
    </row>
    <row r="61" ht="12.75">
      <c r="E61" s="25"/>
    </row>
    <row r="62" ht="12.75">
      <c r="E62" s="25"/>
    </row>
    <row r="63" ht="12.75">
      <c r="E63" s="25"/>
    </row>
    <row r="64" ht="12.75">
      <c r="E64" s="25"/>
    </row>
    <row r="65" ht="12.75">
      <c r="E65" s="25"/>
    </row>
    <row r="66" ht="12.75">
      <c r="E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spans="1:2" ht="12.75">
      <c r="A80" s="27"/>
      <c r="B80" s="27"/>
    </row>
    <row r="81" spans="1:7" ht="12.75">
      <c r="A81" s="26"/>
      <c r="B81" s="26"/>
      <c r="C81" s="28"/>
      <c r="D81" s="28"/>
      <c r="E81" s="29"/>
      <c r="F81" s="47"/>
      <c r="G81" s="47"/>
    </row>
    <row r="82" spans="1:7" ht="12.75">
      <c r="A82" s="30"/>
      <c r="B82" s="30"/>
      <c r="C82" s="26"/>
      <c r="D82" s="26"/>
      <c r="E82" s="42"/>
      <c r="F82" s="40"/>
      <c r="G82" s="40"/>
    </row>
    <row r="83" spans="1:7" ht="12.75">
      <c r="A83" s="26"/>
      <c r="B83" s="26"/>
      <c r="C83" s="26"/>
      <c r="D83" s="26"/>
      <c r="E83" s="42"/>
      <c r="F83" s="40"/>
      <c r="G83" s="40"/>
    </row>
    <row r="84" spans="1:7" ht="12.75">
      <c r="A84" s="26"/>
      <c r="B84" s="26"/>
      <c r="C84" s="26"/>
      <c r="D84" s="26"/>
      <c r="E84" s="42"/>
      <c r="F84" s="40"/>
      <c r="G84" s="40"/>
    </row>
    <row r="85" spans="1:7" ht="12.75">
      <c r="A85" s="26"/>
      <c r="B85" s="26"/>
      <c r="C85" s="26"/>
      <c r="D85" s="26"/>
      <c r="E85" s="42"/>
      <c r="F85" s="40"/>
      <c r="G85" s="40"/>
    </row>
    <row r="86" spans="1:7" ht="12.75">
      <c r="A86" s="26"/>
      <c r="B86" s="26"/>
      <c r="C86" s="26"/>
      <c r="D86" s="26"/>
      <c r="E86" s="42"/>
      <c r="F86" s="40"/>
      <c r="G86" s="40"/>
    </row>
    <row r="87" spans="1:7" ht="12.75">
      <c r="A87" s="26"/>
      <c r="B87" s="26"/>
      <c r="C87" s="26"/>
      <c r="D87" s="26"/>
      <c r="E87" s="42"/>
      <c r="F87" s="40"/>
      <c r="G87" s="40"/>
    </row>
    <row r="88" spans="1:7" ht="12.75">
      <c r="A88" s="26"/>
      <c r="B88" s="26"/>
      <c r="C88" s="26"/>
      <c r="D88" s="26"/>
      <c r="E88" s="42"/>
      <c r="F88" s="40"/>
      <c r="G88" s="40"/>
    </row>
    <row r="89" spans="1:7" ht="12.75">
      <c r="A89" s="26"/>
      <c r="B89" s="26"/>
      <c r="C89" s="26"/>
      <c r="D89" s="26"/>
      <c r="E89" s="42"/>
      <c r="F89" s="40"/>
      <c r="G89" s="40"/>
    </row>
    <row r="90" spans="1:7" ht="12.75">
      <c r="A90" s="26"/>
      <c r="B90" s="26"/>
      <c r="C90" s="26"/>
      <c r="D90" s="26"/>
      <c r="E90" s="42"/>
      <c r="F90" s="40"/>
      <c r="G90" s="40"/>
    </row>
    <row r="91" spans="1:7" ht="12.75">
      <c r="A91" s="26"/>
      <c r="B91" s="26"/>
      <c r="C91" s="26"/>
      <c r="D91" s="26"/>
      <c r="E91" s="42"/>
      <c r="F91" s="40"/>
      <c r="G91" s="40"/>
    </row>
    <row r="92" spans="1:7" ht="12.75">
      <c r="A92" s="26"/>
      <c r="B92" s="26"/>
      <c r="C92" s="26"/>
      <c r="D92" s="26"/>
      <c r="E92" s="42"/>
      <c r="F92" s="40"/>
      <c r="G92" s="40"/>
    </row>
    <row r="93" spans="1:7" ht="12.75">
      <c r="A93" s="26"/>
      <c r="B93" s="26"/>
      <c r="C93" s="26"/>
      <c r="D93" s="26"/>
      <c r="E93" s="42"/>
      <c r="F93" s="40"/>
      <c r="G93" s="40"/>
    </row>
    <row r="94" spans="1:7" ht="12.75">
      <c r="A94" s="26"/>
      <c r="B94" s="26"/>
      <c r="C94" s="26"/>
      <c r="D94" s="26"/>
      <c r="E94" s="42"/>
      <c r="F94" s="40"/>
      <c r="G94" s="40"/>
    </row>
  </sheetData>
  <mergeCells count="3">
    <mergeCell ref="A1:G1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 Váša</cp:lastModifiedBy>
  <cp:lastPrinted>2021-05-12T05:05:50Z</cp:lastPrinted>
  <dcterms:created xsi:type="dcterms:W3CDTF">2016-04-27T04:19:36Z</dcterms:created>
  <dcterms:modified xsi:type="dcterms:W3CDTF">2021-05-12T05:06:12Z</dcterms:modified>
  <cp:category/>
  <cp:version/>
  <cp:contentType/>
  <cp:contentStatus/>
</cp:coreProperties>
</file>