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1"/>
  <workbookPr/>
  <bookViews>
    <workbookView xWindow="0" yWindow="0" windowWidth="28800" windowHeight="12300" activeTab="0"/>
  </bookViews>
  <sheets>
    <sheet name="Příloha 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<sst xmlns="http://schemas.openxmlformats.org/spreadsheetml/2006/main" count="207" uniqueCount="101">
  <si>
    <t>B11</t>
  </si>
  <si>
    <t>B17</t>
  </si>
  <si>
    <t>B22</t>
  </si>
  <si>
    <t>Modul 6.20 v krytu</t>
  </si>
  <si>
    <t>Asset 8 linkový modul</t>
  </si>
  <si>
    <t>Čtečka Asset 602 b1,7, s, 422+232</t>
  </si>
  <si>
    <t>Klávesnice KMU4 m-s.dg.s</t>
  </si>
  <si>
    <t>Modul ASSET 4 out</t>
  </si>
  <si>
    <t>Společné položky</t>
  </si>
  <si>
    <t>Montáže</t>
  </si>
  <si>
    <t>Ostatní</t>
  </si>
  <si>
    <t>Zdroj</t>
  </si>
  <si>
    <t>WC</t>
  </si>
  <si>
    <t>BMS</t>
  </si>
  <si>
    <t>Úprava obrazovak</t>
  </si>
  <si>
    <t>IS</t>
  </si>
  <si>
    <t>Asset server</t>
  </si>
  <si>
    <t>ks</t>
  </si>
  <si>
    <t>Integrace BACnet</t>
  </si>
  <si>
    <t>Integrace EKV</t>
  </si>
  <si>
    <t>Integrace PZTS</t>
  </si>
  <si>
    <t>Integrace PZTS/EKV</t>
  </si>
  <si>
    <t>Koordinace</t>
  </si>
  <si>
    <t>Úprava dokumentace</t>
  </si>
  <si>
    <t>kpl</t>
  </si>
  <si>
    <t>LED signalizace</t>
  </si>
  <si>
    <t>Tlačítko - potvrzení  SWING L</t>
  </si>
  <si>
    <t>Tlačítko - reset SWING L</t>
  </si>
  <si>
    <t>Tlačitko</t>
  </si>
  <si>
    <t>Demontáž a montáž podhledů</t>
  </si>
  <si>
    <t>Požární ucpávky</t>
  </si>
  <si>
    <t>Kabel 2,5mm</t>
  </si>
  <si>
    <t>Kabel FTP</t>
  </si>
  <si>
    <t>m</t>
  </si>
  <si>
    <t>Kabel</t>
  </si>
  <si>
    <t>Instalační materiál</t>
  </si>
  <si>
    <t>Zdroj včetně AKU</t>
  </si>
  <si>
    <t>Průzkumné práce</t>
  </si>
  <si>
    <t>hod</t>
  </si>
  <si>
    <t>PZTS/EKV</t>
  </si>
  <si>
    <t>Funkční zkoušky</t>
  </si>
  <si>
    <t>CENA v Kč bez DPH/MJ</t>
  </si>
  <si>
    <t>MJ</t>
  </si>
  <si>
    <t>CENA v Kč bez DPH/CELKEM</t>
  </si>
  <si>
    <t>Pavilon</t>
  </si>
  <si>
    <t>Popis</t>
  </si>
  <si>
    <t>Množství</t>
  </si>
  <si>
    <t>Celkem B11 v Kč bez DPH</t>
  </si>
  <si>
    <t>Celkem B17 v Kč bez DPH</t>
  </si>
  <si>
    <t>Celkem B22 v Kč bez DPH</t>
  </si>
  <si>
    <t>Celkem v Kč bez DPH</t>
  </si>
  <si>
    <t>Ostatní - celkem v Kč bez DPH</t>
  </si>
  <si>
    <t>Montáže - celkem v Kč bez DPH</t>
  </si>
  <si>
    <t>Společné položky - celkem v Kč bez DPH</t>
  </si>
  <si>
    <t>Příloha č. 1:</t>
  </si>
  <si>
    <t>Dodavatel vyplní "žlutě označená pole"</t>
  </si>
  <si>
    <t>Firma - název:</t>
  </si>
  <si>
    <t>Sídlo:</t>
  </si>
  <si>
    <t xml:space="preserve">IČ, DIČ: </t>
  </si>
  <si>
    <t>Kontaktní osoba:</t>
  </si>
  <si>
    <t>Telefon:</t>
  </si>
  <si>
    <t>E-mail:</t>
  </si>
  <si>
    <t>Rekapitulace rozpočtu</t>
  </si>
  <si>
    <t>Daň z přidané hodnoty</t>
  </si>
  <si>
    <t>DPH 21%</t>
  </si>
  <si>
    <t>%</t>
  </si>
  <si>
    <t>Celkem s DPH</t>
  </si>
  <si>
    <t>Doprava</t>
  </si>
  <si>
    <t>Programování ústředen</t>
  </si>
  <si>
    <t>Demontáž stávajících zařízení</t>
  </si>
  <si>
    <t>Jednotlivé pavilony  - celkem v Kč bez DPH</t>
  </si>
  <si>
    <r>
      <t xml:space="preserve">Nabídková cena pro potřeby hodnocení - Celkem bez DPH </t>
    </r>
    <r>
      <rPr>
        <sz val="10"/>
        <color rgb="FFFF0000"/>
        <rFont val="Arial"/>
        <family val="2"/>
      </rPr>
      <t>(zaokrouhleno)</t>
    </r>
  </si>
  <si>
    <t>Položkový rozpočet</t>
  </si>
  <si>
    <t xml:space="preserve">Rekonstrukce, doplnění a rozšíření systémů EKV a PZTS v pavilonech UKB </t>
  </si>
  <si>
    <t>Jednotlivé pavilony</t>
  </si>
  <si>
    <t>doplnění na základě Zadávací dokumentace investora</t>
  </si>
  <si>
    <t>ASSET 632 DF.S</t>
  </si>
  <si>
    <t>ASSET 632 dock</t>
  </si>
  <si>
    <t>ASSET 632 WBS</t>
  </si>
  <si>
    <t>Bezdrátové čtečky včetně příslušensví a oživení</t>
  </si>
  <si>
    <r>
      <t xml:space="preserve">DPH Celkem </t>
    </r>
    <r>
      <rPr>
        <sz val="10"/>
        <color theme="1"/>
        <rFont val="Arial"/>
        <family val="2"/>
      </rPr>
      <t>(zaokrouhleno)</t>
    </r>
  </si>
  <si>
    <t>LATIS 3</t>
  </si>
  <si>
    <t xml:space="preserve">Server : 1x CPU 8C/16T , HDD 2x 500 GB (system) 2x2TB (DATA) 64GB RAM , 2x PDU, 2x síťová karta  </t>
  </si>
  <si>
    <t>Windows Server 2019  </t>
  </si>
  <si>
    <t>Tablet PC</t>
  </si>
  <si>
    <t>Latis 3 Server 3</t>
  </si>
  <si>
    <t>Latis 3 FXP interface rozhraní pro řídící jednotky ASSET</t>
  </si>
  <si>
    <t>Konfigurace serverů</t>
  </si>
  <si>
    <t>MD</t>
  </si>
  <si>
    <t>Instalace oživení</t>
  </si>
  <si>
    <t>SW úpravy pro Tablet - vývojář</t>
  </si>
  <si>
    <t>Technická podpora</t>
  </si>
  <si>
    <t>Parametrizace PC klient</t>
  </si>
  <si>
    <t>Grafika, konfigurace řídicích jednotek</t>
  </si>
  <si>
    <t>LATIS 3 - celkem v Kč bez DPH</t>
  </si>
  <si>
    <t>HW</t>
  </si>
  <si>
    <t>SW</t>
  </si>
  <si>
    <t>Microsoft SQL  std. (licence a CAL licence</t>
  </si>
  <si>
    <t>Latis 3 Server 50</t>
  </si>
  <si>
    <t>PC LATIS klient</t>
  </si>
  <si>
    <t>Monitor 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</si>
</sst>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7.5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0" fillId="0" borderId="0">
      <alignment/>
      <protection/>
    </xf>
  </cellStyleXfs>
  <cellXfs count="161">
    <xf numFmtId="0" fontId="0" fillId="0" borderId="0" xfId="0"/>
    <xf numFmtId="49" fontId="1" fillId="0" borderId="1" xfId="20" applyNumberFormat="1" applyFont="1" applyFill="1" applyBorder="1" applyAlignment="1">
      <alignment horizontal="left" vertical="center" wrapText="1"/>
      <protection/>
    </xf>
    <xf numFmtId="49" fontId="1" fillId="0" borderId="2" xfId="20" applyNumberFormat="1" applyFont="1" applyFill="1" applyBorder="1" applyAlignment="1">
      <alignment horizontal="left" vertical="center" wrapText="1"/>
      <protection/>
    </xf>
    <xf numFmtId="49" fontId="1" fillId="0" borderId="3" xfId="20" applyNumberFormat="1" applyFont="1" applyFill="1" applyBorder="1" applyAlignment="1">
      <alignment horizontal="left" vertical="center" wrapText="1"/>
      <protection/>
    </xf>
    <xf numFmtId="49" fontId="1" fillId="0" borderId="4" xfId="20" applyNumberFormat="1" applyFont="1" applyFill="1" applyBorder="1" applyAlignment="1">
      <alignment horizontal="left" vertical="center" wrapText="1"/>
      <protection/>
    </xf>
    <xf numFmtId="49" fontId="1" fillId="0" borderId="5" xfId="20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1" fillId="0" borderId="13" xfId="20" applyNumberFormat="1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center" vertical="center"/>
    </xf>
    <xf numFmtId="164" fontId="5" fillId="3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 wrapText="1"/>
    </xf>
    <xf numFmtId="164" fontId="5" fillId="0" borderId="0" xfId="0" applyNumberFormat="1" applyFont="1" applyFill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19" xfId="0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4" borderId="24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65" fontId="5" fillId="0" borderId="7" xfId="0" applyNumberFormat="1" applyFont="1" applyFill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165" fontId="7" fillId="5" borderId="15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165" fontId="1" fillId="0" borderId="28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vertical="center" wrapText="1"/>
    </xf>
    <xf numFmtId="165" fontId="8" fillId="0" borderId="30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64" fontId="4" fillId="4" borderId="33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vertical="center" wrapText="1"/>
    </xf>
    <xf numFmtId="164" fontId="4" fillId="0" borderId="18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164" fontId="4" fillId="4" borderId="3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65" fontId="3" fillId="0" borderId="0" xfId="0" applyNumberFormat="1" applyFont="1" applyAlignment="1">
      <alignment vertical="center" wrapText="1"/>
    </xf>
    <xf numFmtId="0" fontId="5" fillId="6" borderId="5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49" fontId="1" fillId="6" borderId="5" xfId="20" applyNumberFormat="1" applyFont="1" applyFill="1" applyBorder="1" applyAlignment="1">
      <alignment horizontal="left" vertical="center" wrapText="1"/>
      <protection/>
    </xf>
    <xf numFmtId="0" fontId="5" fillId="6" borderId="5" xfId="0" applyFont="1" applyFill="1" applyBorder="1" applyAlignment="1">
      <alignment vertical="center" wrapText="1"/>
    </xf>
    <xf numFmtId="0" fontId="5" fillId="6" borderId="35" xfId="0" applyFont="1" applyFill="1" applyBorder="1" applyAlignment="1">
      <alignment vertical="center" wrapText="1"/>
    </xf>
    <xf numFmtId="0" fontId="5" fillId="6" borderId="36" xfId="0" applyFont="1" applyFill="1" applyBorder="1" applyAlignment="1">
      <alignment vertical="center" wrapText="1"/>
    </xf>
    <xf numFmtId="0" fontId="5" fillId="6" borderId="36" xfId="0" applyFont="1" applyFill="1" applyBorder="1" applyAlignment="1">
      <alignment vertical="center"/>
    </xf>
    <xf numFmtId="0" fontId="5" fillId="6" borderId="37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3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2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0" fontId="4" fillId="3" borderId="42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7" borderId="50" xfId="0" applyFont="1" applyFill="1" applyBorder="1" applyAlignment="1">
      <alignment horizontal="center" vertical="center" wrapText="1"/>
    </xf>
    <xf numFmtId="0" fontId="9" fillId="7" borderId="51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164" fontId="5" fillId="2" borderId="41" xfId="0" applyNumberFormat="1" applyFont="1" applyFill="1" applyBorder="1" applyAlignment="1">
      <alignment vertical="center"/>
    </xf>
    <xf numFmtId="0" fontId="5" fillId="0" borderId="45" xfId="0" applyFont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a 2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"/>
  <sheetViews>
    <sheetView tabSelected="1" workbookViewId="0" topLeftCell="A4">
      <selection activeCell="J61" sqref="J61"/>
    </sheetView>
  </sheetViews>
  <sheetFormatPr defaultColWidth="9.140625" defaultRowHeight="15"/>
  <cols>
    <col min="1" max="1" width="14.28125" style="6" customWidth="1"/>
    <col min="2" max="2" width="32.57421875" style="6" customWidth="1"/>
    <col min="3" max="3" width="8.421875" style="19" customWidth="1"/>
    <col min="4" max="4" width="13.57421875" style="6" customWidth="1"/>
    <col min="5" max="5" width="15.8515625" style="7" customWidth="1"/>
    <col min="6" max="6" width="16.421875" style="37" bestFit="1" customWidth="1"/>
    <col min="7" max="7" width="17.57421875" style="6" customWidth="1"/>
    <col min="8" max="8" width="12.00390625" style="6" bestFit="1" customWidth="1"/>
    <col min="9" max="16384" width="9.140625" style="6" customWidth="1"/>
  </cols>
  <sheetData>
    <row r="1" spans="1:6" s="49" customFormat="1" ht="14.25">
      <c r="A1" s="47" t="s">
        <v>54</v>
      </c>
      <c r="B1" s="48"/>
      <c r="C1" s="48"/>
      <c r="F1" s="50"/>
    </row>
    <row r="2" spans="1:6" s="49" customFormat="1" ht="23.1" customHeight="1">
      <c r="A2" s="147" t="s">
        <v>73</v>
      </c>
      <c r="B2" s="147"/>
      <c r="C2" s="147"/>
      <c r="D2" s="147"/>
      <c r="E2" s="147"/>
      <c r="F2" s="147"/>
    </row>
    <row r="3" spans="1:6" s="49" customFormat="1" ht="15.95" customHeight="1">
      <c r="A3" s="148" t="s">
        <v>72</v>
      </c>
      <c r="B3" s="149"/>
      <c r="C3" s="149"/>
      <c r="D3" s="149"/>
      <c r="E3" s="149"/>
      <c r="F3" s="150"/>
    </row>
    <row r="4" spans="1:6" s="51" customFormat="1" ht="15.6" customHeight="1">
      <c r="A4" s="151" t="s">
        <v>55</v>
      </c>
      <c r="B4" s="151"/>
      <c r="C4" s="151"/>
      <c r="D4" s="151"/>
      <c r="E4" s="151"/>
      <c r="F4" s="151"/>
    </row>
    <row r="5" spans="1:6" s="49" customFormat="1" ht="20.1" customHeight="1">
      <c r="A5" s="79" t="s">
        <v>56</v>
      </c>
      <c r="B5" s="152"/>
      <c r="C5" s="152"/>
      <c r="D5" s="152"/>
      <c r="E5" s="152"/>
      <c r="F5" s="152"/>
    </row>
    <row r="6" spans="1:6" s="49" customFormat="1" ht="14.25">
      <c r="A6" s="80" t="s">
        <v>57</v>
      </c>
      <c r="B6" s="153"/>
      <c r="C6" s="153"/>
      <c r="D6" s="153"/>
      <c r="E6" s="153"/>
      <c r="F6" s="153"/>
    </row>
    <row r="7" spans="1:6" s="49" customFormat="1" ht="14.25">
      <c r="A7" s="80" t="s">
        <v>58</v>
      </c>
      <c r="B7" s="153"/>
      <c r="C7" s="153"/>
      <c r="D7" s="153"/>
      <c r="E7" s="153"/>
      <c r="F7" s="153"/>
    </row>
    <row r="8" spans="1:6" s="49" customFormat="1" ht="25.5">
      <c r="A8" s="81" t="s">
        <v>59</v>
      </c>
      <c r="B8" s="153"/>
      <c r="C8" s="153"/>
      <c r="D8" s="153"/>
      <c r="E8" s="153"/>
      <c r="F8" s="153"/>
    </row>
    <row r="9" spans="1:6" s="49" customFormat="1" ht="14.25">
      <c r="A9" s="81" t="s">
        <v>60</v>
      </c>
      <c r="B9" s="153"/>
      <c r="C9" s="153"/>
      <c r="D9" s="153"/>
      <c r="E9" s="153"/>
      <c r="F9" s="153"/>
    </row>
    <row r="10" spans="1:6" s="49" customFormat="1" ht="14.25">
      <c r="A10" s="81" t="s">
        <v>61</v>
      </c>
      <c r="B10" s="153"/>
      <c r="C10" s="153"/>
      <c r="D10" s="153"/>
      <c r="E10" s="153"/>
      <c r="F10" s="153"/>
    </row>
    <row r="11" spans="1:6" s="49" customFormat="1" ht="15" thickBot="1">
      <c r="A11" s="29"/>
      <c r="B11" s="30"/>
      <c r="C11" s="30"/>
      <c r="D11" s="29"/>
      <c r="E11" s="29"/>
      <c r="F11" s="36"/>
    </row>
    <row r="12" spans="1:6" s="49" customFormat="1" ht="30.95" customHeight="1">
      <c r="A12" s="154" t="s">
        <v>62</v>
      </c>
      <c r="B12" s="155"/>
      <c r="C12" s="155"/>
      <c r="D12" s="155"/>
      <c r="E12" s="156"/>
      <c r="F12" s="52"/>
    </row>
    <row r="13" spans="1:6" s="49" customFormat="1" ht="18" customHeight="1">
      <c r="A13" s="117" t="s">
        <v>74</v>
      </c>
      <c r="B13" s="118"/>
      <c r="C13" s="118"/>
      <c r="D13" s="118"/>
      <c r="E13" s="59">
        <f>F48</f>
        <v>0</v>
      </c>
      <c r="F13" s="52"/>
    </row>
    <row r="14" spans="1:6" s="49" customFormat="1" ht="18" customHeight="1">
      <c r="A14" s="145" t="s">
        <v>8</v>
      </c>
      <c r="B14" s="146"/>
      <c r="C14" s="146"/>
      <c r="D14" s="146"/>
      <c r="E14" s="59">
        <f>F63</f>
        <v>0</v>
      </c>
      <c r="F14" s="52"/>
    </row>
    <row r="15" spans="1:6" s="49" customFormat="1" ht="18" customHeight="1">
      <c r="A15" s="117" t="s">
        <v>9</v>
      </c>
      <c r="B15" s="118"/>
      <c r="C15" s="118"/>
      <c r="D15" s="118"/>
      <c r="E15" s="59">
        <f>F79</f>
        <v>0</v>
      </c>
      <c r="F15" s="52"/>
    </row>
    <row r="16" spans="1:6" s="49" customFormat="1" ht="16.5" customHeight="1">
      <c r="A16" s="117" t="s">
        <v>81</v>
      </c>
      <c r="B16" s="118"/>
      <c r="C16" s="118"/>
      <c r="D16" s="118"/>
      <c r="E16" s="59">
        <f>F97</f>
        <v>0</v>
      </c>
      <c r="F16" s="52"/>
    </row>
    <row r="17" spans="1:6" s="49" customFormat="1" ht="16.5" customHeight="1">
      <c r="A17" s="117" t="s">
        <v>10</v>
      </c>
      <c r="B17" s="118"/>
      <c r="C17" s="118"/>
      <c r="D17" s="118"/>
      <c r="E17" s="59">
        <f>F110</f>
        <v>0</v>
      </c>
      <c r="F17" s="52"/>
    </row>
    <row r="18" spans="1:6" s="49" customFormat="1" ht="21.6" customHeight="1" thickBot="1">
      <c r="A18" s="136" t="s">
        <v>50</v>
      </c>
      <c r="B18" s="137"/>
      <c r="C18" s="137"/>
      <c r="D18" s="137"/>
      <c r="E18" s="60">
        <f>SUM(E13:E17)</f>
        <v>0</v>
      </c>
      <c r="F18" s="52"/>
    </row>
    <row r="19" spans="1:6" s="49" customFormat="1" ht="43.5" customHeight="1" thickBot="1">
      <c r="A19" s="138" t="s">
        <v>71</v>
      </c>
      <c r="B19" s="139"/>
      <c r="C19" s="139"/>
      <c r="D19" s="140"/>
      <c r="E19" s="61">
        <f>E18</f>
        <v>0</v>
      </c>
      <c r="F19" s="52"/>
    </row>
    <row r="20" spans="1:6" s="49" customFormat="1" ht="15" thickBot="1">
      <c r="A20" s="53"/>
      <c r="B20" s="54"/>
      <c r="C20" s="54"/>
      <c r="D20" s="51"/>
      <c r="E20" s="51"/>
      <c r="F20" s="52"/>
    </row>
    <row r="21" spans="1:7" s="49" customFormat="1" ht="17.1" customHeight="1">
      <c r="A21" s="141" t="s">
        <v>63</v>
      </c>
      <c r="B21" s="142"/>
      <c r="C21" s="71"/>
      <c r="D21" s="63"/>
      <c r="E21" s="64"/>
      <c r="F21" s="52"/>
      <c r="G21" s="85"/>
    </row>
    <row r="22" spans="1:6" s="49" customFormat="1" ht="14.25">
      <c r="A22" s="65" t="s">
        <v>64</v>
      </c>
      <c r="B22" s="66">
        <v>21</v>
      </c>
      <c r="C22" s="66" t="s">
        <v>65</v>
      </c>
      <c r="D22" s="62">
        <f>E19</f>
        <v>0</v>
      </c>
      <c r="E22" s="55">
        <f>D22/100*21</f>
        <v>0</v>
      </c>
      <c r="F22" s="56"/>
    </row>
    <row r="23" spans="1:6" s="49" customFormat="1" ht="24" customHeight="1">
      <c r="A23" s="143" t="s">
        <v>80</v>
      </c>
      <c r="B23" s="144"/>
      <c r="C23" s="72"/>
      <c r="D23" s="67"/>
      <c r="E23" s="68">
        <f>E22</f>
        <v>0</v>
      </c>
      <c r="F23" s="52"/>
    </row>
    <row r="24" spans="1:6" s="58" customFormat="1" ht="21.6" customHeight="1" thickBot="1">
      <c r="A24" s="134" t="s">
        <v>66</v>
      </c>
      <c r="B24" s="135"/>
      <c r="C24" s="73"/>
      <c r="D24" s="69"/>
      <c r="E24" s="70">
        <f>E19+E23</f>
        <v>0</v>
      </c>
      <c r="F24" s="77"/>
    </row>
    <row r="25" ht="13.5" thickBot="1"/>
    <row r="26" spans="1:6" ht="26.25" thickBot="1">
      <c r="A26" s="57" t="s">
        <v>44</v>
      </c>
      <c r="B26" s="75" t="s">
        <v>45</v>
      </c>
      <c r="C26" s="75" t="s">
        <v>46</v>
      </c>
      <c r="D26" s="75" t="s">
        <v>42</v>
      </c>
      <c r="E26" s="76" t="s">
        <v>41</v>
      </c>
      <c r="F26" s="82" t="s">
        <v>43</v>
      </c>
    </row>
    <row r="27" spans="1:6" ht="15">
      <c r="A27" s="126" t="s">
        <v>0</v>
      </c>
      <c r="B27" s="3" t="s">
        <v>3</v>
      </c>
      <c r="C27" s="21">
        <v>36</v>
      </c>
      <c r="D27" s="8" t="s">
        <v>17</v>
      </c>
      <c r="E27" s="9"/>
      <c r="F27" s="38">
        <f>C27*E27</f>
        <v>0</v>
      </c>
    </row>
    <row r="28" spans="1:6" ht="15">
      <c r="A28" s="127"/>
      <c r="B28" s="1" t="s">
        <v>4</v>
      </c>
      <c r="C28" s="22">
        <v>26</v>
      </c>
      <c r="D28" s="11" t="s">
        <v>17</v>
      </c>
      <c r="E28" s="12"/>
      <c r="F28" s="38">
        <f aca="true" t="shared" si="0" ref="F28:F32">C28*E28</f>
        <v>0</v>
      </c>
    </row>
    <row r="29" spans="1:6" ht="15">
      <c r="A29" s="127"/>
      <c r="B29" s="1" t="s">
        <v>5</v>
      </c>
      <c r="C29" s="22">
        <v>36</v>
      </c>
      <c r="D29" s="11" t="s">
        <v>17</v>
      </c>
      <c r="E29" s="12"/>
      <c r="F29" s="38">
        <f t="shared" si="0"/>
        <v>0</v>
      </c>
    </row>
    <row r="30" spans="1:6" ht="15">
      <c r="A30" s="127"/>
      <c r="B30" s="1" t="s">
        <v>6</v>
      </c>
      <c r="C30" s="22">
        <v>9</v>
      </c>
      <c r="D30" s="11" t="s">
        <v>17</v>
      </c>
      <c r="E30" s="12"/>
      <c r="F30" s="38">
        <f t="shared" si="0"/>
        <v>0</v>
      </c>
    </row>
    <row r="31" spans="1:6" ht="15">
      <c r="A31" s="127"/>
      <c r="B31" s="1" t="s">
        <v>7</v>
      </c>
      <c r="C31" s="22">
        <v>12</v>
      </c>
      <c r="D31" s="11" t="s">
        <v>17</v>
      </c>
      <c r="E31" s="12"/>
      <c r="F31" s="38">
        <f t="shared" si="0"/>
        <v>0</v>
      </c>
    </row>
    <row r="32" spans="1:6" ht="13.5" thickBot="1">
      <c r="A32" s="127"/>
      <c r="B32" s="2" t="s">
        <v>36</v>
      </c>
      <c r="C32" s="28">
        <v>7</v>
      </c>
      <c r="D32" s="14" t="s">
        <v>17</v>
      </c>
      <c r="E32" s="15"/>
      <c r="F32" s="39">
        <f t="shared" si="0"/>
        <v>0</v>
      </c>
    </row>
    <row r="33" spans="1:6" ht="13.5" thickBot="1">
      <c r="A33" s="127"/>
      <c r="B33" s="128" t="s">
        <v>47</v>
      </c>
      <c r="C33" s="129"/>
      <c r="D33" s="129"/>
      <c r="E33" s="130"/>
      <c r="F33" s="26">
        <f>SUM(F27:F32)</f>
        <v>0</v>
      </c>
    </row>
    <row r="34" spans="1:6" ht="15">
      <c r="A34" s="127" t="s">
        <v>1</v>
      </c>
      <c r="B34" s="3" t="s">
        <v>3</v>
      </c>
      <c r="C34" s="21">
        <v>8</v>
      </c>
      <c r="D34" s="8" t="s">
        <v>17</v>
      </c>
      <c r="E34" s="9"/>
      <c r="F34" s="38">
        <f>C34*E34</f>
        <v>0</v>
      </c>
    </row>
    <row r="35" spans="1:6" ht="15">
      <c r="A35" s="127"/>
      <c r="B35" s="1" t="s">
        <v>4</v>
      </c>
      <c r="C35" s="22">
        <v>29</v>
      </c>
      <c r="D35" s="11" t="s">
        <v>17</v>
      </c>
      <c r="E35" s="12"/>
      <c r="F35" s="34">
        <f aca="true" t="shared" si="1" ref="F35:F39">C35*E35</f>
        <v>0</v>
      </c>
    </row>
    <row r="36" spans="1:6" ht="15">
      <c r="A36" s="127"/>
      <c r="B36" s="1" t="s">
        <v>5</v>
      </c>
      <c r="C36" s="22">
        <v>8</v>
      </c>
      <c r="D36" s="11" t="s">
        <v>17</v>
      </c>
      <c r="E36" s="12"/>
      <c r="F36" s="34">
        <f t="shared" si="1"/>
        <v>0</v>
      </c>
    </row>
    <row r="37" spans="1:6" ht="15">
      <c r="A37" s="127"/>
      <c r="B37" s="1" t="s">
        <v>6</v>
      </c>
      <c r="C37" s="22">
        <v>11</v>
      </c>
      <c r="D37" s="11" t="s">
        <v>17</v>
      </c>
      <c r="E37" s="12"/>
      <c r="F37" s="34">
        <f t="shared" si="1"/>
        <v>0</v>
      </c>
    </row>
    <row r="38" spans="1:6" ht="15">
      <c r="A38" s="127"/>
      <c r="B38" s="1" t="s">
        <v>7</v>
      </c>
      <c r="C38" s="22">
        <v>8</v>
      </c>
      <c r="D38" s="11" t="s">
        <v>17</v>
      </c>
      <c r="E38" s="12"/>
      <c r="F38" s="34">
        <f t="shared" si="1"/>
        <v>0</v>
      </c>
    </row>
    <row r="39" spans="1:6" ht="13.5" thickBot="1">
      <c r="A39" s="127"/>
      <c r="B39" s="2" t="s">
        <v>36</v>
      </c>
      <c r="C39" s="28">
        <v>8</v>
      </c>
      <c r="D39" s="14" t="s">
        <v>17</v>
      </c>
      <c r="E39" s="15"/>
      <c r="F39" s="35">
        <f t="shared" si="1"/>
        <v>0</v>
      </c>
    </row>
    <row r="40" spans="1:6" ht="13.5" thickBot="1">
      <c r="A40" s="131"/>
      <c r="B40" s="128" t="s">
        <v>48</v>
      </c>
      <c r="C40" s="129"/>
      <c r="D40" s="129"/>
      <c r="E40" s="130"/>
      <c r="F40" s="26">
        <f>SUM(F34:F39)</f>
        <v>0</v>
      </c>
    </row>
    <row r="41" spans="1:6" ht="15">
      <c r="A41" s="132" t="s">
        <v>2</v>
      </c>
      <c r="B41" s="24" t="s">
        <v>3</v>
      </c>
      <c r="C41" s="74">
        <v>10</v>
      </c>
      <c r="D41" s="25" t="s">
        <v>17</v>
      </c>
      <c r="E41" s="9"/>
      <c r="F41" s="33">
        <f>C41*E41</f>
        <v>0</v>
      </c>
    </row>
    <row r="42" spans="1:6" ht="15">
      <c r="A42" s="127"/>
      <c r="B42" s="1" t="s">
        <v>4</v>
      </c>
      <c r="C42" s="22">
        <v>17</v>
      </c>
      <c r="D42" s="11" t="s">
        <v>17</v>
      </c>
      <c r="E42" s="12"/>
      <c r="F42" s="34">
        <f aca="true" t="shared" si="2" ref="F42:F46">C42*E42</f>
        <v>0</v>
      </c>
    </row>
    <row r="43" spans="1:6" ht="15">
      <c r="A43" s="127"/>
      <c r="B43" s="1" t="s">
        <v>5</v>
      </c>
      <c r="C43" s="22">
        <v>10</v>
      </c>
      <c r="D43" s="11" t="s">
        <v>17</v>
      </c>
      <c r="E43" s="12"/>
      <c r="F43" s="34">
        <f t="shared" si="2"/>
        <v>0</v>
      </c>
    </row>
    <row r="44" spans="1:6" ht="15">
      <c r="A44" s="127"/>
      <c r="B44" s="1" t="s">
        <v>6</v>
      </c>
      <c r="C44" s="22">
        <v>6</v>
      </c>
      <c r="D44" s="11" t="s">
        <v>17</v>
      </c>
      <c r="E44" s="12"/>
      <c r="F44" s="34">
        <f t="shared" si="2"/>
        <v>0</v>
      </c>
    </row>
    <row r="45" spans="1:6" ht="15">
      <c r="A45" s="127"/>
      <c r="B45" s="1" t="s">
        <v>7</v>
      </c>
      <c r="C45" s="22">
        <v>6</v>
      </c>
      <c r="D45" s="11" t="s">
        <v>17</v>
      </c>
      <c r="E45" s="12"/>
      <c r="F45" s="34">
        <f t="shared" si="2"/>
        <v>0</v>
      </c>
    </row>
    <row r="46" spans="1:6" ht="13.5" thickBot="1">
      <c r="A46" s="127"/>
      <c r="B46" s="2" t="s">
        <v>36</v>
      </c>
      <c r="C46" s="28">
        <v>4</v>
      </c>
      <c r="D46" s="14" t="s">
        <v>17</v>
      </c>
      <c r="E46" s="15"/>
      <c r="F46" s="35">
        <f t="shared" si="2"/>
        <v>0</v>
      </c>
    </row>
    <row r="47" spans="1:6" ht="13.5" thickBot="1">
      <c r="A47" s="133"/>
      <c r="B47" s="128" t="s">
        <v>49</v>
      </c>
      <c r="C47" s="129"/>
      <c r="D47" s="129"/>
      <c r="E47" s="130"/>
      <c r="F47" s="26">
        <f>SUM(F41:F46)</f>
        <v>0</v>
      </c>
    </row>
    <row r="48" spans="1:6" s="43" customFormat="1" ht="15" customHeight="1" thickBot="1">
      <c r="A48" s="41"/>
      <c r="B48" s="115" t="s">
        <v>70</v>
      </c>
      <c r="C48" s="115"/>
      <c r="D48" s="115"/>
      <c r="E48" s="115"/>
      <c r="F48" s="42">
        <f>SUM(F33+F40+F47)</f>
        <v>0</v>
      </c>
    </row>
    <row r="49" spans="1:6" ht="13.5" thickBot="1">
      <c r="A49" s="106"/>
      <c r="B49" s="107"/>
      <c r="C49" s="108"/>
      <c r="D49" s="108"/>
      <c r="E49" s="20"/>
      <c r="F49" s="109"/>
    </row>
    <row r="50" spans="1:6" ht="26.25" thickBot="1">
      <c r="A50" s="119" t="s">
        <v>8</v>
      </c>
      <c r="B50" s="120"/>
      <c r="C50" s="120"/>
      <c r="D50" s="121"/>
      <c r="E50" s="76" t="s">
        <v>41</v>
      </c>
      <c r="F50" s="82" t="s">
        <v>43</v>
      </c>
    </row>
    <row r="51" spans="1:6" ht="15">
      <c r="A51" s="31"/>
      <c r="B51" s="10" t="s">
        <v>11</v>
      </c>
      <c r="C51" s="22">
        <v>2</v>
      </c>
      <c r="D51" s="22" t="s">
        <v>17</v>
      </c>
      <c r="E51" s="12"/>
      <c r="F51" s="34">
        <f aca="true" t="shared" si="3" ref="F51:F62">C51*E51</f>
        <v>0</v>
      </c>
    </row>
    <row r="52" spans="1:6" ht="15">
      <c r="A52" s="31" t="s">
        <v>12</v>
      </c>
      <c r="B52" s="10" t="s">
        <v>25</v>
      </c>
      <c r="C52" s="22">
        <v>28</v>
      </c>
      <c r="D52" s="22" t="s">
        <v>17</v>
      </c>
      <c r="E52" s="12"/>
      <c r="F52" s="34">
        <f t="shared" si="3"/>
        <v>0</v>
      </c>
    </row>
    <row r="53" spans="1:6" ht="15">
      <c r="A53" s="31"/>
      <c r="B53" s="86" t="s">
        <v>26</v>
      </c>
      <c r="C53" s="22">
        <v>28</v>
      </c>
      <c r="D53" s="22" t="s">
        <v>17</v>
      </c>
      <c r="E53" s="12"/>
      <c r="F53" s="34">
        <f t="shared" si="3"/>
        <v>0</v>
      </c>
    </row>
    <row r="54" spans="1:6" ht="15">
      <c r="A54" s="31"/>
      <c r="B54" s="86" t="s">
        <v>27</v>
      </c>
      <c r="C54" s="22">
        <v>28</v>
      </c>
      <c r="D54" s="22" t="s">
        <v>17</v>
      </c>
      <c r="E54" s="12"/>
      <c r="F54" s="34">
        <f t="shared" si="3"/>
        <v>0</v>
      </c>
    </row>
    <row r="55" spans="1:6" ht="15">
      <c r="A55" s="31"/>
      <c r="B55" s="86" t="s">
        <v>31</v>
      </c>
      <c r="C55" s="22">
        <v>1000</v>
      </c>
      <c r="D55" s="22" t="s">
        <v>33</v>
      </c>
      <c r="E55" s="12"/>
      <c r="F55" s="34">
        <f t="shared" si="3"/>
        <v>0</v>
      </c>
    </row>
    <row r="56" spans="1:6" ht="15">
      <c r="A56" s="31"/>
      <c r="B56" s="86" t="s">
        <v>32</v>
      </c>
      <c r="C56" s="22">
        <v>1000</v>
      </c>
      <c r="D56" s="22" t="s">
        <v>33</v>
      </c>
      <c r="E56" s="12"/>
      <c r="F56" s="34">
        <f t="shared" si="3"/>
        <v>0</v>
      </c>
    </row>
    <row r="57" spans="1:6" ht="15">
      <c r="A57" s="31"/>
      <c r="B57" s="86" t="s">
        <v>35</v>
      </c>
      <c r="C57" s="22">
        <v>1</v>
      </c>
      <c r="D57" s="22" t="s">
        <v>24</v>
      </c>
      <c r="E57" s="12"/>
      <c r="F57" s="34">
        <f t="shared" si="3"/>
        <v>0</v>
      </c>
    </row>
    <row r="58" spans="1:6" ht="15">
      <c r="A58" s="31"/>
      <c r="B58" s="86" t="s">
        <v>37</v>
      </c>
      <c r="C58" s="22">
        <v>30</v>
      </c>
      <c r="D58" s="22" t="s">
        <v>38</v>
      </c>
      <c r="E58" s="12"/>
      <c r="F58" s="34">
        <f t="shared" si="3"/>
        <v>0</v>
      </c>
    </row>
    <row r="59" spans="1:6" ht="15">
      <c r="A59" s="160"/>
      <c r="B59" s="86" t="s">
        <v>69</v>
      </c>
      <c r="C59" s="22">
        <v>1</v>
      </c>
      <c r="D59" s="22" t="s">
        <v>24</v>
      </c>
      <c r="E59" s="12"/>
      <c r="F59" s="34">
        <f t="shared" si="3"/>
        <v>0</v>
      </c>
    </row>
    <row r="60" spans="1:6" ht="41.45" customHeight="1">
      <c r="A60" s="113" t="s">
        <v>75</v>
      </c>
      <c r="B60" s="157" t="s">
        <v>76</v>
      </c>
      <c r="C60" s="158">
        <v>2</v>
      </c>
      <c r="D60" s="158" t="s">
        <v>17</v>
      </c>
      <c r="E60" s="159"/>
      <c r="F60" s="39">
        <f t="shared" si="3"/>
        <v>0</v>
      </c>
    </row>
    <row r="61" spans="1:6" ht="15">
      <c r="A61" s="31"/>
      <c r="B61" s="88" t="s">
        <v>77</v>
      </c>
      <c r="C61" s="28">
        <v>2</v>
      </c>
      <c r="D61" s="28" t="s">
        <v>17</v>
      </c>
      <c r="E61" s="15"/>
      <c r="F61" s="35">
        <f t="shared" si="3"/>
        <v>0</v>
      </c>
    </row>
    <row r="62" spans="1:6" ht="13.5" thickBot="1">
      <c r="A62" s="32"/>
      <c r="B62" s="87" t="s">
        <v>78</v>
      </c>
      <c r="C62" s="23">
        <v>2</v>
      </c>
      <c r="D62" s="16" t="s">
        <v>17</v>
      </c>
      <c r="E62" s="18"/>
      <c r="F62" s="40">
        <f t="shared" si="3"/>
        <v>0</v>
      </c>
    </row>
    <row r="63" spans="1:6" s="43" customFormat="1" ht="17.45" customHeight="1" thickBot="1">
      <c r="A63" s="110"/>
      <c r="B63" s="122" t="s">
        <v>53</v>
      </c>
      <c r="C63" s="123"/>
      <c r="D63" s="123"/>
      <c r="E63" s="124"/>
      <c r="F63" s="78">
        <f>SUM(F51:F62)</f>
        <v>0</v>
      </c>
    </row>
    <row r="64" spans="1:6" s="100" customFormat="1" ht="17.45" customHeight="1" thickBot="1">
      <c r="A64" s="101"/>
      <c r="B64" s="102"/>
      <c r="C64" s="102"/>
      <c r="D64" s="102"/>
      <c r="E64" s="103"/>
      <c r="F64" s="45"/>
    </row>
    <row r="65" spans="1:6" ht="26.25" thickBot="1">
      <c r="A65" s="119" t="s">
        <v>9</v>
      </c>
      <c r="B65" s="120"/>
      <c r="C65" s="120"/>
      <c r="D65" s="121"/>
      <c r="E65" s="76" t="s">
        <v>41</v>
      </c>
      <c r="F65" s="82" t="s">
        <v>43</v>
      </c>
    </row>
    <row r="66" spans="1:6" ht="15">
      <c r="A66" s="111"/>
      <c r="B66" s="4" t="s">
        <v>3</v>
      </c>
      <c r="C66" s="21">
        <v>54</v>
      </c>
      <c r="D66" s="21" t="s">
        <v>17</v>
      </c>
      <c r="E66" s="12"/>
      <c r="F66" s="34">
        <f>C66*E66</f>
        <v>0</v>
      </c>
    </row>
    <row r="67" spans="1:6" ht="15">
      <c r="A67" s="111"/>
      <c r="B67" s="5" t="s">
        <v>4</v>
      </c>
      <c r="C67" s="22">
        <v>72</v>
      </c>
      <c r="D67" s="22" t="s">
        <v>17</v>
      </c>
      <c r="E67" s="12"/>
      <c r="F67" s="34">
        <f aca="true" t="shared" si="4" ref="F67:F78">C67*E67</f>
        <v>0</v>
      </c>
    </row>
    <row r="68" spans="1:6" ht="15">
      <c r="A68" s="111"/>
      <c r="B68" s="5" t="s">
        <v>5</v>
      </c>
      <c r="C68" s="22">
        <v>54</v>
      </c>
      <c r="D68" s="22" t="s">
        <v>17</v>
      </c>
      <c r="E68" s="12"/>
      <c r="F68" s="34">
        <f t="shared" si="4"/>
        <v>0</v>
      </c>
    </row>
    <row r="69" spans="1:6" ht="15">
      <c r="A69" s="111"/>
      <c r="B69" s="5" t="s">
        <v>6</v>
      </c>
      <c r="C69" s="22">
        <v>23</v>
      </c>
      <c r="D69" s="22" t="s">
        <v>17</v>
      </c>
      <c r="E69" s="12"/>
      <c r="F69" s="34">
        <f t="shared" si="4"/>
        <v>0</v>
      </c>
    </row>
    <row r="70" spans="1:6" ht="15">
      <c r="A70" s="111"/>
      <c r="B70" s="89" t="s">
        <v>7</v>
      </c>
      <c r="C70" s="22">
        <v>26</v>
      </c>
      <c r="D70" s="22" t="s">
        <v>17</v>
      </c>
      <c r="E70" s="12"/>
      <c r="F70" s="34">
        <f t="shared" si="4"/>
        <v>0</v>
      </c>
    </row>
    <row r="71" spans="1:6" ht="15">
      <c r="A71" s="111"/>
      <c r="B71" s="89" t="s">
        <v>36</v>
      </c>
      <c r="C71" s="22">
        <v>19</v>
      </c>
      <c r="D71" s="22" t="s">
        <v>17</v>
      </c>
      <c r="E71" s="12"/>
      <c r="F71" s="34">
        <f t="shared" si="4"/>
        <v>0</v>
      </c>
    </row>
    <row r="72" spans="1:6" ht="15">
      <c r="A72" s="111"/>
      <c r="B72" s="86" t="s">
        <v>25</v>
      </c>
      <c r="C72" s="22">
        <v>28</v>
      </c>
      <c r="D72" s="22" t="s">
        <v>17</v>
      </c>
      <c r="E72" s="12"/>
      <c r="F72" s="34">
        <f t="shared" si="4"/>
        <v>0</v>
      </c>
    </row>
    <row r="73" spans="1:6" ht="15">
      <c r="A73" s="111"/>
      <c r="B73" s="86" t="s">
        <v>28</v>
      </c>
      <c r="C73" s="22">
        <v>56</v>
      </c>
      <c r="D73" s="22" t="s">
        <v>17</v>
      </c>
      <c r="E73" s="12"/>
      <c r="F73" s="34">
        <f t="shared" si="4"/>
        <v>0</v>
      </c>
    </row>
    <row r="74" spans="1:6" ht="42">
      <c r="A74" s="113" t="s">
        <v>75</v>
      </c>
      <c r="B74" s="90" t="s">
        <v>79</v>
      </c>
      <c r="C74" s="22">
        <v>2</v>
      </c>
      <c r="D74" s="22" t="s">
        <v>17</v>
      </c>
      <c r="E74" s="12"/>
      <c r="F74" s="34">
        <f t="shared" si="4"/>
        <v>0</v>
      </c>
    </row>
    <row r="75" spans="1:6" ht="15">
      <c r="A75" s="111"/>
      <c r="B75" s="86" t="s">
        <v>29</v>
      </c>
      <c r="C75" s="22">
        <v>1</v>
      </c>
      <c r="D75" s="22" t="s">
        <v>24</v>
      </c>
      <c r="E75" s="12"/>
      <c r="F75" s="34">
        <f t="shared" si="4"/>
        <v>0</v>
      </c>
    </row>
    <row r="76" spans="1:6" ht="15">
      <c r="A76" s="111"/>
      <c r="B76" s="86" t="s">
        <v>30</v>
      </c>
      <c r="C76" s="22">
        <v>1</v>
      </c>
      <c r="D76" s="22" t="s">
        <v>24</v>
      </c>
      <c r="E76" s="12"/>
      <c r="F76" s="34">
        <f t="shared" si="4"/>
        <v>0</v>
      </c>
    </row>
    <row r="77" spans="1:6" ht="15">
      <c r="A77" s="111"/>
      <c r="B77" s="86" t="s">
        <v>34</v>
      </c>
      <c r="C77" s="22">
        <v>2000</v>
      </c>
      <c r="D77" s="22" t="s">
        <v>33</v>
      </c>
      <c r="E77" s="12"/>
      <c r="F77" s="34">
        <f t="shared" si="4"/>
        <v>0</v>
      </c>
    </row>
    <row r="78" spans="1:6" ht="13.5" thickBot="1">
      <c r="A78" s="111"/>
      <c r="B78" s="13" t="s">
        <v>35</v>
      </c>
      <c r="C78" s="28">
        <v>1</v>
      </c>
      <c r="D78" s="28" t="s">
        <v>24</v>
      </c>
      <c r="E78" s="15"/>
      <c r="F78" s="35">
        <f t="shared" si="4"/>
        <v>0</v>
      </c>
    </row>
    <row r="79" spans="1:6" s="43" customFormat="1" ht="18" customHeight="1" thickBot="1">
      <c r="A79" s="44"/>
      <c r="B79" s="114" t="s">
        <v>52</v>
      </c>
      <c r="C79" s="115"/>
      <c r="D79" s="115"/>
      <c r="E79" s="116"/>
      <c r="F79" s="45">
        <f>SUM(F66:F78)</f>
        <v>0</v>
      </c>
    </row>
    <row r="80" spans="1:6" s="100" customFormat="1" ht="18" customHeight="1" thickBot="1">
      <c r="A80" s="101"/>
      <c r="B80" s="102"/>
      <c r="C80" s="102"/>
      <c r="D80" s="102"/>
      <c r="E80" s="103"/>
      <c r="F80" s="45"/>
    </row>
    <row r="81" spans="1:6" ht="26.25" thickBot="1">
      <c r="A81" s="125" t="s">
        <v>81</v>
      </c>
      <c r="B81" s="120"/>
      <c r="C81" s="120"/>
      <c r="D81" s="121"/>
      <c r="E81" s="76" t="s">
        <v>41</v>
      </c>
      <c r="F81" s="82" t="s">
        <v>43</v>
      </c>
    </row>
    <row r="82" spans="1:6" ht="43.5" customHeight="1">
      <c r="A82" s="112" t="s">
        <v>95</v>
      </c>
      <c r="B82" s="91" t="s">
        <v>82</v>
      </c>
      <c r="C82" s="21">
        <v>1</v>
      </c>
      <c r="D82" s="21" t="s">
        <v>17</v>
      </c>
      <c r="E82" s="12"/>
      <c r="F82" s="34">
        <f>C82*E82</f>
        <v>0</v>
      </c>
    </row>
    <row r="83" spans="1:6" ht="15">
      <c r="A83" s="112" t="s">
        <v>95</v>
      </c>
      <c r="B83" s="92" t="s">
        <v>83</v>
      </c>
      <c r="C83" s="22">
        <v>1</v>
      </c>
      <c r="D83" s="22" t="s">
        <v>17</v>
      </c>
      <c r="E83" s="12"/>
      <c r="F83" s="34">
        <f aca="true" t="shared" si="5" ref="F83:F96">C83*E83</f>
        <v>0</v>
      </c>
    </row>
    <row r="84" spans="1:6" ht="25.5">
      <c r="A84" s="112" t="s">
        <v>95</v>
      </c>
      <c r="B84" s="92" t="s">
        <v>97</v>
      </c>
      <c r="C84" s="22">
        <v>1</v>
      </c>
      <c r="D84" s="22" t="s">
        <v>17</v>
      </c>
      <c r="E84" s="12"/>
      <c r="F84" s="34">
        <f t="shared" si="5"/>
        <v>0</v>
      </c>
    </row>
    <row r="85" spans="1:6" ht="15">
      <c r="A85" s="112" t="s">
        <v>95</v>
      </c>
      <c r="B85" s="92" t="s">
        <v>99</v>
      </c>
      <c r="C85" s="22">
        <v>1</v>
      </c>
      <c r="D85" s="22" t="s">
        <v>17</v>
      </c>
      <c r="E85" s="12"/>
      <c r="F85" s="34">
        <f t="shared" si="5"/>
        <v>0</v>
      </c>
    </row>
    <row r="86" spans="1:6" ht="15">
      <c r="A86" s="112" t="s">
        <v>95</v>
      </c>
      <c r="B86" s="92" t="s">
        <v>100</v>
      </c>
      <c r="C86" s="22">
        <v>1</v>
      </c>
      <c r="D86" s="22" t="s">
        <v>17</v>
      </c>
      <c r="E86" s="12"/>
      <c r="F86" s="34">
        <f t="shared" si="5"/>
        <v>0</v>
      </c>
    </row>
    <row r="87" spans="1:6" ht="15">
      <c r="A87" s="112" t="s">
        <v>95</v>
      </c>
      <c r="B87" s="92" t="s">
        <v>84</v>
      </c>
      <c r="C87" s="22">
        <v>1</v>
      </c>
      <c r="D87" s="22" t="s">
        <v>17</v>
      </c>
      <c r="E87" s="12"/>
      <c r="F87" s="34">
        <f t="shared" si="5"/>
        <v>0</v>
      </c>
    </row>
    <row r="88" spans="1:6" ht="15">
      <c r="A88" s="112" t="s">
        <v>96</v>
      </c>
      <c r="B88" s="92" t="s">
        <v>98</v>
      </c>
      <c r="C88" s="22">
        <v>1</v>
      </c>
      <c r="D88" s="22" t="s">
        <v>17</v>
      </c>
      <c r="E88" s="12"/>
      <c r="F88" s="34">
        <f t="shared" si="5"/>
        <v>0</v>
      </c>
    </row>
    <row r="89" spans="1:6" ht="15">
      <c r="A89" s="112" t="s">
        <v>96</v>
      </c>
      <c r="B89" s="92" t="s">
        <v>85</v>
      </c>
      <c r="C89" s="22">
        <v>1</v>
      </c>
      <c r="D89" s="22" t="s">
        <v>17</v>
      </c>
      <c r="E89" s="12"/>
      <c r="F89" s="34">
        <f t="shared" si="5"/>
        <v>0</v>
      </c>
    </row>
    <row r="90" spans="1:6" ht="25.5">
      <c r="A90" s="112" t="s">
        <v>96</v>
      </c>
      <c r="B90" s="92" t="s">
        <v>86</v>
      </c>
      <c r="C90" s="22">
        <v>1</v>
      </c>
      <c r="D90" s="22" t="s">
        <v>17</v>
      </c>
      <c r="E90" s="12"/>
      <c r="F90" s="34">
        <f t="shared" si="5"/>
        <v>0</v>
      </c>
    </row>
    <row r="91" spans="1:6" ht="15">
      <c r="A91" s="17"/>
      <c r="B91" s="92" t="s">
        <v>87</v>
      </c>
      <c r="C91" s="22">
        <v>2</v>
      </c>
      <c r="D91" s="22" t="s">
        <v>88</v>
      </c>
      <c r="E91" s="12"/>
      <c r="F91" s="34">
        <f t="shared" si="5"/>
        <v>0</v>
      </c>
    </row>
    <row r="92" spans="1:6" ht="15">
      <c r="A92" s="17"/>
      <c r="B92" s="93" t="s">
        <v>89</v>
      </c>
      <c r="C92" s="22">
        <v>1</v>
      </c>
      <c r="D92" s="22" t="s">
        <v>88</v>
      </c>
      <c r="E92" s="12"/>
      <c r="F92" s="34">
        <f t="shared" si="5"/>
        <v>0</v>
      </c>
    </row>
    <row r="93" spans="1:6" ht="15">
      <c r="A93" s="17"/>
      <c r="B93" s="93" t="s">
        <v>90</v>
      </c>
      <c r="C93" s="22">
        <v>6</v>
      </c>
      <c r="D93" s="22" t="s">
        <v>88</v>
      </c>
      <c r="E93" s="12"/>
      <c r="F93" s="34">
        <f t="shared" si="5"/>
        <v>0</v>
      </c>
    </row>
    <row r="94" spans="1:6" ht="15">
      <c r="A94" s="17"/>
      <c r="B94" s="93" t="s">
        <v>91</v>
      </c>
      <c r="C94" s="22">
        <v>2</v>
      </c>
      <c r="D94" s="22" t="s">
        <v>88</v>
      </c>
      <c r="E94" s="12"/>
      <c r="F94" s="34">
        <f t="shared" si="5"/>
        <v>0</v>
      </c>
    </row>
    <row r="95" spans="1:6" ht="15">
      <c r="A95" s="17"/>
      <c r="B95" s="93" t="s">
        <v>92</v>
      </c>
      <c r="C95" s="22">
        <v>1</v>
      </c>
      <c r="D95" s="22" t="s">
        <v>17</v>
      </c>
      <c r="E95" s="12"/>
      <c r="F95" s="34">
        <f t="shared" si="5"/>
        <v>0</v>
      </c>
    </row>
    <row r="96" spans="1:6" ht="13.5" thickBot="1">
      <c r="A96" s="84"/>
      <c r="B96" s="94" t="s">
        <v>93</v>
      </c>
      <c r="C96" s="28">
        <v>28</v>
      </c>
      <c r="D96" s="28" t="s">
        <v>88</v>
      </c>
      <c r="E96" s="15"/>
      <c r="F96" s="35">
        <f t="shared" si="5"/>
        <v>0</v>
      </c>
    </row>
    <row r="97" spans="1:6" s="43" customFormat="1" ht="17.1" customHeight="1" thickBot="1">
      <c r="A97" s="44"/>
      <c r="B97" s="114" t="s">
        <v>94</v>
      </c>
      <c r="C97" s="115"/>
      <c r="D97" s="115"/>
      <c r="E97" s="116"/>
      <c r="F97" s="45">
        <f>SUM(F82:F96)</f>
        <v>0</v>
      </c>
    </row>
    <row r="98" spans="1:6" s="100" customFormat="1" ht="17.1" customHeight="1" thickBot="1">
      <c r="A98" s="97"/>
      <c r="B98" s="98"/>
      <c r="C98" s="98"/>
      <c r="D98" s="98"/>
      <c r="E98" s="99"/>
      <c r="F98" s="46"/>
    </row>
    <row r="99" spans="1:8" ht="26.25" thickBot="1">
      <c r="A99" s="119" t="s">
        <v>10</v>
      </c>
      <c r="B99" s="120"/>
      <c r="C99" s="120"/>
      <c r="D99" s="121"/>
      <c r="E99" s="76" t="s">
        <v>41</v>
      </c>
      <c r="F99" s="82" t="s">
        <v>43</v>
      </c>
      <c r="H99" s="43"/>
    </row>
    <row r="100" spans="1:8" ht="15">
      <c r="A100" s="27" t="s">
        <v>13</v>
      </c>
      <c r="B100" s="95" t="s">
        <v>18</v>
      </c>
      <c r="C100" s="21">
        <v>1</v>
      </c>
      <c r="D100" s="21" t="s">
        <v>24</v>
      </c>
      <c r="E100" s="12"/>
      <c r="F100" s="34">
        <f>C100*E100</f>
        <v>0</v>
      </c>
      <c r="H100" s="43"/>
    </row>
    <row r="101" spans="1:8" ht="15">
      <c r="A101" s="17" t="s">
        <v>13</v>
      </c>
      <c r="B101" s="86" t="s">
        <v>14</v>
      </c>
      <c r="C101" s="22">
        <v>1</v>
      </c>
      <c r="D101" s="22" t="s">
        <v>24</v>
      </c>
      <c r="E101" s="12"/>
      <c r="F101" s="34">
        <f aca="true" t="shared" si="6" ref="F101:F109">C101*E101</f>
        <v>0</v>
      </c>
      <c r="H101" s="43"/>
    </row>
    <row r="102" spans="1:8" ht="15">
      <c r="A102" s="17" t="s">
        <v>15</v>
      </c>
      <c r="B102" s="86" t="s">
        <v>19</v>
      </c>
      <c r="C102" s="22">
        <v>1</v>
      </c>
      <c r="D102" s="22" t="s">
        <v>24</v>
      </c>
      <c r="E102" s="12"/>
      <c r="F102" s="34">
        <f t="shared" si="6"/>
        <v>0</v>
      </c>
      <c r="H102" s="43"/>
    </row>
    <row r="103" spans="1:8" ht="15">
      <c r="A103" s="17" t="s">
        <v>15</v>
      </c>
      <c r="B103" s="86" t="s">
        <v>20</v>
      </c>
      <c r="C103" s="22">
        <v>1</v>
      </c>
      <c r="D103" s="22" t="s">
        <v>24</v>
      </c>
      <c r="E103" s="12"/>
      <c r="F103" s="34">
        <f t="shared" si="6"/>
        <v>0</v>
      </c>
      <c r="H103" s="43"/>
    </row>
    <row r="104" spans="1:8" ht="15">
      <c r="A104" s="17" t="s">
        <v>39</v>
      </c>
      <c r="B104" s="86" t="s">
        <v>68</v>
      </c>
      <c r="C104" s="22">
        <v>3</v>
      </c>
      <c r="D104" s="22" t="s">
        <v>17</v>
      </c>
      <c r="E104" s="12"/>
      <c r="F104" s="34">
        <f t="shared" si="6"/>
        <v>0</v>
      </c>
      <c r="H104" s="43"/>
    </row>
    <row r="105" spans="1:8" ht="15">
      <c r="A105" s="17" t="s">
        <v>16</v>
      </c>
      <c r="B105" s="86" t="s">
        <v>21</v>
      </c>
      <c r="C105" s="22">
        <v>1</v>
      </c>
      <c r="D105" s="22" t="s">
        <v>24</v>
      </c>
      <c r="E105" s="12"/>
      <c r="F105" s="34">
        <f t="shared" si="6"/>
        <v>0</v>
      </c>
      <c r="H105" s="43"/>
    </row>
    <row r="106" spans="1:8" ht="15">
      <c r="A106" s="17" t="s">
        <v>39</v>
      </c>
      <c r="B106" s="86" t="s">
        <v>40</v>
      </c>
      <c r="C106" s="22">
        <v>1</v>
      </c>
      <c r="D106" s="22" t="s">
        <v>24</v>
      </c>
      <c r="E106" s="12"/>
      <c r="F106" s="34">
        <f t="shared" si="6"/>
        <v>0</v>
      </c>
      <c r="H106" s="43"/>
    </row>
    <row r="107" spans="1:8" ht="15">
      <c r="A107" s="17"/>
      <c r="B107" s="93" t="s">
        <v>67</v>
      </c>
      <c r="C107" s="22">
        <v>1</v>
      </c>
      <c r="D107" s="22" t="s">
        <v>24</v>
      </c>
      <c r="E107" s="12"/>
      <c r="F107" s="34">
        <f t="shared" si="6"/>
        <v>0</v>
      </c>
      <c r="H107" s="43"/>
    </row>
    <row r="108" spans="1:8" ht="15">
      <c r="A108" s="17"/>
      <c r="B108" s="93" t="s">
        <v>22</v>
      </c>
      <c r="C108" s="22">
        <v>1</v>
      </c>
      <c r="D108" s="22" t="s">
        <v>24</v>
      </c>
      <c r="E108" s="12"/>
      <c r="F108" s="34">
        <f t="shared" si="6"/>
        <v>0</v>
      </c>
      <c r="H108" s="43"/>
    </row>
    <row r="109" spans="1:8" ht="13.5" thickBot="1">
      <c r="A109" s="83"/>
      <c r="B109" s="96" t="s">
        <v>23</v>
      </c>
      <c r="C109" s="28">
        <v>1</v>
      </c>
      <c r="D109" s="28" t="s">
        <v>24</v>
      </c>
      <c r="E109" s="15"/>
      <c r="F109" s="35">
        <f t="shared" si="6"/>
        <v>0</v>
      </c>
      <c r="H109" s="43"/>
    </row>
    <row r="110" spans="1:6" s="43" customFormat="1" ht="17.1" customHeight="1" thickBot="1">
      <c r="A110" s="44"/>
      <c r="B110" s="114" t="s">
        <v>51</v>
      </c>
      <c r="C110" s="115"/>
      <c r="D110" s="115"/>
      <c r="E110" s="116"/>
      <c r="F110" s="45">
        <f>SUM(F100:F109)</f>
        <v>0</v>
      </c>
    </row>
    <row r="111" spans="3:6" s="104" customFormat="1" ht="15">
      <c r="C111" s="105"/>
      <c r="E111" s="37"/>
      <c r="F111" s="37"/>
    </row>
  </sheetData>
  <mergeCells count="35">
    <mergeCell ref="A14:D14"/>
    <mergeCell ref="A2:F2"/>
    <mergeCell ref="A3:F3"/>
    <mergeCell ref="A4:F4"/>
    <mergeCell ref="B5:F5"/>
    <mergeCell ref="B6:F6"/>
    <mergeCell ref="B7:F7"/>
    <mergeCell ref="B8:F8"/>
    <mergeCell ref="B9:F9"/>
    <mergeCell ref="B10:F10"/>
    <mergeCell ref="A12:E12"/>
    <mergeCell ref="A13:D13"/>
    <mergeCell ref="A24:B24"/>
    <mergeCell ref="A15:D15"/>
    <mergeCell ref="A16:D16"/>
    <mergeCell ref="A18:D18"/>
    <mergeCell ref="A19:D19"/>
    <mergeCell ref="A21:B21"/>
    <mergeCell ref="A23:B23"/>
    <mergeCell ref="B110:E110"/>
    <mergeCell ref="A17:D17"/>
    <mergeCell ref="B97:E97"/>
    <mergeCell ref="B48:E48"/>
    <mergeCell ref="A50:D50"/>
    <mergeCell ref="B63:E63"/>
    <mergeCell ref="A65:D65"/>
    <mergeCell ref="B79:E79"/>
    <mergeCell ref="A81:D81"/>
    <mergeCell ref="A99:D99"/>
    <mergeCell ref="A27:A33"/>
    <mergeCell ref="B33:E33"/>
    <mergeCell ref="A34:A40"/>
    <mergeCell ref="B40:E40"/>
    <mergeCell ref="A41:A47"/>
    <mergeCell ref="B47:E47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85" r:id="rId1"/>
  <rowBreaks count="3" manualBreakCount="3">
    <brk id="48" max="16383" man="1"/>
    <brk id="97" max="16383" man="1"/>
    <brk id="110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CE15E4217FE24C8A527422EF59C376" ma:contentTypeVersion="13" ma:contentTypeDescription="Vytvoří nový dokument" ma:contentTypeScope="" ma:versionID="19661a557c6976098b12573ecaa83215">
  <xsd:schema xmlns:xsd="http://www.w3.org/2001/XMLSchema" xmlns:xs="http://www.w3.org/2001/XMLSchema" xmlns:p="http://schemas.microsoft.com/office/2006/metadata/properties" xmlns:ns3="71fc9c65-9193-4fde-8f7a-6dd841521fbc" xmlns:ns4="6309602b-fe87-41c4-bd51-8811ddf67914" targetNamespace="http://schemas.microsoft.com/office/2006/metadata/properties" ma:root="true" ma:fieldsID="e03723c0bbab05861cd1808fda75367e" ns3:_="" ns4:_="">
    <xsd:import namespace="71fc9c65-9193-4fde-8f7a-6dd841521fbc"/>
    <xsd:import namespace="6309602b-fe87-41c4-bd51-8811ddf6791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c9c65-9193-4fde-8f7a-6dd841521f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9602b-fe87-41c4-bd51-8811ddf679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20A12A-136B-4C0B-AF76-DD594162B22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71fc9c65-9193-4fde-8f7a-6dd841521fbc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6309602b-fe87-41c4-bd51-8811ddf67914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CD61D97-A8B1-4C6A-99D6-E0DA0B9802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12853B-6C61-4080-86D9-008F3A103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c9c65-9193-4fde-8f7a-6dd841521fbc"/>
    <ds:schemaRef ds:uri="6309602b-fe87-41c4-bd51-8811ddf679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2021-09-08T13:34:44Z</cp:lastPrinted>
  <dcterms:created xsi:type="dcterms:W3CDTF">2021-06-22T10:29:26Z</dcterms:created>
  <dcterms:modified xsi:type="dcterms:W3CDTF">2021-09-08T13:38:41Z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0x010100D6CE15E4217FE24C8A527422EF59C376</vt:lpwstr>
  </property>
</Properties>
</file>