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3765" yWindow="615" windowWidth="18690" windowHeight="14985" activeTab="0"/>
  </bookViews>
  <sheets>
    <sheet name="Rozpočet" sheetId="1" r:id="rId1"/>
  </sheets>
  <definedNames>
    <definedName name="AL_obvodový_plášť">#REF!</definedName>
    <definedName name="Excel_BuiltIn_Print_Titles_1" localSheetId="0">'Rozpočet'!$B$3:$HN$3</definedName>
    <definedName name="Excel_BuiltIn_Print_Titles_1">#REF!</definedName>
    <definedName name="IS">#REF!</definedName>
    <definedName name="Izolace_akustické">#REF!</definedName>
    <definedName name="Izolace_proti_vodě">#REF!</definedName>
    <definedName name="Komunikace">#REF!</definedName>
    <definedName name="Konstrukce_klempířské">#REF!</definedName>
    <definedName name="Konstrukce_tesařské">#REF!</definedName>
    <definedName name="Konstrukce_truhlářské">#REF!</definedName>
    <definedName name="Kovové_stavební_doplňkové_konstrukce">#REF!</definedName>
    <definedName name="KSDK">#REF!</definedName>
    <definedName name="Malby__tapety__nátěry__nástřiky">#REF!</definedName>
    <definedName name="NaVedomi">#REF!</definedName>
    <definedName name="Objekty">#REF!</definedName>
    <definedName name="Obklady_keramické">#REF!</definedName>
    <definedName name="_xlnm.Print_Area" localSheetId="0">'Rozpočet'!$A$3:$F$69</definedName>
    <definedName name="Ostatní_výrobky">#REF!</definedName>
    <definedName name="OUD">#REF!</definedName>
    <definedName name="Podhl">#REF!</definedName>
    <definedName name="Podhledy">#REF!</definedName>
    <definedName name="Predmet">#REF!</definedName>
    <definedName name="Prilohy">#REF!</definedName>
    <definedName name="PS">#REF!</definedName>
    <definedName name="REKAPITULACE">#REF!</definedName>
    <definedName name="Sádrokartonové_konstrukce">#REF!</definedName>
    <definedName name="Vodorovné_konstrukce">#REF!</definedName>
    <definedName name="Z_4D0D2B2A_9DF8_458C_AAEE_86A80A3339F0_.wvu.Cols" localSheetId="0" hidden="1">'Rozpočet'!#REF!</definedName>
    <definedName name="Z_4D0D2B2A_9DF8_458C_AAEE_86A80A3339F0_.wvu.FilterData" localSheetId="0" hidden="1">'Rozpočet'!$A$3:$F$88</definedName>
    <definedName name="Z_4D0D2B2A_9DF8_458C_AAEE_86A80A3339F0_.wvu.PrintArea" localSheetId="0" hidden="1">'Rozpočet'!$A$3:$F$88</definedName>
    <definedName name="Z_4D0D2B2A_9DF8_458C_AAEE_86A80A3339F0_.wvu.PrintTitles" localSheetId="0" hidden="1">'Rozpočet'!$3:$3</definedName>
    <definedName name="Z_663F3EEA_54DF_4CA4_AC64_811AA139A51B_.wvu.FilterData" localSheetId="0" hidden="1">'Rozpočet'!$A$3:$F$88</definedName>
    <definedName name="Z_8739B187_5193_4A50_AB3C_AACA053D53F9_.wvu.Cols" localSheetId="0" hidden="1">'Rozpočet'!#REF!</definedName>
    <definedName name="Z_8739B187_5193_4A50_AB3C_AACA053D53F9_.wvu.FilterData" localSheetId="0" hidden="1">'Rozpočet'!$A$3:$F$88</definedName>
    <definedName name="Z_C813679C_1F25_4E8B_B995_533787F0CCF2_.wvu.Cols" localSheetId="0" hidden="1">'Rozpočet'!#REF!</definedName>
    <definedName name="Z_C813679C_1F25_4E8B_B995_533787F0CCF2_.wvu.FilterData" localSheetId="0" hidden="1">'Rozpočet'!$A$3:$F$88</definedName>
    <definedName name="Z_C813679C_1F25_4E8B_B995_533787F0CCF2_.wvu.PrintArea" localSheetId="0" hidden="1">'Rozpočet'!$A$3:$F$88</definedName>
    <definedName name="Z_C813679C_1F25_4E8B_B995_533787F0CCF2_.wvu.PrintTitles" localSheetId="0" hidden="1">'Rozpočet'!$3:$3</definedName>
    <definedName name="Z_D80F4BCD_90E6_4CF9_BB80_CD28A212AF14_.wvu.Cols" localSheetId="0" hidden="1">'Rozpočet'!#REF!</definedName>
    <definedName name="Z_D80F4BCD_90E6_4CF9_BB80_CD28A212AF14_.wvu.FilterData" localSheetId="0" hidden="1">'Rozpočet'!$A$3:$F$88</definedName>
    <definedName name="Z_D80F4BCD_90E6_4CF9_BB80_CD28A212AF14_.wvu.PrintArea" localSheetId="0" hidden="1">'Rozpočet'!$A$3:$F$88</definedName>
    <definedName name="Z_D80F4BCD_90E6_4CF9_BB80_CD28A212AF14_.wvu.PrintTitles" localSheetId="0" hidden="1">'Rozpočet'!$3:$3</definedName>
    <definedName name="Z_F18F5723_E1DD_4928_A1A8_38350028BAD1_.wvu.Cols" localSheetId="0" hidden="1">'Rozpočet'!#REF!</definedName>
    <definedName name="Z_F18F5723_E1DD_4928_A1A8_38350028BAD1_.wvu.FilterData" localSheetId="0" hidden="1">'Rozpočet'!$A$3:$F$3</definedName>
    <definedName name="Z_F18F5723_E1DD_4928_A1A8_38350028BAD1_.wvu.PrintArea" localSheetId="0" hidden="1">'Rozpočet'!$A$3:$F$87</definedName>
    <definedName name="Z_F18F5723_E1DD_4928_A1A8_38350028BAD1_.wvu.PrintTitles" localSheetId="0" hidden="1">'Rozpočet'!$3:$3</definedName>
    <definedName name="Základy">#REF!</definedName>
    <definedName name="Zemní_práce">#REF!</definedName>
    <definedName name="ZPRACOVATEL">#REF!</definedName>
    <definedName name="Zprava">#REF!</definedName>
    <definedName name="_xlnm.Print_Titles" localSheetId="0">'Rozpočet'!$3:$3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42072</author>
  </authors>
  <commentList>
    <comment ref="F69" authorId="0">
      <text>
        <r>
          <rPr>
            <b/>
            <sz val="9"/>
            <rFont val="Tahoma"/>
            <family val="2"/>
          </rPr>
          <t>Uveďte do Formuláře nabídky.</t>
        </r>
      </text>
    </comment>
  </commentList>
</comments>
</file>

<file path=xl/sharedStrings.xml><?xml version="1.0" encoding="utf-8"?>
<sst xmlns="http://schemas.openxmlformats.org/spreadsheetml/2006/main" count="138" uniqueCount="82">
  <si>
    <t>Množství</t>
  </si>
  <si>
    <t>ks</t>
  </si>
  <si>
    <t>Audio</t>
  </si>
  <si>
    <t>Instalace video techniky (Displeje včetně držáků, Projektory včetně držáků, Projekční plochy, Videotechnika)</t>
  </si>
  <si>
    <t>set</t>
  </si>
  <si>
    <t>Instalace kabeláže včetně konektorů (Příprava a pokládka kabelového svazku. Konektory: audio, video, řízení, napájení.)</t>
  </si>
  <si>
    <t>Instalace interfacové techniky (Instalace interfacové techniky, přístrojové skříně a rozvaděče. Vyvázání kabeláže a zapojení napájení)</t>
  </si>
  <si>
    <t xml:space="preserve">Instalace řídícího systému (Řídící jednotka, Ovládací prvky, Silové vypínače ovládané z ŘS) </t>
  </si>
  <si>
    <t>Další práce (Vykládka/nakládka a stavba lešení. Úklid materiálu, nářadí, likvidace obalů. Pronájem lešení.)</t>
  </si>
  <si>
    <t>Programování a SW práce (Řídící systém, Režimy a předvolby na dotykovém panelu, Programování silových okruhů, Tvorba manuálu pro systém)</t>
  </si>
  <si>
    <t>hod</t>
  </si>
  <si>
    <t>Programování DSP audio matice, nastavení a zprovoznění koncových prvků audio (mikrofony)</t>
  </si>
  <si>
    <t>Doprava - technici, projektový managment, programátor</t>
  </si>
  <si>
    <t>Instalace konektorů</t>
  </si>
  <si>
    <t>Drobný instalační materiál</t>
  </si>
  <si>
    <t>m</t>
  </si>
  <si>
    <t>Datový UTP cat.5 kabel BEZHALOGENOVÝ</t>
  </si>
  <si>
    <t>Propojovací kabeláž a konektory</t>
  </si>
  <si>
    <t>Instalace a instalační materiál</t>
  </si>
  <si>
    <t>Kamera, záznam a streaming</t>
  </si>
  <si>
    <t>Zobrazování</t>
  </si>
  <si>
    <t xml:space="preserve">Stropní držák displeje pro uchycení displeje skrz podhled do betonového stropu. Nosnost dle použitého displeje, možnost náklonu displeje -20°.
</t>
  </si>
  <si>
    <t>Video distribuce a další komponenty</t>
  </si>
  <si>
    <t>Bezdrátový přepínač pro sdílení obrazu a zvuku ze zařízení typu notebook, smartphone, tablet na displej nebo projektor. Obraz z mobilních zařízení je sdílen pomocí aplikace nebo zrcadlení plochy. Sdílení min. 2 zařízení na displeji nebo projektoru najednou. Vzdálená správa přes webové rozhraní.</t>
  </si>
  <si>
    <t>LCD Pen displej ůhlopříčka 16", rozlišení 1920x1080p, Dotykové pero. Pro umístění primárně na řečnický pult.</t>
  </si>
  <si>
    <t>LCD Pen displej ůhlopříčka 22", rozlišení 1920x1080p, Dotykové pero. Pro umístění primárně na katedru.</t>
  </si>
  <si>
    <t>Instalace audio techniky (Reproduktory, Mikrofony, Digitální audiomatice)</t>
  </si>
  <si>
    <t>USB Extender pro přenos USB 2.0 po CAT5/6 kabeláži na min. 30 metrů</t>
  </si>
  <si>
    <t>Řízení a přípojná místa</t>
  </si>
  <si>
    <t>Dvojitá systémová nabíječka vč. orig. akumulátorů a příp. adaptérů pro nabíjení ve vysílači</t>
  </si>
  <si>
    <t>19" rackový adaptér pro přijímače bezdrátových mikrofonů a příslušenství</t>
  </si>
  <si>
    <t>Kontrolér řídicího systému a stanice. Technické parametry kontroléru: paměť min. 256MB, porty: min. 8x RS232 obousměrné, min. 1x RS232 jednosměrné (možné využít rozšíření kontroléru), min. 1x LAN pro komunikaci a řízení po IP. Kontrolér musí být kompatibilní se systémem správy AV techniky využívaným na UKB. Technické parametry stanice: minimální konfigurace displej 13" IPS s LED podsvícením, rozlišení 2560x1600, jan 400 nitů, 16 GB RAM, 1TB SSD, rovnocenný počet CPU a GPU, provoz na baterii až 15 hodin, 2x porty s podporou USB 4, USB-C napájení, podsvícená klávesnice, Wi-Fi 802.11ax, bluetooth 5.0, barevné provedení šedá</t>
  </si>
  <si>
    <t>Převodník HDMI na USB 3.0 pro streamovací aplikace (min. MS Teams, Zoom, Skype), HDMI in/out, audio in/out, kompatibilní min. s Windows 10,  Mac OS 10.8, Plug-and-play, rozlišení min. FullHD 60fps</t>
  </si>
  <si>
    <t>Rozpočet</t>
  </si>
  <si>
    <t>Jednotka</t>
  </si>
  <si>
    <t>Pořadové číslo</t>
  </si>
  <si>
    <t>Cena celkem Kč bez DPH</t>
  </si>
  <si>
    <t>CENA CELKEM Kč BEZ DPH:</t>
  </si>
  <si>
    <t>Elektrické projekční plátno vestavné do podhledu - včetně rámu pro vestavbu a ovládání kontakty. Šíře obrazu 600 cm. Boční vypínání plátna. Velikost kastlíku plátna max. 20 cm z důvodu vestavby.</t>
  </si>
  <si>
    <t>Konferenční datový projektor, laserový světelný zdroj s životností min. 15 000 hod., rozlišení min. 1920 x 1200, akceptace signálu 4K,  výkon min. 15 000 ANSI lumenů, obrazové vstupy min. 1x HDMI, 1x HDBaseT</t>
  </si>
  <si>
    <t>Objektiv projektoru s projekční vzdáleností dle výkresu - pro šíři obrazu variantně 4,5 - 6 metru projekční vzdálenost v rozmezí max. 12,5 - min. 14,5 metru</t>
  </si>
  <si>
    <t>Náhledový LCD monitor úhlopříčky min. 85”, podsvícení min. EdgeLED, rozlišení 3840 x 2160, jas min. 350 cd/m2, provoz min. 16/7,  pozorovací úhly min. 170°, vstup min. 2xHDMI, včetně SW přehrávače SignageLab/Hugport provozovaný na UKB MU a přímou HW podporou pro přepínání vstupu ULR launcher z řídícího systému</t>
  </si>
  <si>
    <t>Popis položky - minimální parametry</t>
  </si>
  <si>
    <t>Pasivní sloupová reproduktorová soustava s minimální konfigurací: 4x5" 500W / 8Ω, 45 Hz - 310 Hz , citlivost 87 dB, rozměry do 700x260x465 mm, systémová EQ, vč. npolohovatelného držáku, černá barva</t>
  </si>
  <si>
    <t>Pasivní sloupová line-array reproduktorová soustava s minimální konfigurací: 8x1" + 4x2,25", 500W / 8Ω, 60 Hz - 16 kHz, pokrytí 150°x20° HxV, citlivost 87 dB, rozměry do 990x200x250 mm, systémová EQ, vč. polohovatelného držáku, černá barva</t>
  </si>
  <si>
    <t>Objímka na sloup pro upevnění držáku reproduktorové soustavy</t>
  </si>
  <si>
    <t>Set koncový zesilovač + DSP procesor, s minimální konfigurací: 2x 1000W - 4Ω, presety pro reprosoustavy, nastavení EQ, propustí a limitace, symetrické vstupy, symetrické preamp. výstupy, spínaný zesilovač a zdroj, výška max 2U</t>
  </si>
  <si>
    <t>Převodník Analogového audia na Dante  - min. 2x XLR line vstup, min. parametry: 35Hz - 20kHz, napájení PoE</t>
  </si>
  <si>
    <t>Převodník Analogového audia na Dante  - min. 2x XLR line výstup, min. parametry: 35Hz - 20kHz, napájení PoE</t>
  </si>
  <si>
    <t>Převodník Dante na USB - min. 2x USB vstup a 2x USB výstup, napájení PoE</t>
  </si>
  <si>
    <t>Datový switch pro Dante s 5 porty 10/100/1000Mbit, 4x PoE+, celkový napájecí výkon přes PoE min. 50W, pasivní chlazením, s napájecím zdrojem</t>
  </si>
  <si>
    <r>
      <t xml:space="preserve">Dynamická mikrofonní hlava pro systémové vysílače, kardioidní charakteristika, zpěv, mluvené slovo, Minimální vlastnosti: rozsah 80Hz-15kHz, citlivost </t>
    </r>
    <r>
      <rPr>
        <b/>
        <sz val="10"/>
        <rFont val="Arial CE"/>
        <family val="2"/>
      </rPr>
      <t>2mV/Pa</t>
    </r>
    <r>
      <rPr>
        <sz val="10"/>
        <rFont val="Arial CE"/>
        <family val="2"/>
      </rPr>
      <t>, vyrovnaná frekvenční odezva a vysoká odolnost proti zpětné vazbě</t>
    </r>
  </si>
  <si>
    <t>Anténní rozbočovač s minimální konfigurací: 2x 1:4, aktivní, vč. napájení přijímačů po ant. kabelu, min. 470  - 700 MHz, impedance 50 Ω, napájecí zdroj, výška 1U. Kompatibilní se stávajícími mikrofony používanými na UKB</t>
  </si>
  <si>
    <t>Externí všesměrová anténa, s minimální konfigurací: 470 - 700 MHz, výstup BNC, 50 ohm, dodávka vč. klipsny pro připevnění na držák</t>
  </si>
  <si>
    <t>Držák pro stropní upevnění externí antény, závit 3/8"</t>
  </si>
  <si>
    <t>Kombinovaný maticový přepínač HDMI a  audio. Min. 6x vstup HDMI, 2x vstup HDMI po TP, 4 x výstup HDMI, 2x výstup HDMI po TP, min. dva další výstupy HDMI po TP zrcadlené z výstupů HDMI nebo nezávislé. Podpora rozlišení  1920x1080@60Hz a 4K/ 4:2:0  HDMI 1.4, HDCP 1.4, HDCP 2.2. Vestavěný audio de-embeder. EDID manager. Audio min. 4x MIC vstup, 1x stereo line vstup, min. 4x stereo line výstup (symetrické). DSP s AEC.
Ovládání přes LAN a RS232.</t>
  </si>
  <si>
    <t>Extender pro přenos HDMI po kabelu CAT 5/6 - Vysílač. Podpora rozlišení  1920x1080@60Hz a 4K/ 4:2:0 @60Hz, podporující HDMI 1.4, HDCP 1.4, HDCP 2.2</t>
  </si>
  <si>
    <t>Extender pro přenos HDMI po kabelu CAT 5/6 - Přijímač. Podpora rozlišení  1920x1080@60Hz a 4K/ 4:2:0@60Hz, podporující HDMI 2.0b, HDMI 1.4, HDCP 1.4, HDCP 2.2</t>
  </si>
  <si>
    <t>1x2 HDMI rozbočovač, Podpora standardů HDMI 2.0 a HDCP 2.2, Podpora rozlišení podpora 4K/UHD @ 60 Hz 4:4:4 , HDCP kompatibilní</t>
  </si>
  <si>
    <t>2x1 HDMI přepínač, Podpora standardů HDMI 2.0 a HDCP 2.2, Podpora rozlišení podpora 4K/UHD @ 60 Hz 4:4:4 , HDCP kompatibilní</t>
  </si>
  <si>
    <t>Case desktop mini s min. 65W zdrojem s účinnosti až 89% , výkon CPU min. 7000 bodu dle nezávislého testu cpubenchmark.net, operační paměť min. 16GB DDR4, SSD disk min. 512GB, LAN, WiFi 6 ax, Bluetooth, min. 1x USB-C 3.2, min. 2x USB 3.2, min. 2x USB 2.0, min. 1x DisplayPort/ HDMI, klávesnice, myš, operační systém s podporu AD (domény), servisní služba u zákazníka s odezvou do následujícího pracovního dne od nahlášení servisní události</t>
  </si>
  <si>
    <t>Polohovatelný stojan pro LCD Pen displej úhlopříčky 16"</t>
  </si>
  <si>
    <t>Motorizovaná profesionální otočná videokamera. Rozlišení min. 1080: 59.94p/50p. Objektiv:  optický min. 30x zoom, ostření automatické nebo manuální, minimální osvětlení 0.7 lx , elektronická stabilizace obrazu, rychlost Pan-tilt v režimu presetů: min. 300°/s, rychlost Pan-tilt v režimu manual: min. 90°/s, Pan range ± min. 175°, Tilt range: min. –30°  -  min. 90°, podporované IP protokoly IPv4: TCP/IP, UDP/IP, HTTP, DHCP, DNS. Video výstup HDMI. Řízení  RS232.</t>
  </si>
  <si>
    <t>Sestava záznamového a streamovacího zařízení se vzdáleným náhledem a s náhledovým monitorem. Technická specifikace zařízení pro záznam a streaming: vstupní AV signál s rozlišením fullHD vybavené interním úložištěm typu SSD nebo výstupem na externí úložiště USB. Interní úložiště typu SSD s minimální kapacitou 80 GB, připojení externího úložiště přes rozhraní USB nebo LAN (NAS, Network Access Storage), možnost záznamu až ze 2 zdrojů obrazu najednou s výsledným spojením obou obrazů formou PiP nebo Side by Side, simultální zpracování záznamu + streamu najednou, záznamu a stream min. ve formátu H.264 / MPEG 4 AVC, formát záznamu min. v souboru M4V, možnost ovládání tlačítky na čelním panelu nebo přes webové rozhraní, externí řízení přes LAN nebo RS232. Minimální počet vstupů: 3x HDMI, 1x analogové video, audio (embed.HDMI + 2x stereo IN), 1x LAN,  Minimální počet výstupů: 1x HDMI, audio (embed.HDMI + 1x stereo). Technická specifikace náhledového monitoru: LCD monitor min. parametry: úhlopříčka 75'', jas 400 cd/m², provoz 18/7, rozlišení 3840 x 2160. Vstupy 2x HDMI, dálkové ovládání.</t>
  </si>
  <si>
    <t>Přípojné místo do stolu pro řečnický pult. Součástí přípojného místa 1x zásuvka 230VAC + min. 3x průchod na kabely. Kabely 2x HDMI, 1x USB.</t>
  </si>
  <si>
    <t>Přípojné místo do stolu pro náhledový monitor. Součástí přípojného místa 1x zásuvka 230VAC + min. 3x průchod na kabely. Kabely 1x HDMI, 1x USB, 1x RJ-45.</t>
  </si>
  <si>
    <t>Přípojné místo s ovládacím panelem do stolu, s víkem ve kterém je zabudovaný dotykový ovládací panel řídicího systému. Minimální parametry ovládacího displeje: Úhlopříčka min. 7", Rozlišení min. 1024x600, tvrzené sklo, napájení PoE, kompatibilní s řídicí jednotkou - kontrolérem řídicího systému. Součástí přípojného místa 3x zásuvka 230VAC + 2x USB nabíjení + min. 6x průchod na kabely. Kabely 1x LAN RJ45 + 4x HDMI  + 1x USB. Součástí objímky kabelů zamezující propadnutí kabelu.</t>
  </si>
  <si>
    <t>Distribuční rozbočovač pro přípojné místo - HDMI rozbočovač s převodníkem DTP, min 4x HDMI vstup, min. 1x DTP výstup, přenos po CATx na vzdálenost 100 metrů, podpora standardů HDMI 2.0 a HDCP 2.2, Podpora rozlišení podpora 4K/UHD @ 60 Hz 4:4:4, HDCP kompatibilní.</t>
  </si>
  <si>
    <t>Datový přepínač (switch) s min. 8 porty 10/100/1000Mbit z toho min. 4 porty PoE, celkový napájecí výkon přes PoE min. 120W, pasivní chlazení, set pro instalaci do racku, s napájecím zdrojem.</t>
  </si>
  <si>
    <t xml:space="preserve">Stíněný kabel FTP CAT6 a vyšší s LSOH pláštěm. Nejvyšší podporovaný protokol  - 1000BaseT, 1000BaseTX. Stínění - fólie kolem všech 4 párů. Šířka pásma - 250 MHz. Jednotlivé páry odděleny plastovým křížem. </t>
  </si>
  <si>
    <r>
      <t xml:space="preserve">Koaxialní  kabel pro </t>
    </r>
    <r>
      <rPr>
        <sz val="10"/>
        <rFont val="Arial CE"/>
        <family val="2"/>
      </rPr>
      <t xml:space="preserve">RF signály. </t>
    </r>
    <r>
      <rPr>
        <sz val="10"/>
        <rFont val="Arial CE"/>
        <family val="2"/>
      </rPr>
      <t xml:space="preserve">Impedance 50 ohm. </t>
    </r>
    <r>
      <rPr>
        <sz val="10"/>
        <rFont val="Arial CE"/>
        <family val="2"/>
      </rPr>
      <t>FRNC-FlameRetardant-NonHalogen.</t>
    </r>
  </si>
  <si>
    <r>
      <t>Kabe lreproduktorový 2x 2,5 mm</t>
    </r>
    <r>
      <rPr>
        <vertAlign val="superscript"/>
        <sz val="10"/>
        <rFont val="Arial"/>
        <family val="2"/>
      </rPr>
      <t>2</t>
    </r>
    <r>
      <rPr>
        <sz val="10"/>
        <rFont val="Arial"/>
        <family val="2"/>
      </rPr>
      <t>. Bezhalogenový, ohniodolný.</t>
    </r>
  </si>
  <si>
    <t>Rack 19" 32RU  včetně vnitřního vybavení racku</t>
  </si>
  <si>
    <t>Univerzální stropní držák projektoru - komplet vč. universálního adaptéru pro projektory s vyšší hmotností. Bílá barva. Nosnost dle použitého typu projektoru.</t>
  </si>
  <si>
    <t>Výše DPH v Kč</t>
  </si>
  <si>
    <t>Cena Kč</t>
  </si>
  <si>
    <t>Cena celkem Kč s DPH</t>
  </si>
  <si>
    <t>Rekapitulace</t>
  </si>
  <si>
    <t xml:space="preserve">UKB – vestavba kongresového centra B09 – audiovizuální technika </t>
  </si>
  <si>
    <t xml:space="preserve">Kč bez DPH / jednotka </t>
  </si>
  <si>
    <t>Mikrofon bezdrátový UHF, set s ručním vysílačem, Minimální konfigurace: rozsah 80 Hz-15 kHz, přenosné pásmo v rozmezí 470 - 700 MHz, šířka pásma min. 60 MHz, diverzitní přijímač, přeladitelné frekvence - min. 960 systémových možností, 19" rack uchycení, výkon vysílače minimálně 35 mW, provoz minimálně 7 hodin, max. 2x AA baterie, IR nastavení vysílač -&gt; přijímač,  napájení po anténním kabelu</t>
  </si>
  <si>
    <t>Projektový management a projektová přírava, inženýring, předání, školení (Doplnění projektové dokumentace před akcí. Přejímka stavební připravenosti, převzetí místa instalace, obhlídky na místě, konzultace, kontrolní dny. Projektová dokumentace skutečného provedení díla DSPD. Předání díla. Zaškolení uživatele. Inženýring - vedení instalace. Systémové testy.)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</si>
</sst>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Kč&quot;* #,##0.00_);_(&quot;Kč&quot;* \(#,##0.00\);_(&quot;Kč&quot;* &quot;-&quot;??_);_(@_)"/>
    <numFmt numFmtId="165" formatCode="#,##0.00_ ;\-#,##0.00\ "/>
  </numFmts>
  <fonts count="14">
    <font>
      <sz val="10"/>
      <name val="Arial CE"/>
      <family val="2"/>
    </font>
    <font>
      <sz val="10"/>
      <name val="Arial"/>
      <family val="2"/>
    </font>
    <font>
      <sz val="11"/>
      <color theme="1"/>
      <name val="Calibri"/>
      <family val="2"/>
      <scheme val="minor"/>
    </font>
    <font>
      <sz val="10"/>
      <color indexed="8"/>
      <name val="Arial CE"/>
      <family val="2"/>
    </font>
    <font>
      <u val="single"/>
      <sz val="10"/>
      <color indexed="12"/>
      <name val="Arial CE"/>
      <family val="2"/>
    </font>
    <font>
      <sz val="10"/>
      <color indexed="8"/>
      <name val="Arial"/>
      <family val="2"/>
    </font>
    <font>
      <b/>
      <sz val="10"/>
      <name val="Arial CE"/>
      <family val="2"/>
    </font>
    <font>
      <sz val="10"/>
      <color rgb="FFFF0000"/>
      <name val="Arial CE"/>
      <family val="2"/>
    </font>
    <font>
      <vertAlign val="superscript"/>
      <sz val="10"/>
      <name val="Arial"/>
      <family val="2"/>
    </font>
    <font>
      <b/>
      <sz val="11"/>
      <name val="Arial CE"/>
      <family val="2"/>
    </font>
    <font>
      <b/>
      <sz val="11"/>
      <color indexed="8"/>
      <name val="Arial CE"/>
      <family val="2"/>
    </font>
    <font>
      <b/>
      <sz val="9"/>
      <name val="Tahoma"/>
      <family val="2"/>
    </font>
    <font>
      <b/>
      <sz val="12"/>
      <name val="Arial CE"/>
      <family val="2"/>
    </font>
    <font>
      <b/>
      <sz val="8"/>
      <name val="Arial CE"/>
      <family val="2"/>
    </font>
  </fonts>
  <fills count="5">
    <fill>
      <patternFill/>
    </fill>
    <fill>
      <patternFill patternType="gray125"/>
    </fill>
    <fill>
      <patternFill patternType="solid">
        <fgColor theme="4" tint="0.7999799847602844"/>
        <bgColor indexed="64"/>
      </patternFill>
    </fill>
    <fill>
      <patternFill patternType="solid">
        <fgColor theme="0" tint="-0.1499900072813034"/>
        <bgColor indexed="64"/>
      </patternFill>
    </fill>
    <fill>
      <patternFill patternType="solid">
        <fgColor rgb="FFFFFF00"/>
        <bgColor indexed="64"/>
      </patternFill>
    </fill>
  </fills>
  <borders count="15">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4"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 fillId="0" borderId="0">
      <alignment/>
      <protection/>
    </xf>
  </cellStyleXfs>
  <cellXfs count="37">
    <xf numFmtId="0" fontId="0" fillId="0" borderId="0" xfId="0"/>
    <xf numFmtId="0" fontId="3" fillId="0" borderId="0" xfId="0" applyFont="1" applyProtection="1">
      <protection locked="0"/>
    </xf>
    <xf numFmtId="0" fontId="0" fillId="0" borderId="0" xfId="0" applyProtection="1">
      <protection locked="0"/>
    </xf>
    <xf numFmtId="0" fontId="0" fillId="0" borderId="0" xfId="0" applyFont="1" applyAlignment="1" applyProtection="1">
      <alignment horizontal="center" vertical="center"/>
      <protection locked="0"/>
    </xf>
    <xf numFmtId="1" fontId="0" fillId="0" borderId="0" xfId="0" applyNumberFormat="1" applyProtection="1">
      <protection locked="0"/>
    </xf>
    <xf numFmtId="0" fontId="0" fillId="0" borderId="0" xfId="0" applyFill="1" applyProtection="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center" vertical="center" wrapText="1"/>
      <protection locked="0"/>
    </xf>
    <xf numFmtId="0" fontId="7" fillId="0" borderId="0" xfId="0" applyFont="1" applyFill="1" applyProtection="1">
      <protection locked="0"/>
    </xf>
    <xf numFmtId="0" fontId="5" fillId="0" borderId="1" xfId="0" applyFont="1" applyBorder="1" applyAlignment="1">
      <alignment horizontal="center" vertical="center" wrapText="1"/>
    </xf>
    <xf numFmtId="0" fontId="1" fillId="0" borderId="1" xfId="0" applyFont="1" applyBorder="1" applyAlignment="1" applyProtection="1">
      <alignment vertical="top" wrapText="1"/>
      <protection locked="0"/>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wrapText="1"/>
    </xf>
    <xf numFmtId="165" fontId="0" fillId="0" borderId="2" xfId="20" applyNumberFormat="1" applyFont="1" applyBorder="1" applyAlignment="1" applyProtection="1">
      <alignment horizontal="right" vertical="center"/>
      <protection locked="0"/>
    </xf>
    <xf numFmtId="165" fontId="0" fillId="2" borderId="1" xfId="20" applyNumberFormat="1" applyFont="1" applyFill="1" applyBorder="1" applyAlignment="1" applyProtection="1">
      <alignment horizontal="right" vertical="center"/>
      <protection locked="0"/>
    </xf>
    <xf numFmtId="0" fontId="0" fillId="0" borderId="3"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165" fontId="12" fillId="3" borderId="4" xfId="0" applyNumberFormat="1" applyFont="1" applyFill="1" applyBorder="1" applyAlignment="1" applyProtection="1">
      <alignment horizontal="right" vertical="top" wrapText="1" shrinkToFit="1"/>
      <protection locked="0"/>
    </xf>
    <xf numFmtId="0" fontId="12" fillId="0" borderId="0" xfId="0" applyFont="1" applyBorder="1" applyAlignment="1" applyProtection="1">
      <alignment horizontal="left" vertical="center"/>
      <protection locked="0"/>
    </xf>
    <xf numFmtId="165" fontId="12" fillId="0" borderId="0" xfId="0" applyNumberFormat="1" applyFont="1" applyBorder="1" applyAlignment="1" applyProtection="1">
      <alignment horizontal="right" vertical="center"/>
      <protection locked="0"/>
    </xf>
    <xf numFmtId="165" fontId="12" fillId="4" borderId="5" xfId="0" applyNumberFormat="1" applyFont="1" applyFill="1" applyBorder="1" applyAlignment="1" applyProtection="1">
      <alignment horizontal="right" vertical="center"/>
      <protection locked="0"/>
    </xf>
    <xf numFmtId="0" fontId="0" fillId="0" borderId="6" xfId="0" applyFont="1" applyBorder="1" applyAlignment="1">
      <alignment horizontal="center" vertical="center" wrapText="1" shrinkToFit="1"/>
    </xf>
    <xf numFmtId="0" fontId="0" fillId="0" borderId="7" xfId="0" applyBorder="1" applyAlignment="1" applyProtection="1">
      <alignment horizontal="center" vertical="center" wrapText="1" shrinkToFit="1"/>
      <protection locked="0"/>
    </xf>
    <xf numFmtId="0" fontId="0" fillId="0" borderId="8" xfId="0" applyFont="1" applyBorder="1" applyAlignment="1" applyProtection="1">
      <alignment horizontal="center" vertical="center" wrapText="1" shrinkToFit="1"/>
      <protection locked="0"/>
    </xf>
    <xf numFmtId="0" fontId="0" fillId="0" borderId="7" xfId="0" applyFont="1" applyBorder="1" applyAlignment="1" applyProtection="1">
      <alignment horizontal="center" vertical="center" wrapText="1" shrinkToFit="1"/>
      <protection locked="0"/>
    </xf>
    <xf numFmtId="0" fontId="0" fillId="0" borderId="1" xfId="0" applyFont="1" applyBorder="1" applyAlignment="1" applyProtection="1">
      <alignment horizontal="left" vertical="center"/>
      <protection locked="0"/>
    </xf>
    <xf numFmtId="4" fontId="0" fillId="0" borderId="1" xfId="0" applyNumberFormat="1" applyBorder="1" applyAlignment="1" applyProtection="1">
      <alignment horizontal="right" vertical="center"/>
      <protection locked="0"/>
    </xf>
    <xf numFmtId="0" fontId="12" fillId="3" borderId="9" xfId="0" applyFont="1" applyFill="1" applyBorder="1" applyAlignment="1" applyProtection="1">
      <alignment horizontal="left" vertical="top"/>
      <protection locked="0"/>
    </xf>
    <xf numFmtId="0" fontId="12" fillId="3" borderId="10" xfId="0" applyFont="1" applyFill="1" applyBorder="1" applyAlignment="1" applyProtection="1">
      <alignment horizontal="left" vertical="top"/>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1" fontId="0" fillId="0" borderId="1" xfId="0" applyNumberForma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cellXfs>
  <cellStyles count="13">
    <cellStyle name="Normal" xfId="0"/>
    <cellStyle name="Percent" xfId="15"/>
    <cellStyle name="Currency" xfId="16"/>
    <cellStyle name="Currency [0]" xfId="17"/>
    <cellStyle name="Comma" xfId="18"/>
    <cellStyle name="Comma [0]" xfId="19"/>
    <cellStyle name="Měna" xfId="20"/>
    <cellStyle name="Hypertextový odkaz 2" xfId="21"/>
    <cellStyle name="Procenta 2" xfId="22"/>
    <cellStyle name="Normální 16" xfId="23"/>
    <cellStyle name="Normální 14" xfId="24"/>
    <cellStyle name="Měna 2" xfId="25"/>
    <cellStyle name="normální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F88"/>
  <sheetViews>
    <sheetView tabSelected="1" view="pageBreakPreview" zoomScaleSheetLayoutView="100" workbookViewId="0" topLeftCell="A1">
      <selection activeCell="E5" sqref="E5"/>
    </sheetView>
  </sheetViews>
  <sheetFormatPr defaultColWidth="9.125" defaultRowHeight="12.75"/>
  <cols>
    <col min="1" max="1" width="8.25390625" style="3" customWidth="1"/>
    <col min="2" max="2" width="66.375" style="2" customWidth="1"/>
    <col min="3" max="3" width="8.25390625" style="4" customWidth="1"/>
    <col min="4" max="4" width="8.375" style="4" customWidth="1"/>
    <col min="5" max="5" width="12.25390625" style="2" customWidth="1"/>
    <col min="6" max="6" width="16.25390625" style="2" customWidth="1"/>
    <col min="7" max="16384" width="9.125" style="2" customWidth="1"/>
  </cols>
  <sheetData>
    <row r="1" spans="1:6" ht="16.5" customHeight="1">
      <c r="A1" s="36" t="s">
        <v>33</v>
      </c>
      <c r="B1" s="36"/>
      <c r="C1" s="36"/>
      <c r="D1" s="36"/>
      <c r="E1" s="36"/>
      <c r="F1" s="36"/>
    </row>
    <row r="2" spans="1:6" s="1" customFormat="1" ht="20.25" customHeight="1" thickBot="1">
      <c r="A2" s="35" t="s">
        <v>78</v>
      </c>
      <c r="B2" s="35"/>
      <c r="C2" s="35"/>
      <c r="D2" s="35"/>
      <c r="E2" s="35"/>
      <c r="F2" s="35"/>
    </row>
    <row r="3" spans="1:6" ht="29.25" customHeight="1">
      <c r="A3" s="22" t="s">
        <v>35</v>
      </c>
      <c r="B3" s="23" t="s">
        <v>42</v>
      </c>
      <c r="C3" s="23" t="s">
        <v>34</v>
      </c>
      <c r="D3" s="23" t="s">
        <v>0</v>
      </c>
      <c r="E3" s="25" t="s">
        <v>79</v>
      </c>
      <c r="F3" s="24" t="s">
        <v>36</v>
      </c>
    </row>
    <row r="4" spans="1:6" s="5" customFormat="1" ht="18" customHeight="1">
      <c r="A4" s="28" t="s">
        <v>20</v>
      </c>
      <c r="B4" s="29"/>
      <c r="C4" s="29"/>
      <c r="D4" s="29"/>
      <c r="E4" s="29"/>
      <c r="F4" s="18">
        <f>SUM(F5:F10)</f>
        <v>0</v>
      </c>
    </row>
    <row r="5" spans="1:6" s="5" customFormat="1" ht="44.25" customHeight="1">
      <c r="A5" s="16">
        <v>1</v>
      </c>
      <c r="B5" s="6" t="s">
        <v>39</v>
      </c>
      <c r="C5" s="7" t="s">
        <v>1</v>
      </c>
      <c r="D5" s="7">
        <v>1</v>
      </c>
      <c r="E5" s="15"/>
      <c r="F5" s="14">
        <f aca="true" t="shared" si="0" ref="F5:F10">E5*D5</f>
        <v>0</v>
      </c>
    </row>
    <row r="6" spans="1:6" s="5" customFormat="1" ht="30.75" customHeight="1">
      <c r="A6" s="16">
        <v>2</v>
      </c>
      <c r="B6" s="6" t="s">
        <v>40</v>
      </c>
      <c r="C6" s="7" t="s">
        <v>1</v>
      </c>
      <c r="D6" s="7">
        <v>1</v>
      </c>
      <c r="E6" s="15"/>
      <c r="F6" s="14">
        <f t="shared" si="0"/>
        <v>0</v>
      </c>
    </row>
    <row r="7" spans="1:6" s="5" customFormat="1" ht="30" customHeight="1">
      <c r="A7" s="16">
        <v>3</v>
      </c>
      <c r="B7" s="6" t="s">
        <v>73</v>
      </c>
      <c r="C7" s="7" t="s">
        <v>1</v>
      </c>
      <c r="D7" s="7">
        <v>1</v>
      </c>
      <c r="E7" s="15"/>
      <c r="F7" s="14">
        <f t="shared" si="0"/>
        <v>0</v>
      </c>
    </row>
    <row r="8" spans="1:6" s="5" customFormat="1" ht="42.75" customHeight="1">
      <c r="A8" s="16">
        <v>4</v>
      </c>
      <c r="B8" s="6" t="s">
        <v>38</v>
      </c>
      <c r="C8" s="7" t="s">
        <v>1</v>
      </c>
      <c r="D8" s="7">
        <v>1</v>
      </c>
      <c r="E8" s="15"/>
      <c r="F8" s="14">
        <f t="shared" si="0"/>
        <v>0</v>
      </c>
    </row>
    <row r="9" spans="1:6" s="5" customFormat="1" ht="67.5" customHeight="1">
      <c r="A9" s="16">
        <v>5</v>
      </c>
      <c r="B9" s="6" t="s">
        <v>41</v>
      </c>
      <c r="C9" s="7" t="s">
        <v>1</v>
      </c>
      <c r="D9" s="7">
        <v>2</v>
      </c>
      <c r="E9" s="15"/>
      <c r="F9" s="14">
        <f t="shared" si="0"/>
        <v>0</v>
      </c>
    </row>
    <row r="10" spans="1:6" s="5" customFormat="1" ht="31.5" customHeight="1">
      <c r="A10" s="16">
        <v>6</v>
      </c>
      <c r="B10" s="6" t="s">
        <v>21</v>
      </c>
      <c r="C10" s="7" t="s">
        <v>1</v>
      </c>
      <c r="D10" s="7">
        <v>2</v>
      </c>
      <c r="E10" s="15"/>
      <c r="F10" s="14">
        <f t="shared" si="0"/>
        <v>0</v>
      </c>
    </row>
    <row r="11" spans="1:6" s="5" customFormat="1" ht="18" customHeight="1">
      <c r="A11" s="28" t="s">
        <v>2</v>
      </c>
      <c r="B11" s="29"/>
      <c r="C11" s="29"/>
      <c r="D11" s="29"/>
      <c r="E11" s="29"/>
      <c r="F11" s="18">
        <f>SUM(F12:F26)</f>
        <v>0</v>
      </c>
    </row>
    <row r="12" spans="1:6" s="5" customFormat="1" ht="41.25" customHeight="1">
      <c r="A12" s="16">
        <v>7</v>
      </c>
      <c r="B12" s="6" t="s">
        <v>43</v>
      </c>
      <c r="C12" s="7" t="s">
        <v>1</v>
      </c>
      <c r="D12" s="7">
        <v>2</v>
      </c>
      <c r="E12" s="15"/>
      <c r="F12" s="14">
        <f aca="true" t="shared" si="1" ref="F12:F26">E12*D12</f>
        <v>0</v>
      </c>
    </row>
    <row r="13" spans="1:6" s="5" customFormat="1" ht="56.25" customHeight="1">
      <c r="A13" s="16">
        <v>8</v>
      </c>
      <c r="B13" s="6" t="s">
        <v>44</v>
      </c>
      <c r="C13" s="7" t="s">
        <v>1</v>
      </c>
      <c r="D13" s="7">
        <v>2</v>
      </c>
      <c r="E13" s="15"/>
      <c r="F13" s="14">
        <f t="shared" si="1"/>
        <v>0</v>
      </c>
    </row>
    <row r="14" spans="1:6" s="5" customFormat="1" ht="20.25" customHeight="1">
      <c r="A14" s="16">
        <v>9</v>
      </c>
      <c r="B14" s="6" t="s">
        <v>45</v>
      </c>
      <c r="C14" s="7" t="s">
        <v>1</v>
      </c>
      <c r="D14" s="7">
        <v>2</v>
      </c>
      <c r="E14" s="15"/>
      <c r="F14" s="14">
        <f t="shared" si="1"/>
        <v>0</v>
      </c>
    </row>
    <row r="15" spans="1:6" s="5" customFormat="1" ht="45" customHeight="1">
      <c r="A15" s="16">
        <v>10</v>
      </c>
      <c r="B15" s="12" t="s">
        <v>46</v>
      </c>
      <c r="C15" s="7" t="s">
        <v>1</v>
      </c>
      <c r="D15" s="7">
        <v>1</v>
      </c>
      <c r="E15" s="15"/>
      <c r="F15" s="14">
        <f t="shared" si="1"/>
        <v>0</v>
      </c>
    </row>
    <row r="16" spans="1:6" s="5" customFormat="1" ht="28.5" customHeight="1">
      <c r="A16" s="16">
        <v>11</v>
      </c>
      <c r="B16" s="6" t="s">
        <v>47</v>
      </c>
      <c r="C16" s="7" t="s">
        <v>1</v>
      </c>
      <c r="D16" s="7">
        <v>1</v>
      </c>
      <c r="E16" s="15"/>
      <c r="F16" s="14">
        <f t="shared" si="1"/>
        <v>0</v>
      </c>
    </row>
    <row r="17" spans="1:6" s="5" customFormat="1" ht="32.25" customHeight="1">
      <c r="A17" s="16">
        <v>12</v>
      </c>
      <c r="B17" s="6" t="s">
        <v>48</v>
      </c>
      <c r="C17" s="7" t="s">
        <v>1</v>
      </c>
      <c r="D17" s="7">
        <v>1</v>
      </c>
      <c r="E17" s="15"/>
      <c r="F17" s="14">
        <f t="shared" si="1"/>
        <v>0</v>
      </c>
    </row>
    <row r="18" spans="1:6" s="5" customFormat="1" ht="18.75" customHeight="1">
      <c r="A18" s="16">
        <v>13</v>
      </c>
      <c r="B18" s="6" t="s">
        <v>49</v>
      </c>
      <c r="C18" s="7" t="s">
        <v>1</v>
      </c>
      <c r="D18" s="7">
        <v>1</v>
      </c>
      <c r="E18" s="15"/>
      <c r="F18" s="14">
        <f t="shared" si="1"/>
        <v>0</v>
      </c>
    </row>
    <row r="19" spans="1:6" s="5" customFormat="1" ht="32.25" customHeight="1">
      <c r="A19" s="16">
        <v>14</v>
      </c>
      <c r="B19" s="6" t="s">
        <v>50</v>
      </c>
      <c r="C19" s="7" t="s">
        <v>1</v>
      </c>
      <c r="D19" s="7">
        <v>1</v>
      </c>
      <c r="E19" s="15"/>
      <c r="F19" s="14">
        <f t="shared" si="1"/>
        <v>0</v>
      </c>
    </row>
    <row r="20" spans="1:6" s="5" customFormat="1" ht="81" customHeight="1">
      <c r="A20" s="16">
        <v>15</v>
      </c>
      <c r="B20" s="13" t="s">
        <v>80</v>
      </c>
      <c r="C20" s="7" t="s">
        <v>1</v>
      </c>
      <c r="D20" s="7">
        <v>2</v>
      </c>
      <c r="E20" s="15"/>
      <c r="F20" s="14">
        <f t="shared" si="1"/>
        <v>0</v>
      </c>
    </row>
    <row r="21" spans="1:6" s="5" customFormat="1" ht="45" customHeight="1">
      <c r="A21" s="16">
        <v>16</v>
      </c>
      <c r="B21" s="13" t="s">
        <v>51</v>
      </c>
      <c r="C21" s="7" t="s">
        <v>1</v>
      </c>
      <c r="D21" s="7">
        <v>2</v>
      </c>
      <c r="E21" s="15"/>
      <c r="F21" s="14">
        <f t="shared" si="1"/>
        <v>0</v>
      </c>
    </row>
    <row r="22" spans="1:6" s="5" customFormat="1" ht="28.5" customHeight="1">
      <c r="A22" s="16">
        <v>17</v>
      </c>
      <c r="B22" s="13" t="s">
        <v>29</v>
      </c>
      <c r="C22" s="7" t="s">
        <v>1</v>
      </c>
      <c r="D22" s="7">
        <v>1</v>
      </c>
      <c r="E22" s="15"/>
      <c r="F22" s="14">
        <f t="shared" si="1"/>
        <v>0</v>
      </c>
    </row>
    <row r="23" spans="1:6" s="5" customFormat="1" ht="42" customHeight="1">
      <c r="A23" s="16">
        <v>18</v>
      </c>
      <c r="B23" s="13" t="s">
        <v>52</v>
      </c>
      <c r="C23" s="7" t="s">
        <v>1</v>
      </c>
      <c r="D23" s="7">
        <v>1</v>
      </c>
      <c r="E23" s="15"/>
      <c r="F23" s="14">
        <f t="shared" si="1"/>
        <v>0</v>
      </c>
    </row>
    <row r="24" spans="1:6" s="5" customFormat="1" ht="33.75" customHeight="1">
      <c r="A24" s="16">
        <v>19</v>
      </c>
      <c r="B24" s="13" t="s">
        <v>53</v>
      </c>
      <c r="C24" s="7" t="s">
        <v>1</v>
      </c>
      <c r="D24" s="7">
        <v>2</v>
      </c>
      <c r="E24" s="15"/>
      <c r="F24" s="14">
        <f t="shared" si="1"/>
        <v>0</v>
      </c>
    </row>
    <row r="25" spans="1:6" s="5" customFormat="1" ht="15.75" customHeight="1">
      <c r="A25" s="16">
        <v>20</v>
      </c>
      <c r="B25" s="13" t="s">
        <v>54</v>
      </c>
      <c r="C25" s="7" t="s">
        <v>1</v>
      </c>
      <c r="D25" s="7">
        <v>2</v>
      </c>
      <c r="E25" s="15"/>
      <c r="F25" s="14">
        <f t="shared" si="1"/>
        <v>0</v>
      </c>
    </row>
    <row r="26" spans="1:6" s="5" customFormat="1" ht="19.5" customHeight="1">
      <c r="A26" s="16">
        <v>21</v>
      </c>
      <c r="B26" s="11" t="s">
        <v>30</v>
      </c>
      <c r="C26" s="7" t="s">
        <v>1</v>
      </c>
      <c r="D26" s="7">
        <v>2</v>
      </c>
      <c r="E26" s="15"/>
      <c r="F26" s="14">
        <f t="shared" si="1"/>
        <v>0</v>
      </c>
    </row>
    <row r="27" spans="1:6" s="5" customFormat="1" ht="18" customHeight="1">
      <c r="A27" s="28" t="s">
        <v>22</v>
      </c>
      <c r="B27" s="29"/>
      <c r="C27" s="29"/>
      <c r="D27" s="29"/>
      <c r="E27" s="29"/>
      <c r="F27" s="18">
        <f>SUM(F28:F39)</f>
        <v>0</v>
      </c>
    </row>
    <row r="28" spans="1:6" s="5" customFormat="1" ht="96.75" customHeight="1">
      <c r="A28" s="16">
        <v>22</v>
      </c>
      <c r="B28" s="6" t="s">
        <v>55</v>
      </c>
      <c r="C28" s="7" t="s">
        <v>1</v>
      </c>
      <c r="D28" s="7">
        <v>1</v>
      </c>
      <c r="E28" s="15"/>
      <c r="F28" s="14">
        <f aca="true" t="shared" si="2" ref="F28:F39">E28*D28</f>
        <v>0</v>
      </c>
    </row>
    <row r="29" spans="1:6" s="5" customFormat="1" ht="42.75" customHeight="1">
      <c r="A29" s="16">
        <v>23</v>
      </c>
      <c r="B29" s="6" t="s">
        <v>56</v>
      </c>
      <c r="C29" s="7" t="s">
        <v>1</v>
      </c>
      <c r="D29" s="7">
        <v>6</v>
      </c>
      <c r="E29" s="15"/>
      <c r="F29" s="14">
        <f t="shared" si="2"/>
        <v>0</v>
      </c>
    </row>
    <row r="30" spans="1:6" s="5" customFormat="1" ht="42.75" customHeight="1">
      <c r="A30" s="16">
        <v>24</v>
      </c>
      <c r="B30" s="6" t="s">
        <v>57</v>
      </c>
      <c r="C30" s="7" t="s">
        <v>1</v>
      </c>
      <c r="D30" s="7">
        <v>7</v>
      </c>
      <c r="E30" s="15"/>
      <c r="F30" s="14">
        <f t="shared" si="2"/>
        <v>0</v>
      </c>
    </row>
    <row r="31" spans="1:6" s="5" customFormat="1" ht="32.25" customHeight="1">
      <c r="A31" s="16">
        <v>25</v>
      </c>
      <c r="B31" s="10" t="s">
        <v>58</v>
      </c>
      <c r="C31" s="9" t="s">
        <v>1</v>
      </c>
      <c r="D31" s="7">
        <v>2</v>
      </c>
      <c r="E31" s="15"/>
      <c r="F31" s="14">
        <f t="shared" si="2"/>
        <v>0</v>
      </c>
    </row>
    <row r="32" spans="1:6" s="5" customFormat="1" ht="33.75" customHeight="1">
      <c r="A32" s="16">
        <v>26</v>
      </c>
      <c r="B32" s="10" t="s">
        <v>59</v>
      </c>
      <c r="C32" s="9" t="s">
        <v>1</v>
      </c>
      <c r="D32" s="7">
        <v>1</v>
      </c>
      <c r="E32" s="15"/>
      <c r="F32" s="14">
        <f t="shared" si="2"/>
        <v>0</v>
      </c>
    </row>
    <row r="33" spans="1:6" s="5" customFormat="1" ht="58.5" customHeight="1">
      <c r="A33" s="16">
        <v>27</v>
      </c>
      <c r="B33" s="6" t="s">
        <v>23</v>
      </c>
      <c r="C33" s="7" t="s">
        <v>1</v>
      </c>
      <c r="D33" s="7">
        <v>1</v>
      </c>
      <c r="E33" s="15"/>
      <c r="F33" s="14">
        <f t="shared" si="2"/>
        <v>0</v>
      </c>
    </row>
    <row r="34" spans="1:6" s="5" customFormat="1" ht="82.5" customHeight="1">
      <c r="A34" s="16">
        <v>28</v>
      </c>
      <c r="B34" s="6" t="s">
        <v>60</v>
      </c>
      <c r="C34" s="7" t="s">
        <v>1</v>
      </c>
      <c r="D34" s="7">
        <v>1</v>
      </c>
      <c r="E34" s="15"/>
      <c r="F34" s="14">
        <f t="shared" si="2"/>
        <v>0</v>
      </c>
    </row>
    <row r="35" spans="1:6" s="5" customFormat="1" ht="35.25" customHeight="1">
      <c r="A35" s="16">
        <v>29</v>
      </c>
      <c r="B35" s="6" t="s">
        <v>24</v>
      </c>
      <c r="C35" s="7" t="s">
        <v>1</v>
      </c>
      <c r="D35" s="7">
        <v>1</v>
      </c>
      <c r="E35" s="15"/>
      <c r="F35" s="14">
        <f t="shared" si="2"/>
        <v>0</v>
      </c>
    </row>
    <row r="36" spans="1:6" s="5" customFormat="1" ht="24" customHeight="1">
      <c r="A36" s="16">
        <v>30</v>
      </c>
      <c r="B36" s="6" t="s">
        <v>61</v>
      </c>
      <c r="C36" s="7" t="s">
        <v>1</v>
      </c>
      <c r="D36" s="7">
        <v>1</v>
      </c>
      <c r="E36" s="15"/>
      <c r="F36" s="14">
        <f t="shared" si="2"/>
        <v>0</v>
      </c>
    </row>
    <row r="37" spans="1:6" s="5" customFormat="1" ht="35.25" customHeight="1">
      <c r="A37" s="16">
        <v>31</v>
      </c>
      <c r="B37" s="6" t="s">
        <v>25</v>
      </c>
      <c r="C37" s="7" t="s">
        <v>1</v>
      </c>
      <c r="D37" s="7">
        <v>2</v>
      </c>
      <c r="E37" s="15"/>
      <c r="F37" s="14">
        <f t="shared" si="2"/>
        <v>0</v>
      </c>
    </row>
    <row r="38" spans="1:6" s="5" customFormat="1" ht="21.75" customHeight="1">
      <c r="A38" s="16">
        <v>32</v>
      </c>
      <c r="B38" s="6" t="s">
        <v>27</v>
      </c>
      <c r="C38" s="7" t="s">
        <v>1</v>
      </c>
      <c r="D38" s="7">
        <v>4</v>
      </c>
      <c r="E38" s="15"/>
      <c r="F38" s="14">
        <f t="shared" si="2"/>
        <v>0</v>
      </c>
    </row>
    <row r="39" spans="1:6" s="5" customFormat="1" ht="45" customHeight="1">
      <c r="A39" s="16">
        <v>33</v>
      </c>
      <c r="B39" s="6" t="s">
        <v>32</v>
      </c>
      <c r="C39" s="7" t="s">
        <v>1</v>
      </c>
      <c r="D39" s="7">
        <v>2</v>
      </c>
      <c r="E39" s="15"/>
      <c r="F39" s="14">
        <f t="shared" si="2"/>
        <v>0</v>
      </c>
    </row>
    <row r="40" spans="1:6" s="5" customFormat="1" ht="18" customHeight="1">
      <c r="A40" s="28" t="s">
        <v>19</v>
      </c>
      <c r="B40" s="29"/>
      <c r="C40" s="29"/>
      <c r="D40" s="29"/>
      <c r="E40" s="29"/>
      <c r="F40" s="18">
        <f>SUM(F41:F42)</f>
        <v>0</v>
      </c>
    </row>
    <row r="41" spans="1:6" s="5" customFormat="1" ht="94.5" customHeight="1">
      <c r="A41" s="16">
        <v>34</v>
      </c>
      <c r="B41" s="6" t="s">
        <v>62</v>
      </c>
      <c r="C41" s="7" t="s">
        <v>1</v>
      </c>
      <c r="D41" s="7">
        <v>2</v>
      </c>
      <c r="E41" s="15"/>
      <c r="F41" s="14">
        <f>E41*D41</f>
        <v>0</v>
      </c>
    </row>
    <row r="42" spans="1:6" s="5" customFormat="1" ht="198" customHeight="1">
      <c r="A42" s="16">
        <v>35</v>
      </c>
      <c r="B42" s="6" t="s">
        <v>63</v>
      </c>
      <c r="C42" s="7" t="s">
        <v>1</v>
      </c>
      <c r="D42" s="7">
        <v>1</v>
      </c>
      <c r="E42" s="15"/>
      <c r="F42" s="14">
        <f>E42*D42</f>
        <v>0</v>
      </c>
    </row>
    <row r="43" spans="1:6" s="5" customFormat="1" ht="18" customHeight="1">
      <c r="A43" s="28" t="s">
        <v>28</v>
      </c>
      <c r="B43" s="29"/>
      <c r="C43" s="29"/>
      <c r="D43" s="29"/>
      <c r="E43" s="29"/>
      <c r="F43" s="18">
        <f>SUM(F44:F49)</f>
        <v>0</v>
      </c>
    </row>
    <row r="44" spans="1:6" s="5" customFormat="1" ht="32.25" customHeight="1">
      <c r="A44" s="17">
        <v>36</v>
      </c>
      <c r="B44" s="6" t="s">
        <v>64</v>
      </c>
      <c r="C44" s="7" t="s">
        <v>1</v>
      </c>
      <c r="D44" s="7">
        <v>1</v>
      </c>
      <c r="E44" s="15"/>
      <c r="F44" s="14">
        <f>E44*D44</f>
        <v>0</v>
      </c>
    </row>
    <row r="45" spans="1:6" s="5" customFormat="1" ht="42" customHeight="1">
      <c r="A45" s="17">
        <v>37</v>
      </c>
      <c r="B45" s="6" t="s">
        <v>65</v>
      </c>
      <c r="C45" s="7" t="s">
        <v>1</v>
      </c>
      <c r="D45" s="7">
        <v>1</v>
      </c>
      <c r="E45" s="15"/>
      <c r="F45" s="14">
        <f>D45*E45</f>
        <v>0</v>
      </c>
    </row>
    <row r="46" spans="1:6" s="5" customFormat="1" ht="95.25" customHeight="1">
      <c r="A46" s="17">
        <v>38</v>
      </c>
      <c r="B46" s="6" t="s">
        <v>66</v>
      </c>
      <c r="C46" s="7" t="s">
        <v>1</v>
      </c>
      <c r="D46" s="7">
        <v>1</v>
      </c>
      <c r="E46" s="15"/>
      <c r="F46" s="14">
        <f>E46*D46</f>
        <v>0</v>
      </c>
    </row>
    <row r="47" spans="1:6" s="5" customFormat="1" ht="57.75" customHeight="1">
      <c r="A47" s="17">
        <v>39</v>
      </c>
      <c r="B47" s="10" t="s">
        <v>67</v>
      </c>
      <c r="C47" s="7" t="s">
        <v>1</v>
      </c>
      <c r="D47" s="7">
        <v>1</v>
      </c>
      <c r="E47" s="15"/>
      <c r="F47" s="14">
        <f>D47*E47</f>
        <v>0</v>
      </c>
    </row>
    <row r="48" spans="1:6" s="5" customFormat="1" ht="120.75" customHeight="1">
      <c r="A48" s="16">
        <v>40</v>
      </c>
      <c r="B48" s="6" t="s">
        <v>31</v>
      </c>
      <c r="C48" s="7" t="s">
        <v>1</v>
      </c>
      <c r="D48" s="7">
        <v>1</v>
      </c>
      <c r="E48" s="15"/>
      <c r="F48" s="14">
        <f>E48*D48</f>
        <v>0</v>
      </c>
    </row>
    <row r="49" spans="1:6" s="8" customFormat="1" ht="43.5" customHeight="1">
      <c r="A49" s="16">
        <v>41</v>
      </c>
      <c r="B49" s="6" t="s">
        <v>68</v>
      </c>
      <c r="C49" s="7" t="s">
        <v>1</v>
      </c>
      <c r="D49" s="7">
        <v>1</v>
      </c>
      <c r="E49" s="15"/>
      <c r="F49" s="14">
        <f>E49*D49</f>
        <v>0</v>
      </c>
    </row>
    <row r="50" spans="1:6" s="5" customFormat="1" ht="18" customHeight="1">
      <c r="A50" s="28" t="s">
        <v>18</v>
      </c>
      <c r="B50" s="29"/>
      <c r="C50" s="29"/>
      <c r="D50" s="29"/>
      <c r="E50" s="29"/>
      <c r="F50" s="18">
        <f>SUM(F51:F68)</f>
        <v>0</v>
      </c>
    </row>
    <row r="51" spans="1:6" s="5" customFormat="1" ht="42" customHeight="1">
      <c r="A51" s="16">
        <v>42</v>
      </c>
      <c r="B51" s="6" t="s">
        <v>69</v>
      </c>
      <c r="C51" s="7" t="s">
        <v>15</v>
      </c>
      <c r="D51" s="7">
        <v>360</v>
      </c>
      <c r="E51" s="15"/>
      <c r="F51" s="14">
        <f aca="true" t="shared" si="3" ref="F51:F68">E51*D51</f>
        <v>0</v>
      </c>
    </row>
    <row r="52" spans="1:6" s="5" customFormat="1" ht="12.75">
      <c r="A52" s="16">
        <v>43</v>
      </c>
      <c r="B52" s="6" t="s">
        <v>16</v>
      </c>
      <c r="C52" s="7" t="s">
        <v>15</v>
      </c>
      <c r="D52" s="7">
        <v>330</v>
      </c>
      <c r="E52" s="15"/>
      <c r="F52" s="14">
        <f t="shared" si="3"/>
        <v>0</v>
      </c>
    </row>
    <row r="53" spans="1:6" s="5" customFormat="1" ht="29.25" customHeight="1">
      <c r="A53" s="16">
        <v>44</v>
      </c>
      <c r="B53" s="6" t="s">
        <v>70</v>
      </c>
      <c r="C53" s="7" t="s">
        <v>15</v>
      </c>
      <c r="D53" s="7">
        <v>110</v>
      </c>
      <c r="E53" s="15"/>
      <c r="F53" s="14">
        <f t="shared" si="3"/>
        <v>0</v>
      </c>
    </row>
    <row r="54" spans="1:6" s="5" customFormat="1" ht="21" customHeight="1">
      <c r="A54" s="16">
        <v>45</v>
      </c>
      <c r="B54" s="6" t="s">
        <v>71</v>
      </c>
      <c r="C54" s="7" t="s">
        <v>15</v>
      </c>
      <c r="D54" s="7">
        <v>100</v>
      </c>
      <c r="E54" s="15"/>
      <c r="F54" s="14">
        <f t="shared" si="3"/>
        <v>0</v>
      </c>
    </row>
    <row r="55" spans="1:6" s="5" customFormat="1" ht="17.25" customHeight="1">
      <c r="A55" s="16">
        <v>46</v>
      </c>
      <c r="B55" s="6" t="s">
        <v>17</v>
      </c>
      <c r="C55" s="7" t="s">
        <v>4</v>
      </c>
      <c r="D55" s="7">
        <v>1</v>
      </c>
      <c r="E55" s="15"/>
      <c r="F55" s="14">
        <f t="shared" si="3"/>
        <v>0</v>
      </c>
    </row>
    <row r="56" spans="1:6" s="5" customFormat="1" ht="18.75" customHeight="1">
      <c r="A56" s="16">
        <v>47</v>
      </c>
      <c r="B56" s="6" t="s">
        <v>14</v>
      </c>
      <c r="C56" s="7" t="s">
        <v>4</v>
      </c>
      <c r="D56" s="7">
        <v>1</v>
      </c>
      <c r="E56" s="15"/>
      <c r="F56" s="14">
        <f t="shared" si="3"/>
        <v>0</v>
      </c>
    </row>
    <row r="57" spans="1:6" s="5" customFormat="1" ht="20.25" customHeight="1">
      <c r="A57" s="16">
        <v>48</v>
      </c>
      <c r="B57" s="6" t="s">
        <v>72</v>
      </c>
      <c r="C57" s="7" t="s">
        <v>1</v>
      </c>
      <c r="D57" s="7">
        <v>1</v>
      </c>
      <c r="E57" s="15"/>
      <c r="F57" s="14">
        <f t="shared" si="3"/>
        <v>0</v>
      </c>
    </row>
    <row r="58" spans="1:6" s="5" customFormat="1" ht="25.5">
      <c r="A58" s="16">
        <v>49</v>
      </c>
      <c r="B58" s="6" t="s">
        <v>3</v>
      </c>
      <c r="C58" s="7" t="s">
        <v>4</v>
      </c>
      <c r="D58" s="7">
        <v>1</v>
      </c>
      <c r="E58" s="15"/>
      <c r="F58" s="14">
        <f t="shared" si="3"/>
        <v>0</v>
      </c>
    </row>
    <row r="59" spans="1:6" s="5" customFormat="1" ht="18.75" customHeight="1">
      <c r="A59" s="16">
        <v>50</v>
      </c>
      <c r="B59" s="6" t="s">
        <v>26</v>
      </c>
      <c r="C59" s="7" t="s">
        <v>4</v>
      </c>
      <c r="D59" s="7">
        <v>1</v>
      </c>
      <c r="E59" s="15"/>
      <c r="F59" s="14">
        <f t="shared" si="3"/>
        <v>0</v>
      </c>
    </row>
    <row r="60" spans="1:6" s="5" customFormat="1" ht="25.5">
      <c r="A60" s="16">
        <v>51</v>
      </c>
      <c r="B60" s="6" t="s">
        <v>5</v>
      </c>
      <c r="C60" s="7" t="s">
        <v>4</v>
      </c>
      <c r="D60" s="7">
        <v>1</v>
      </c>
      <c r="E60" s="15"/>
      <c r="F60" s="14">
        <f t="shared" si="3"/>
        <v>0</v>
      </c>
    </row>
    <row r="61" spans="1:6" s="5" customFormat="1" ht="17.25" customHeight="1">
      <c r="A61" s="16">
        <v>52</v>
      </c>
      <c r="B61" s="6" t="s">
        <v>13</v>
      </c>
      <c r="C61" s="7" t="s">
        <v>4</v>
      </c>
      <c r="D61" s="7">
        <v>1</v>
      </c>
      <c r="E61" s="15"/>
      <c r="F61" s="14">
        <f t="shared" si="3"/>
        <v>0</v>
      </c>
    </row>
    <row r="62" spans="1:6" s="5" customFormat="1" ht="30.75" customHeight="1">
      <c r="A62" s="16">
        <v>53</v>
      </c>
      <c r="B62" s="6" t="s">
        <v>6</v>
      </c>
      <c r="C62" s="7" t="s">
        <v>4</v>
      </c>
      <c r="D62" s="7">
        <v>1</v>
      </c>
      <c r="E62" s="15"/>
      <c r="F62" s="14">
        <f t="shared" si="3"/>
        <v>0</v>
      </c>
    </row>
    <row r="63" spans="1:6" s="5" customFormat="1" ht="29.25" customHeight="1">
      <c r="A63" s="16">
        <v>54</v>
      </c>
      <c r="B63" s="6" t="s">
        <v>7</v>
      </c>
      <c r="C63" s="7" t="s">
        <v>4</v>
      </c>
      <c r="D63" s="7">
        <v>1</v>
      </c>
      <c r="E63" s="15"/>
      <c r="F63" s="14">
        <f t="shared" si="3"/>
        <v>0</v>
      </c>
    </row>
    <row r="64" spans="1:6" s="5" customFormat="1" ht="32.25" customHeight="1">
      <c r="A64" s="16">
        <v>55</v>
      </c>
      <c r="B64" s="6" t="s">
        <v>8</v>
      </c>
      <c r="C64" s="7" t="s">
        <v>4</v>
      </c>
      <c r="D64" s="7">
        <v>1</v>
      </c>
      <c r="E64" s="15"/>
      <c r="F64" s="14">
        <f t="shared" si="3"/>
        <v>0</v>
      </c>
    </row>
    <row r="65" spans="1:6" s="5" customFormat="1" ht="32.25" customHeight="1">
      <c r="A65" s="16">
        <v>56</v>
      </c>
      <c r="B65" s="6" t="s">
        <v>9</v>
      </c>
      <c r="C65" s="7" t="s">
        <v>10</v>
      </c>
      <c r="D65" s="7">
        <v>48</v>
      </c>
      <c r="E65" s="15"/>
      <c r="F65" s="14">
        <f t="shared" si="3"/>
        <v>0</v>
      </c>
    </row>
    <row r="66" spans="1:6" s="5" customFormat="1" ht="30" customHeight="1">
      <c r="A66" s="16">
        <v>57</v>
      </c>
      <c r="B66" s="6" t="s">
        <v>11</v>
      </c>
      <c r="C66" s="7" t="s">
        <v>10</v>
      </c>
      <c r="D66" s="7">
        <v>24</v>
      </c>
      <c r="E66" s="15"/>
      <c r="F66" s="14">
        <f t="shared" si="3"/>
        <v>0</v>
      </c>
    </row>
    <row r="67" spans="1:6" s="5" customFormat="1" ht="72" customHeight="1">
      <c r="A67" s="16">
        <v>58</v>
      </c>
      <c r="B67" s="6" t="s">
        <v>81</v>
      </c>
      <c r="C67" s="7" t="s">
        <v>4</v>
      </c>
      <c r="D67" s="7">
        <v>1</v>
      </c>
      <c r="E67" s="15"/>
      <c r="F67" s="14">
        <f t="shared" si="3"/>
        <v>0</v>
      </c>
    </row>
    <row r="68" spans="1:6" s="5" customFormat="1" ht="18.75" customHeight="1" thickBot="1">
      <c r="A68" s="16">
        <v>59</v>
      </c>
      <c r="B68" s="6" t="s">
        <v>12</v>
      </c>
      <c r="C68" s="7" t="s">
        <v>4</v>
      </c>
      <c r="D68" s="7">
        <v>1</v>
      </c>
      <c r="E68" s="15"/>
      <c r="F68" s="14">
        <f t="shared" si="3"/>
        <v>0</v>
      </c>
    </row>
    <row r="69" spans="1:6" ht="18" customHeight="1" thickBot="1">
      <c r="A69" s="30" t="s">
        <v>37</v>
      </c>
      <c r="B69" s="31"/>
      <c r="C69" s="31"/>
      <c r="D69" s="31"/>
      <c r="E69" s="32"/>
      <c r="F69" s="21">
        <f>F4+F11+F27+F40+F43+F50</f>
        <v>0</v>
      </c>
    </row>
    <row r="70" spans="1:6" ht="18" customHeight="1">
      <c r="A70" s="19"/>
      <c r="B70" s="19"/>
      <c r="C70" s="19"/>
      <c r="D70" s="19"/>
      <c r="E70" s="19"/>
      <c r="F70" s="20"/>
    </row>
    <row r="71" ht="18.75" customHeight="1"/>
    <row r="72" spans="1:4" ht="24.95" customHeight="1">
      <c r="A72" s="34" t="s">
        <v>77</v>
      </c>
      <c r="B72" s="34"/>
      <c r="C72" s="33" t="s">
        <v>75</v>
      </c>
      <c r="D72" s="33"/>
    </row>
    <row r="73" spans="1:4" ht="23.25" customHeight="1">
      <c r="A73" s="26" t="s">
        <v>36</v>
      </c>
      <c r="B73" s="26"/>
      <c r="C73" s="27">
        <f>F69</f>
        <v>0</v>
      </c>
      <c r="D73" s="27"/>
    </row>
    <row r="74" spans="1:4" ht="18.75" customHeight="1">
      <c r="A74" s="26" t="s">
        <v>74</v>
      </c>
      <c r="B74" s="26"/>
      <c r="C74" s="27">
        <f>0.21*C73</f>
        <v>0</v>
      </c>
      <c r="D74" s="27"/>
    </row>
    <row r="75" spans="1:6" s="3" customFormat="1" ht="22.5" customHeight="1">
      <c r="A75" s="26" t="s">
        <v>76</v>
      </c>
      <c r="B75" s="26"/>
      <c r="C75" s="27">
        <f>SUM(C73:D74)</f>
        <v>0</v>
      </c>
      <c r="D75" s="27"/>
      <c r="E75" s="2"/>
      <c r="F75" s="2"/>
    </row>
    <row r="76" spans="2:6" s="3" customFormat="1" ht="24.95" customHeight="1">
      <c r="B76" s="2"/>
      <c r="C76" s="4"/>
      <c r="D76" s="4"/>
      <c r="E76" s="2"/>
      <c r="F76" s="2"/>
    </row>
    <row r="77" spans="2:6" s="3" customFormat="1" ht="24.95" customHeight="1">
      <c r="B77" s="2"/>
      <c r="C77" s="4"/>
      <c r="D77" s="4"/>
      <c r="E77" s="2"/>
      <c r="F77" s="2"/>
    </row>
    <row r="78" spans="2:6" s="3" customFormat="1" ht="24.95" customHeight="1">
      <c r="B78" s="2"/>
      <c r="C78" s="4"/>
      <c r="D78" s="4"/>
      <c r="E78" s="2"/>
      <c r="F78" s="2"/>
    </row>
    <row r="79" spans="2:6" s="3" customFormat="1" ht="24.95" customHeight="1">
      <c r="B79" s="2"/>
      <c r="C79" s="4"/>
      <c r="D79" s="4"/>
      <c r="E79" s="2"/>
      <c r="F79" s="2"/>
    </row>
    <row r="80" spans="2:6" s="3" customFormat="1" ht="24.95" customHeight="1">
      <c r="B80" s="2"/>
      <c r="C80" s="4"/>
      <c r="D80" s="4"/>
      <c r="E80" s="2"/>
      <c r="F80" s="2"/>
    </row>
    <row r="81" spans="2:6" s="3" customFormat="1" ht="24.95" customHeight="1">
      <c r="B81" s="2"/>
      <c r="C81" s="4"/>
      <c r="D81" s="4"/>
      <c r="E81" s="2"/>
      <c r="F81" s="2"/>
    </row>
    <row r="82" spans="2:6" s="3" customFormat="1" ht="24.95" customHeight="1">
      <c r="B82" s="2"/>
      <c r="C82" s="4"/>
      <c r="D82" s="4"/>
      <c r="E82" s="2"/>
      <c r="F82" s="2"/>
    </row>
    <row r="83" spans="2:6" s="3" customFormat="1" ht="24.95" customHeight="1">
      <c r="B83" s="2"/>
      <c r="C83" s="4"/>
      <c r="D83" s="4"/>
      <c r="E83" s="2"/>
      <c r="F83" s="2"/>
    </row>
    <row r="84" spans="2:6" s="3" customFormat="1" ht="15" customHeight="1">
      <c r="B84" s="2"/>
      <c r="C84" s="4"/>
      <c r="D84" s="4"/>
      <c r="E84" s="2"/>
      <c r="F84" s="2"/>
    </row>
    <row r="85" spans="2:6" s="3" customFormat="1" ht="24.95" customHeight="1">
      <c r="B85" s="2"/>
      <c r="C85" s="4"/>
      <c r="D85" s="4"/>
      <c r="E85" s="2"/>
      <c r="F85" s="2"/>
    </row>
    <row r="86" spans="2:6" s="3" customFormat="1" ht="18" customHeight="1">
      <c r="B86" s="2"/>
      <c r="C86" s="4"/>
      <c r="D86" s="4"/>
      <c r="E86" s="2"/>
      <c r="F86" s="2"/>
    </row>
    <row r="87" spans="2:6" s="3" customFormat="1" ht="24.95" customHeight="1">
      <c r="B87" s="2"/>
      <c r="C87" s="4"/>
      <c r="D87" s="4"/>
      <c r="E87" s="2"/>
      <c r="F87" s="2"/>
    </row>
    <row r="88" spans="2:6" s="3" customFormat="1" ht="24.95" customHeight="1">
      <c r="B88" s="2"/>
      <c r="C88" s="4"/>
      <c r="D88" s="4"/>
      <c r="E88" s="2"/>
      <c r="F88" s="2"/>
    </row>
  </sheetData>
  <sheetProtection selectLockedCells="1" selectUnlockedCells="1"/>
  <mergeCells count="17">
    <mergeCell ref="A2:F2"/>
    <mergeCell ref="A1:F1"/>
    <mergeCell ref="A11:E11"/>
    <mergeCell ref="A27:E27"/>
    <mergeCell ref="A40:E40"/>
    <mergeCell ref="A43:E43"/>
    <mergeCell ref="A50:E50"/>
    <mergeCell ref="A69:E69"/>
    <mergeCell ref="A4:E4"/>
    <mergeCell ref="A73:B73"/>
    <mergeCell ref="C72:D72"/>
    <mergeCell ref="A72:B72"/>
    <mergeCell ref="A74:B74"/>
    <mergeCell ref="A75:B75"/>
    <mergeCell ref="C73:D73"/>
    <mergeCell ref="C74:D74"/>
    <mergeCell ref="C75:D75"/>
  </mergeCells>
  <printOptions horizontalCentered="1"/>
  <pageMargins left="0.7874015748031497" right="0.7874015748031497" top="0.7874015748031497" bottom="0.984251968503937" header="0.5118110236220472" footer="0.5118110236220472"/>
  <pageSetup fitToHeight="3" fitToWidth="1" horizontalDpi="600" verticalDpi="600" orientation="portrait" paperSize="9" scale="72" r:id="rId3"/>
  <headerFooter alignWithMargins="0">
    <oddFooter>&amp;C&amp;P/&amp;N</oddFooter>
  </headerFooter>
  <rowBreaks count="1" manualBreakCount="1">
    <brk id="8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Jelínek</dc:creator>
  <cp:keywords/>
  <dc:description/>
  <cp:lastModifiedBy>Radomír Drozd</cp:lastModifiedBy>
  <cp:lastPrinted>2021-10-19T10:17:19Z</cp:lastPrinted>
  <dcterms:created xsi:type="dcterms:W3CDTF">2020-08-10T08:53:14Z</dcterms:created>
  <dcterms:modified xsi:type="dcterms:W3CDTF">2021-10-19T10:17:48Z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