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Verejne_zakazky\Nefakultni\SKM\03_SKM-Stavebni_prace\37_SKM-Oprava paternich rozvodu vody IIet\01_ZD\"/>
    </mc:Choice>
  </mc:AlternateContent>
  <bookViews>
    <workbookView xWindow="-105" yWindow="-105" windowWidth="30930" windowHeight="16890" tabRatio="1000"/>
  </bookViews>
  <sheets>
    <sheet name="REKAPITULACE" sheetId="5" r:id="rId1"/>
    <sheet name="ZTI-A1" sheetId="4" r:id="rId2"/>
    <sheet name="ZTI-A2" sheetId="6" r:id="rId3"/>
    <sheet name="ZT-A3" sheetId="7" r:id="rId4"/>
    <sheet name="PŘÍPOJKA EF" sheetId="9" r:id="rId5"/>
  </sheets>
  <definedNames>
    <definedName name="cisloobjektu">#REF!</definedName>
    <definedName name="cislostavby">#REF!</definedName>
    <definedName name="Datum">#REF!</definedName>
    <definedName name="Dil">#REF!</definedName>
    <definedName name="Dodavka">#REF!</definedName>
    <definedName name="Dodavka0">#REF!</definedName>
    <definedName name="HSV">#REF!</definedName>
    <definedName name="HSV0">#REF!</definedName>
    <definedName name="HZS">#REF!</definedName>
    <definedName name="HZS0">#REF!</definedName>
    <definedName name="JKSO">#REF!</definedName>
    <definedName name="MJ">#REF!</definedName>
    <definedName name="Mont">#REF!</definedName>
    <definedName name="Montaz0">#REF!</definedName>
    <definedName name="NazevDilu">#REF!</definedName>
    <definedName name="nazevobjektu">#REF!</definedName>
    <definedName name="nazevstavby">#REF!</definedName>
    <definedName name="Objednatel">#REF!</definedName>
    <definedName name="_xlnm.Print_Area" localSheetId="4">'PŘÍPOJKA EF'!$A$1:$G$39</definedName>
    <definedName name="_xlnm.Print_Area" localSheetId="0">REKAPITULACE!$A$1:$C$17</definedName>
    <definedName name="_xlnm.Print_Area" localSheetId="3">'ZT-A3'!$A$1:$G$65</definedName>
    <definedName name="_xlnm.Print_Area" localSheetId="1">'ZTI-A1'!$A$1:$G$64</definedName>
    <definedName name="_xlnm.Print_Area" localSheetId="2">'ZTI-A2'!$A$1:$G$65</definedName>
    <definedName name="PocetMJ">#REF!</definedName>
    <definedName name="Poznamka">#REF!</definedName>
    <definedName name="Projektant">#REF!</definedName>
    <definedName name="PSV">#REF!</definedName>
    <definedName name="PSV0">#REF!</definedName>
    <definedName name="SazbaDPH1">#REF!</definedName>
    <definedName name="SazbaDPH2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Typ">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Zakazka">#REF!</definedName>
    <definedName name="Zaklad22">#REF!</definedName>
    <definedName name="Zaklad5">#REF!</definedName>
    <definedName name="Zhotovitel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9" l="1"/>
  <c r="G23" i="9" l="1"/>
  <c r="G22" i="9"/>
  <c r="G53" i="7"/>
  <c r="G53" i="6"/>
  <c r="G53" i="4"/>
  <c r="C59" i="7"/>
  <c r="G58" i="7"/>
  <c r="G57" i="7"/>
  <c r="G56" i="7"/>
  <c r="G55" i="7"/>
  <c r="G54" i="7"/>
  <c r="G52" i="7"/>
  <c r="G51" i="7"/>
  <c r="G50" i="7"/>
  <c r="G49" i="7"/>
  <c r="G48" i="7"/>
  <c r="G47" i="7"/>
  <c r="G46" i="7"/>
  <c r="G45" i="7"/>
  <c r="C43" i="7"/>
  <c r="G42" i="7"/>
  <c r="G43" i="7" s="1"/>
  <c r="C40" i="7"/>
  <c r="G39" i="7"/>
  <c r="G38" i="7"/>
  <c r="G37" i="7"/>
  <c r="G36" i="7"/>
  <c r="G35" i="7"/>
  <c r="G34" i="7"/>
  <c r="G33" i="7"/>
  <c r="G32" i="7"/>
  <c r="G31" i="7"/>
  <c r="E29" i="7"/>
  <c r="G29" i="7" s="1"/>
  <c r="G28" i="7"/>
  <c r="G27" i="7"/>
  <c r="G26" i="7"/>
  <c r="G25" i="7"/>
  <c r="G24" i="7"/>
  <c r="G23" i="7"/>
  <c r="G22" i="7"/>
  <c r="G21" i="7"/>
  <c r="C19" i="7"/>
  <c r="G18" i="7"/>
  <c r="G17" i="7"/>
  <c r="G16" i="7"/>
  <c r="G15" i="7"/>
  <c r="G14" i="7"/>
  <c r="G13" i="7"/>
  <c r="G12" i="7"/>
  <c r="G11" i="7"/>
  <c r="G10" i="7"/>
  <c r="G9" i="7"/>
  <c r="G8" i="7"/>
  <c r="C59" i="6"/>
  <c r="G58" i="6"/>
  <c r="G57" i="6"/>
  <c r="G56" i="6"/>
  <c r="G55" i="6"/>
  <c r="G54" i="6"/>
  <c r="G52" i="6"/>
  <c r="G51" i="6"/>
  <c r="G50" i="6"/>
  <c r="G49" i="6"/>
  <c r="G48" i="6"/>
  <c r="G47" i="6"/>
  <c r="G46" i="6"/>
  <c r="G45" i="6"/>
  <c r="C43" i="6"/>
  <c r="G42" i="6"/>
  <c r="G43" i="6" s="1"/>
  <c r="C40" i="6"/>
  <c r="G39" i="6"/>
  <c r="G38" i="6"/>
  <c r="G37" i="6"/>
  <c r="G36" i="6"/>
  <c r="G35" i="6"/>
  <c r="G34" i="6"/>
  <c r="G33" i="6"/>
  <c r="G32" i="6"/>
  <c r="G31" i="6"/>
  <c r="E29" i="6"/>
  <c r="G29" i="6" s="1"/>
  <c r="G28" i="6"/>
  <c r="G27" i="6"/>
  <c r="G26" i="6"/>
  <c r="G25" i="6"/>
  <c r="G24" i="6"/>
  <c r="G23" i="6"/>
  <c r="G22" i="6"/>
  <c r="G21" i="6"/>
  <c r="C19" i="6"/>
  <c r="G18" i="6"/>
  <c r="G17" i="6"/>
  <c r="G16" i="6"/>
  <c r="G15" i="6"/>
  <c r="G14" i="6"/>
  <c r="G13" i="6"/>
  <c r="G12" i="6"/>
  <c r="G11" i="6"/>
  <c r="G10" i="6"/>
  <c r="G9" i="6"/>
  <c r="G8" i="6"/>
  <c r="G9" i="9"/>
  <c r="G46" i="4"/>
  <c r="G29" i="9"/>
  <c r="G30" i="9"/>
  <c r="G31" i="9"/>
  <c r="G32" i="9"/>
  <c r="G55" i="4"/>
  <c r="G48" i="4"/>
  <c r="G47" i="4"/>
  <c r="G33" i="9"/>
  <c r="G59" i="7" l="1"/>
  <c r="E30" i="7"/>
  <c r="G30" i="7" s="1"/>
  <c r="G40" i="7" s="1"/>
  <c r="G19" i="7"/>
  <c r="E30" i="6"/>
  <c r="G30" i="6" s="1"/>
  <c r="G59" i="6"/>
  <c r="G19" i="6"/>
  <c r="G40" i="6"/>
  <c r="G21" i="9"/>
  <c r="G20" i="9"/>
  <c r="G33" i="4"/>
  <c r="G61" i="7" l="1"/>
  <c r="B11" i="5" s="1"/>
  <c r="G61" i="6"/>
  <c r="B8" i="5" s="1"/>
  <c r="G50" i="4"/>
  <c r="G49" i="4"/>
  <c r="C59" i="4" l="1"/>
  <c r="G58" i="4"/>
  <c r="G57" i="4"/>
  <c r="G56" i="4"/>
  <c r="G54" i="4"/>
  <c r="G52" i="4"/>
  <c r="G51" i="4"/>
  <c r="G45" i="4"/>
  <c r="C43" i="4"/>
  <c r="G42" i="4"/>
  <c r="G43" i="4" s="1"/>
  <c r="C40" i="4"/>
  <c r="G39" i="4"/>
  <c r="G38" i="4"/>
  <c r="G37" i="4"/>
  <c r="G36" i="4"/>
  <c r="G35" i="4"/>
  <c r="G34" i="4"/>
  <c r="G32" i="4"/>
  <c r="G31" i="4"/>
  <c r="E29" i="4"/>
  <c r="E30" i="4" s="1"/>
  <c r="G30" i="4" s="1"/>
  <c r="G28" i="4"/>
  <c r="G27" i="4"/>
  <c r="G26" i="4"/>
  <c r="G25" i="4"/>
  <c r="G24" i="4"/>
  <c r="G23" i="4"/>
  <c r="G22" i="4"/>
  <c r="G21" i="4"/>
  <c r="C19" i="4"/>
  <c r="G18" i="4"/>
  <c r="G17" i="4"/>
  <c r="G16" i="4"/>
  <c r="G15" i="4"/>
  <c r="G14" i="4"/>
  <c r="G13" i="4"/>
  <c r="G12" i="4"/>
  <c r="G11" i="4"/>
  <c r="G10" i="4"/>
  <c r="G9" i="4"/>
  <c r="G8" i="4"/>
  <c r="G19" i="4" l="1"/>
  <c r="G29" i="4"/>
  <c r="G40" i="4" s="1"/>
  <c r="G59" i="4"/>
  <c r="G61" i="4" l="1"/>
  <c r="B5" i="5" s="1"/>
  <c r="C37" i="9" l="1"/>
  <c r="G36" i="9"/>
  <c r="G35" i="9"/>
  <c r="G34" i="9"/>
  <c r="G28" i="9"/>
  <c r="C26" i="9"/>
  <c r="G25" i="9"/>
  <c r="G24" i="9"/>
  <c r="G19" i="9"/>
  <c r="G18" i="9"/>
  <c r="G17" i="9"/>
  <c r="G16" i="9"/>
  <c r="G15" i="9"/>
  <c r="G14" i="9"/>
  <c r="G13" i="9"/>
  <c r="G12" i="9"/>
  <c r="C10" i="9"/>
  <c r="G8" i="9"/>
  <c r="G37" i="9" l="1"/>
  <c r="G26" i="9"/>
  <c r="G39" i="9" l="1"/>
  <c r="B14" i="5" s="1"/>
  <c r="B16" i="5" s="1"/>
</calcChain>
</file>

<file path=xl/comments1.xml><?xml version="1.0" encoding="utf-8"?>
<comments xmlns="http://schemas.openxmlformats.org/spreadsheetml/2006/main">
  <authors>
    <author>Radomír Drozd</author>
  </authors>
  <commentList>
    <comment ref="B16" authorId="0" shapeId="0">
      <text>
        <r>
          <rPr>
            <sz val="9"/>
            <color indexed="81"/>
            <rFont val="Tahoma"/>
            <charset val="1"/>
          </rPr>
          <t xml:space="preserve">Uveďte do Formuláře nabídky.
</t>
        </r>
      </text>
    </comment>
  </commentList>
</comments>
</file>

<file path=xl/sharedStrings.xml><?xml version="1.0" encoding="utf-8"?>
<sst xmlns="http://schemas.openxmlformats.org/spreadsheetml/2006/main" count="548" uniqueCount="124">
  <si>
    <t>Stavba :</t>
  </si>
  <si>
    <t>Objekt :</t>
  </si>
  <si>
    <t>P.č.</t>
  </si>
  <si>
    <t>Číslo položky</t>
  </si>
  <si>
    <t>Název položky</t>
  </si>
  <si>
    <t>MJ</t>
  </si>
  <si>
    <t>Díl:</t>
  </si>
  <si>
    <t>Celkem za</t>
  </si>
  <si>
    <t>713</t>
  </si>
  <si>
    <t>Izolace tepelné</t>
  </si>
  <si>
    <t>AL</t>
  </si>
  <si>
    <t>IZOLACE potrubní pouzdra z kamenné vlny kašírovaná hliníkovou fólií  42 TL40</t>
  </si>
  <si>
    <t>IZOLACE potrubní pouzdra z kamenné vlny kašírovaná hliníkovou fólií  54 TL40</t>
  </si>
  <si>
    <t>m</t>
  </si>
  <si>
    <t>kus</t>
  </si>
  <si>
    <t>KS</t>
  </si>
  <si>
    <t>PC</t>
  </si>
  <si>
    <t>722</t>
  </si>
  <si>
    <t>Vnitřní vodovod</t>
  </si>
  <si>
    <t>722224111R00</t>
  </si>
  <si>
    <t xml:space="preserve">Kohouty plnicí a vypouštěcí DN 15 </t>
  </si>
  <si>
    <t xml:space="preserve">Zkouška tlaku potrubí závitového DN 50 </t>
  </si>
  <si>
    <t>722290234R00</t>
  </si>
  <si>
    <t>767</t>
  </si>
  <si>
    <t>Konstrukce zámečnické</t>
  </si>
  <si>
    <t>799</t>
  </si>
  <si>
    <t>Ostatní</t>
  </si>
  <si>
    <t xml:space="preserve">POZARNI UZPAVKA -VODA </t>
  </si>
  <si>
    <t>Protokol o rozboru pitné vody z nové části vodovod dle vyhlášky č. 252/2004 Sb</t>
  </si>
  <si>
    <t>IZOLACE potrubní pouzdra z kamenné vlny kašírovaná hliníkovou fólií  35 TL20</t>
  </si>
  <si>
    <t>IZOLACE potrubní pouzdra z kamenné vlny kašírovaná hliníkovou fólií  42 TL20</t>
  </si>
  <si>
    <t>IZOLACE potrubní pouzdra z kamenné vlny kašírovaná hliníkovou fólií  54 TL20</t>
  </si>
  <si>
    <t>IZOLACE potrubní pouzdra z kamenné vlny kašírovaná hliníkovou fólií  64 TL20</t>
  </si>
  <si>
    <t>IZOLACE potrubní pouzdra z kamenné vlny kašírovaná hliníkovou fólií  28 TL30</t>
  </si>
  <si>
    <t>IZOLACE potrubní pouzdra z kamenné vlny kašírovaná hliníkovou fólií  35 TL30</t>
  </si>
  <si>
    <t>IZOLACE potrubní pouzdra z kamenné vlny kašírovaná hliníkovou fólií  64 TL40</t>
  </si>
  <si>
    <t xml:space="preserve">Mosazný uzavírací ventil přímý DN15 PN42-185°C </t>
  </si>
  <si>
    <t xml:space="preserve">Mosazný uzavírací ventil přímý DN25 PN42-185°C </t>
  </si>
  <si>
    <t xml:space="preserve">Mosazný uzavírací ventil přímý DN32 PN42-185°C </t>
  </si>
  <si>
    <t xml:space="preserve">Mosazný uzavírací ventil přímý DN 50 PN42-185°C </t>
  </si>
  <si>
    <t>DEMONTÁŽ POTRUBÍ DN15-80</t>
  </si>
  <si>
    <t>LIKVIDACE+ ODVODZ DEMONTOVANÉHO POTRUBÍ</t>
  </si>
  <si>
    <t>TV</t>
  </si>
  <si>
    <t>SV</t>
  </si>
  <si>
    <t>m2</t>
  </si>
  <si>
    <t xml:space="preserve">POTRUBÍ PP-RCT 3-VRSTVE D25 </t>
  </si>
  <si>
    <t>POTRUBÍ PP-RCT 3-VRSTVE D32</t>
  </si>
  <si>
    <t xml:space="preserve">POTRUBÍ PP-RCT 3-VRSTVE D40 </t>
  </si>
  <si>
    <t xml:space="preserve">POTRUBÍ PP-RCT 3-VRSTVE D50 </t>
  </si>
  <si>
    <t xml:space="preserve">POTRUBÍ PP-RCT 3-VRSTVE D63 </t>
  </si>
  <si>
    <t xml:space="preserve">Proplach vodovod.potrubí DN 80 </t>
  </si>
  <si>
    <t>MU BRNO-Oprava páteřních rozvodů vody koleje Vinařská – Bloky A1-A3“</t>
  </si>
  <si>
    <t>22-13</t>
  </si>
  <si>
    <t xml:space="preserve">IZOLACE PE 22/13 </t>
  </si>
  <si>
    <t>35-13</t>
  </si>
  <si>
    <t xml:space="preserve">IZOLACE PE 35/13 </t>
  </si>
  <si>
    <t xml:space="preserve">Potrubí z trub.závit.pozink.svařovan. 11343,DN 50 </t>
  </si>
  <si>
    <t xml:space="preserve">Potrubí z PP-R 80 PN 20, DN 20 </t>
  </si>
  <si>
    <t xml:space="preserve">Potrubí z PP-R 80 PN 20, DN 32 </t>
  </si>
  <si>
    <t>POZINK. KORYTKO PRO UCHYCENÍ POTRUBÍ</t>
  </si>
  <si>
    <t xml:space="preserve">ventil reg.cirkul. AUTOMATICKÝ DN15 </t>
  </si>
  <si>
    <t>UCHYCENÍ POTRUBÍ-OBJÍMKA, HMOŽDÍNKA, ZÁVIT TYČ l=0,5m</t>
  </si>
  <si>
    <t>kpl</t>
  </si>
  <si>
    <t>ŠOUPÁTKO DN80</t>
  </si>
  <si>
    <t>STAVEBNI PRIMOCE - sekání drážek</t>
  </si>
  <si>
    <t>STAVEBNI PRIMOCE - ZAZDĚNÍ POTRUBÍ</t>
  </si>
  <si>
    <t>VYMALOVÁNÍ STĚNY</t>
  </si>
  <si>
    <t>Zemní práce</t>
  </si>
  <si>
    <t>1</t>
  </si>
  <si>
    <t>m3</t>
  </si>
  <si>
    <t>722A</t>
  </si>
  <si>
    <t>PRIPOJKA VODY</t>
  </si>
  <si>
    <t>722290226R00</t>
  </si>
  <si>
    <t xml:space="preserve">Proplach a dezinfekce vodovod.potrubí DN 80 </t>
  </si>
  <si>
    <t xml:space="preserve">SIG.VODIC+VYSTR.FOLIE </t>
  </si>
  <si>
    <t>POTRUBÍ PEHD ∅90x8,2 PE100 SDR11</t>
  </si>
  <si>
    <t>Zkouška tlaku potrubí závitového DN</t>
  </si>
  <si>
    <t>ZPĚTNÝ VENTIL DN80</t>
  </si>
  <si>
    <t>OPĚTOVNÉ ZABETONOVÁNÍ POVRCHU KOMUNIKACE</t>
  </si>
  <si>
    <t>OBJEKT A1:</t>
  </si>
  <si>
    <t>OBJEKT A2:</t>
  </si>
  <si>
    <t>OBJEKT A3:</t>
  </si>
  <si>
    <t>Dokumentace skutečného provedení</t>
  </si>
  <si>
    <t>OBJEKT A1 II.ETAPA 1PP</t>
  </si>
  <si>
    <t>OBJEKT A3 II.ETAPA 1PP</t>
  </si>
  <si>
    <t>OBJEKT A2 II.ETAPA 1PP</t>
  </si>
  <si>
    <t>VRTÁNÍ OTVORU DN25 BET.STĚNOU TL DO 20CM</t>
  </si>
  <si>
    <t>Požární voda bez izolace, pouze nátěr ve vybraných veřejných prostorech.</t>
  </si>
  <si>
    <t>Nátěr 2x zakl.b. + EMAIL - POŽÁRNÍ VODA</t>
  </si>
  <si>
    <t>Ocelová chránička</t>
  </si>
  <si>
    <t xml:space="preserve"> VÝMĚNU ROZVODU NELZE PROVÁDĚT SOUČASNĚ ALE </t>
  </si>
  <si>
    <t>PO JEDNOTLIVÝCH TRUBKÁCH -  VIZ POPIS V TECH.ZPRÁVĚ</t>
  </si>
  <si>
    <t>BOURÁNÍ ASFALTOBETONOVÉHO POVRCHU KOMUNIKACE</t>
  </si>
  <si>
    <t>ZPĚTNÝ VENTIL DN50</t>
  </si>
  <si>
    <t>KUS</t>
  </si>
  <si>
    <t>FILTR  DN50</t>
  </si>
  <si>
    <t>demontáž a zpětná montáž vodoměru DN25 včetně dopojení potrubí, redukcí, uklidňujícího kusu</t>
  </si>
  <si>
    <t>DEMONTÁŽ STÁVAJÍCÍHO NEFUNKČNÍHO POTRUBÍ DN15-80 V  TECH. MÍSTNOSTI</t>
  </si>
  <si>
    <t>PROPOJENÍ NA STÁ.POTRUBÍ V VŠ A V TECH. MÍSTNOSTI</t>
  </si>
  <si>
    <t>ZHOTOVENÍ OPAKOVĚ POUŽITELNÉ PŘEPÁŽKY PRO OCHRANU OKOLNÍHO PROSTORU PŘI VÝMĚNĚ POTRUBÍ. DŘEVĚNÝ RÁM + PEVNÁ FOLIE 10M2</t>
  </si>
  <si>
    <t>KPL</t>
  </si>
  <si>
    <t>PŘEMÍSTĚNÍ OCHRANNÝCH PŘEPÁŽEK</t>
  </si>
  <si>
    <t>SDK STĚNA DEMONTÁŽ + OBNOVENÍ</t>
  </si>
  <si>
    <t>LITINOVÝ POKLOP PRO VŠ 600/600</t>
  </si>
  <si>
    <t>DEMONTÁŽ STÁV. LIT. POKLOPU</t>
  </si>
  <si>
    <t>VYČIŠTĚNÍ VŠ.</t>
  </si>
  <si>
    <t>MONTAZ PRIPOJKY  VČETNĚ PROSTUPU DO TECH.MÍSTNOSTI</t>
  </si>
  <si>
    <t>PROSTUP DO STĚNY V.Š., OBJEKTU + UTĚSNĚNÍ</t>
  </si>
  <si>
    <t>ŘEZÁNÍ POVRCHU PRO RÝHU BETONOVOASFALTOVOU PLOCHOU</t>
  </si>
  <si>
    <t>Označení armarůr štítky dle vzoru SKM.</t>
  </si>
  <si>
    <t>ks</t>
  </si>
  <si>
    <t>Přípplatek za výkop se zbytky suti</t>
  </si>
  <si>
    <t>ZEMNÍ PRÁCE (výkop, zasyp,obsyp,odvoz, pažení …vč.přesunu hmot) zemina jíl se zbytky suti</t>
  </si>
  <si>
    <t>ODVOZ A LIKVIDACE STÁVAJÍCÍ SUTI V TECH.MÍSTNOSTI 2.pp</t>
  </si>
  <si>
    <t>VÝKAZ VÝMĚR</t>
  </si>
  <si>
    <t>CELKEM Kč bez DPH</t>
  </si>
  <si>
    <t>Celkem Kč bez DPH:</t>
  </si>
  <si>
    <t>REKAPITULACE</t>
  </si>
  <si>
    <t>Množství</t>
  </si>
  <si>
    <t>Cena Kč bez DPH / MJ</t>
  </si>
  <si>
    <t>Celkem Kč bez DPH</t>
  </si>
  <si>
    <t>PŘÍPOJKA VODY PRO OBJEKT  EF-GASTRO</t>
  </si>
  <si>
    <t>Oprava páteřních rozvodů vody koleje Vinařská – Bloky A1-A3 - II. etapa</t>
  </si>
  <si>
    <t>CELKEM II. ETAPA Kč bez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</si>
</sst>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4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b/>
      <sz val="10"/>
      <name val="Arial CE"/>
      <charset val="238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29">
    <xf numFmtId="0" fontId="0" fillId="0" borderId="0" xfId="0"/>
    <xf numFmtId="49" fontId="2" fillId="0" borderId="7" xfId="1" applyNumberFormat="1" applyFont="1" applyBorder="1"/>
    <xf numFmtId="49" fontId="2" fillId="0" borderId="12" xfId="1" applyNumberFormat="1" applyFont="1" applyBorder="1"/>
    <xf numFmtId="0" fontId="4" fillId="0" borderId="0" xfId="1"/>
    <xf numFmtId="0" fontId="1" fillId="0" borderId="0" xfId="1" applyFont="1"/>
    <xf numFmtId="0" fontId="6" fillId="0" borderId="0" xfId="1" applyFont="1" applyAlignment="1">
      <alignment horizontal="centerContinuous"/>
    </xf>
    <xf numFmtId="0" fontId="7" fillId="0" borderId="0" xfId="1" applyFont="1" applyAlignment="1">
      <alignment horizontal="centerContinuous"/>
    </xf>
    <xf numFmtId="0" fontId="1" fillId="0" borderId="7" xfId="1" applyFont="1" applyBorder="1"/>
    <xf numFmtId="0" fontId="1" fillId="0" borderId="12" xfId="1" applyFont="1" applyBorder="1"/>
    <xf numFmtId="0" fontId="3" fillId="0" borderId="0" xfId="1" applyFont="1"/>
    <xf numFmtId="49" fontId="3" fillId="2" borderId="3" xfId="1" applyNumberFormat="1" applyFont="1" applyFill="1" applyBorder="1"/>
    <xf numFmtId="0" fontId="3" fillId="2" borderId="1" xfId="1" applyFont="1" applyFill="1" applyBorder="1" applyAlignment="1">
      <alignment horizontal="center"/>
    </xf>
    <xf numFmtId="0" fontId="2" fillId="0" borderId="15" xfId="1" applyFont="1" applyBorder="1" applyAlignment="1">
      <alignment horizontal="center"/>
    </xf>
    <xf numFmtId="49" fontId="2" fillId="0" borderId="15" xfId="1" applyNumberFormat="1" applyFont="1" applyBorder="1" applyAlignment="1">
      <alignment horizontal="left"/>
    </xf>
    <xf numFmtId="0" fontId="2" fillId="0" borderId="4" xfId="1" applyFont="1" applyBorder="1"/>
    <xf numFmtId="0" fontId="1" fillId="0" borderId="2" xfId="1" applyFont="1" applyBorder="1" applyAlignment="1">
      <alignment horizontal="center"/>
    </xf>
    <xf numFmtId="0" fontId="4" fillId="0" borderId="0" xfId="1" applyNumberFormat="1"/>
    <xf numFmtId="0" fontId="8" fillId="0" borderId="16" xfId="1" applyFont="1" applyBorder="1" applyAlignment="1">
      <alignment horizontal="center" vertical="top"/>
    </xf>
    <xf numFmtId="49" fontId="8" fillId="0" borderId="16" xfId="1" applyNumberFormat="1" applyFont="1" applyBorder="1" applyAlignment="1">
      <alignment horizontal="left" vertical="top"/>
    </xf>
    <xf numFmtId="0" fontId="8" fillId="0" borderId="16" xfId="1" applyFont="1" applyBorder="1" applyAlignment="1">
      <alignment vertical="top" wrapText="1"/>
    </xf>
    <xf numFmtId="49" fontId="8" fillId="0" borderId="16" xfId="1" applyNumberFormat="1" applyFont="1" applyBorder="1" applyAlignment="1">
      <alignment horizontal="center" shrinkToFit="1"/>
    </xf>
    <xf numFmtId="0" fontId="1" fillId="2" borderId="3" xfId="1" applyFont="1" applyFill="1" applyBorder="1" applyAlignment="1">
      <alignment horizontal="center"/>
    </xf>
    <xf numFmtId="49" fontId="9" fillId="2" borderId="3" xfId="1" applyNumberFormat="1" applyFont="1" applyFill="1" applyBorder="1" applyAlignment="1">
      <alignment horizontal="left"/>
    </xf>
    <xf numFmtId="0" fontId="9" fillId="2" borderId="4" xfId="1" applyFont="1" applyFill="1" applyBorder="1"/>
    <xf numFmtId="0" fontId="1" fillId="2" borderId="2" xfId="1" applyFont="1" applyFill="1" applyBorder="1" applyAlignment="1">
      <alignment horizontal="center"/>
    </xf>
    <xf numFmtId="3" fontId="4" fillId="0" borderId="0" xfId="1" applyNumberFormat="1"/>
    <xf numFmtId="0" fontId="4" fillId="0" borderId="0" xfId="1" applyBorder="1"/>
    <xf numFmtId="0" fontId="10" fillId="0" borderId="0" xfId="1" applyFont="1" applyAlignment="1"/>
    <xf numFmtId="0" fontId="11" fillId="0" borderId="0" xfId="1" applyFont="1" applyBorder="1"/>
    <xf numFmtId="3" fontId="11" fillId="0" borderId="0" xfId="1" applyNumberFormat="1" applyFont="1" applyBorder="1" applyAlignment="1">
      <alignment horizontal="right"/>
    </xf>
    <xf numFmtId="0" fontId="10" fillId="0" borderId="0" xfId="1" applyFont="1" applyBorder="1" applyAlignment="1"/>
    <xf numFmtId="9" fontId="4" fillId="0" borderId="0" xfId="1" applyNumberFormat="1"/>
    <xf numFmtId="0" fontId="12" fillId="0" borderId="0" xfId="1" applyFont="1"/>
    <xf numFmtId="3" fontId="7" fillId="0" borderId="0" xfId="1" applyNumberFormat="1" applyFont="1" applyAlignment="1">
      <alignment horizontal="right"/>
    </xf>
    <xf numFmtId="3" fontId="3" fillId="0" borderId="8" xfId="1" applyNumberFormat="1" applyFont="1" applyBorder="1" applyAlignment="1">
      <alignment horizontal="right"/>
    </xf>
    <xf numFmtId="3" fontId="1" fillId="0" borderId="0" xfId="1" applyNumberFormat="1" applyFont="1" applyAlignment="1">
      <alignment horizontal="right"/>
    </xf>
    <xf numFmtId="3" fontId="3" fillId="2" borderId="1" xfId="1" applyNumberFormat="1" applyFont="1" applyFill="1" applyBorder="1" applyAlignment="1">
      <alignment horizontal="center"/>
    </xf>
    <xf numFmtId="3" fontId="1" fillId="0" borderId="2" xfId="1" applyNumberFormat="1" applyFont="1" applyBorder="1" applyAlignment="1">
      <alignment horizontal="right"/>
    </xf>
    <xf numFmtId="3" fontId="8" fillId="0" borderId="16" xfId="1" applyNumberFormat="1" applyFont="1" applyBorder="1" applyAlignment="1">
      <alignment horizontal="right"/>
    </xf>
    <xf numFmtId="3" fontId="1" fillId="2" borderId="2" xfId="1" applyNumberFormat="1" applyFont="1" applyFill="1" applyBorder="1" applyAlignment="1">
      <alignment horizontal="right"/>
    </xf>
    <xf numFmtId="3" fontId="4" fillId="0" borderId="0" xfId="1" applyNumberFormat="1" applyBorder="1"/>
    <xf numFmtId="3" fontId="4" fillId="0" borderId="0" xfId="1" applyNumberFormat="1" applyAlignment="1">
      <alignment horizontal="right"/>
    </xf>
    <xf numFmtId="3" fontId="4" fillId="0" borderId="0" xfId="1" applyNumberFormat="1" applyBorder="1" applyAlignment="1">
      <alignment horizontal="right"/>
    </xf>
    <xf numFmtId="3" fontId="7" fillId="0" borderId="0" xfId="1" applyNumberFormat="1" applyFont="1" applyAlignment="1">
      <alignment horizontal="centerContinuous"/>
    </xf>
    <xf numFmtId="3" fontId="1" fillId="0" borderId="7" xfId="1" applyNumberFormat="1" applyFont="1" applyBorder="1" applyAlignment="1">
      <alignment horizontal="left"/>
    </xf>
    <xf numFmtId="3" fontId="1" fillId="0" borderId="0" xfId="1" applyNumberFormat="1" applyFont="1"/>
    <xf numFmtId="3" fontId="11" fillId="0" borderId="0" xfId="1" applyNumberFormat="1" applyFont="1" applyBorder="1"/>
    <xf numFmtId="3" fontId="1" fillId="0" borderId="9" xfId="1" applyNumberFormat="1" applyFont="1" applyBorder="1"/>
    <xf numFmtId="3" fontId="1" fillId="0" borderId="0" xfId="1" applyNumberFormat="1" applyFont="1" applyAlignment="1"/>
    <xf numFmtId="3" fontId="1" fillId="0" borderId="1" xfId="1" applyNumberFormat="1" applyFont="1" applyBorder="1"/>
    <xf numFmtId="0" fontId="1" fillId="0" borderId="13" xfId="1" applyFont="1" applyBorder="1" applyAlignment="1">
      <alignment horizontal="center" shrinkToFit="1"/>
    </xf>
    <xf numFmtId="0" fontId="1" fillId="0" borderId="12" xfId="1" applyFont="1" applyBorder="1" applyAlignment="1">
      <alignment horizontal="center" shrinkToFit="1"/>
    </xf>
    <xf numFmtId="0" fontId="1" fillId="0" borderId="14" xfId="1" applyFont="1" applyBorder="1" applyAlignment="1">
      <alignment horizontal="center" shrinkToFit="1"/>
    </xf>
    <xf numFmtId="4" fontId="8" fillId="0" borderId="16" xfId="1" applyNumberFormat="1" applyFont="1" applyBorder="1" applyAlignment="1">
      <alignment horizontal="right"/>
    </xf>
    <xf numFmtId="4" fontId="1" fillId="2" borderId="2" xfId="1" applyNumberFormat="1" applyFont="1" applyFill="1" applyBorder="1" applyAlignment="1">
      <alignment horizontal="right"/>
    </xf>
    <xf numFmtId="0" fontId="1" fillId="0" borderId="2" xfId="1" applyFont="1" applyBorder="1" applyAlignment="1">
      <alignment horizontal="right"/>
    </xf>
    <xf numFmtId="0" fontId="12" fillId="0" borderId="0" xfId="0" applyFont="1"/>
    <xf numFmtId="164" fontId="0" fillId="0" borderId="0" xfId="0" applyNumberFormat="1"/>
    <xf numFmtId="3" fontId="0" fillId="0" borderId="0" xfId="0" applyNumberFormat="1"/>
    <xf numFmtId="3" fontId="8" fillId="0" borderId="16" xfId="1" applyNumberFormat="1" applyFont="1" applyFill="1" applyBorder="1" applyAlignment="1">
      <alignment horizontal="right"/>
    </xf>
    <xf numFmtId="49" fontId="2" fillId="0" borderId="7" xfId="1" applyNumberFormat="1" applyFont="1" applyFill="1" applyBorder="1"/>
    <xf numFmtId="0" fontId="1" fillId="0" borderId="7" xfId="1" applyFont="1" applyFill="1" applyBorder="1"/>
    <xf numFmtId="3" fontId="3" fillId="0" borderId="8" xfId="1" applyNumberFormat="1" applyFont="1" applyFill="1" applyBorder="1" applyAlignment="1">
      <alignment horizontal="right"/>
    </xf>
    <xf numFmtId="3" fontId="1" fillId="0" borderId="7" xfId="1" applyNumberFormat="1" applyFont="1" applyFill="1" applyBorder="1" applyAlignment="1">
      <alignment horizontal="left"/>
    </xf>
    <xf numFmtId="3" fontId="1" fillId="0" borderId="9" xfId="1" applyNumberFormat="1" applyFont="1" applyFill="1" applyBorder="1"/>
    <xf numFmtId="49" fontId="2" fillId="0" borderId="12" xfId="1" applyNumberFormat="1" applyFont="1" applyFill="1" applyBorder="1"/>
    <xf numFmtId="0" fontId="1" fillId="0" borderId="12" xfId="1" applyFont="1" applyFill="1" applyBorder="1"/>
    <xf numFmtId="0" fontId="1" fillId="0" borderId="13" xfId="1" applyFont="1" applyFill="1" applyBorder="1" applyAlignment="1">
      <alignment horizontal="center" shrinkToFit="1"/>
    </xf>
    <xf numFmtId="0" fontId="1" fillId="0" borderId="12" xfId="1" applyFont="1" applyFill="1" applyBorder="1" applyAlignment="1">
      <alignment horizontal="center" shrinkToFit="1"/>
    </xf>
    <xf numFmtId="0" fontId="1" fillId="0" borderId="14" xfId="1" applyFont="1" applyFill="1" applyBorder="1" applyAlignment="1">
      <alignment horizontal="center" shrinkToFit="1"/>
    </xf>
    <xf numFmtId="0" fontId="4" fillId="0" borderId="0" xfId="1" applyFill="1"/>
    <xf numFmtId="3" fontId="4" fillId="0" borderId="0" xfId="1" applyNumberFormat="1" applyFill="1"/>
    <xf numFmtId="0" fontId="2" fillId="0" borderId="15" xfId="1" applyFont="1" applyFill="1" applyBorder="1" applyAlignment="1">
      <alignment horizontal="center"/>
    </xf>
    <xf numFmtId="49" fontId="2" fillId="0" borderId="15" xfId="1" applyNumberFormat="1" applyFont="1" applyFill="1" applyBorder="1" applyAlignment="1">
      <alignment horizontal="left"/>
    </xf>
    <xf numFmtId="0" fontId="2" fillId="0" borderId="4" xfId="1" applyFont="1" applyFill="1" applyBorder="1"/>
    <xf numFmtId="0" fontId="1" fillId="0" borderId="2" xfId="1" applyFont="1" applyFill="1" applyBorder="1" applyAlignment="1">
      <alignment horizontal="center"/>
    </xf>
    <xf numFmtId="3" fontId="1" fillId="0" borderId="2" xfId="1" applyNumberFormat="1" applyFont="1" applyFill="1" applyBorder="1" applyAlignment="1">
      <alignment horizontal="right"/>
    </xf>
    <xf numFmtId="3" fontId="1" fillId="0" borderId="1" xfId="1" applyNumberFormat="1" applyFont="1" applyFill="1" applyBorder="1"/>
    <xf numFmtId="0" fontId="8" fillId="0" borderId="16" xfId="1" applyFont="1" applyFill="1" applyBorder="1" applyAlignment="1">
      <alignment horizontal="center" vertical="top"/>
    </xf>
    <xf numFmtId="49" fontId="8" fillId="0" borderId="16" xfId="1" applyNumberFormat="1" applyFont="1" applyFill="1" applyBorder="1" applyAlignment="1">
      <alignment horizontal="left" vertical="top"/>
    </xf>
    <xf numFmtId="0" fontId="8" fillId="0" borderId="16" xfId="1" applyFont="1" applyFill="1" applyBorder="1" applyAlignment="1">
      <alignment vertical="top" wrapText="1"/>
    </xf>
    <xf numFmtId="49" fontId="8" fillId="0" borderId="16" xfId="1" applyNumberFormat="1" applyFont="1" applyFill="1" applyBorder="1" applyAlignment="1">
      <alignment horizontal="center" shrinkToFit="1"/>
    </xf>
    <xf numFmtId="4" fontId="8" fillId="0" borderId="16" xfId="1" applyNumberFormat="1" applyFont="1" applyFill="1" applyBorder="1" applyAlignment="1">
      <alignment horizontal="right"/>
    </xf>
    <xf numFmtId="4" fontId="8" fillId="0" borderId="16" xfId="1" applyNumberFormat="1" applyFont="1" applyFill="1" applyBorder="1"/>
    <xf numFmtId="0" fontId="12" fillId="0" borderId="0" xfId="1" applyFont="1" applyFill="1"/>
    <xf numFmtId="3" fontId="4" fillId="0" borderId="0" xfId="1" applyNumberFormat="1" applyFill="1" applyAlignment="1">
      <alignment horizontal="right"/>
    </xf>
    <xf numFmtId="49" fontId="3" fillId="3" borderId="3" xfId="1" applyNumberFormat="1" applyFont="1" applyFill="1" applyBorder="1"/>
    <xf numFmtId="0" fontId="3" fillId="3" borderId="1" xfId="1" applyFont="1" applyFill="1" applyBorder="1" applyAlignment="1">
      <alignment horizontal="center"/>
    </xf>
    <xf numFmtId="3" fontId="3" fillId="3" borderId="1" xfId="1" applyNumberFormat="1" applyFont="1" applyFill="1" applyBorder="1" applyAlignment="1">
      <alignment horizontal="center"/>
    </xf>
    <xf numFmtId="0" fontId="1" fillId="3" borderId="3" xfId="1" applyFont="1" applyFill="1" applyBorder="1" applyAlignment="1">
      <alignment horizontal="center"/>
    </xf>
    <xf numFmtId="49" fontId="9" fillId="3" borderId="3" xfId="1" applyNumberFormat="1" applyFont="1" applyFill="1" applyBorder="1" applyAlignment="1">
      <alignment horizontal="left"/>
    </xf>
    <xf numFmtId="0" fontId="9" fillId="3" borderId="4" xfId="1" applyFont="1" applyFill="1" applyBorder="1"/>
    <xf numFmtId="0" fontId="1" fillId="3" borderId="2" xfId="1" applyFont="1" applyFill="1" applyBorder="1" applyAlignment="1">
      <alignment horizontal="center"/>
    </xf>
    <xf numFmtId="3" fontId="1" fillId="3" borderId="2" xfId="1" applyNumberFormat="1" applyFont="1" applyFill="1" applyBorder="1" applyAlignment="1">
      <alignment horizontal="right"/>
    </xf>
    <xf numFmtId="4" fontId="1" fillId="3" borderId="1" xfId="1" applyNumberFormat="1" applyFont="1" applyFill="1" applyBorder="1" applyAlignment="1">
      <alignment horizontal="right"/>
    </xf>
    <xf numFmtId="4" fontId="2" fillId="3" borderId="3" xfId="1" applyNumberFormat="1" applyFont="1" applyFill="1" applyBorder="1"/>
    <xf numFmtId="4" fontId="1" fillId="0" borderId="1" xfId="1" applyNumberFormat="1" applyFont="1" applyFill="1" applyBorder="1"/>
    <xf numFmtId="4" fontId="4" fillId="0" borderId="0" xfId="1" applyNumberFormat="1" applyFill="1"/>
    <xf numFmtId="4" fontId="12" fillId="0" borderId="0" xfId="1" applyNumberFormat="1" applyFont="1" applyFill="1"/>
    <xf numFmtId="4" fontId="12" fillId="0" borderId="0" xfId="0" applyNumberFormat="1" applyFont="1"/>
    <xf numFmtId="4" fontId="0" fillId="0" borderId="0" xfId="0" applyNumberFormat="1"/>
    <xf numFmtId="0" fontId="8" fillId="0" borderId="3" xfId="1" applyFont="1" applyBorder="1" applyAlignment="1">
      <alignment vertical="top" wrapText="1"/>
    </xf>
    <xf numFmtId="49" fontId="8" fillId="0" borderId="3" xfId="1" applyNumberFormat="1" applyFont="1" applyBorder="1" applyAlignment="1">
      <alignment horizontal="center" shrinkToFit="1"/>
    </xf>
    <xf numFmtId="4" fontId="8" fillId="0" borderId="3" xfId="1" applyNumberFormat="1" applyFont="1" applyBorder="1" applyAlignment="1">
      <alignment horizontal="right"/>
    </xf>
    <xf numFmtId="4" fontId="8" fillId="0" borderId="16" xfId="1" applyNumberFormat="1" applyFont="1" applyBorder="1"/>
    <xf numFmtId="4" fontId="8" fillId="0" borderId="3" xfId="1" applyNumberFormat="1" applyFont="1" applyBorder="1"/>
    <xf numFmtId="4" fontId="1" fillId="2" borderId="1" xfId="1" applyNumberFormat="1" applyFont="1" applyFill="1" applyBorder="1" applyAlignment="1">
      <alignment horizontal="right"/>
    </xf>
    <xf numFmtId="4" fontId="2" fillId="2" borderId="3" xfId="1" applyNumberFormat="1" applyFont="1" applyFill="1" applyBorder="1"/>
    <xf numFmtId="4" fontId="1" fillId="0" borderId="2" xfId="1" applyNumberFormat="1" applyFont="1" applyBorder="1" applyAlignment="1">
      <alignment horizontal="right"/>
    </xf>
    <xf numFmtId="4" fontId="1" fillId="0" borderId="1" xfId="1" applyNumberFormat="1" applyFont="1" applyBorder="1"/>
    <xf numFmtId="4" fontId="4" fillId="0" borderId="0" xfId="1" applyNumberFormat="1"/>
    <xf numFmtId="4" fontId="12" fillId="0" borderId="0" xfId="1" applyNumberFormat="1" applyFont="1"/>
    <xf numFmtId="0" fontId="12" fillId="0" borderId="3" xfId="0" applyFont="1" applyBorder="1"/>
    <xf numFmtId="4" fontId="12" fillId="4" borderId="3" xfId="0" applyNumberFormat="1" applyFont="1" applyFill="1" applyBorder="1"/>
    <xf numFmtId="3" fontId="3" fillId="3" borderId="1" xfId="1" applyNumberFormat="1" applyFont="1" applyFill="1" applyBorder="1" applyAlignment="1">
      <alignment horizontal="center" wrapText="1"/>
    </xf>
    <xf numFmtId="3" fontId="3" fillId="3" borderId="3" xfId="1" applyNumberFormat="1" applyFont="1" applyFill="1" applyBorder="1" applyAlignment="1">
      <alignment horizontal="center" wrapText="1"/>
    </xf>
    <xf numFmtId="3" fontId="3" fillId="2" borderId="1" xfId="1" applyNumberFormat="1" applyFont="1" applyFill="1" applyBorder="1" applyAlignment="1">
      <alignment horizontal="center" wrapText="1"/>
    </xf>
    <xf numFmtId="3" fontId="3" fillId="2" borderId="3" xfId="1" applyNumberFormat="1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1" fillId="0" borderId="6" xfId="1" applyFont="1" applyFill="1" applyBorder="1" applyAlignment="1">
      <alignment horizontal="center"/>
    </xf>
    <xf numFmtId="49" fontId="1" fillId="0" borderId="10" xfId="1" applyNumberFormat="1" applyFont="1" applyFill="1" applyBorder="1" applyAlignment="1">
      <alignment horizontal="center"/>
    </xf>
    <xf numFmtId="0" fontId="1" fillId="0" borderId="11" xfId="1" applyFont="1" applyFill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49" fontId="1" fillId="0" borderId="10" xfId="1" applyNumberFormat="1" applyFont="1" applyBorder="1" applyAlignment="1">
      <alignment horizontal="center"/>
    </xf>
    <xf numFmtId="0" fontId="1" fillId="0" borderId="11" xfId="1" applyFont="1" applyBorder="1" applyAlignment="1">
      <alignment horizontal="center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21"/>
  <sheetViews>
    <sheetView tabSelected="1" view="pageBreakPreview" zoomScaleNormal="100" zoomScaleSheetLayoutView="100" workbookViewId="0">
      <selection sqref="A1:B1"/>
    </sheetView>
  </sheetViews>
  <sheetFormatPr defaultRowHeight="12.75" x14ac:dyDescent="0.2"/>
  <cols>
    <col min="1" max="1" width="43.42578125" customWidth="1"/>
    <col min="2" max="2" width="24" customWidth="1"/>
    <col min="5" max="5" width="5.5703125" customWidth="1"/>
  </cols>
  <sheetData>
    <row r="1" spans="1:2" ht="23.25" customHeight="1" x14ac:dyDescent="0.2">
      <c r="A1" s="119" t="s">
        <v>117</v>
      </c>
      <c r="B1" s="119"/>
    </row>
    <row r="2" spans="1:2" ht="28.5" customHeight="1" x14ac:dyDescent="0.2">
      <c r="A2" s="118" t="s">
        <v>122</v>
      </c>
      <c r="B2" s="118"/>
    </row>
    <row r="3" spans="1:2" ht="25.5" customHeight="1" x14ac:dyDescent="0.2">
      <c r="A3" s="56"/>
    </row>
    <row r="4" spans="1:2" x14ac:dyDescent="0.2">
      <c r="A4" s="56" t="s">
        <v>79</v>
      </c>
    </row>
    <row r="5" spans="1:2" x14ac:dyDescent="0.2">
      <c r="A5" t="s">
        <v>116</v>
      </c>
      <c r="B5" s="99">
        <f>'ZTI-A1'!G61</f>
        <v>0</v>
      </c>
    </row>
    <row r="6" spans="1:2" x14ac:dyDescent="0.2">
      <c r="B6" s="100"/>
    </row>
    <row r="7" spans="1:2" x14ac:dyDescent="0.2">
      <c r="A7" s="56" t="s">
        <v>80</v>
      </c>
      <c r="B7" s="100"/>
    </row>
    <row r="8" spans="1:2" x14ac:dyDescent="0.2">
      <c r="A8" t="s">
        <v>116</v>
      </c>
      <c r="B8" s="99">
        <f>'ZTI-A2'!G61</f>
        <v>0</v>
      </c>
    </row>
    <row r="9" spans="1:2" x14ac:dyDescent="0.2">
      <c r="B9" s="100"/>
    </row>
    <row r="10" spans="1:2" x14ac:dyDescent="0.2">
      <c r="A10" s="56" t="s">
        <v>81</v>
      </c>
      <c r="B10" s="100"/>
    </row>
    <row r="11" spans="1:2" x14ac:dyDescent="0.2">
      <c r="A11" t="s">
        <v>116</v>
      </c>
      <c r="B11" s="99">
        <f>'ZT-A3'!G61</f>
        <v>0</v>
      </c>
    </row>
    <row r="12" spans="1:2" x14ac:dyDescent="0.2">
      <c r="B12" s="100"/>
    </row>
    <row r="13" spans="1:2" x14ac:dyDescent="0.2">
      <c r="A13" s="56" t="s">
        <v>121</v>
      </c>
      <c r="B13" s="100"/>
    </row>
    <row r="14" spans="1:2" x14ac:dyDescent="0.2">
      <c r="A14" t="s">
        <v>116</v>
      </c>
      <c r="B14" s="99">
        <f>'PŘÍPOJKA EF'!G39</f>
        <v>0</v>
      </c>
    </row>
    <row r="15" spans="1:2" x14ac:dyDescent="0.2">
      <c r="B15" s="100"/>
    </row>
    <row r="16" spans="1:2" ht="17.25" customHeight="1" x14ac:dyDescent="0.2">
      <c r="A16" s="112" t="s">
        <v>123</v>
      </c>
      <c r="B16" s="113">
        <f>B5+B8+B11+B14</f>
        <v>0</v>
      </c>
    </row>
    <row r="17" spans="2:2" ht="15.75" customHeight="1" x14ac:dyDescent="0.2"/>
    <row r="18" spans="2:2" ht="17.25" customHeight="1" x14ac:dyDescent="0.2">
      <c r="B18" s="57"/>
    </row>
    <row r="19" spans="2:2" x14ac:dyDescent="0.2">
      <c r="B19" s="57"/>
    </row>
    <row r="20" spans="2:2" x14ac:dyDescent="0.2">
      <c r="B20" s="57"/>
    </row>
    <row r="21" spans="2:2" x14ac:dyDescent="0.2">
      <c r="B21" s="58"/>
    </row>
  </sheetData>
  <mergeCells count="2">
    <mergeCell ref="A2:B2"/>
    <mergeCell ref="A1:B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portrait" horizontalDpi="4294967293" verticalDpi="4294967293" r:id="rId1"/>
  <headerFooter>
    <oddFooter>&amp;C&amp;P/&amp;N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9"/>
  <sheetViews>
    <sheetView view="pageBreakPreview" zoomScaleNormal="100" zoomScaleSheetLayoutView="100" workbookViewId="0">
      <selection activeCell="F8" sqref="F8"/>
    </sheetView>
  </sheetViews>
  <sheetFormatPr defaultColWidth="9.140625" defaultRowHeight="12.75" x14ac:dyDescent="0.2"/>
  <cols>
    <col min="1" max="1" width="4.42578125" style="3" customWidth="1"/>
    <col min="2" max="2" width="11.5703125" style="3" customWidth="1"/>
    <col min="3" max="3" width="40.42578125" style="3" customWidth="1"/>
    <col min="4" max="4" width="5.5703125" style="3" customWidth="1"/>
    <col min="5" max="5" width="10.42578125" style="41" customWidth="1"/>
    <col min="6" max="6" width="11.42578125" style="25" customWidth="1"/>
    <col min="7" max="7" width="13.85546875" style="25" customWidth="1"/>
    <col min="8" max="8" width="7" style="3" customWidth="1"/>
    <col min="9" max="16384" width="9.140625" style="3"/>
  </cols>
  <sheetData>
    <row r="1" spans="1:7" ht="15.75" x14ac:dyDescent="0.25">
      <c r="A1" s="120" t="s">
        <v>114</v>
      </c>
      <c r="B1" s="120"/>
      <c r="C1" s="120"/>
      <c r="D1" s="120"/>
      <c r="E1" s="120"/>
      <c r="F1" s="120"/>
      <c r="G1" s="120"/>
    </row>
    <row r="2" spans="1:7" ht="13.5" thickBot="1" x14ac:dyDescent="0.25">
      <c r="E2" s="25"/>
    </row>
    <row r="3" spans="1:7" ht="13.5" thickTop="1" x14ac:dyDescent="0.2">
      <c r="A3" s="121" t="s">
        <v>0</v>
      </c>
      <c r="B3" s="122"/>
      <c r="C3" s="60" t="s">
        <v>51</v>
      </c>
      <c r="D3" s="61"/>
      <c r="E3" s="62"/>
      <c r="F3" s="63"/>
      <c r="G3" s="64"/>
    </row>
    <row r="4" spans="1:7" ht="13.5" thickBot="1" x14ac:dyDescent="0.25">
      <c r="A4" s="123" t="s">
        <v>1</v>
      </c>
      <c r="B4" s="124"/>
      <c r="C4" s="65" t="s">
        <v>83</v>
      </c>
      <c r="D4" s="66"/>
      <c r="E4" s="67"/>
      <c r="F4" s="68"/>
      <c r="G4" s="69"/>
    </row>
    <row r="5" spans="1:7" ht="13.5" thickTop="1" x14ac:dyDescent="0.2">
      <c r="A5" s="70"/>
      <c r="B5" s="70"/>
      <c r="C5" s="70"/>
      <c r="D5" s="70"/>
      <c r="E5" s="71"/>
      <c r="F5" s="71"/>
      <c r="G5" s="71"/>
    </row>
    <row r="6" spans="1:7" ht="26.25" customHeight="1" x14ac:dyDescent="0.2">
      <c r="A6" s="86" t="s">
        <v>2</v>
      </c>
      <c r="B6" s="87" t="s">
        <v>3</v>
      </c>
      <c r="C6" s="87" t="s">
        <v>4</v>
      </c>
      <c r="D6" s="87" t="s">
        <v>5</v>
      </c>
      <c r="E6" s="88" t="s">
        <v>118</v>
      </c>
      <c r="F6" s="114" t="s">
        <v>119</v>
      </c>
      <c r="G6" s="115" t="s">
        <v>120</v>
      </c>
    </row>
    <row r="7" spans="1:7" x14ac:dyDescent="0.2">
      <c r="A7" s="72" t="s">
        <v>6</v>
      </c>
      <c r="B7" s="73" t="s">
        <v>8</v>
      </c>
      <c r="C7" s="74" t="s">
        <v>9</v>
      </c>
      <c r="D7" s="75"/>
      <c r="E7" s="76"/>
      <c r="F7" s="76"/>
      <c r="G7" s="77"/>
    </row>
    <row r="8" spans="1:7" x14ac:dyDescent="0.2">
      <c r="A8" s="78"/>
      <c r="B8" s="79" t="s">
        <v>52</v>
      </c>
      <c r="C8" s="80" t="s">
        <v>53</v>
      </c>
      <c r="D8" s="81" t="s">
        <v>13</v>
      </c>
      <c r="E8" s="82">
        <v>21</v>
      </c>
      <c r="F8" s="82"/>
      <c r="G8" s="83">
        <f t="shared" ref="G8:G18" si="0">E8*F8</f>
        <v>0</v>
      </c>
    </row>
    <row r="9" spans="1:7" x14ac:dyDescent="0.2">
      <c r="A9" s="78"/>
      <c r="B9" s="79" t="s">
        <v>54</v>
      </c>
      <c r="C9" s="80" t="s">
        <v>55</v>
      </c>
      <c r="D9" s="81" t="s">
        <v>13</v>
      </c>
      <c r="E9" s="82">
        <v>22</v>
      </c>
      <c r="F9" s="82"/>
      <c r="G9" s="83">
        <f t="shared" si="0"/>
        <v>0</v>
      </c>
    </row>
    <row r="10" spans="1:7" ht="22.5" x14ac:dyDescent="0.2">
      <c r="A10" s="78" t="s">
        <v>43</v>
      </c>
      <c r="B10" s="79" t="s">
        <v>10</v>
      </c>
      <c r="C10" s="80" t="s">
        <v>29</v>
      </c>
      <c r="D10" s="81" t="s">
        <v>13</v>
      </c>
      <c r="E10" s="59">
        <v>2</v>
      </c>
      <c r="F10" s="82"/>
      <c r="G10" s="83">
        <f t="shared" si="0"/>
        <v>0</v>
      </c>
    </row>
    <row r="11" spans="1:7" ht="22.5" x14ac:dyDescent="0.2">
      <c r="A11" s="78" t="s">
        <v>43</v>
      </c>
      <c r="B11" s="79" t="s">
        <v>10</v>
      </c>
      <c r="C11" s="80" t="s">
        <v>30</v>
      </c>
      <c r="D11" s="81" t="s">
        <v>13</v>
      </c>
      <c r="E11" s="59">
        <v>19</v>
      </c>
      <c r="F11" s="82"/>
      <c r="G11" s="83">
        <f t="shared" si="0"/>
        <v>0</v>
      </c>
    </row>
    <row r="12" spans="1:7" ht="22.5" x14ac:dyDescent="0.2">
      <c r="A12" s="78" t="s">
        <v>43</v>
      </c>
      <c r="B12" s="79" t="s">
        <v>10</v>
      </c>
      <c r="C12" s="80" t="s">
        <v>31</v>
      </c>
      <c r="D12" s="81" t="s">
        <v>13</v>
      </c>
      <c r="E12" s="59">
        <v>61</v>
      </c>
      <c r="F12" s="82"/>
      <c r="G12" s="83">
        <f t="shared" si="0"/>
        <v>0</v>
      </c>
    </row>
    <row r="13" spans="1:7" ht="22.5" x14ac:dyDescent="0.2">
      <c r="A13" s="78" t="s">
        <v>43</v>
      </c>
      <c r="B13" s="79" t="s">
        <v>10</v>
      </c>
      <c r="C13" s="80" t="s">
        <v>32</v>
      </c>
      <c r="D13" s="81" t="s">
        <v>13</v>
      </c>
      <c r="E13" s="59">
        <v>12</v>
      </c>
      <c r="F13" s="82"/>
      <c r="G13" s="83">
        <f t="shared" si="0"/>
        <v>0</v>
      </c>
    </row>
    <row r="14" spans="1:7" ht="22.5" x14ac:dyDescent="0.2">
      <c r="A14" s="78" t="s">
        <v>42</v>
      </c>
      <c r="B14" s="79" t="s">
        <v>10</v>
      </c>
      <c r="C14" s="80" t="s">
        <v>33</v>
      </c>
      <c r="D14" s="81" t="s">
        <v>13</v>
      </c>
      <c r="E14" s="59">
        <v>6</v>
      </c>
      <c r="F14" s="82"/>
      <c r="G14" s="83">
        <f t="shared" si="0"/>
        <v>0</v>
      </c>
    </row>
    <row r="15" spans="1:7" ht="22.5" x14ac:dyDescent="0.2">
      <c r="A15" s="78" t="s">
        <v>42</v>
      </c>
      <c r="B15" s="79" t="s">
        <v>10</v>
      </c>
      <c r="C15" s="80" t="s">
        <v>34</v>
      </c>
      <c r="D15" s="81" t="s">
        <v>13</v>
      </c>
      <c r="E15" s="59">
        <v>65</v>
      </c>
      <c r="F15" s="82"/>
      <c r="G15" s="83">
        <f t="shared" si="0"/>
        <v>0</v>
      </c>
    </row>
    <row r="16" spans="1:7" ht="22.5" x14ac:dyDescent="0.2">
      <c r="A16" s="78" t="s">
        <v>42</v>
      </c>
      <c r="B16" s="79" t="s">
        <v>10</v>
      </c>
      <c r="C16" s="80" t="s">
        <v>11</v>
      </c>
      <c r="D16" s="81" t="s">
        <v>13</v>
      </c>
      <c r="E16" s="59">
        <v>41</v>
      </c>
      <c r="F16" s="82"/>
      <c r="G16" s="83">
        <f t="shared" si="0"/>
        <v>0</v>
      </c>
    </row>
    <row r="17" spans="1:7" ht="22.5" x14ac:dyDescent="0.2">
      <c r="A17" s="78" t="s">
        <v>42</v>
      </c>
      <c r="B17" s="79" t="s">
        <v>10</v>
      </c>
      <c r="C17" s="80" t="s">
        <v>12</v>
      </c>
      <c r="D17" s="81" t="s">
        <v>13</v>
      </c>
      <c r="E17" s="59">
        <v>61</v>
      </c>
      <c r="F17" s="82"/>
      <c r="G17" s="83">
        <f t="shared" si="0"/>
        <v>0</v>
      </c>
    </row>
    <row r="18" spans="1:7" ht="22.5" x14ac:dyDescent="0.2">
      <c r="A18" s="78" t="s">
        <v>42</v>
      </c>
      <c r="B18" s="79" t="s">
        <v>10</v>
      </c>
      <c r="C18" s="80" t="s">
        <v>35</v>
      </c>
      <c r="D18" s="81" t="s">
        <v>13</v>
      </c>
      <c r="E18" s="59">
        <v>12</v>
      </c>
      <c r="F18" s="82"/>
      <c r="G18" s="83">
        <f t="shared" si="0"/>
        <v>0</v>
      </c>
    </row>
    <row r="19" spans="1:7" x14ac:dyDescent="0.2">
      <c r="A19" s="89"/>
      <c r="B19" s="90" t="s">
        <v>7</v>
      </c>
      <c r="C19" s="91" t="str">
        <f>CONCATENATE(B7," ",C7)</f>
        <v>713 Izolace tepelné</v>
      </c>
      <c r="D19" s="92"/>
      <c r="E19" s="93"/>
      <c r="F19" s="94"/>
      <c r="G19" s="95">
        <f>SUM(G7:G18)</f>
        <v>0</v>
      </c>
    </row>
    <row r="20" spans="1:7" x14ac:dyDescent="0.2">
      <c r="A20" s="72" t="s">
        <v>6</v>
      </c>
      <c r="B20" s="73" t="s">
        <v>17</v>
      </c>
      <c r="C20" s="74" t="s">
        <v>18</v>
      </c>
      <c r="D20" s="75"/>
      <c r="E20" s="76"/>
      <c r="F20" s="82"/>
      <c r="G20" s="96"/>
    </row>
    <row r="21" spans="1:7" x14ac:dyDescent="0.2">
      <c r="A21" s="78"/>
      <c r="B21" s="79"/>
      <c r="C21" s="80" t="s">
        <v>56</v>
      </c>
      <c r="D21" s="81" t="s">
        <v>13</v>
      </c>
      <c r="E21" s="82">
        <v>45</v>
      </c>
      <c r="F21" s="82"/>
      <c r="G21" s="83">
        <f t="shared" ref="G21:G39" si="1">E21*F21</f>
        <v>0</v>
      </c>
    </row>
    <row r="22" spans="1:7" x14ac:dyDescent="0.2">
      <c r="A22" s="78"/>
      <c r="B22" s="79"/>
      <c r="C22" s="80" t="s">
        <v>57</v>
      </c>
      <c r="D22" s="81" t="s">
        <v>13</v>
      </c>
      <c r="E22" s="82">
        <v>21</v>
      </c>
      <c r="F22" s="82"/>
      <c r="G22" s="83">
        <f t="shared" si="1"/>
        <v>0</v>
      </c>
    </row>
    <row r="23" spans="1:7" x14ac:dyDescent="0.2">
      <c r="A23" s="78"/>
      <c r="B23" s="79"/>
      <c r="C23" s="80" t="s">
        <v>58</v>
      </c>
      <c r="D23" s="81" t="s">
        <v>13</v>
      </c>
      <c r="E23" s="82">
        <v>22</v>
      </c>
      <c r="F23" s="82"/>
      <c r="G23" s="83">
        <f t="shared" si="1"/>
        <v>0</v>
      </c>
    </row>
    <row r="24" spans="1:7" x14ac:dyDescent="0.2">
      <c r="A24" s="78"/>
      <c r="B24" s="79"/>
      <c r="C24" s="80" t="s">
        <v>45</v>
      </c>
      <c r="D24" s="81" t="s">
        <v>13</v>
      </c>
      <c r="E24" s="59">
        <v>6</v>
      </c>
      <c r="F24" s="82"/>
      <c r="G24" s="83">
        <f t="shared" si="1"/>
        <v>0</v>
      </c>
    </row>
    <row r="25" spans="1:7" x14ac:dyDescent="0.2">
      <c r="A25" s="78"/>
      <c r="B25" s="79"/>
      <c r="C25" s="80" t="s">
        <v>46</v>
      </c>
      <c r="D25" s="81" t="s">
        <v>13</v>
      </c>
      <c r="E25" s="59">
        <v>67</v>
      </c>
      <c r="F25" s="82"/>
      <c r="G25" s="83">
        <f t="shared" si="1"/>
        <v>0</v>
      </c>
    </row>
    <row r="26" spans="1:7" x14ac:dyDescent="0.2">
      <c r="A26" s="78"/>
      <c r="B26" s="79"/>
      <c r="C26" s="80" t="s">
        <v>47</v>
      </c>
      <c r="D26" s="81" t="s">
        <v>13</v>
      </c>
      <c r="E26" s="59">
        <v>60</v>
      </c>
      <c r="F26" s="82"/>
      <c r="G26" s="83">
        <f t="shared" si="1"/>
        <v>0</v>
      </c>
    </row>
    <row r="27" spans="1:7" x14ac:dyDescent="0.2">
      <c r="A27" s="78"/>
      <c r="B27" s="79"/>
      <c r="C27" s="80" t="s">
        <v>48</v>
      </c>
      <c r="D27" s="81" t="s">
        <v>13</v>
      </c>
      <c r="E27" s="59">
        <v>122</v>
      </c>
      <c r="F27" s="82"/>
      <c r="G27" s="83">
        <f t="shared" si="1"/>
        <v>0</v>
      </c>
    </row>
    <row r="28" spans="1:7" x14ac:dyDescent="0.2">
      <c r="A28" s="78"/>
      <c r="B28" s="79"/>
      <c r="C28" s="80" t="s">
        <v>49</v>
      </c>
      <c r="D28" s="81" t="s">
        <v>13</v>
      </c>
      <c r="E28" s="59">
        <v>24</v>
      </c>
      <c r="F28" s="82"/>
      <c r="G28" s="83">
        <f t="shared" si="1"/>
        <v>0</v>
      </c>
    </row>
    <row r="29" spans="1:7" x14ac:dyDescent="0.2">
      <c r="A29" s="78"/>
      <c r="B29" s="79"/>
      <c r="C29" s="80" t="s">
        <v>21</v>
      </c>
      <c r="D29" s="81" t="s">
        <v>13</v>
      </c>
      <c r="E29" s="59">
        <f>SUM(E21:E28)</f>
        <v>367</v>
      </c>
      <c r="F29" s="82"/>
      <c r="G29" s="83">
        <f t="shared" si="1"/>
        <v>0</v>
      </c>
    </row>
    <row r="30" spans="1:7" x14ac:dyDescent="0.2">
      <c r="A30" s="78"/>
      <c r="B30" s="79" t="s">
        <v>22</v>
      </c>
      <c r="C30" s="80" t="s">
        <v>50</v>
      </c>
      <c r="D30" s="81" t="s">
        <v>13</v>
      </c>
      <c r="E30" s="59">
        <f>E29</f>
        <v>367</v>
      </c>
      <c r="F30" s="82"/>
      <c r="G30" s="83">
        <f t="shared" si="1"/>
        <v>0</v>
      </c>
    </row>
    <row r="31" spans="1:7" x14ac:dyDescent="0.2">
      <c r="A31" s="78"/>
      <c r="B31" s="79"/>
      <c r="C31" s="80" t="s">
        <v>59</v>
      </c>
      <c r="D31" s="81" t="s">
        <v>13</v>
      </c>
      <c r="E31" s="59">
        <v>279</v>
      </c>
      <c r="F31" s="82"/>
      <c r="G31" s="83">
        <f t="shared" si="1"/>
        <v>0</v>
      </c>
    </row>
    <row r="32" spans="1:7" x14ac:dyDescent="0.2">
      <c r="A32" s="78"/>
      <c r="B32" s="79" t="s">
        <v>19</v>
      </c>
      <c r="C32" s="80" t="s">
        <v>20</v>
      </c>
      <c r="D32" s="81" t="s">
        <v>14</v>
      </c>
      <c r="E32" s="59">
        <v>62</v>
      </c>
      <c r="F32" s="82"/>
      <c r="G32" s="83">
        <f t="shared" si="1"/>
        <v>0</v>
      </c>
    </row>
    <row r="33" spans="1:7" x14ac:dyDescent="0.2">
      <c r="A33" s="78"/>
      <c r="B33" s="79"/>
      <c r="C33" s="80" t="s">
        <v>89</v>
      </c>
      <c r="D33" s="81" t="s">
        <v>13</v>
      </c>
      <c r="E33" s="59">
        <v>10</v>
      </c>
      <c r="F33" s="82"/>
      <c r="G33" s="83">
        <f t="shared" si="1"/>
        <v>0</v>
      </c>
    </row>
    <row r="34" spans="1:7" x14ac:dyDescent="0.2">
      <c r="A34" s="78"/>
      <c r="B34" s="79"/>
      <c r="C34" s="80" t="s">
        <v>36</v>
      </c>
      <c r="D34" s="81" t="s">
        <v>14</v>
      </c>
      <c r="E34" s="59">
        <v>21</v>
      </c>
      <c r="F34" s="82"/>
      <c r="G34" s="83">
        <f t="shared" si="1"/>
        <v>0</v>
      </c>
    </row>
    <row r="35" spans="1:7" x14ac:dyDescent="0.2">
      <c r="A35" s="78"/>
      <c r="B35" s="79"/>
      <c r="C35" s="80" t="s">
        <v>37</v>
      </c>
      <c r="D35" s="81" t="s">
        <v>14</v>
      </c>
      <c r="E35" s="59">
        <v>39</v>
      </c>
      <c r="F35" s="82"/>
      <c r="G35" s="83">
        <f t="shared" si="1"/>
        <v>0</v>
      </c>
    </row>
    <row r="36" spans="1:7" x14ac:dyDescent="0.2">
      <c r="A36" s="78"/>
      <c r="B36" s="79"/>
      <c r="C36" s="80" t="s">
        <v>38</v>
      </c>
      <c r="D36" s="81" t="s">
        <v>14</v>
      </c>
      <c r="E36" s="59">
        <v>2</v>
      </c>
      <c r="F36" s="82"/>
      <c r="G36" s="83">
        <f t="shared" si="1"/>
        <v>0</v>
      </c>
    </row>
    <row r="37" spans="1:7" x14ac:dyDescent="0.2">
      <c r="A37" s="78"/>
      <c r="B37" s="79"/>
      <c r="C37" s="80" t="s">
        <v>39</v>
      </c>
      <c r="D37" s="81" t="s">
        <v>14</v>
      </c>
      <c r="E37" s="59">
        <v>2</v>
      </c>
      <c r="F37" s="82"/>
      <c r="G37" s="83">
        <f t="shared" si="1"/>
        <v>0</v>
      </c>
    </row>
    <row r="38" spans="1:7" x14ac:dyDescent="0.2">
      <c r="A38" s="78"/>
      <c r="B38" s="79" t="s">
        <v>16</v>
      </c>
      <c r="C38" s="80" t="s">
        <v>60</v>
      </c>
      <c r="D38" s="81" t="s">
        <v>15</v>
      </c>
      <c r="E38" s="59">
        <v>18</v>
      </c>
      <c r="F38" s="82"/>
      <c r="G38" s="83">
        <f t="shared" si="1"/>
        <v>0</v>
      </c>
    </row>
    <row r="39" spans="1:7" x14ac:dyDescent="0.2">
      <c r="A39" s="78"/>
      <c r="B39" s="79" t="s">
        <v>16</v>
      </c>
      <c r="C39" s="80" t="s">
        <v>40</v>
      </c>
      <c r="D39" s="81" t="s">
        <v>13</v>
      </c>
      <c r="E39" s="59">
        <v>289</v>
      </c>
      <c r="F39" s="82"/>
      <c r="G39" s="83">
        <f t="shared" si="1"/>
        <v>0</v>
      </c>
    </row>
    <row r="40" spans="1:7" x14ac:dyDescent="0.2">
      <c r="A40" s="89"/>
      <c r="B40" s="90" t="s">
        <v>7</v>
      </c>
      <c r="C40" s="91" t="str">
        <f>CONCATENATE(B20," ",C20)</f>
        <v>722 Vnitřní vodovod</v>
      </c>
      <c r="D40" s="92"/>
      <c r="E40" s="93"/>
      <c r="F40" s="94"/>
      <c r="G40" s="95">
        <f>SUM(G20:G39)</f>
        <v>0</v>
      </c>
    </row>
    <row r="41" spans="1:7" x14ac:dyDescent="0.2">
      <c r="A41" s="72" t="s">
        <v>6</v>
      </c>
      <c r="B41" s="73" t="s">
        <v>23</v>
      </c>
      <c r="C41" s="74" t="s">
        <v>24</v>
      </c>
      <c r="D41" s="75"/>
      <c r="E41" s="76"/>
      <c r="F41" s="82"/>
      <c r="G41" s="96"/>
    </row>
    <row r="42" spans="1:7" ht="22.5" x14ac:dyDescent="0.2">
      <c r="A42" s="78"/>
      <c r="B42" s="79" t="s">
        <v>16</v>
      </c>
      <c r="C42" s="80" t="s">
        <v>61</v>
      </c>
      <c r="D42" s="81" t="s">
        <v>62</v>
      </c>
      <c r="E42" s="59">
        <v>139</v>
      </c>
      <c r="F42" s="82"/>
      <c r="G42" s="83">
        <f>E42*F42</f>
        <v>0</v>
      </c>
    </row>
    <row r="43" spans="1:7" x14ac:dyDescent="0.2">
      <c r="A43" s="89"/>
      <c r="B43" s="90" t="s">
        <v>7</v>
      </c>
      <c r="C43" s="91" t="str">
        <f>CONCATENATE(B41," ",C41)</f>
        <v>767 Konstrukce zámečnické</v>
      </c>
      <c r="D43" s="92"/>
      <c r="E43" s="93"/>
      <c r="F43" s="94"/>
      <c r="G43" s="95">
        <f>SUM(G41:G42)</f>
        <v>0</v>
      </c>
    </row>
    <row r="44" spans="1:7" x14ac:dyDescent="0.2">
      <c r="A44" s="72" t="s">
        <v>6</v>
      </c>
      <c r="B44" s="73" t="s">
        <v>25</v>
      </c>
      <c r="C44" s="74" t="s">
        <v>26</v>
      </c>
      <c r="D44" s="75"/>
      <c r="E44" s="76"/>
      <c r="F44" s="82"/>
      <c r="G44" s="96"/>
    </row>
    <row r="45" spans="1:7" x14ac:dyDescent="0.2">
      <c r="A45" s="78"/>
      <c r="B45" s="79" t="s">
        <v>16</v>
      </c>
      <c r="C45" s="80" t="s">
        <v>27</v>
      </c>
      <c r="D45" s="81" t="s">
        <v>15</v>
      </c>
      <c r="E45" s="59">
        <v>18</v>
      </c>
      <c r="F45" s="82"/>
      <c r="G45" s="83">
        <f t="shared" ref="G45:G58" si="2">E45*F45</f>
        <v>0</v>
      </c>
    </row>
    <row r="46" spans="1:7" x14ac:dyDescent="0.2">
      <c r="A46" s="78"/>
      <c r="B46" s="79"/>
      <c r="C46" s="80" t="s">
        <v>109</v>
      </c>
      <c r="D46" s="81" t="s">
        <v>110</v>
      </c>
      <c r="E46" s="59">
        <v>64</v>
      </c>
      <c r="F46" s="82"/>
      <c r="G46" s="83">
        <f t="shared" si="2"/>
        <v>0</v>
      </c>
    </row>
    <row r="47" spans="1:7" ht="33.75" x14ac:dyDescent="0.2">
      <c r="A47" s="78"/>
      <c r="B47" s="79"/>
      <c r="C47" s="80" t="s">
        <v>99</v>
      </c>
      <c r="D47" s="81" t="s">
        <v>100</v>
      </c>
      <c r="E47" s="59">
        <v>5</v>
      </c>
      <c r="F47" s="82"/>
      <c r="G47" s="83">
        <f t="shared" si="2"/>
        <v>0</v>
      </c>
    </row>
    <row r="48" spans="1:7" x14ac:dyDescent="0.2">
      <c r="A48" s="78"/>
      <c r="B48" s="79"/>
      <c r="C48" s="80" t="s">
        <v>101</v>
      </c>
      <c r="D48" s="81" t="s">
        <v>100</v>
      </c>
      <c r="E48" s="59">
        <v>15</v>
      </c>
      <c r="F48" s="82"/>
      <c r="G48" s="83">
        <f t="shared" si="2"/>
        <v>0</v>
      </c>
    </row>
    <row r="49" spans="1:7" x14ac:dyDescent="0.2">
      <c r="A49" s="78"/>
      <c r="B49" s="79"/>
      <c r="C49" s="80" t="s">
        <v>86</v>
      </c>
      <c r="D49" s="81" t="s">
        <v>15</v>
      </c>
      <c r="E49" s="59">
        <v>2</v>
      </c>
      <c r="F49" s="82"/>
      <c r="G49" s="83">
        <f t="shared" si="2"/>
        <v>0</v>
      </c>
    </row>
    <row r="50" spans="1:7" x14ac:dyDescent="0.2">
      <c r="A50" s="78"/>
      <c r="B50" s="79"/>
      <c r="C50" s="80" t="s">
        <v>88</v>
      </c>
      <c r="D50" s="81" t="s">
        <v>13</v>
      </c>
      <c r="E50" s="59">
        <v>25</v>
      </c>
      <c r="F50" s="82"/>
      <c r="G50" s="83">
        <f t="shared" si="2"/>
        <v>0</v>
      </c>
    </row>
    <row r="51" spans="1:7" x14ac:dyDescent="0.2">
      <c r="A51" s="78"/>
      <c r="B51" s="79"/>
      <c r="C51" s="80" t="s">
        <v>64</v>
      </c>
      <c r="D51" s="81" t="s">
        <v>13</v>
      </c>
      <c r="E51" s="82">
        <v>30</v>
      </c>
      <c r="F51" s="82"/>
      <c r="G51" s="83">
        <f t="shared" si="2"/>
        <v>0</v>
      </c>
    </row>
    <row r="52" spans="1:7" x14ac:dyDescent="0.2">
      <c r="A52" s="78"/>
      <c r="B52" s="79"/>
      <c r="C52" s="80" t="s">
        <v>65</v>
      </c>
      <c r="D52" s="81" t="s">
        <v>13</v>
      </c>
      <c r="E52" s="82">
        <v>30</v>
      </c>
      <c r="F52" s="82"/>
      <c r="G52" s="83">
        <f t="shared" si="2"/>
        <v>0</v>
      </c>
    </row>
    <row r="53" spans="1:7" ht="22.5" x14ac:dyDescent="0.2">
      <c r="A53" s="78"/>
      <c r="B53" s="79"/>
      <c r="C53" s="80" t="s">
        <v>113</v>
      </c>
      <c r="D53" s="81" t="s">
        <v>69</v>
      </c>
      <c r="E53" s="59">
        <v>1</v>
      </c>
      <c r="F53" s="82"/>
      <c r="G53" s="83">
        <f t="shared" si="2"/>
        <v>0</v>
      </c>
    </row>
    <row r="54" spans="1:7" x14ac:dyDescent="0.2">
      <c r="A54" s="78"/>
      <c r="B54" s="79"/>
      <c r="C54" s="80" t="s">
        <v>82</v>
      </c>
      <c r="D54" s="81" t="s">
        <v>14</v>
      </c>
      <c r="E54" s="82">
        <v>1</v>
      </c>
      <c r="F54" s="82"/>
      <c r="G54" s="83">
        <f t="shared" si="2"/>
        <v>0</v>
      </c>
    </row>
    <row r="55" spans="1:7" x14ac:dyDescent="0.2">
      <c r="A55" s="78"/>
      <c r="B55" s="79"/>
      <c r="C55" s="80" t="s">
        <v>102</v>
      </c>
      <c r="D55" s="81" t="s">
        <v>44</v>
      </c>
      <c r="E55" s="82">
        <v>10</v>
      </c>
      <c r="F55" s="82"/>
      <c r="G55" s="83">
        <f t="shared" si="2"/>
        <v>0</v>
      </c>
    </row>
    <row r="56" spans="1:7" x14ac:dyDescent="0.2">
      <c r="A56" s="78"/>
      <c r="B56" s="79"/>
      <c r="C56" s="80" t="s">
        <v>66</v>
      </c>
      <c r="D56" s="81" t="s">
        <v>44</v>
      </c>
      <c r="E56" s="59">
        <v>30</v>
      </c>
      <c r="F56" s="82"/>
      <c r="G56" s="83">
        <f t="shared" si="2"/>
        <v>0</v>
      </c>
    </row>
    <row r="57" spans="1:7" ht="22.5" x14ac:dyDescent="0.2">
      <c r="A57" s="78"/>
      <c r="B57" s="79" t="s">
        <v>16</v>
      </c>
      <c r="C57" s="80" t="s">
        <v>28</v>
      </c>
      <c r="D57" s="81" t="s">
        <v>15</v>
      </c>
      <c r="E57" s="59">
        <v>1</v>
      </c>
      <c r="F57" s="82"/>
      <c r="G57" s="83">
        <f t="shared" si="2"/>
        <v>0</v>
      </c>
    </row>
    <row r="58" spans="1:7" x14ac:dyDescent="0.2">
      <c r="A58" s="78"/>
      <c r="B58" s="79" t="s">
        <v>16</v>
      </c>
      <c r="C58" s="80" t="s">
        <v>41</v>
      </c>
      <c r="D58" s="81" t="s">
        <v>14</v>
      </c>
      <c r="E58" s="59">
        <v>1</v>
      </c>
      <c r="F58" s="82"/>
      <c r="G58" s="83">
        <f t="shared" si="2"/>
        <v>0</v>
      </c>
    </row>
    <row r="59" spans="1:7" x14ac:dyDescent="0.2">
      <c r="A59" s="89"/>
      <c r="B59" s="90" t="s">
        <v>7</v>
      </c>
      <c r="C59" s="91" t="str">
        <f>CONCATENATE(B44," ",C44)</f>
        <v>799 Ostatní</v>
      </c>
      <c r="D59" s="92"/>
      <c r="E59" s="93"/>
      <c r="F59" s="94"/>
      <c r="G59" s="95">
        <f>SUM(G44:G58)</f>
        <v>0</v>
      </c>
    </row>
    <row r="60" spans="1:7" x14ac:dyDescent="0.2">
      <c r="A60" s="70"/>
      <c r="B60" s="70"/>
      <c r="C60" s="70"/>
      <c r="D60" s="70"/>
      <c r="E60" s="71"/>
      <c r="F60" s="97"/>
      <c r="G60" s="97"/>
    </row>
    <row r="61" spans="1:7" x14ac:dyDescent="0.2">
      <c r="A61" s="70"/>
      <c r="B61" s="70"/>
      <c r="C61" s="84" t="s">
        <v>115</v>
      </c>
      <c r="D61" s="70"/>
      <c r="E61" s="71"/>
      <c r="F61" s="97"/>
      <c r="G61" s="98">
        <f>G59+G43+G40+G19</f>
        <v>0</v>
      </c>
    </row>
    <row r="62" spans="1:7" x14ac:dyDescent="0.2">
      <c r="A62" s="70"/>
      <c r="B62" s="70"/>
      <c r="C62" s="3" t="s">
        <v>87</v>
      </c>
      <c r="D62" s="70"/>
      <c r="E62" s="85"/>
      <c r="F62" s="71"/>
      <c r="G62" s="71"/>
    </row>
    <row r="63" spans="1:7" x14ac:dyDescent="0.2">
      <c r="A63" s="70"/>
      <c r="B63" s="70"/>
      <c r="C63" s="70" t="s">
        <v>90</v>
      </c>
      <c r="D63" s="70"/>
      <c r="E63" s="85"/>
      <c r="F63" s="71"/>
      <c r="G63" s="71"/>
    </row>
    <row r="64" spans="1:7" x14ac:dyDescent="0.2">
      <c r="A64" s="70"/>
      <c r="B64" s="70"/>
      <c r="C64" s="70" t="s">
        <v>91</v>
      </c>
      <c r="D64" s="70"/>
      <c r="E64" s="85"/>
      <c r="F64" s="71"/>
      <c r="G64" s="71"/>
    </row>
    <row r="65" spans="1:7" x14ac:dyDescent="0.2">
      <c r="A65" s="70"/>
      <c r="B65" s="70"/>
      <c r="C65" s="70"/>
      <c r="D65" s="70"/>
      <c r="E65" s="85"/>
      <c r="F65" s="71"/>
      <c r="G65" s="71"/>
    </row>
    <row r="66" spans="1:7" x14ac:dyDescent="0.2">
      <c r="A66" s="70"/>
      <c r="B66" s="70"/>
      <c r="C66" s="70"/>
      <c r="D66" s="70"/>
      <c r="E66" s="85"/>
      <c r="F66" s="71"/>
      <c r="G66" s="71"/>
    </row>
    <row r="67" spans="1:7" x14ac:dyDescent="0.2">
      <c r="A67" s="70"/>
      <c r="B67" s="70"/>
      <c r="C67" s="70"/>
      <c r="D67" s="70"/>
      <c r="E67" s="85"/>
      <c r="F67" s="71"/>
      <c r="G67" s="71"/>
    </row>
    <row r="68" spans="1:7" x14ac:dyDescent="0.2">
      <c r="A68" s="70"/>
      <c r="B68" s="70"/>
      <c r="C68" s="70"/>
      <c r="D68" s="70"/>
      <c r="E68" s="85"/>
      <c r="F68" s="71"/>
      <c r="G68" s="71"/>
    </row>
    <row r="69" spans="1:7" x14ac:dyDescent="0.2">
      <c r="A69" s="70"/>
      <c r="B69" s="70"/>
      <c r="C69" s="70"/>
      <c r="D69" s="70"/>
      <c r="E69" s="85"/>
      <c r="F69" s="71"/>
      <c r="G69" s="71"/>
    </row>
  </sheetData>
  <mergeCells count="3">
    <mergeCell ref="A1:G1"/>
    <mergeCell ref="A3:B3"/>
    <mergeCell ref="A4:B4"/>
  </mergeCells>
  <pageMargins left="0.23622047244094491" right="0.23622047244094491" top="0.74803149606299213" bottom="0.74803149606299213" header="0.31496062992125984" footer="0.31496062992125984"/>
  <pageSetup paperSize="9" fitToHeight="2" orientation="portrait" horizontalDpi="4294967293" verticalDpi="4294967293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view="pageBreakPreview" zoomScaleNormal="100" zoomScaleSheetLayoutView="100" workbookViewId="0">
      <selection activeCell="F8" sqref="F8"/>
    </sheetView>
  </sheetViews>
  <sheetFormatPr defaultColWidth="9.140625" defaultRowHeight="12.75" x14ac:dyDescent="0.2"/>
  <cols>
    <col min="1" max="1" width="4.42578125" style="3" customWidth="1"/>
    <col min="2" max="2" width="11.5703125" style="3" customWidth="1"/>
    <col min="3" max="3" width="40.42578125" style="3" customWidth="1"/>
    <col min="4" max="4" width="5.5703125" style="3" customWidth="1"/>
    <col min="5" max="5" width="10.42578125" style="41" customWidth="1"/>
    <col min="6" max="6" width="11.42578125" style="25" customWidth="1"/>
    <col min="7" max="7" width="13" style="25" customWidth="1"/>
    <col min="8" max="8" width="7" style="3" customWidth="1"/>
    <col min="9" max="16384" width="9.140625" style="3"/>
  </cols>
  <sheetData>
    <row r="1" spans="1:7" ht="15.75" x14ac:dyDescent="0.25">
      <c r="A1" s="120" t="s">
        <v>114</v>
      </c>
      <c r="B1" s="120"/>
      <c r="C1" s="120"/>
      <c r="D1" s="120"/>
      <c r="E1" s="120"/>
      <c r="F1" s="120"/>
      <c r="G1" s="120"/>
    </row>
    <row r="2" spans="1:7" ht="13.5" thickBot="1" x14ac:dyDescent="0.25">
      <c r="E2" s="25"/>
    </row>
    <row r="3" spans="1:7" ht="13.5" thickTop="1" x14ac:dyDescent="0.2">
      <c r="A3" s="121" t="s">
        <v>0</v>
      </c>
      <c r="B3" s="122"/>
      <c r="C3" s="60" t="s">
        <v>51</v>
      </c>
      <c r="D3" s="61"/>
      <c r="E3" s="62"/>
      <c r="F3" s="63"/>
      <c r="G3" s="64"/>
    </row>
    <row r="4" spans="1:7" ht="13.5" thickBot="1" x14ac:dyDescent="0.25">
      <c r="A4" s="123" t="s">
        <v>1</v>
      </c>
      <c r="B4" s="124"/>
      <c r="C4" s="65" t="s">
        <v>85</v>
      </c>
      <c r="D4" s="66"/>
      <c r="E4" s="67"/>
      <c r="F4" s="68"/>
      <c r="G4" s="69"/>
    </row>
    <row r="5" spans="1:7" ht="13.5" thickTop="1" x14ac:dyDescent="0.2">
      <c r="A5" s="70"/>
      <c r="B5" s="70"/>
      <c r="C5" s="70"/>
      <c r="D5" s="70"/>
      <c r="E5" s="71"/>
      <c r="F5" s="71"/>
      <c r="G5" s="71"/>
    </row>
    <row r="6" spans="1:7" ht="26.25" customHeight="1" x14ac:dyDescent="0.2">
      <c r="A6" s="86" t="s">
        <v>2</v>
      </c>
      <c r="B6" s="87" t="s">
        <v>3</v>
      </c>
      <c r="C6" s="87" t="s">
        <v>4</v>
      </c>
      <c r="D6" s="87" t="s">
        <v>5</v>
      </c>
      <c r="E6" s="88" t="s">
        <v>118</v>
      </c>
      <c r="F6" s="114" t="s">
        <v>119</v>
      </c>
      <c r="G6" s="115" t="s">
        <v>120</v>
      </c>
    </row>
    <row r="7" spans="1:7" x14ac:dyDescent="0.2">
      <c r="A7" s="72" t="s">
        <v>6</v>
      </c>
      <c r="B7" s="73" t="s">
        <v>8</v>
      </c>
      <c r="C7" s="74" t="s">
        <v>9</v>
      </c>
      <c r="D7" s="75"/>
      <c r="E7" s="76"/>
      <c r="F7" s="76"/>
      <c r="G7" s="77"/>
    </row>
    <row r="8" spans="1:7" x14ac:dyDescent="0.2">
      <c r="A8" s="78"/>
      <c r="B8" s="79" t="s">
        <v>52</v>
      </c>
      <c r="C8" s="80" t="s">
        <v>53</v>
      </c>
      <c r="D8" s="81" t="s">
        <v>13</v>
      </c>
      <c r="E8" s="82">
        <v>21</v>
      </c>
      <c r="F8" s="82"/>
      <c r="G8" s="83">
        <f t="shared" ref="G8:G18" si="0">E8*F8</f>
        <v>0</v>
      </c>
    </row>
    <row r="9" spans="1:7" x14ac:dyDescent="0.2">
      <c r="A9" s="78"/>
      <c r="B9" s="79" t="s">
        <v>54</v>
      </c>
      <c r="C9" s="80" t="s">
        <v>55</v>
      </c>
      <c r="D9" s="81" t="s">
        <v>13</v>
      </c>
      <c r="E9" s="82">
        <v>22</v>
      </c>
      <c r="F9" s="82"/>
      <c r="G9" s="83">
        <f t="shared" si="0"/>
        <v>0</v>
      </c>
    </row>
    <row r="10" spans="1:7" ht="22.5" x14ac:dyDescent="0.2">
      <c r="A10" s="78" t="s">
        <v>43</v>
      </c>
      <c r="B10" s="79" t="s">
        <v>10</v>
      </c>
      <c r="C10" s="80" t="s">
        <v>29</v>
      </c>
      <c r="D10" s="81" t="s">
        <v>13</v>
      </c>
      <c r="E10" s="59">
        <v>2</v>
      </c>
      <c r="F10" s="82"/>
      <c r="G10" s="83">
        <f t="shared" si="0"/>
        <v>0</v>
      </c>
    </row>
    <row r="11" spans="1:7" ht="22.5" x14ac:dyDescent="0.2">
      <c r="A11" s="78" t="s">
        <v>43</v>
      </c>
      <c r="B11" s="79" t="s">
        <v>10</v>
      </c>
      <c r="C11" s="80" t="s">
        <v>30</v>
      </c>
      <c r="D11" s="81" t="s">
        <v>13</v>
      </c>
      <c r="E11" s="59">
        <v>19</v>
      </c>
      <c r="F11" s="82"/>
      <c r="G11" s="83">
        <f t="shared" si="0"/>
        <v>0</v>
      </c>
    </row>
    <row r="12" spans="1:7" ht="22.5" x14ac:dyDescent="0.2">
      <c r="A12" s="78" t="s">
        <v>43</v>
      </c>
      <c r="B12" s="79" t="s">
        <v>10</v>
      </c>
      <c r="C12" s="80" t="s">
        <v>31</v>
      </c>
      <c r="D12" s="81" t="s">
        <v>13</v>
      </c>
      <c r="E12" s="59">
        <v>61</v>
      </c>
      <c r="F12" s="82"/>
      <c r="G12" s="83">
        <f t="shared" si="0"/>
        <v>0</v>
      </c>
    </row>
    <row r="13" spans="1:7" ht="22.5" x14ac:dyDescent="0.2">
      <c r="A13" s="78" t="s">
        <v>43</v>
      </c>
      <c r="B13" s="79" t="s">
        <v>10</v>
      </c>
      <c r="C13" s="80" t="s">
        <v>32</v>
      </c>
      <c r="D13" s="81" t="s">
        <v>13</v>
      </c>
      <c r="E13" s="59">
        <v>12</v>
      </c>
      <c r="F13" s="82"/>
      <c r="G13" s="83">
        <f t="shared" si="0"/>
        <v>0</v>
      </c>
    </row>
    <row r="14" spans="1:7" ht="22.5" x14ac:dyDescent="0.2">
      <c r="A14" s="78" t="s">
        <v>42</v>
      </c>
      <c r="B14" s="79" t="s">
        <v>10</v>
      </c>
      <c r="C14" s="80" t="s">
        <v>33</v>
      </c>
      <c r="D14" s="81" t="s">
        <v>13</v>
      </c>
      <c r="E14" s="59">
        <v>6</v>
      </c>
      <c r="F14" s="82"/>
      <c r="G14" s="83">
        <f t="shared" si="0"/>
        <v>0</v>
      </c>
    </row>
    <row r="15" spans="1:7" ht="22.5" x14ac:dyDescent="0.2">
      <c r="A15" s="78" t="s">
        <v>42</v>
      </c>
      <c r="B15" s="79" t="s">
        <v>10</v>
      </c>
      <c r="C15" s="80" t="s">
        <v>34</v>
      </c>
      <c r="D15" s="81" t="s">
        <v>13</v>
      </c>
      <c r="E15" s="59">
        <v>65</v>
      </c>
      <c r="F15" s="82"/>
      <c r="G15" s="83">
        <f t="shared" si="0"/>
        <v>0</v>
      </c>
    </row>
    <row r="16" spans="1:7" ht="22.5" x14ac:dyDescent="0.2">
      <c r="A16" s="78" t="s">
        <v>42</v>
      </c>
      <c r="B16" s="79" t="s">
        <v>10</v>
      </c>
      <c r="C16" s="80" t="s">
        <v>11</v>
      </c>
      <c r="D16" s="81" t="s">
        <v>13</v>
      </c>
      <c r="E16" s="59">
        <v>41</v>
      </c>
      <c r="F16" s="82"/>
      <c r="G16" s="83">
        <f t="shared" si="0"/>
        <v>0</v>
      </c>
    </row>
    <row r="17" spans="1:7" ht="22.5" x14ac:dyDescent="0.2">
      <c r="A17" s="78" t="s">
        <v>42</v>
      </c>
      <c r="B17" s="79" t="s">
        <v>10</v>
      </c>
      <c r="C17" s="80" t="s">
        <v>12</v>
      </c>
      <c r="D17" s="81" t="s">
        <v>13</v>
      </c>
      <c r="E17" s="59">
        <v>61</v>
      </c>
      <c r="F17" s="82"/>
      <c r="G17" s="83">
        <f t="shared" si="0"/>
        <v>0</v>
      </c>
    </row>
    <row r="18" spans="1:7" ht="22.5" x14ac:dyDescent="0.2">
      <c r="A18" s="78" t="s">
        <v>42</v>
      </c>
      <c r="B18" s="79" t="s">
        <v>10</v>
      </c>
      <c r="C18" s="80" t="s">
        <v>35</v>
      </c>
      <c r="D18" s="81" t="s">
        <v>13</v>
      </c>
      <c r="E18" s="59">
        <v>12</v>
      </c>
      <c r="F18" s="82"/>
      <c r="G18" s="83">
        <f t="shared" si="0"/>
        <v>0</v>
      </c>
    </row>
    <row r="19" spans="1:7" x14ac:dyDescent="0.2">
      <c r="A19" s="89"/>
      <c r="B19" s="90" t="s">
        <v>7</v>
      </c>
      <c r="C19" s="91" t="str">
        <f>CONCATENATE(B7," ",C7)</f>
        <v>713 Izolace tepelné</v>
      </c>
      <c r="D19" s="92"/>
      <c r="E19" s="93"/>
      <c r="F19" s="94"/>
      <c r="G19" s="95">
        <f>SUM(G7:G18)</f>
        <v>0</v>
      </c>
    </row>
    <row r="20" spans="1:7" x14ac:dyDescent="0.2">
      <c r="A20" s="72" t="s">
        <v>6</v>
      </c>
      <c r="B20" s="73" t="s">
        <v>17</v>
      </c>
      <c r="C20" s="74" t="s">
        <v>18</v>
      </c>
      <c r="D20" s="75"/>
      <c r="E20" s="76"/>
      <c r="F20" s="82"/>
      <c r="G20" s="96"/>
    </row>
    <row r="21" spans="1:7" x14ac:dyDescent="0.2">
      <c r="A21" s="78"/>
      <c r="B21" s="79"/>
      <c r="C21" s="80" t="s">
        <v>56</v>
      </c>
      <c r="D21" s="81" t="s">
        <v>13</v>
      </c>
      <c r="E21" s="82">
        <v>45</v>
      </c>
      <c r="F21" s="82"/>
      <c r="G21" s="83">
        <f t="shared" ref="G21:G39" si="1">E21*F21</f>
        <v>0</v>
      </c>
    </row>
    <row r="22" spans="1:7" x14ac:dyDescent="0.2">
      <c r="A22" s="78"/>
      <c r="B22" s="79"/>
      <c r="C22" s="80" t="s">
        <v>57</v>
      </c>
      <c r="D22" s="81" t="s">
        <v>13</v>
      </c>
      <c r="E22" s="82">
        <v>21</v>
      </c>
      <c r="F22" s="82"/>
      <c r="G22" s="83">
        <f t="shared" si="1"/>
        <v>0</v>
      </c>
    </row>
    <row r="23" spans="1:7" x14ac:dyDescent="0.2">
      <c r="A23" s="78"/>
      <c r="B23" s="79"/>
      <c r="C23" s="80" t="s">
        <v>58</v>
      </c>
      <c r="D23" s="81" t="s">
        <v>13</v>
      </c>
      <c r="E23" s="82">
        <v>22</v>
      </c>
      <c r="F23" s="82"/>
      <c r="G23" s="83">
        <f t="shared" si="1"/>
        <v>0</v>
      </c>
    </row>
    <row r="24" spans="1:7" x14ac:dyDescent="0.2">
      <c r="A24" s="78"/>
      <c r="B24" s="79"/>
      <c r="C24" s="80" t="s">
        <v>45</v>
      </c>
      <c r="D24" s="81" t="s">
        <v>13</v>
      </c>
      <c r="E24" s="59">
        <v>6</v>
      </c>
      <c r="F24" s="82"/>
      <c r="G24" s="83">
        <f t="shared" si="1"/>
        <v>0</v>
      </c>
    </row>
    <row r="25" spans="1:7" x14ac:dyDescent="0.2">
      <c r="A25" s="78"/>
      <c r="B25" s="79"/>
      <c r="C25" s="80" t="s">
        <v>46</v>
      </c>
      <c r="D25" s="81" t="s">
        <v>13</v>
      </c>
      <c r="E25" s="59">
        <v>67</v>
      </c>
      <c r="F25" s="82"/>
      <c r="G25" s="83">
        <f t="shared" si="1"/>
        <v>0</v>
      </c>
    </row>
    <row r="26" spans="1:7" x14ac:dyDescent="0.2">
      <c r="A26" s="78"/>
      <c r="B26" s="79"/>
      <c r="C26" s="80" t="s">
        <v>47</v>
      </c>
      <c r="D26" s="81" t="s">
        <v>13</v>
      </c>
      <c r="E26" s="59">
        <v>60</v>
      </c>
      <c r="F26" s="82"/>
      <c r="G26" s="83">
        <f t="shared" si="1"/>
        <v>0</v>
      </c>
    </row>
    <row r="27" spans="1:7" x14ac:dyDescent="0.2">
      <c r="A27" s="78"/>
      <c r="B27" s="79"/>
      <c r="C27" s="80" t="s">
        <v>48</v>
      </c>
      <c r="D27" s="81" t="s">
        <v>13</v>
      </c>
      <c r="E27" s="59">
        <v>122</v>
      </c>
      <c r="F27" s="82"/>
      <c r="G27" s="83">
        <f t="shared" si="1"/>
        <v>0</v>
      </c>
    </row>
    <row r="28" spans="1:7" x14ac:dyDescent="0.2">
      <c r="A28" s="78"/>
      <c r="B28" s="79"/>
      <c r="C28" s="80" t="s">
        <v>49</v>
      </c>
      <c r="D28" s="81" t="s">
        <v>13</v>
      </c>
      <c r="E28" s="59">
        <v>24</v>
      </c>
      <c r="F28" s="82"/>
      <c r="G28" s="83">
        <f t="shared" si="1"/>
        <v>0</v>
      </c>
    </row>
    <row r="29" spans="1:7" x14ac:dyDescent="0.2">
      <c r="A29" s="78"/>
      <c r="B29" s="79"/>
      <c r="C29" s="80" t="s">
        <v>21</v>
      </c>
      <c r="D29" s="81" t="s">
        <v>13</v>
      </c>
      <c r="E29" s="59">
        <f>SUM(E21:E28)</f>
        <v>367</v>
      </c>
      <c r="F29" s="82"/>
      <c r="G29" s="83">
        <f t="shared" si="1"/>
        <v>0</v>
      </c>
    </row>
    <row r="30" spans="1:7" x14ac:dyDescent="0.2">
      <c r="A30" s="78"/>
      <c r="B30" s="79" t="s">
        <v>22</v>
      </c>
      <c r="C30" s="80" t="s">
        <v>50</v>
      </c>
      <c r="D30" s="81" t="s">
        <v>13</v>
      </c>
      <c r="E30" s="59">
        <f>E29</f>
        <v>367</v>
      </c>
      <c r="F30" s="82"/>
      <c r="G30" s="83">
        <f t="shared" si="1"/>
        <v>0</v>
      </c>
    </row>
    <row r="31" spans="1:7" x14ac:dyDescent="0.2">
      <c r="A31" s="78"/>
      <c r="B31" s="79"/>
      <c r="C31" s="80" t="s">
        <v>59</v>
      </c>
      <c r="D31" s="81" t="s">
        <v>13</v>
      </c>
      <c r="E31" s="59">
        <v>279</v>
      </c>
      <c r="F31" s="82"/>
      <c r="G31" s="83">
        <f t="shared" si="1"/>
        <v>0</v>
      </c>
    </row>
    <row r="32" spans="1:7" x14ac:dyDescent="0.2">
      <c r="A32" s="78"/>
      <c r="B32" s="79" t="s">
        <v>19</v>
      </c>
      <c r="C32" s="80" t="s">
        <v>20</v>
      </c>
      <c r="D32" s="81" t="s">
        <v>14</v>
      </c>
      <c r="E32" s="59">
        <v>62</v>
      </c>
      <c r="F32" s="82"/>
      <c r="G32" s="83">
        <f t="shared" si="1"/>
        <v>0</v>
      </c>
    </row>
    <row r="33" spans="1:7" x14ac:dyDescent="0.2">
      <c r="A33" s="78"/>
      <c r="B33" s="79"/>
      <c r="C33" s="80" t="s">
        <v>89</v>
      </c>
      <c r="D33" s="81" t="s">
        <v>13</v>
      </c>
      <c r="E33" s="59">
        <v>10</v>
      </c>
      <c r="F33" s="82"/>
      <c r="G33" s="83">
        <f t="shared" si="1"/>
        <v>0</v>
      </c>
    </row>
    <row r="34" spans="1:7" x14ac:dyDescent="0.2">
      <c r="A34" s="78"/>
      <c r="B34" s="79"/>
      <c r="C34" s="80" t="s">
        <v>36</v>
      </c>
      <c r="D34" s="81" t="s">
        <v>14</v>
      </c>
      <c r="E34" s="59">
        <v>6</v>
      </c>
      <c r="F34" s="82"/>
      <c r="G34" s="83">
        <f t="shared" si="1"/>
        <v>0</v>
      </c>
    </row>
    <row r="35" spans="1:7" x14ac:dyDescent="0.2">
      <c r="A35" s="78"/>
      <c r="B35" s="79"/>
      <c r="C35" s="80" t="s">
        <v>37</v>
      </c>
      <c r="D35" s="81" t="s">
        <v>14</v>
      </c>
      <c r="E35" s="59">
        <v>6</v>
      </c>
      <c r="F35" s="82"/>
      <c r="G35" s="83">
        <f t="shared" si="1"/>
        <v>0</v>
      </c>
    </row>
    <row r="36" spans="1:7" x14ac:dyDescent="0.2">
      <c r="A36" s="78"/>
      <c r="B36" s="79"/>
      <c r="C36" s="80" t="s">
        <v>38</v>
      </c>
      <c r="D36" s="81" t="s">
        <v>14</v>
      </c>
      <c r="E36" s="59">
        <v>2</v>
      </c>
      <c r="F36" s="82"/>
      <c r="G36" s="83">
        <f t="shared" si="1"/>
        <v>0</v>
      </c>
    </row>
    <row r="37" spans="1:7" x14ac:dyDescent="0.2">
      <c r="A37" s="78"/>
      <c r="B37" s="79"/>
      <c r="C37" s="80" t="s">
        <v>39</v>
      </c>
      <c r="D37" s="81" t="s">
        <v>14</v>
      </c>
      <c r="E37" s="59">
        <v>2</v>
      </c>
      <c r="F37" s="82"/>
      <c r="G37" s="83">
        <f t="shared" si="1"/>
        <v>0</v>
      </c>
    </row>
    <row r="38" spans="1:7" x14ac:dyDescent="0.2">
      <c r="A38" s="78"/>
      <c r="B38" s="79" t="s">
        <v>16</v>
      </c>
      <c r="C38" s="80" t="s">
        <v>60</v>
      </c>
      <c r="D38" s="81" t="s">
        <v>15</v>
      </c>
      <c r="E38" s="59">
        <v>18</v>
      </c>
      <c r="F38" s="82"/>
      <c r="G38" s="83">
        <f t="shared" si="1"/>
        <v>0</v>
      </c>
    </row>
    <row r="39" spans="1:7" x14ac:dyDescent="0.2">
      <c r="A39" s="78"/>
      <c r="B39" s="79" t="s">
        <v>16</v>
      </c>
      <c r="C39" s="80" t="s">
        <v>40</v>
      </c>
      <c r="D39" s="81" t="s">
        <v>13</v>
      </c>
      <c r="E39" s="59">
        <v>289</v>
      </c>
      <c r="F39" s="82"/>
      <c r="G39" s="83">
        <f t="shared" si="1"/>
        <v>0</v>
      </c>
    </row>
    <row r="40" spans="1:7" x14ac:dyDescent="0.2">
      <c r="A40" s="89"/>
      <c r="B40" s="90" t="s">
        <v>7</v>
      </c>
      <c r="C40" s="91" t="str">
        <f>CONCATENATE(B20," ",C20)</f>
        <v>722 Vnitřní vodovod</v>
      </c>
      <c r="D40" s="92"/>
      <c r="E40" s="93"/>
      <c r="F40" s="94"/>
      <c r="G40" s="95">
        <f>SUM(G20:G39)</f>
        <v>0</v>
      </c>
    </row>
    <row r="41" spans="1:7" x14ac:dyDescent="0.2">
      <c r="A41" s="72" t="s">
        <v>6</v>
      </c>
      <c r="B41" s="73" t="s">
        <v>23</v>
      </c>
      <c r="C41" s="74" t="s">
        <v>24</v>
      </c>
      <c r="D41" s="75"/>
      <c r="E41" s="76"/>
      <c r="F41" s="82"/>
      <c r="G41" s="96"/>
    </row>
    <row r="42" spans="1:7" ht="22.5" x14ac:dyDescent="0.2">
      <c r="A42" s="78"/>
      <c r="B42" s="79" t="s">
        <v>16</v>
      </c>
      <c r="C42" s="80" t="s">
        <v>61</v>
      </c>
      <c r="D42" s="81" t="s">
        <v>62</v>
      </c>
      <c r="E42" s="59">
        <v>139</v>
      </c>
      <c r="F42" s="82"/>
      <c r="G42" s="83">
        <f>E42*F42</f>
        <v>0</v>
      </c>
    </row>
    <row r="43" spans="1:7" x14ac:dyDescent="0.2">
      <c r="A43" s="89"/>
      <c r="B43" s="90" t="s">
        <v>7</v>
      </c>
      <c r="C43" s="91" t="str">
        <f>CONCATENATE(B41," ",C41)</f>
        <v>767 Konstrukce zámečnické</v>
      </c>
      <c r="D43" s="92"/>
      <c r="E43" s="93"/>
      <c r="F43" s="94"/>
      <c r="G43" s="95">
        <f>SUM(G41:G42)</f>
        <v>0</v>
      </c>
    </row>
    <row r="44" spans="1:7" x14ac:dyDescent="0.2">
      <c r="A44" s="72" t="s">
        <v>6</v>
      </c>
      <c r="B44" s="73" t="s">
        <v>25</v>
      </c>
      <c r="C44" s="74" t="s">
        <v>26</v>
      </c>
      <c r="D44" s="75"/>
      <c r="E44" s="76"/>
      <c r="F44" s="82"/>
      <c r="G44" s="96"/>
    </row>
    <row r="45" spans="1:7" x14ac:dyDescent="0.2">
      <c r="A45" s="78"/>
      <c r="B45" s="79" t="s">
        <v>16</v>
      </c>
      <c r="C45" s="80" t="s">
        <v>27</v>
      </c>
      <c r="D45" s="81" t="s">
        <v>15</v>
      </c>
      <c r="E45" s="59">
        <v>18</v>
      </c>
      <c r="F45" s="82"/>
      <c r="G45" s="83">
        <f t="shared" ref="G45:G58" si="2">E45*F45</f>
        <v>0</v>
      </c>
    </row>
    <row r="46" spans="1:7" x14ac:dyDescent="0.2">
      <c r="A46" s="78"/>
      <c r="B46" s="79"/>
      <c r="C46" s="80" t="s">
        <v>109</v>
      </c>
      <c r="D46" s="81" t="s">
        <v>110</v>
      </c>
      <c r="E46" s="59">
        <v>64</v>
      </c>
      <c r="F46" s="82"/>
      <c r="G46" s="83">
        <f t="shared" si="2"/>
        <v>0</v>
      </c>
    </row>
    <row r="47" spans="1:7" ht="33.75" x14ac:dyDescent="0.2">
      <c r="A47" s="78"/>
      <c r="B47" s="79"/>
      <c r="C47" s="80" t="s">
        <v>99</v>
      </c>
      <c r="D47" s="81" t="s">
        <v>100</v>
      </c>
      <c r="E47" s="59">
        <v>5</v>
      </c>
      <c r="F47" s="82"/>
      <c r="G47" s="83">
        <f t="shared" si="2"/>
        <v>0</v>
      </c>
    </row>
    <row r="48" spans="1:7" x14ac:dyDescent="0.2">
      <c r="A48" s="78"/>
      <c r="B48" s="79"/>
      <c r="C48" s="80" t="s">
        <v>101</v>
      </c>
      <c r="D48" s="81" t="s">
        <v>100</v>
      </c>
      <c r="E48" s="59">
        <v>15</v>
      </c>
      <c r="F48" s="82"/>
      <c r="G48" s="83">
        <f t="shared" si="2"/>
        <v>0</v>
      </c>
    </row>
    <row r="49" spans="1:7" x14ac:dyDescent="0.2">
      <c r="A49" s="78"/>
      <c r="B49" s="79"/>
      <c r="C49" s="80" t="s">
        <v>86</v>
      </c>
      <c r="D49" s="81" t="s">
        <v>15</v>
      </c>
      <c r="E49" s="59">
        <v>2</v>
      </c>
      <c r="F49" s="82"/>
      <c r="G49" s="83">
        <f t="shared" si="2"/>
        <v>0</v>
      </c>
    </row>
    <row r="50" spans="1:7" x14ac:dyDescent="0.2">
      <c r="A50" s="78"/>
      <c r="B50" s="79"/>
      <c r="C50" s="80" t="s">
        <v>88</v>
      </c>
      <c r="D50" s="81" t="s">
        <v>13</v>
      </c>
      <c r="E50" s="59">
        <v>25</v>
      </c>
      <c r="F50" s="82"/>
      <c r="G50" s="83">
        <f t="shared" si="2"/>
        <v>0</v>
      </c>
    </row>
    <row r="51" spans="1:7" x14ac:dyDescent="0.2">
      <c r="A51" s="78"/>
      <c r="B51" s="79"/>
      <c r="C51" s="80" t="s">
        <v>64</v>
      </c>
      <c r="D51" s="81" t="s">
        <v>13</v>
      </c>
      <c r="E51" s="82">
        <v>30</v>
      </c>
      <c r="F51" s="82"/>
      <c r="G51" s="83">
        <f t="shared" si="2"/>
        <v>0</v>
      </c>
    </row>
    <row r="52" spans="1:7" x14ac:dyDescent="0.2">
      <c r="A52" s="78"/>
      <c r="B52" s="79"/>
      <c r="C52" s="80" t="s">
        <v>65</v>
      </c>
      <c r="D52" s="81" t="s">
        <v>13</v>
      </c>
      <c r="E52" s="82">
        <v>30</v>
      </c>
      <c r="F52" s="82"/>
      <c r="G52" s="83">
        <f t="shared" si="2"/>
        <v>0</v>
      </c>
    </row>
    <row r="53" spans="1:7" ht="22.5" x14ac:dyDescent="0.2">
      <c r="A53" s="78"/>
      <c r="B53" s="79"/>
      <c r="C53" s="80" t="s">
        <v>113</v>
      </c>
      <c r="D53" s="20" t="s">
        <v>69</v>
      </c>
      <c r="E53" s="38">
        <v>1</v>
      </c>
      <c r="F53" s="82"/>
      <c r="G53" s="83">
        <f t="shared" si="2"/>
        <v>0</v>
      </c>
    </row>
    <row r="54" spans="1:7" x14ac:dyDescent="0.2">
      <c r="A54" s="78"/>
      <c r="B54" s="79"/>
      <c r="C54" s="80" t="s">
        <v>82</v>
      </c>
      <c r="D54" s="81" t="s">
        <v>14</v>
      </c>
      <c r="E54" s="82">
        <v>1</v>
      </c>
      <c r="F54" s="82"/>
      <c r="G54" s="83">
        <f t="shared" si="2"/>
        <v>0</v>
      </c>
    </row>
    <row r="55" spans="1:7" x14ac:dyDescent="0.2">
      <c r="A55" s="78"/>
      <c r="B55" s="79"/>
      <c r="C55" s="80" t="s">
        <v>102</v>
      </c>
      <c r="D55" s="81" t="s">
        <v>44</v>
      </c>
      <c r="E55" s="82">
        <v>10</v>
      </c>
      <c r="F55" s="82"/>
      <c r="G55" s="83">
        <f t="shared" si="2"/>
        <v>0</v>
      </c>
    </row>
    <row r="56" spans="1:7" x14ac:dyDescent="0.2">
      <c r="A56" s="78"/>
      <c r="B56" s="79"/>
      <c r="C56" s="80" t="s">
        <v>66</v>
      </c>
      <c r="D56" s="81" t="s">
        <v>44</v>
      </c>
      <c r="E56" s="59">
        <v>30</v>
      </c>
      <c r="F56" s="82"/>
      <c r="G56" s="83">
        <f t="shared" si="2"/>
        <v>0</v>
      </c>
    </row>
    <row r="57" spans="1:7" ht="22.5" x14ac:dyDescent="0.2">
      <c r="A57" s="78"/>
      <c r="B57" s="79" t="s">
        <v>16</v>
      </c>
      <c r="C57" s="80" t="s">
        <v>28</v>
      </c>
      <c r="D57" s="81" t="s">
        <v>15</v>
      </c>
      <c r="E57" s="59">
        <v>1</v>
      </c>
      <c r="F57" s="82"/>
      <c r="G57" s="83">
        <f t="shared" si="2"/>
        <v>0</v>
      </c>
    </row>
    <row r="58" spans="1:7" x14ac:dyDescent="0.2">
      <c r="A58" s="78"/>
      <c r="B58" s="79" t="s">
        <v>16</v>
      </c>
      <c r="C58" s="80" t="s">
        <v>41</v>
      </c>
      <c r="D58" s="81" t="s">
        <v>14</v>
      </c>
      <c r="E58" s="59">
        <v>1</v>
      </c>
      <c r="F58" s="82"/>
      <c r="G58" s="83">
        <f t="shared" si="2"/>
        <v>0</v>
      </c>
    </row>
    <row r="59" spans="1:7" x14ac:dyDescent="0.2">
      <c r="A59" s="89"/>
      <c r="B59" s="90" t="s">
        <v>7</v>
      </c>
      <c r="C59" s="91" t="str">
        <f>CONCATENATE(B44," ",C44)</f>
        <v>799 Ostatní</v>
      </c>
      <c r="D59" s="92"/>
      <c r="E59" s="93"/>
      <c r="F59" s="94"/>
      <c r="G59" s="95">
        <f>SUM(G44:G58)</f>
        <v>0</v>
      </c>
    </row>
    <row r="60" spans="1:7" x14ac:dyDescent="0.2">
      <c r="A60" s="70"/>
      <c r="B60" s="70"/>
      <c r="C60" s="70"/>
      <c r="D60" s="70"/>
      <c r="E60" s="71"/>
      <c r="F60" s="97"/>
      <c r="G60" s="97"/>
    </row>
    <row r="61" spans="1:7" x14ac:dyDescent="0.2">
      <c r="A61" s="70"/>
      <c r="B61" s="70"/>
      <c r="C61" s="84" t="s">
        <v>115</v>
      </c>
      <c r="D61" s="70"/>
      <c r="E61" s="71"/>
      <c r="F61" s="97"/>
      <c r="G61" s="98">
        <f>G59+G43+G40+G19</f>
        <v>0</v>
      </c>
    </row>
    <row r="62" spans="1:7" x14ac:dyDescent="0.2">
      <c r="A62" s="70"/>
      <c r="B62" s="70"/>
      <c r="C62" s="70"/>
      <c r="D62" s="70"/>
      <c r="E62" s="70"/>
      <c r="F62" s="70"/>
      <c r="G62" s="70"/>
    </row>
    <row r="63" spans="1:7" x14ac:dyDescent="0.2">
      <c r="A63" s="70"/>
      <c r="B63" s="70"/>
      <c r="C63" s="3" t="s">
        <v>87</v>
      </c>
      <c r="D63" s="70"/>
      <c r="E63" s="85"/>
      <c r="F63" s="71"/>
      <c r="G63" s="71"/>
    </row>
    <row r="64" spans="1:7" x14ac:dyDescent="0.2">
      <c r="A64" s="70"/>
      <c r="B64" s="70"/>
      <c r="C64" s="70" t="s">
        <v>90</v>
      </c>
      <c r="D64" s="70"/>
      <c r="E64" s="85"/>
      <c r="F64" s="71"/>
      <c r="G64" s="71"/>
    </row>
    <row r="65" spans="1:7" x14ac:dyDescent="0.2">
      <c r="A65" s="70"/>
      <c r="B65" s="70"/>
      <c r="C65" s="70" t="s">
        <v>91</v>
      </c>
      <c r="D65" s="70"/>
      <c r="E65" s="85"/>
      <c r="F65" s="71"/>
      <c r="G65" s="71"/>
    </row>
    <row r="66" spans="1:7" x14ac:dyDescent="0.2">
      <c r="A66" s="70"/>
      <c r="B66" s="70"/>
      <c r="C66" s="70"/>
      <c r="D66" s="70"/>
      <c r="E66" s="85"/>
      <c r="F66" s="71"/>
      <c r="G66" s="71"/>
    </row>
    <row r="67" spans="1:7" x14ac:dyDescent="0.2">
      <c r="A67" s="70"/>
      <c r="B67" s="70"/>
      <c r="C67" s="70"/>
      <c r="D67" s="70"/>
      <c r="E67" s="85"/>
      <c r="F67" s="71"/>
      <c r="G67" s="71"/>
    </row>
    <row r="68" spans="1:7" x14ac:dyDescent="0.2">
      <c r="A68" s="70"/>
      <c r="B68" s="70"/>
      <c r="C68" s="70"/>
      <c r="D68" s="70"/>
      <c r="E68" s="85"/>
      <c r="F68" s="71"/>
      <c r="G68" s="71"/>
    </row>
    <row r="69" spans="1:7" x14ac:dyDescent="0.2">
      <c r="A69" s="70"/>
      <c r="B69" s="70"/>
      <c r="C69" s="70"/>
      <c r="D69" s="70"/>
      <c r="E69" s="85"/>
      <c r="F69" s="71"/>
      <c r="G69" s="71"/>
    </row>
    <row r="70" spans="1:7" x14ac:dyDescent="0.2">
      <c r="A70" s="70"/>
      <c r="B70" s="70"/>
      <c r="C70" s="70"/>
      <c r="D70" s="70"/>
      <c r="E70" s="85"/>
      <c r="F70" s="71"/>
      <c r="G70" s="71"/>
    </row>
  </sheetData>
  <mergeCells count="3">
    <mergeCell ref="A1:G1"/>
    <mergeCell ref="A3:B3"/>
    <mergeCell ref="A4:B4"/>
  </mergeCells>
  <pageMargins left="0.70866141732283472" right="0.70866141732283472" top="0.78740157480314965" bottom="0.78740157480314965" header="0.31496062992125984" footer="0.31496062992125984"/>
  <pageSetup paperSize="9" scale="92" fitToHeight="2" orientation="portrait" horizontalDpi="4294967293" verticalDpi="4294967293" r:id="rId1"/>
  <headerFoot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view="pageBreakPreview" zoomScaleNormal="100" zoomScaleSheetLayoutView="100" workbookViewId="0">
      <selection activeCell="F8" sqref="F8"/>
    </sheetView>
  </sheetViews>
  <sheetFormatPr defaultColWidth="9.140625" defaultRowHeight="12.75" x14ac:dyDescent="0.2"/>
  <cols>
    <col min="1" max="1" width="4.42578125" style="3" customWidth="1"/>
    <col min="2" max="2" width="11.5703125" style="3" customWidth="1"/>
    <col min="3" max="3" width="40.42578125" style="3" customWidth="1"/>
    <col min="4" max="4" width="5.5703125" style="3" customWidth="1"/>
    <col min="5" max="5" width="10.42578125" style="41" customWidth="1"/>
    <col min="6" max="6" width="11.28515625" style="25" customWidth="1"/>
    <col min="7" max="7" width="13.28515625" style="25" customWidth="1"/>
    <col min="8" max="8" width="7" style="3" customWidth="1"/>
    <col min="9" max="16384" width="9.140625" style="3"/>
  </cols>
  <sheetData>
    <row r="1" spans="1:7" ht="15.75" x14ac:dyDescent="0.25">
      <c r="A1" s="120" t="s">
        <v>114</v>
      </c>
      <c r="B1" s="120"/>
      <c r="C1" s="120"/>
      <c r="D1" s="120"/>
      <c r="E1" s="120"/>
      <c r="F1" s="120"/>
      <c r="G1" s="120"/>
    </row>
    <row r="2" spans="1:7" ht="13.5" thickBot="1" x14ac:dyDescent="0.25">
      <c r="E2" s="25"/>
    </row>
    <row r="3" spans="1:7" ht="13.5" thickTop="1" x14ac:dyDescent="0.2">
      <c r="A3" s="121" t="s">
        <v>0</v>
      </c>
      <c r="B3" s="122"/>
      <c r="C3" s="60" t="s">
        <v>51</v>
      </c>
      <c r="D3" s="61"/>
      <c r="E3" s="62"/>
      <c r="F3" s="63"/>
      <c r="G3" s="64"/>
    </row>
    <row r="4" spans="1:7" ht="13.5" thickBot="1" x14ac:dyDescent="0.25">
      <c r="A4" s="123" t="s">
        <v>1</v>
      </c>
      <c r="B4" s="124"/>
      <c r="C4" s="65" t="s">
        <v>84</v>
      </c>
      <c r="D4" s="66"/>
      <c r="E4" s="67"/>
      <c r="F4" s="68"/>
      <c r="G4" s="69"/>
    </row>
    <row r="5" spans="1:7" ht="13.5" thickTop="1" x14ac:dyDescent="0.2">
      <c r="A5" s="70"/>
      <c r="B5" s="70"/>
      <c r="C5" s="70"/>
      <c r="D5" s="70"/>
      <c r="E5" s="71"/>
      <c r="F5" s="71"/>
      <c r="G5" s="71"/>
    </row>
    <row r="6" spans="1:7" ht="25.5" customHeight="1" x14ac:dyDescent="0.2">
      <c r="A6" s="86" t="s">
        <v>2</v>
      </c>
      <c r="B6" s="87" t="s">
        <v>3</v>
      </c>
      <c r="C6" s="87" t="s">
        <v>4</v>
      </c>
      <c r="D6" s="87" t="s">
        <v>5</v>
      </c>
      <c r="E6" s="88" t="s">
        <v>118</v>
      </c>
      <c r="F6" s="114" t="s">
        <v>119</v>
      </c>
      <c r="G6" s="115" t="s">
        <v>120</v>
      </c>
    </row>
    <row r="7" spans="1:7" x14ac:dyDescent="0.2">
      <c r="A7" s="72" t="s">
        <v>6</v>
      </c>
      <c r="B7" s="73" t="s">
        <v>8</v>
      </c>
      <c r="C7" s="74" t="s">
        <v>9</v>
      </c>
      <c r="D7" s="75"/>
      <c r="E7" s="76"/>
      <c r="F7" s="76"/>
      <c r="G7" s="77"/>
    </row>
    <row r="8" spans="1:7" x14ac:dyDescent="0.2">
      <c r="A8" s="78"/>
      <c r="B8" s="79" t="s">
        <v>52</v>
      </c>
      <c r="C8" s="80" t="s">
        <v>53</v>
      </c>
      <c r="D8" s="81" t="s">
        <v>13</v>
      </c>
      <c r="E8" s="82">
        <v>21</v>
      </c>
      <c r="F8" s="82"/>
      <c r="G8" s="83">
        <f t="shared" ref="G8:G18" si="0">E8*F8</f>
        <v>0</v>
      </c>
    </row>
    <row r="9" spans="1:7" x14ac:dyDescent="0.2">
      <c r="A9" s="78"/>
      <c r="B9" s="79" t="s">
        <v>54</v>
      </c>
      <c r="C9" s="80" t="s">
        <v>55</v>
      </c>
      <c r="D9" s="81" t="s">
        <v>13</v>
      </c>
      <c r="E9" s="82">
        <v>22</v>
      </c>
      <c r="F9" s="82"/>
      <c r="G9" s="83">
        <f t="shared" si="0"/>
        <v>0</v>
      </c>
    </row>
    <row r="10" spans="1:7" ht="22.5" x14ac:dyDescent="0.2">
      <c r="A10" s="78" t="s">
        <v>43</v>
      </c>
      <c r="B10" s="79" t="s">
        <v>10</v>
      </c>
      <c r="C10" s="80" t="s">
        <v>29</v>
      </c>
      <c r="D10" s="81" t="s">
        <v>13</v>
      </c>
      <c r="E10" s="59">
        <v>2</v>
      </c>
      <c r="F10" s="82"/>
      <c r="G10" s="83">
        <f t="shared" si="0"/>
        <v>0</v>
      </c>
    </row>
    <row r="11" spans="1:7" ht="22.5" x14ac:dyDescent="0.2">
      <c r="A11" s="78" t="s">
        <v>43</v>
      </c>
      <c r="B11" s="79" t="s">
        <v>10</v>
      </c>
      <c r="C11" s="80" t="s">
        <v>30</v>
      </c>
      <c r="D11" s="81" t="s">
        <v>13</v>
      </c>
      <c r="E11" s="59">
        <v>19</v>
      </c>
      <c r="F11" s="82"/>
      <c r="G11" s="83">
        <f t="shared" si="0"/>
        <v>0</v>
      </c>
    </row>
    <row r="12" spans="1:7" ht="22.5" x14ac:dyDescent="0.2">
      <c r="A12" s="78" t="s">
        <v>43</v>
      </c>
      <c r="B12" s="79" t="s">
        <v>10</v>
      </c>
      <c r="C12" s="80" t="s">
        <v>31</v>
      </c>
      <c r="D12" s="81" t="s">
        <v>13</v>
      </c>
      <c r="E12" s="59">
        <v>61</v>
      </c>
      <c r="F12" s="82"/>
      <c r="G12" s="83">
        <f t="shared" si="0"/>
        <v>0</v>
      </c>
    </row>
    <row r="13" spans="1:7" ht="22.5" x14ac:dyDescent="0.2">
      <c r="A13" s="78" t="s">
        <v>43</v>
      </c>
      <c r="B13" s="79" t="s">
        <v>10</v>
      </c>
      <c r="C13" s="80" t="s">
        <v>32</v>
      </c>
      <c r="D13" s="81" t="s">
        <v>13</v>
      </c>
      <c r="E13" s="59">
        <v>12</v>
      </c>
      <c r="F13" s="82"/>
      <c r="G13" s="83">
        <f t="shared" si="0"/>
        <v>0</v>
      </c>
    </row>
    <row r="14" spans="1:7" ht="22.5" x14ac:dyDescent="0.2">
      <c r="A14" s="78" t="s">
        <v>42</v>
      </c>
      <c r="B14" s="79" t="s">
        <v>10</v>
      </c>
      <c r="C14" s="80" t="s">
        <v>33</v>
      </c>
      <c r="D14" s="81" t="s">
        <v>13</v>
      </c>
      <c r="E14" s="59">
        <v>6</v>
      </c>
      <c r="F14" s="82"/>
      <c r="G14" s="83">
        <f t="shared" si="0"/>
        <v>0</v>
      </c>
    </row>
    <row r="15" spans="1:7" ht="22.5" x14ac:dyDescent="0.2">
      <c r="A15" s="78" t="s">
        <v>42</v>
      </c>
      <c r="B15" s="79" t="s">
        <v>10</v>
      </c>
      <c r="C15" s="80" t="s">
        <v>34</v>
      </c>
      <c r="D15" s="81" t="s">
        <v>13</v>
      </c>
      <c r="E15" s="59">
        <v>65</v>
      </c>
      <c r="F15" s="82"/>
      <c r="G15" s="83">
        <f t="shared" si="0"/>
        <v>0</v>
      </c>
    </row>
    <row r="16" spans="1:7" ht="22.5" x14ac:dyDescent="0.2">
      <c r="A16" s="78" t="s">
        <v>42</v>
      </c>
      <c r="B16" s="79" t="s">
        <v>10</v>
      </c>
      <c r="C16" s="80" t="s">
        <v>11</v>
      </c>
      <c r="D16" s="81" t="s">
        <v>13</v>
      </c>
      <c r="E16" s="59">
        <v>41</v>
      </c>
      <c r="F16" s="82"/>
      <c r="G16" s="83">
        <f t="shared" si="0"/>
        <v>0</v>
      </c>
    </row>
    <row r="17" spans="1:7" ht="22.5" x14ac:dyDescent="0.2">
      <c r="A17" s="78" t="s">
        <v>42</v>
      </c>
      <c r="B17" s="79" t="s">
        <v>10</v>
      </c>
      <c r="C17" s="80" t="s">
        <v>12</v>
      </c>
      <c r="D17" s="81" t="s">
        <v>13</v>
      </c>
      <c r="E17" s="59">
        <v>61</v>
      </c>
      <c r="F17" s="82"/>
      <c r="G17" s="83">
        <f t="shared" si="0"/>
        <v>0</v>
      </c>
    </row>
    <row r="18" spans="1:7" ht="22.5" x14ac:dyDescent="0.2">
      <c r="A18" s="78" t="s">
        <v>42</v>
      </c>
      <c r="B18" s="79" t="s">
        <v>10</v>
      </c>
      <c r="C18" s="80" t="s">
        <v>35</v>
      </c>
      <c r="D18" s="81" t="s">
        <v>13</v>
      </c>
      <c r="E18" s="59">
        <v>12</v>
      </c>
      <c r="F18" s="82"/>
      <c r="G18" s="83">
        <f t="shared" si="0"/>
        <v>0</v>
      </c>
    </row>
    <row r="19" spans="1:7" x14ac:dyDescent="0.2">
      <c r="A19" s="89"/>
      <c r="B19" s="90" t="s">
        <v>7</v>
      </c>
      <c r="C19" s="91" t="str">
        <f>CONCATENATE(B7," ",C7)</f>
        <v>713 Izolace tepelné</v>
      </c>
      <c r="D19" s="92"/>
      <c r="E19" s="93"/>
      <c r="F19" s="94"/>
      <c r="G19" s="95">
        <f>SUM(G7:G18)</f>
        <v>0</v>
      </c>
    </row>
    <row r="20" spans="1:7" x14ac:dyDescent="0.2">
      <c r="A20" s="72" t="s">
        <v>6</v>
      </c>
      <c r="B20" s="73" t="s">
        <v>17</v>
      </c>
      <c r="C20" s="74" t="s">
        <v>18</v>
      </c>
      <c r="D20" s="75"/>
      <c r="E20" s="76"/>
      <c r="F20" s="82"/>
      <c r="G20" s="96"/>
    </row>
    <row r="21" spans="1:7" x14ac:dyDescent="0.2">
      <c r="A21" s="78"/>
      <c r="B21" s="79"/>
      <c r="C21" s="80" t="s">
        <v>56</v>
      </c>
      <c r="D21" s="81" t="s">
        <v>13</v>
      </c>
      <c r="E21" s="82">
        <v>45</v>
      </c>
      <c r="F21" s="82"/>
      <c r="G21" s="83">
        <f t="shared" ref="G21:G39" si="1">E21*F21</f>
        <v>0</v>
      </c>
    </row>
    <row r="22" spans="1:7" x14ac:dyDescent="0.2">
      <c r="A22" s="78"/>
      <c r="B22" s="79"/>
      <c r="C22" s="80" t="s">
        <v>57</v>
      </c>
      <c r="D22" s="81" t="s">
        <v>13</v>
      </c>
      <c r="E22" s="82">
        <v>21</v>
      </c>
      <c r="F22" s="82"/>
      <c r="G22" s="83">
        <f t="shared" si="1"/>
        <v>0</v>
      </c>
    </row>
    <row r="23" spans="1:7" x14ac:dyDescent="0.2">
      <c r="A23" s="78"/>
      <c r="B23" s="79"/>
      <c r="C23" s="80" t="s">
        <v>58</v>
      </c>
      <c r="D23" s="81" t="s">
        <v>13</v>
      </c>
      <c r="E23" s="82">
        <v>22</v>
      </c>
      <c r="F23" s="82"/>
      <c r="G23" s="83">
        <f t="shared" si="1"/>
        <v>0</v>
      </c>
    </row>
    <row r="24" spans="1:7" x14ac:dyDescent="0.2">
      <c r="A24" s="78"/>
      <c r="B24" s="79"/>
      <c r="C24" s="80" t="s">
        <v>45</v>
      </c>
      <c r="D24" s="81" t="s">
        <v>13</v>
      </c>
      <c r="E24" s="59">
        <v>6</v>
      </c>
      <c r="F24" s="82"/>
      <c r="G24" s="83">
        <f t="shared" si="1"/>
        <v>0</v>
      </c>
    </row>
    <row r="25" spans="1:7" x14ac:dyDescent="0.2">
      <c r="A25" s="78"/>
      <c r="B25" s="79"/>
      <c r="C25" s="80" t="s">
        <v>46</v>
      </c>
      <c r="D25" s="81" t="s">
        <v>13</v>
      </c>
      <c r="E25" s="59">
        <v>67</v>
      </c>
      <c r="F25" s="82"/>
      <c r="G25" s="83">
        <f t="shared" si="1"/>
        <v>0</v>
      </c>
    </row>
    <row r="26" spans="1:7" x14ac:dyDescent="0.2">
      <c r="A26" s="78"/>
      <c r="B26" s="79"/>
      <c r="C26" s="80" t="s">
        <v>47</v>
      </c>
      <c r="D26" s="81" t="s">
        <v>13</v>
      </c>
      <c r="E26" s="59">
        <v>60</v>
      </c>
      <c r="F26" s="82"/>
      <c r="G26" s="83">
        <f t="shared" si="1"/>
        <v>0</v>
      </c>
    </row>
    <row r="27" spans="1:7" x14ac:dyDescent="0.2">
      <c r="A27" s="78"/>
      <c r="B27" s="79"/>
      <c r="C27" s="80" t="s">
        <v>48</v>
      </c>
      <c r="D27" s="81" t="s">
        <v>13</v>
      </c>
      <c r="E27" s="59">
        <v>122</v>
      </c>
      <c r="F27" s="82"/>
      <c r="G27" s="83">
        <f t="shared" si="1"/>
        <v>0</v>
      </c>
    </row>
    <row r="28" spans="1:7" x14ac:dyDescent="0.2">
      <c r="A28" s="78"/>
      <c r="B28" s="79"/>
      <c r="C28" s="80" t="s">
        <v>49</v>
      </c>
      <c r="D28" s="81" t="s">
        <v>13</v>
      </c>
      <c r="E28" s="59">
        <v>24</v>
      </c>
      <c r="F28" s="82"/>
      <c r="G28" s="83">
        <f t="shared" si="1"/>
        <v>0</v>
      </c>
    </row>
    <row r="29" spans="1:7" x14ac:dyDescent="0.2">
      <c r="A29" s="78"/>
      <c r="B29" s="79"/>
      <c r="C29" s="80" t="s">
        <v>21</v>
      </c>
      <c r="D29" s="81" t="s">
        <v>13</v>
      </c>
      <c r="E29" s="59">
        <f>SUM(E21:E28)</f>
        <v>367</v>
      </c>
      <c r="F29" s="82"/>
      <c r="G29" s="83">
        <f t="shared" si="1"/>
        <v>0</v>
      </c>
    </row>
    <row r="30" spans="1:7" x14ac:dyDescent="0.2">
      <c r="A30" s="78"/>
      <c r="B30" s="79" t="s">
        <v>22</v>
      </c>
      <c r="C30" s="80" t="s">
        <v>50</v>
      </c>
      <c r="D30" s="81" t="s">
        <v>13</v>
      </c>
      <c r="E30" s="59">
        <f>E29</f>
        <v>367</v>
      </c>
      <c r="F30" s="82"/>
      <c r="G30" s="83">
        <f t="shared" si="1"/>
        <v>0</v>
      </c>
    </row>
    <row r="31" spans="1:7" x14ac:dyDescent="0.2">
      <c r="A31" s="78"/>
      <c r="B31" s="79"/>
      <c r="C31" s="80" t="s">
        <v>59</v>
      </c>
      <c r="D31" s="81" t="s">
        <v>13</v>
      </c>
      <c r="E31" s="59">
        <v>279</v>
      </c>
      <c r="F31" s="82"/>
      <c r="G31" s="83">
        <f t="shared" si="1"/>
        <v>0</v>
      </c>
    </row>
    <row r="32" spans="1:7" x14ac:dyDescent="0.2">
      <c r="A32" s="78"/>
      <c r="B32" s="79" t="s">
        <v>19</v>
      </c>
      <c r="C32" s="80" t="s">
        <v>20</v>
      </c>
      <c r="D32" s="81" t="s">
        <v>14</v>
      </c>
      <c r="E32" s="59">
        <v>62</v>
      </c>
      <c r="F32" s="82"/>
      <c r="G32" s="83">
        <f t="shared" si="1"/>
        <v>0</v>
      </c>
    </row>
    <row r="33" spans="1:7" x14ac:dyDescent="0.2">
      <c r="A33" s="78"/>
      <c r="B33" s="79"/>
      <c r="C33" s="80" t="s">
        <v>89</v>
      </c>
      <c r="D33" s="81" t="s">
        <v>13</v>
      </c>
      <c r="E33" s="59">
        <v>10</v>
      </c>
      <c r="F33" s="82"/>
      <c r="G33" s="83">
        <f t="shared" si="1"/>
        <v>0</v>
      </c>
    </row>
    <row r="34" spans="1:7" x14ac:dyDescent="0.2">
      <c r="A34" s="78"/>
      <c r="B34" s="79"/>
      <c r="C34" s="80" t="s">
        <v>36</v>
      </c>
      <c r="D34" s="81" t="s">
        <v>14</v>
      </c>
      <c r="E34" s="59">
        <v>21</v>
      </c>
      <c r="F34" s="82"/>
      <c r="G34" s="83">
        <f t="shared" si="1"/>
        <v>0</v>
      </c>
    </row>
    <row r="35" spans="1:7" x14ac:dyDescent="0.2">
      <c r="A35" s="78"/>
      <c r="B35" s="79"/>
      <c r="C35" s="80" t="s">
        <v>37</v>
      </c>
      <c r="D35" s="81" t="s">
        <v>14</v>
      </c>
      <c r="E35" s="59">
        <v>39</v>
      </c>
      <c r="F35" s="82"/>
      <c r="G35" s="83">
        <f t="shared" si="1"/>
        <v>0</v>
      </c>
    </row>
    <row r="36" spans="1:7" x14ac:dyDescent="0.2">
      <c r="A36" s="78"/>
      <c r="B36" s="79"/>
      <c r="C36" s="80" t="s">
        <v>38</v>
      </c>
      <c r="D36" s="81" t="s">
        <v>14</v>
      </c>
      <c r="E36" s="59">
        <v>2</v>
      </c>
      <c r="F36" s="82"/>
      <c r="G36" s="83">
        <f t="shared" si="1"/>
        <v>0</v>
      </c>
    </row>
    <row r="37" spans="1:7" x14ac:dyDescent="0.2">
      <c r="A37" s="78"/>
      <c r="B37" s="79"/>
      <c r="C37" s="80" t="s">
        <v>39</v>
      </c>
      <c r="D37" s="81" t="s">
        <v>14</v>
      </c>
      <c r="E37" s="59">
        <v>2</v>
      </c>
      <c r="F37" s="82"/>
      <c r="G37" s="83">
        <f t="shared" si="1"/>
        <v>0</v>
      </c>
    </row>
    <row r="38" spans="1:7" x14ac:dyDescent="0.2">
      <c r="A38" s="78"/>
      <c r="B38" s="79" t="s">
        <v>16</v>
      </c>
      <c r="C38" s="80" t="s">
        <v>60</v>
      </c>
      <c r="D38" s="81" t="s">
        <v>15</v>
      </c>
      <c r="E38" s="59">
        <v>18</v>
      </c>
      <c r="F38" s="82"/>
      <c r="G38" s="83">
        <f t="shared" si="1"/>
        <v>0</v>
      </c>
    </row>
    <row r="39" spans="1:7" x14ac:dyDescent="0.2">
      <c r="A39" s="78"/>
      <c r="B39" s="79" t="s">
        <v>16</v>
      </c>
      <c r="C39" s="80" t="s">
        <v>40</v>
      </c>
      <c r="D39" s="81" t="s">
        <v>13</v>
      </c>
      <c r="E39" s="59">
        <v>289</v>
      </c>
      <c r="F39" s="82"/>
      <c r="G39" s="83">
        <f t="shared" si="1"/>
        <v>0</v>
      </c>
    </row>
    <row r="40" spans="1:7" x14ac:dyDescent="0.2">
      <c r="A40" s="89"/>
      <c r="B40" s="90" t="s">
        <v>7</v>
      </c>
      <c r="C40" s="91" t="str">
        <f>CONCATENATE(B20," ",C20)</f>
        <v>722 Vnitřní vodovod</v>
      </c>
      <c r="D40" s="92"/>
      <c r="E40" s="93"/>
      <c r="F40" s="94"/>
      <c r="G40" s="95">
        <f>SUM(G20:G39)</f>
        <v>0</v>
      </c>
    </row>
    <row r="41" spans="1:7" x14ac:dyDescent="0.2">
      <c r="A41" s="72" t="s">
        <v>6</v>
      </c>
      <c r="B41" s="73" t="s">
        <v>23</v>
      </c>
      <c r="C41" s="74" t="s">
        <v>24</v>
      </c>
      <c r="D41" s="75"/>
      <c r="E41" s="76"/>
      <c r="F41" s="82"/>
      <c r="G41" s="96"/>
    </row>
    <row r="42" spans="1:7" ht="22.5" x14ac:dyDescent="0.2">
      <c r="A42" s="78"/>
      <c r="B42" s="79" t="s">
        <v>16</v>
      </c>
      <c r="C42" s="80" t="s">
        <v>61</v>
      </c>
      <c r="D42" s="81" t="s">
        <v>62</v>
      </c>
      <c r="E42" s="59">
        <v>139</v>
      </c>
      <c r="F42" s="82"/>
      <c r="G42" s="83">
        <f>E42*F42</f>
        <v>0</v>
      </c>
    </row>
    <row r="43" spans="1:7" x14ac:dyDescent="0.2">
      <c r="A43" s="89"/>
      <c r="B43" s="90" t="s">
        <v>7</v>
      </c>
      <c r="C43" s="91" t="str">
        <f>CONCATENATE(B41," ",C41)</f>
        <v>767 Konstrukce zámečnické</v>
      </c>
      <c r="D43" s="92"/>
      <c r="E43" s="93"/>
      <c r="F43" s="94"/>
      <c r="G43" s="95">
        <f>SUM(G41:G42)</f>
        <v>0</v>
      </c>
    </row>
    <row r="44" spans="1:7" x14ac:dyDescent="0.2">
      <c r="A44" s="72" t="s">
        <v>6</v>
      </c>
      <c r="B44" s="73" t="s">
        <v>25</v>
      </c>
      <c r="C44" s="74" t="s">
        <v>26</v>
      </c>
      <c r="D44" s="75"/>
      <c r="E44" s="76"/>
      <c r="F44" s="82"/>
      <c r="G44" s="96"/>
    </row>
    <row r="45" spans="1:7" x14ac:dyDescent="0.2">
      <c r="A45" s="78"/>
      <c r="B45" s="79" t="s">
        <v>16</v>
      </c>
      <c r="C45" s="80" t="s">
        <v>27</v>
      </c>
      <c r="D45" s="81" t="s">
        <v>15</v>
      </c>
      <c r="E45" s="59">
        <v>18</v>
      </c>
      <c r="F45" s="82"/>
      <c r="G45" s="83">
        <f t="shared" ref="G45:G58" si="2">E45*F45</f>
        <v>0</v>
      </c>
    </row>
    <row r="46" spans="1:7" x14ac:dyDescent="0.2">
      <c r="A46" s="78"/>
      <c r="B46" s="79"/>
      <c r="C46" s="80" t="s">
        <v>109</v>
      </c>
      <c r="D46" s="81" t="s">
        <v>110</v>
      </c>
      <c r="E46" s="59">
        <v>64</v>
      </c>
      <c r="F46" s="82"/>
      <c r="G46" s="83">
        <f t="shared" si="2"/>
        <v>0</v>
      </c>
    </row>
    <row r="47" spans="1:7" ht="33.75" x14ac:dyDescent="0.2">
      <c r="A47" s="78"/>
      <c r="B47" s="79"/>
      <c r="C47" s="80" t="s">
        <v>99</v>
      </c>
      <c r="D47" s="81" t="s">
        <v>100</v>
      </c>
      <c r="E47" s="59">
        <v>5</v>
      </c>
      <c r="F47" s="82"/>
      <c r="G47" s="83">
        <f t="shared" si="2"/>
        <v>0</v>
      </c>
    </row>
    <row r="48" spans="1:7" x14ac:dyDescent="0.2">
      <c r="A48" s="78"/>
      <c r="B48" s="79"/>
      <c r="C48" s="80" t="s">
        <v>101</v>
      </c>
      <c r="D48" s="81" t="s">
        <v>100</v>
      </c>
      <c r="E48" s="59">
        <v>15</v>
      </c>
      <c r="F48" s="82"/>
      <c r="G48" s="83">
        <f t="shared" si="2"/>
        <v>0</v>
      </c>
    </row>
    <row r="49" spans="1:7" x14ac:dyDescent="0.2">
      <c r="A49" s="78"/>
      <c r="B49" s="79"/>
      <c r="C49" s="80" t="s">
        <v>86</v>
      </c>
      <c r="D49" s="81" t="s">
        <v>15</v>
      </c>
      <c r="E49" s="59">
        <v>2</v>
      </c>
      <c r="F49" s="82"/>
      <c r="G49" s="83">
        <f t="shared" si="2"/>
        <v>0</v>
      </c>
    </row>
    <row r="50" spans="1:7" x14ac:dyDescent="0.2">
      <c r="A50" s="78"/>
      <c r="B50" s="79"/>
      <c r="C50" s="80" t="s">
        <v>88</v>
      </c>
      <c r="D50" s="81" t="s">
        <v>13</v>
      </c>
      <c r="E50" s="59">
        <v>25</v>
      </c>
      <c r="F50" s="82"/>
      <c r="G50" s="83">
        <f t="shared" si="2"/>
        <v>0</v>
      </c>
    </row>
    <row r="51" spans="1:7" x14ac:dyDescent="0.2">
      <c r="A51" s="78"/>
      <c r="B51" s="79"/>
      <c r="C51" s="80" t="s">
        <v>64</v>
      </c>
      <c r="D51" s="81" t="s">
        <v>13</v>
      </c>
      <c r="E51" s="82">
        <v>30</v>
      </c>
      <c r="F51" s="82"/>
      <c r="G51" s="83">
        <f t="shared" si="2"/>
        <v>0</v>
      </c>
    </row>
    <row r="52" spans="1:7" x14ac:dyDescent="0.2">
      <c r="A52" s="78"/>
      <c r="B52" s="79"/>
      <c r="C52" s="80" t="s">
        <v>65</v>
      </c>
      <c r="D52" s="81" t="s">
        <v>13</v>
      </c>
      <c r="E52" s="82">
        <v>30</v>
      </c>
      <c r="F52" s="82"/>
      <c r="G52" s="83">
        <f t="shared" si="2"/>
        <v>0</v>
      </c>
    </row>
    <row r="53" spans="1:7" ht="22.5" x14ac:dyDescent="0.2">
      <c r="A53" s="78"/>
      <c r="B53" s="79"/>
      <c r="C53" s="80" t="s">
        <v>113</v>
      </c>
      <c r="D53" s="20" t="s">
        <v>69</v>
      </c>
      <c r="E53" s="38">
        <v>1</v>
      </c>
      <c r="F53" s="82"/>
      <c r="G53" s="83">
        <f t="shared" si="2"/>
        <v>0</v>
      </c>
    </row>
    <row r="54" spans="1:7" x14ac:dyDescent="0.2">
      <c r="A54" s="78"/>
      <c r="B54" s="79"/>
      <c r="C54" s="80" t="s">
        <v>82</v>
      </c>
      <c r="D54" s="81" t="s">
        <v>14</v>
      </c>
      <c r="E54" s="82">
        <v>1</v>
      </c>
      <c r="F54" s="82"/>
      <c r="G54" s="83">
        <f t="shared" si="2"/>
        <v>0</v>
      </c>
    </row>
    <row r="55" spans="1:7" x14ac:dyDescent="0.2">
      <c r="A55" s="78"/>
      <c r="B55" s="79"/>
      <c r="C55" s="80" t="s">
        <v>102</v>
      </c>
      <c r="D55" s="81" t="s">
        <v>44</v>
      </c>
      <c r="E55" s="82">
        <v>10</v>
      </c>
      <c r="F55" s="82"/>
      <c r="G55" s="83">
        <f t="shared" si="2"/>
        <v>0</v>
      </c>
    </row>
    <row r="56" spans="1:7" x14ac:dyDescent="0.2">
      <c r="A56" s="78"/>
      <c r="B56" s="79"/>
      <c r="C56" s="80" t="s">
        <v>66</v>
      </c>
      <c r="D56" s="81" t="s">
        <v>44</v>
      </c>
      <c r="E56" s="59">
        <v>30</v>
      </c>
      <c r="F56" s="82"/>
      <c r="G56" s="83">
        <f t="shared" si="2"/>
        <v>0</v>
      </c>
    </row>
    <row r="57" spans="1:7" ht="22.5" x14ac:dyDescent="0.2">
      <c r="A57" s="78"/>
      <c r="B57" s="79" t="s">
        <v>16</v>
      </c>
      <c r="C57" s="80" t="s">
        <v>28</v>
      </c>
      <c r="D57" s="81" t="s">
        <v>15</v>
      </c>
      <c r="E57" s="59">
        <v>1</v>
      </c>
      <c r="F57" s="82"/>
      <c r="G57" s="83">
        <f t="shared" si="2"/>
        <v>0</v>
      </c>
    </row>
    <row r="58" spans="1:7" x14ac:dyDescent="0.2">
      <c r="A58" s="78"/>
      <c r="B58" s="79" t="s">
        <v>16</v>
      </c>
      <c r="C58" s="80" t="s">
        <v>41</v>
      </c>
      <c r="D58" s="81" t="s">
        <v>14</v>
      </c>
      <c r="E58" s="59">
        <v>1</v>
      </c>
      <c r="F58" s="82"/>
      <c r="G58" s="83">
        <f t="shared" si="2"/>
        <v>0</v>
      </c>
    </row>
    <row r="59" spans="1:7" x14ac:dyDescent="0.2">
      <c r="A59" s="89"/>
      <c r="B59" s="90" t="s">
        <v>7</v>
      </c>
      <c r="C59" s="91" t="str">
        <f>CONCATENATE(B44," ",C44)</f>
        <v>799 Ostatní</v>
      </c>
      <c r="D59" s="92"/>
      <c r="E59" s="93"/>
      <c r="F59" s="94"/>
      <c r="G59" s="95">
        <f>SUM(G44:G58)</f>
        <v>0</v>
      </c>
    </row>
    <row r="60" spans="1:7" x14ac:dyDescent="0.2">
      <c r="A60" s="70"/>
      <c r="B60" s="70"/>
      <c r="C60" s="70"/>
      <c r="D60" s="70"/>
      <c r="E60" s="71"/>
      <c r="F60" s="97"/>
      <c r="G60" s="97"/>
    </row>
    <row r="61" spans="1:7" x14ac:dyDescent="0.2">
      <c r="A61" s="70"/>
      <c r="B61" s="70"/>
      <c r="C61" s="84" t="s">
        <v>115</v>
      </c>
      <c r="D61" s="70"/>
      <c r="E61" s="71"/>
      <c r="F61" s="97"/>
      <c r="G61" s="98">
        <f>G59+G43+G40+G19</f>
        <v>0</v>
      </c>
    </row>
    <row r="62" spans="1:7" x14ac:dyDescent="0.2">
      <c r="A62" s="70"/>
      <c r="B62" s="70"/>
      <c r="C62" s="70"/>
      <c r="D62" s="70"/>
      <c r="E62" s="70"/>
      <c r="F62" s="70"/>
      <c r="G62" s="70"/>
    </row>
    <row r="63" spans="1:7" x14ac:dyDescent="0.2">
      <c r="A63" s="70"/>
      <c r="B63" s="70"/>
      <c r="C63" s="3" t="s">
        <v>87</v>
      </c>
      <c r="D63" s="70"/>
      <c r="E63" s="85"/>
      <c r="F63" s="71"/>
      <c r="G63" s="71"/>
    </row>
    <row r="64" spans="1:7" x14ac:dyDescent="0.2">
      <c r="A64" s="70"/>
      <c r="B64" s="70"/>
      <c r="C64" s="70" t="s">
        <v>90</v>
      </c>
      <c r="D64" s="70"/>
      <c r="E64" s="85"/>
      <c r="F64" s="71"/>
      <c r="G64" s="71"/>
    </row>
    <row r="65" spans="1:7" x14ac:dyDescent="0.2">
      <c r="A65" s="70"/>
      <c r="B65" s="70"/>
      <c r="C65" s="70" t="s">
        <v>91</v>
      </c>
      <c r="D65" s="70"/>
      <c r="E65" s="85"/>
      <c r="F65" s="71"/>
      <c r="G65" s="71"/>
    </row>
    <row r="66" spans="1:7" x14ac:dyDescent="0.2">
      <c r="A66" s="70"/>
      <c r="B66" s="70"/>
      <c r="C66" s="70"/>
      <c r="D66" s="70"/>
      <c r="E66" s="85"/>
      <c r="F66" s="71"/>
      <c r="G66" s="71"/>
    </row>
    <row r="67" spans="1:7" x14ac:dyDescent="0.2">
      <c r="A67" s="70"/>
      <c r="B67" s="70"/>
      <c r="C67" s="70"/>
      <c r="D67" s="70"/>
      <c r="E67" s="85"/>
      <c r="F67" s="71"/>
      <c r="G67" s="71"/>
    </row>
    <row r="68" spans="1:7" x14ac:dyDescent="0.2">
      <c r="A68" s="70"/>
      <c r="B68" s="70"/>
      <c r="C68" s="70"/>
      <c r="D68" s="70"/>
      <c r="E68" s="85"/>
      <c r="F68" s="71"/>
      <c r="G68" s="71"/>
    </row>
    <row r="69" spans="1:7" x14ac:dyDescent="0.2">
      <c r="A69" s="70"/>
      <c r="B69" s="70"/>
      <c r="C69" s="70"/>
      <c r="D69" s="70"/>
      <c r="E69" s="85"/>
      <c r="F69" s="71"/>
      <c r="G69" s="71"/>
    </row>
    <row r="70" spans="1:7" x14ac:dyDescent="0.2">
      <c r="A70" s="70"/>
      <c r="B70" s="70"/>
      <c r="C70" s="70"/>
      <c r="D70" s="70"/>
      <c r="E70" s="85"/>
      <c r="F70" s="71"/>
      <c r="G70" s="71"/>
    </row>
  </sheetData>
  <mergeCells count="3">
    <mergeCell ref="A1:G1"/>
    <mergeCell ref="A3:B3"/>
    <mergeCell ref="A4:B4"/>
  </mergeCells>
  <pageMargins left="0.70866141732283472" right="0.70866141732283472" top="0.78740157480314965" bottom="0.78740157480314965" header="0.31496062992125984" footer="0.31496062992125984"/>
  <pageSetup paperSize="9" scale="91" fitToHeight="2" orientation="portrait" horizontalDpi="4294967293" verticalDpi="4294967293" r:id="rId1"/>
  <headerFoot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0"/>
  <sheetViews>
    <sheetView view="pageBreakPreview" zoomScaleNormal="100" zoomScaleSheetLayoutView="100" workbookViewId="0">
      <selection activeCell="F8" sqref="F8"/>
    </sheetView>
  </sheetViews>
  <sheetFormatPr defaultColWidth="9.140625" defaultRowHeight="12.75" x14ac:dyDescent="0.2"/>
  <cols>
    <col min="1" max="1" width="4.42578125" style="3" customWidth="1"/>
    <col min="2" max="2" width="11.5703125" style="3" customWidth="1"/>
    <col min="3" max="3" width="40.42578125" style="3" customWidth="1"/>
    <col min="4" max="4" width="5.5703125" style="3" customWidth="1"/>
    <col min="5" max="5" width="10.42578125" style="41" customWidth="1"/>
    <col min="6" max="6" width="11.5703125" style="25" customWidth="1"/>
    <col min="7" max="7" width="13.7109375" style="25" customWidth="1"/>
    <col min="8" max="8" width="7" style="3" customWidth="1"/>
    <col min="9" max="16384" width="9.140625" style="3"/>
  </cols>
  <sheetData>
    <row r="1" spans="1:9" ht="15.75" x14ac:dyDescent="0.25">
      <c r="A1" s="120" t="s">
        <v>114</v>
      </c>
      <c r="B1" s="120"/>
      <c r="C1" s="120"/>
      <c r="D1" s="120"/>
      <c r="E1" s="120"/>
      <c r="F1" s="120"/>
      <c r="G1" s="120"/>
    </row>
    <row r="2" spans="1:9" ht="14.25" customHeight="1" thickBot="1" x14ac:dyDescent="0.25">
      <c r="A2" s="4"/>
      <c r="B2" s="5"/>
      <c r="C2" s="6"/>
      <c r="D2" s="6"/>
      <c r="E2" s="33"/>
      <c r="F2" s="43"/>
      <c r="G2" s="43"/>
    </row>
    <row r="3" spans="1:9" ht="13.5" thickTop="1" x14ac:dyDescent="0.2">
      <c r="A3" s="125" t="s">
        <v>0</v>
      </c>
      <c r="B3" s="126"/>
      <c r="C3" s="1" t="s">
        <v>51</v>
      </c>
      <c r="D3" s="7"/>
      <c r="E3" s="34"/>
      <c r="F3" s="44"/>
      <c r="G3" s="47"/>
    </row>
    <row r="4" spans="1:9" ht="13.5" thickBot="1" x14ac:dyDescent="0.25">
      <c r="A4" s="127" t="s">
        <v>1</v>
      </c>
      <c r="B4" s="128"/>
      <c r="C4" s="2" t="s">
        <v>121</v>
      </c>
      <c r="D4" s="8"/>
      <c r="E4" s="50"/>
      <c r="F4" s="51"/>
      <c r="G4" s="52"/>
      <c r="H4" s="31"/>
    </row>
    <row r="5" spans="1:9" ht="13.5" thickTop="1" x14ac:dyDescent="0.2">
      <c r="A5" s="9"/>
      <c r="B5" s="4"/>
      <c r="C5" s="4"/>
      <c r="D5" s="4"/>
      <c r="E5" s="35"/>
      <c r="F5" s="45"/>
      <c r="G5" s="48"/>
    </row>
    <row r="6" spans="1:9" ht="24.75" customHeight="1" x14ac:dyDescent="0.2">
      <c r="A6" s="10" t="s">
        <v>2</v>
      </c>
      <c r="B6" s="11" t="s">
        <v>3</v>
      </c>
      <c r="C6" s="11" t="s">
        <v>4</v>
      </c>
      <c r="D6" s="11" t="s">
        <v>5</v>
      </c>
      <c r="E6" s="36" t="s">
        <v>118</v>
      </c>
      <c r="F6" s="116" t="s">
        <v>119</v>
      </c>
      <c r="G6" s="117" t="s">
        <v>120</v>
      </c>
    </row>
    <row r="7" spans="1:9" x14ac:dyDescent="0.2">
      <c r="A7" s="12" t="s">
        <v>6</v>
      </c>
      <c r="B7" s="13" t="s">
        <v>68</v>
      </c>
      <c r="C7" s="14" t="s">
        <v>67</v>
      </c>
      <c r="D7" s="15"/>
      <c r="E7" s="37"/>
      <c r="F7" s="37"/>
      <c r="G7" s="49"/>
      <c r="H7" s="16"/>
    </row>
    <row r="8" spans="1:9" ht="22.5" x14ac:dyDescent="0.2">
      <c r="A8" s="17"/>
      <c r="B8" s="18"/>
      <c r="C8" s="19" t="s">
        <v>112</v>
      </c>
      <c r="D8" s="20" t="s">
        <v>69</v>
      </c>
      <c r="E8" s="53">
        <v>12</v>
      </c>
      <c r="F8" s="53"/>
      <c r="G8" s="104">
        <f>E8*F8</f>
        <v>0</v>
      </c>
      <c r="H8" s="25"/>
    </row>
    <row r="9" spans="1:9" x14ac:dyDescent="0.2">
      <c r="A9" s="17"/>
      <c r="B9" s="18"/>
      <c r="C9" s="101" t="s">
        <v>111</v>
      </c>
      <c r="D9" s="102" t="s">
        <v>69</v>
      </c>
      <c r="E9" s="103">
        <v>6</v>
      </c>
      <c r="F9" s="103"/>
      <c r="G9" s="105">
        <f>E9*F9</f>
        <v>0</v>
      </c>
      <c r="H9" s="25"/>
    </row>
    <row r="10" spans="1:9" x14ac:dyDescent="0.2">
      <c r="A10" s="21"/>
      <c r="B10" s="22" t="s">
        <v>7</v>
      </c>
      <c r="C10" s="23" t="str">
        <f>CONCATENATE(B7," ",C7)</f>
        <v>1 Zemní práce</v>
      </c>
      <c r="D10" s="24"/>
      <c r="E10" s="39"/>
      <c r="F10" s="106"/>
      <c r="G10" s="107">
        <f>SUM(G7:G9)</f>
        <v>0</v>
      </c>
      <c r="H10" s="25"/>
    </row>
    <row r="11" spans="1:9" x14ac:dyDescent="0.2">
      <c r="A11" s="12" t="s">
        <v>6</v>
      </c>
      <c r="B11" s="13" t="s">
        <v>70</v>
      </c>
      <c r="C11" s="14" t="s">
        <v>71</v>
      </c>
      <c r="D11" s="15"/>
      <c r="E11" s="55"/>
      <c r="F11" s="108"/>
      <c r="G11" s="109"/>
      <c r="H11" s="25"/>
    </row>
    <row r="12" spans="1:9" x14ac:dyDescent="0.2">
      <c r="A12" s="17"/>
      <c r="B12" s="18"/>
      <c r="C12" s="19" t="s">
        <v>75</v>
      </c>
      <c r="D12" s="20" t="s">
        <v>13</v>
      </c>
      <c r="E12" s="53">
        <v>13</v>
      </c>
      <c r="F12" s="53"/>
      <c r="G12" s="104">
        <f t="shared" ref="G12:G25" si="0">E12*F12</f>
        <v>0</v>
      </c>
      <c r="H12" s="25"/>
    </row>
    <row r="13" spans="1:9" x14ac:dyDescent="0.2">
      <c r="A13" s="17"/>
      <c r="B13" s="18" t="s">
        <v>72</v>
      </c>
      <c r="C13" s="19" t="s">
        <v>76</v>
      </c>
      <c r="D13" s="20" t="s">
        <v>13</v>
      </c>
      <c r="E13" s="53">
        <v>13</v>
      </c>
      <c r="F13" s="53"/>
      <c r="G13" s="104">
        <f t="shared" si="0"/>
        <v>0</v>
      </c>
      <c r="H13" s="25"/>
    </row>
    <row r="14" spans="1:9" x14ac:dyDescent="0.2">
      <c r="A14" s="17"/>
      <c r="B14" s="18" t="s">
        <v>22</v>
      </c>
      <c r="C14" s="19" t="s">
        <v>73</v>
      </c>
      <c r="D14" s="20" t="s">
        <v>13</v>
      </c>
      <c r="E14" s="53">
        <v>13</v>
      </c>
      <c r="F14" s="53"/>
      <c r="G14" s="104">
        <f t="shared" si="0"/>
        <v>0</v>
      </c>
      <c r="H14" s="25"/>
    </row>
    <row r="15" spans="1:9" ht="22.5" x14ac:dyDescent="0.2">
      <c r="A15" s="17"/>
      <c r="B15" s="18" t="s">
        <v>16</v>
      </c>
      <c r="C15" s="19" t="s">
        <v>98</v>
      </c>
      <c r="D15" s="20" t="s">
        <v>15</v>
      </c>
      <c r="E15" s="53">
        <v>3</v>
      </c>
      <c r="F15" s="53"/>
      <c r="G15" s="104">
        <f t="shared" si="0"/>
        <v>0</v>
      </c>
      <c r="H15" s="25"/>
    </row>
    <row r="16" spans="1:9" ht="22.5" x14ac:dyDescent="0.2">
      <c r="A16" s="17"/>
      <c r="B16" s="18" t="s">
        <v>16</v>
      </c>
      <c r="C16" s="19" t="s">
        <v>106</v>
      </c>
      <c r="D16" s="20" t="s">
        <v>15</v>
      </c>
      <c r="E16" s="53">
        <v>1</v>
      </c>
      <c r="F16" s="53"/>
      <c r="G16" s="104">
        <f t="shared" si="0"/>
        <v>0</v>
      </c>
      <c r="H16" s="25"/>
      <c r="I16" s="25"/>
    </row>
    <row r="17" spans="1:9" x14ac:dyDescent="0.2">
      <c r="A17" s="17"/>
      <c r="B17" s="18" t="s">
        <v>16</v>
      </c>
      <c r="C17" s="19" t="s">
        <v>63</v>
      </c>
      <c r="D17" s="20" t="s">
        <v>15</v>
      </c>
      <c r="E17" s="38">
        <v>2</v>
      </c>
      <c r="F17" s="53"/>
      <c r="G17" s="104">
        <f t="shared" si="0"/>
        <v>0</v>
      </c>
      <c r="H17" s="25"/>
      <c r="I17" s="25"/>
    </row>
    <row r="18" spans="1:9" x14ac:dyDescent="0.2">
      <c r="A18" s="17"/>
      <c r="B18" s="18" t="s">
        <v>16</v>
      </c>
      <c r="C18" s="19" t="s">
        <v>77</v>
      </c>
      <c r="D18" s="20" t="s">
        <v>15</v>
      </c>
      <c r="E18" s="53">
        <v>1</v>
      </c>
      <c r="F18" s="53"/>
      <c r="G18" s="104">
        <f t="shared" si="0"/>
        <v>0</v>
      </c>
      <c r="H18" s="25"/>
      <c r="I18" s="25"/>
    </row>
    <row r="19" spans="1:9" x14ac:dyDescent="0.2">
      <c r="A19" s="17"/>
      <c r="B19" s="18" t="s">
        <v>16</v>
      </c>
      <c r="C19" s="19" t="s">
        <v>20</v>
      </c>
      <c r="D19" s="20" t="s">
        <v>14</v>
      </c>
      <c r="E19" s="38">
        <v>4</v>
      </c>
      <c r="F19" s="53"/>
      <c r="G19" s="104">
        <f t="shared" si="0"/>
        <v>0</v>
      </c>
      <c r="H19" s="25"/>
      <c r="I19" s="25"/>
    </row>
    <row r="20" spans="1:9" x14ac:dyDescent="0.2">
      <c r="A20" s="17"/>
      <c r="B20" s="79"/>
      <c r="C20" s="80" t="s">
        <v>39</v>
      </c>
      <c r="D20" s="81" t="s">
        <v>14</v>
      </c>
      <c r="E20" s="59">
        <v>3</v>
      </c>
      <c r="F20" s="82"/>
      <c r="G20" s="83">
        <f t="shared" si="0"/>
        <v>0</v>
      </c>
      <c r="H20" s="25"/>
      <c r="I20" s="25"/>
    </row>
    <row r="21" spans="1:9" x14ac:dyDescent="0.2">
      <c r="A21" s="17"/>
      <c r="B21" s="18" t="s">
        <v>16</v>
      </c>
      <c r="C21" s="19" t="s">
        <v>93</v>
      </c>
      <c r="D21" s="20" t="s">
        <v>15</v>
      </c>
      <c r="E21" s="53">
        <v>1</v>
      </c>
      <c r="F21" s="53"/>
      <c r="G21" s="104">
        <f t="shared" ref="G21" si="1">E21*F21</f>
        <v>0</v>
      </c>
      <c r="H21" s="25"/>
      <c r="I21" s="25"/>
    </row>
    <row r="22" spans="1:9" x14ac:dyDescent="0.2">
      <c r="A22" s="17"/>
      <c r="B22" s="18"/>
      <c r="C22" s="19" t="s">
        <v>95</v>
      </c>
      <c r="D22" s="20" t="s">
        <v>94</v>
      </c>
      <c r="E22" s="38">
        <v>1</v>
      </c>
      <c r="F22" s="53"/>
      <c r="G22" s="83">
        <f t="shared" si="0"/>
        <v>0</v>
      </c>
      <c r="H22" s="25"/>
      <c r="I22" s="25"/>
    </row>
    <row r="23" spans="1:9" ht="22.5" x14ac:dyDescent="0.2">
      <c r="A23" s="17"/>
      <c r="B23" s="18"/>
      <c r="C23" s="19" t="s">
        <v>96</v>
      </c>
      <c r="D23" s="20" t="s">
        <v>62</v>
      </c>
      <c r="E23" s="38">
        <v>1</v>
      </c>
      <c r="F23" s="53"/>
      <c r="G23" s="83">
        <f t="shared" si="0"/>
        <v>0</v>
      </c>
      <c r="H23" s="25"/>
      <c r="I23" s="25"/>
    </row>
    <row r="24" spans="1:9" x14ac:dyDescent="0.2">
      <c r="A24" s="17"/>
      <c r="B24" s="18" t="s">
        <v>16</v>
      </c>
      <c r="C24" s="19" t="s">
        <v>74</v>
      </c>
      <c r="D24" s="20" t="s">
        <v>13</v>
      </c>
      <c r="E24" s="53">
        <v>11</v>
      </c>
      <c r="F24" s="53"/>
      <c r="G24" s="104">
        <f t="shared" si="0"/>
        <v>0</v>
      </c>
      <c r="H24" s="25"/>
      <c r="I24" s="25"/>
    </row>
    <row r="25" spans="1:9" x14ac:dyDescent="0.2">
      <c r="A25" s="17"/>
      <c r="B25" s="18" t="s">
        <v>16</v>
      </c>
      <c r="C25" s="19" t="s">
        <v>107</v>
      </c>
      <c r="D25" s="20" t="s">
        <v>15</v>
      </c>
      <c r="E25" s="53">
        <v>2</v>
      </c>
      <c r="F25" s="53"/>
      <c r="G25" s="104">
        <f t="shared" si="0"/>
        <v>0</v>
      </c>
      <c r="H25" s="25"/>
      <c r="I25" s="25"/>
    </row>
    <row r="26" spans="1:9" x14ac:dyDescent="0.2">
      <c r="A26" s="17"/>
      <c r="B26" s="22" t="s">
        <v>7</v>
      </c>
      <c r="C26" s="23" t="str">
        <f>CONCATENATE(B11," ",C11)</f>
        <v>722A PRIPOJKA VODY</v>
      </c>
      <c r="D26" s="24"/>
      <c r="E26" s="54"/>
      <c r="F26" s="106"/>
      <c r="G26" s="107">
        <f>SUM(G11:G25)</f>
        <v>0</v>
      </c>
      <c r="H26" s="25"/>
    </row>
    <row r="27" spans="1:9" x14ac:dyDescent="0.2">
      <c r="A27" s="12" t="s">
        <v>6</v>
      </c>
      <c r="B27" s="13" t="s">
        <v>25</v>
      </c>
      <c r="C27" s="14" t="s">
        <v>26</v>
      </c>
      <c r="D27" s="15"/>
      <c r="E27" s="37"/>
      <c r="F27" s="108"/>
      <c r="G27" s="109"/>
      <c r="H27" s="25"/>
    </row>
    <row r="28" spans="1:9" ht="22.5" x14ac:dyDescent="0.2">
      <c r="A28" s="17"/>
      <c r="B28" s="18" t="s">
        <v>16</v>
      </c>
      <c r="C28" s="19" t="s">
        <v>92</v>
      </c>
      <c r="D28" s="20" t="s">
        <v>69</v>
      </c>
      <c r="E28" s="38">
        <v>0.64</v>
      </c>
      <c r="F28" s="53"/>
      <c r="G28" s="104">
        <f t="shared" ref="G28:G36" si="2">E28*F28</f>
        <v>0</v>
      </c>
      <c r="H28" s="25"/>
    </row>
    <row r="29" spans="1:9" ht="22.5" x14ac:dyDescent="0.2">
      <c r="A29" s="17"/>
      <c r="B29" s="18"/>
      <c r="C29" s="19" t="s">
        <v>108</v>
      </c>
      <c r="D29" s="20" t="s">
        <v>13</v>
      </c>
      <c r="E29" s="38">
        <v>10</v>
      </c>
      <c r="F29" s="53"/>
      <c r="G29" s="104">
        <f t="shared" si="2"/>
        <v>0</v>
      </c>
      <c r="H29" s="25"/>
    </row>
    <row r="30" spans="1:9" x14ac:dyDescent="0.2">
      <c r="A30" s="17"/>
      <c r="B30" s="18"/>
      <c r="C30" s="19" t="s">
        <v>105</v>
      </c>
      <c r="D30" s="20" t="s">
        <v>100</v>
      </c>
      <c r="E30" s="38">
        <v>1</v>
      </c>
      <c r="F30" s="53"/>
      <c r="G30" s="104">
        <f t="shared" si="2"/>
        <v>0</v>
      </c>
      <c r="H30" s="25"/>
    </row>
    <row r="31" spans="1:9" x14ac:dyDescent="0.2">
      <c r="A31" s="17"/>
      <c r="B31" s="18"/>
      <c r="C31" s="19" t="s">
        <v>104</v>
      </c>
      <c r="D31" s="20" t="s">
        <v>100</v>
      </c>
      <c r="E31" s="38">
        <v>1</v>
      </c>
      <c r="F31" s="53"/>
      <c r="G31" s="104">
        <f t="shared" si="2"/>
        <v>0</v>
      </c>
      <c r="H31" s="25"/>
    </row>
    <row r="32" spans="1:9" x14ac:dyDescent="0.2">
      <c r="A32" s="17"/>
      <c r="B32" s="18"/>
      <c r="C32" s="19" t="s">
        <v>103</v>
      </c>
      <c r="D32" s="20" t="s">
        <v>100</v>
      </c>
      <c r="E32" s="38">
        <v>1</v>
      </c>
      <c r="F32" s="53"/>
      <c r="G32" s="104">
        <f t="shared" si="2"/>
        <v>0</v>
      </c>
      <c r="H32" s="25"/>
    </row>
    <row r="33" spans="1:8" ht="22.5" x14ac:dyDescent="0.2">
      <c r="A33" s="17"/>
      <c r="B33" s="18"/>
      <c r="C33" s="80" t="s">
        <v>97</v>
      </c>
      <c r="D33" s="81" t="s">
        <v>13</v>
      </c>
      <c r="E33" s="59">
        <v>20</v>
      </c>
      <c r="F33" s="82"/>
      <c r="G33" s="83">
        <f t="shared" si="2"/>
        <v>0</v>
      </c>
      <c r="H33" s="25"/>
    </row>
    <row r="34" spans="1:8" x14ac:dyDescent="0.2">
      <c r="A34" s="17"/>
      <c r="B34" s="18"/>
      <c r="C34" s="19" t="s">
        <v>82</v>
      </c>
      <c r="D34" s="20" t="s">
        <v>14</v>
      </c>
      <c r="E34" s="53">
        <v>1</v>
      </c>
      <c r="F34" s="53"/>
      <c r="G34" s="104">
        <f t="shared" si="2"/>
        <v>0</v>
      </c>
      <c r="H34" s="25"/>
    </row>
    <row r="35" spans="1:8" x14ac:dyDescent="0.2">
      <c r="A35" s="17"/>
      <c r="B35" s="18"/>
      <c r="C35" s="19" t="s">
        <v>78</v>
      </c>
      <c r="D35" s="20" t="s">
        <v>69</v>
      </c>
      <c r="E35" s="53">
        <v>1</v>
      </c>
      <c r="F35" s="53"/>
      <c r="G35" s="104">
        <f t="shared" si="2"/>
        <v>0</v>
      </c>
      <c r="H35" s="25"/>
    </row>
    <row r="36" spans="1:8" ht="22.5" x14ac:dyDescent="0.2">
      <c r="A36" s="17"/>
      <c r="B36" s="18" t="s">
        <v>16</v>
      </c>
      <c r="C36" s="19" t="s">
        <v>28</v>
      </c>
      <c r="D36" s="20" t="s">
        <v>15</v>
      </c>
      <c r="E36" s="38">
        <v>1</v>
      </c>
      <c r="F36" s="53"/>
      <c r="G36" s="104">
        <f t="shared" si="2"/>
        <v>0</v>
      </c>
      <c r="H36" s="25"/>
    </row>
    <row r="37" spans="1:8" x14ac:dyDescent="0.2">
      <c r="A37" s="21"/>
      <c r="B37" s="22" t="s">
        <v>7</v>
      </c>
      <c r="C37" s="23" t="str">
        <f>CONCATENATE(B27," ",C27)</f>
        <v>799 Ostatní</v>
      </c>
      <c r="D37" s="24"/>
      <c r="E37" s="39"/>
      <c r="F37" s="106"/>
      <c r="G37" s="107">
        <f>SUM(G27:G36)</f>
        <v>0</v>
      </c>
    </row>
    <row r="38" spans="1:8" x14ac:dyDescent="0.2">
      <c r="E38" s="25"/>
      <c r="F38" s="110"/>
      <c r="G38" s="110"/>
    </row>
    <row r="39" spans="1:8" x14ac:dyDescent="0.2">
      <c r="C39" s="32" t="s">
        <v>115</v>
      </c>
      <c r="E39" s="25"/>
      <c r="F39" s="110"/>
      <c r="G39" s="111">
        <f>G10+G26+G37</f>
        <v>0</v>
      </c>
    </row>
    <row r="40" spans="1:8" x14ac:dyDescent="0.2">
      <c r="E40" s="25"/>
    </row>
    <row r="41" spans="1:8" x14ac:dyDescent="0.2">
      <c r="E41" s="25"/>
    </row>
    <row r="42" spans="1:8" x14ac:dyDescent="0.2">
      <c r="E42" s="25"/>
    </row>
    <row r="43" spans="1:8" x14ac:dyDescent="0.2">
      <c r="E43" s="25"/>
    </row>
    <row r="44" spans="1:8" x14ac:dyDescent="0.2">
      <c r="E44" s="25"/>
    </row>
    <row r="45" spans="1:8" x14ac:dyDescent="0.2">
      <c r="E45" s="25"/>
    </row>
    <row r="46" spans="1:8" x14ac:dyDescent="0.2">
      <c r="E46" s="25"/>
    </row>
    <row r="47" spans="1:8" x14ac:dyDescent="0.2">
      <c r="E47" s="25"/>
    </row>
    <row r="48" spans="1:8" x14ac:dyDescent="0.2">
      <c r="E48" s="25"/>
    </row>
    <row r="49" spans="1:7" x14ac:dyDescent="0.2">
      <c r="E49" s="25"/>
    </row>
    <row r="50" spans="1:7" x14ac:dyDescent="0.2">
      <c r="E50" s="25"/>
    </row>
    <row r="51" spans="1:7" x14ac:dyDescent="0.2">
      <c r="E51" s="25"/>
    </row>
    <row r="52" spans="1:7" x14ac:dyDescent="0.2">
      <c r="E52" s="25"/>
    </row>
    <row r="53" spans="1:7" x14ac:dyDescent="0.2">
      <c r="E53" s="25"/>
    </row>
    <row r="54" spans="1:7" x14ac:dyDescent="0.2">
      <c r="E54" s="25"/>
    </row>
    <row r="55" spans="1:7" x14ac:dyDescent="0.2">
      <c r="E55" s="25"/>
    </row>
    <row r="56" spans="1:7" x14ac:dyDescent="0.2">
      <c r="E56" s="25"/>
    </row>
    <row r="57" spans="1:7" x14ac:dyDescent="0.2">
      <c r="E57" s="25"/>
    </row>
    <row r="58" spans="1:7" x14ac:dyDescent="0.2">
      <c r="E58" s="25"/>
    </row>
    <row r="59" spans="1:7" x14ac:dyDescent="0.2">
      <c r="E59" s="25"/>
    </row>
    <row r="60" spans="1:7" x14ac:dyDescent="0.2">
      <c r="E60" s="25"/>
    </row>
    <row r="61" spans="1:7" x14ac:dyDescent="0.2">
      <c r="A61" s="26"/>
      <c r="B61" s="26"/>
      <c r="C61" s="26"/>
      <c r="D61" s="26"/>
      <c r="E61" s="40"/>
      <c r="F61" s="40"/>
      <c r="G61" s="40"/>
    </row>
    <row r="62" spans="1:7" x14ac:dyDescent="0.2">
      <c r="A62" s="26"/>
      <c r="B62" s="26"/>
      <c r="C62" s="26"/>
      <c r="D62" s="26"/>
      <c r="E62" s="40"/>
      <c r="F62" s="40"/>
      <c r="G62" s="40"/>
    </row>
    <row r="63" spans="1:7" x14ac:dyDescent="0.2">
      <c r="A63" s="26"/>
      <c r="B63" s="26"/>
      <c r="C63" s="26"/>
      <c r="D63" s="26"/>
      <c r="E63" s="40"/>
      <c r="F63" s="40"/>
      <c r="G63" s="40"/>
    </row>
    <row r="64" spans="1:7" x14ac:dyDescent="0.2">
      <c r="A64" s="26"/>
      <c r="B64" s="26"/>
      <c r="C64" s="26"/>
      <c r="D64" s="26"/>
      <c r="E64" s="40"/>
      <c r="F64" s="40"/>
      <c r="G64" s="40"/>
    </row>
    <row r="65" spans="5:5" x14ac:dyDescent="0.2">
      <c r="E65" s="25"/>
    </row>
    <row r="66" spans="5:5" x14ac:dyDescent="0.2">
      <c r="E66" s="25"/>
    </row>
    <row r="67" spans="5:5" x14ac:dyDescent="0.2">
      <c r="E67" s="25"/>
    </row>
    <row r="68" spans="5:5" x14ac:dyDescent="0.2">
      <c r="E68" s="25"/>
    </row>
    <row r="69" spans="5:5" x14ac:dyDescent="0.2">
      <c r="E69" s="25"/>
    </row>
    <row r="70" spans="5:5" x14ac:dyDescent="0.2">
      <c r="E70" s="25"/>
    </row>
    <row r="71" spans="5:5" x14ac:dyDescent="0.2">
      <c r="E71" s="25"/>
    </row>
    <row r="72" spans="5:5" x14ac:dyDescent="0.2">
      <c r="E72" s="25"/>
    </row>
    <row r="73" spans="5:5" x14ac:dyDescent="0.2">
      <c r="E73" s="25"/>
    </row>
    <row r="74" spans="5:5" x14ac:dyDescent="0.2">
      <c r="E74" s="25"/>
    </row>
    <row r="75" spans="5:5" x14ac:dyDescent="0.2">
      <c r="E75" s="25"/>
    </row>
    <row r="76" spans="5:5" x14ac:dyDescent="0.2">
      <c r="E76" s="25"/>
    </row>
    <row r="77" spans="5:5" x14ac:dyDescent="0.2">
      <c r="E77" s="25"/>
    </row>
    <row r="78" spans="5:5" x14ac:dyDescent="0.2">
      <c r="E78" s="25"/>
    </row>
    <row r="79" spans="5:5" x14ac:dyDescent="0.2">
      <c r="E79" s="25"/>
    </row>
    <row r="80" spans="5:5" x14ac:dyDescent="0.2">
      <c r="E80" s="25"/>
    </row>
    <row r="81" spans="1:5" x14ac:dyDescent="0.2">
      <c r="E81" s="25"/>
    </row>
    <row r="82" spans="1:5" x14ac:dyDescent="0.2">
      <c r="E82" s="25"/>
    </row>
    <row r="83" spans="1:5" x14ac:dyDescent="0.2">
      <c r="E83" s="25"/>
    </row>
    <row r="84" spans="1:5" x14ac:dyDescent="0.2">
      <c r="E84" s="25"/>
    </row>
    <row r="85" spans="1:5" x14ac:dyDescent="0.2">
      <c r="E85" s="25"/>
    </row>
    <row r="86" spans="1:5" x14ac:dyDescent="0.2">
      <c r="E86" s="25"/>
    </row>
    <row r="87" spans="1:5" x14ac:dyDescent="0.2">
      <c r="E87" s="25"/>
    </row>
    <row r="88" spans="1:5" x14ac:dyDescent="0.2">
      <c r="E88" s="25"/>
    </row>
    <row r="89" spans="1:5" x14ac:dyDescent="0.2">
      <c r="E89" s="25"/>
    </row>
    <row r="90" spans="1:5" x14ac:dyDescent="0.2">
      <c r="E90" s="25"/>
    </row>
    <row r="91" spans="1:5" x14ac:dyDescent="0.2">
      <c r="E91" s="25"/>
    </row>
    <row r="92" spans="1:5" x14ac:dyDescent="0.2">
      <c r="E92" s="25"/>
    </row>
    <row r="93" spans="1:5" x14ac:dyDescent="0.2">
      <c r="E93" s="25"/>
    </row>
    <row r="94" spans="1:5" x14ac:dyDescent="0.2">
      <c r="E94" s="25"/>
    </row>
    <row r="95" spans="1:5" x14ac:dyDescent="0.2">
      <c r="E95" s="25"/>
    </row>
    <row r="96" spans="1:5" x14ac:dyDescent="0.2">
      <c r="A96" s="27"/>
      <c r="B96" s="27"/>
    </row>
    <row r="97" spans="1:7" x14ac:dyDescent="0.2">
      <c r="A97" s="26"/>
      <c r="B97" s="26"/>
      <c r="C97" s="28"/>
      <c r="D97" s="28"/>
      <c r="E97" s="29"/>
      <c r="F97" s="46"/>
      <c r="G97" s="46"/>
    </row>
    <row r="98" spans="1:7" x14ac:dyDescent="0.2">
      <c r="A98" s="30"/>
      <c r="B98" s="30"/>
      <c r="C98" s="26"/>
      <c r="D98" s="26"/>
      <c r="E98" s="42"/>
      <c r="F98" s="40"/>
      <c r="G98" s="40"/>
    </row>
    <row r="99" spans="1:7" x14ac:dyDescent="0.2">
      <c r="A99" s="26"/>
      <c r="B99" s="26"/>
      <c r="C99" s="26"/>
      <c r="D99" s="26"/>
      <c r="E99" s="42"/>
      <c r="F99" s="40"/>
      <c r="G99" s="40"/>
    </row>
    <row r="100" spans="1:7" x14ac:dyDescent="0.2">
      <c r="A100" s="26"/>
      <c r="B100" s="26"/>
      <c r="C100" s="26"/>
      <c r="D100" s="26"/>
      <c r="E100" s="42"/>
      <c r="F100" s="40"/>
      <c r="G100" s="40"/>
    </row>
    <row r="101" spans="1:7" x14ac:dyDescent="0.2">
      <c r="A101" s="26"/>
      <c r="B101" s="26"/>
      <c r="C101" s="26"/>
      <c r="D101" s="26"/>
      <c r="E101" s="42"/>
      <c r="F101" s="40"/>
      <c r="G101" s="40"/>
    </row>
    <row r="102" spans="1:7" x14ac:dyDescent="0.2">
      <c r="A102" s="26"/>
      <c r="B102" s="26"/>
      <c r="C102" s="26"/>
      <c r="D102" s="26"/>
      <c r="E102" s="42"/>
      <c r="F102" s="40"/>
      <c r="G102" s="40"/>
    </row>
    <row r="103" spans="1:7" x14ac:dyDescent="0.2">
      <c r="A103" s="26"/>
      <c r="B103" s="26"/>
      <c r="C103" s="26"/>
      <c r="D103" s="26"/>
      <c r="E103" s="42"/>
      <c r="F103" s="40"/>
      <c r="G103" s="40"/>
    </row>
    <row r="104" spans="1:7" x14ac:dyDescent="0.2">
      <c r="A104" s="26"/>
      <c r="B104" s="26"/>
      <c r="C104" s="26"/>
      <c r="D104" s="26"/>
      <c r="E104" s="42"/>
      <c r="F104" s="40"/>
      <c r="G104" s="40"/>
    </row>
    <row r="105" spans="1:7" x14ac:dyDescent="0.2">
      <c r="A105" s="26"/>
      <c r="B105" s="26"/>
      <c r="C105" s="26"/>
      <c r="D105" s="26"/>
      <c r="E105" s="42"/>
      <c r="F105" s="40"/>
      <c r="G105" s="40"/>
    </row>
    <row r="106" spans="1:7" x14ac:dyDescent="0.2">
      <c r="A106" s="26"/>
      <c r="B106" s="26"/>
      <c r="C106" s="26"/>
      <c r="D106" s="26"/>
      <c r="E106" s="42"/>
      <c r="F106" s="40"/>
      <c r="G106" s="40"/>
    </row>
    <row r="107" spans="1:7" x14ac:dyDescent="0.2">
      <c r="A107" s="26"/>
      <c r="B107" s="26"/>
      <c r="C107" s="26"/>
      <c r="D107" s="26"/>
      <c r="E107" s="42"/>
      <c r="F107" s="40"/>
      <c r="G107" s="40"/>
    </row>
    <row r="108" spans="1:7" x14ac:dyDescent="0.2">
      <c r="A108" s="26"/>
      <c r="B108" s="26"/>
      <c r="C108" s="26"/>
      <c r="D108" s="26"/>
      <c r="E108" s="42"/>
      <c r="F108" s="40"/>
      <c r="G108" s="40"/>
    </row>
    <row r="109" spans="1:7" x14ac:dyDescent="0.2">
      <c r="A109" s="26"/>
      <c r="B109" s="26"/>
      <c r="C109" s="26"/>
      <c r="D109" s="26"/>
      <c r="E109" s="42"/>
      <c r="F109" s="40"/>
      <c r="G109" s="40"/>
    </row>
    <row r="110" spans="1:7" x14ac:dyDescent="0.2">
      <c r="A110" s="26"/>
      <c r="B110" s="26"/>
      <c r="C110" s="26"/>
      <c r="D110" s="26"/>
      <c r="E110" s="42"/>
      <c r="F110" s="40"/>
      <c r="G110" s="40"/>
    </row>
  </sheetData>
  <mergeCells count="3">
    <mergeCell ref="A1:G1"/>
    <mergeCell ref="A3:B3"/>
    <mergeCell ref="A4:B4"/>
  </mergeCells>
  <pageMargins left="0.70866141732283472" right="0.70866141732283472" top="0.78740157480314965" bottom="0.78740157480314965" header="0.31496062992125984" footer="0.31496062992125984"/>
  <pageSetup paperSize="9" scale="91" orientation="portrait" horizontalDpi="4294967293" verticalDpi="4294967293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REKAPITULACE</vt:lpstr>
      <vt:lpstr>ZTI-A1</vt:lpstr>
      <vt:lpstr>ZTI-A2</vt:lpstr>
      <vt:lpstr>ZT-A3</vt:lpstr>
      <vt:lpstr>PŘÍPOJKA EF</vt:lpstr>
      <vt:lpstr>'PŘÍPOJKA EF'!Oblast_tisku</vt:lpstr>
      <vt:lpstr>REKAPITULACE!Oblast_tisku</vt:lpstr>
      <vt:lpstr>'ZT-A3'!Oblast_tisku</vt:lpstr>
      <vt:lpstr>'ZTI-A1'!Oblast_tisku</vt:lpstr>
      <vt:lpstr>'ZTI-A2'!Oblast_tisku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Radomír Drozd</cp:lastModifiedBy>
  <cp:lastPrinted>2022-03-31T15:13:00Z</cp:lastPrinted>
  <dcterms:created xsi:type="dcterms:W3CDTF">2016-04-27T04:19:36Z</dcterms:created>
  <dcterms:modified xsi:type="dcterms:W3CDTF">2022-03-31T15:14:30Z</dcterms:modified>
</cp:coreProperties>
</file>