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116255\Desktop\EKV_C13, C14, C15 a A19, A20, A21\"/>
    </mc:Choice>
  </mc:AlternateContent>
  <xr:revisionPtr revIDLastSave="0" documentId="13_ncr:1_{FC76F5B5-4179-41FF-ACE9-6A656D23855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14" i="1" l="1"/>
  <c r="G74" i="1" l="1"/>
  <c r="G66" i="1"/>
  <c r="G57" i="1"/>
  <c r="G48" i="1"/>
  <c r="G40" i="1"/>
  <c r="G32" i="1"/>
  <c r="G88" i="1"/>
  <c r="G89" i="1"/>
  <c r="D99" i="1"/>
  <c r="D97" i="1"/>
  <c r="D96" i="1"/>
  <c r="D95" i="1"/>
  <c r="D94" i="1"/>
  <c r="D93" i="1"/>
  <c r="G109" i="1" l="1"/>
  <c r="G110" i="1"/>
  <c r="G111" i="1"/>
  <c r="G112" i="1"/>
  <c r="G113" i="1"/>
  <c r="G115" i="1"/>
  <c r="G116" i="1"/>
  <c r="G117" i="1"/>
  <c r="G118" i="1"/>
  <c r="G108" i="1"/>
  <c r="G94" i="1"/>
  <c r="G95" i="1"/>
  <c r="G96" i="1"/>
  <c r="G97" i="1"/>
  <c r="G98" i="1"/>
  <c r="G99" i="1"/>
  <c r="G100" i="1"/>
  <c r="G101" i="1"/>
  <c r="G102" i="1"/>
  <c r="G103" i="1"/>
  <c r="G104" i="1"/>
  <c r="G105" i="1"/>
  <c r="G93" i="1"/>
  <c r="G80" i="1"/>
  <c r="G81" i="1"/>
  <c r="G82" i="1"/>
  <c r="G83" i="1"/>
  <c r="G84" i="1"/>
  <c r="G85" i="1"/>
  <c r="G86" i="1"/>
  <c r="G87" i="1"/>
  <c r="G90" i="1"/>
  <c r="G79" i="1"/>
  <c r="G69" i="1"/>
  <c r="G70" i="1"/>
  <c r="G71" i="1"/>
  <c r="G72" i="1"/>
  <c r="G73" i="1"/>
  <c r="G68" i="1"/>
  <c r="G60" i="1"/>
  <c r="G61" i="1"/>
  <c r="G62" i="1"/>
  <c r="G63" i="1"/>
  <c r="G64" i="1"/>
  <c r="G65" i="1"/>
  <c r="G59" i="1"/>
  <c r="G51" i="1"/>
  <c r="G52" i="1"/>
  <c r="G53" i="1"/>
  <c r="G54" i="1"/>
  <c r="G55" i="1"/>
  <c r="G56" i="1"/>
  <c r="G50" i="1"/>
  <c r="G43" i="1"/>
  <c r="G44" i="1"/>
  <c r="G45" i="1"/>
  <c r="G46" i="1"/>
  <c r="G47" i="1"/>
  <c r="G42" i="1"/>
  <c r="G35" i="1"/>
  <c r="G36" i="1"/>
  <c r="G37" i="1"/>
  <c r="G38" i="1"/>
  <c r="G39" i="1"/>
  <c r="G34" i="1"/>
  <c r="G31" i="1"/>
  <c r="G27" i="1"/>
  <c r="G28" i="1"/>
  <c r="G29" i="1"/>
  <c r="G30" i="1"/>
  <c r="G26" i="1"/>
  <c r="G41" i="1" l="1"/>
  <c r="G33" i="1"/>
  <c r="G49" i="1"/>
  <c r="G58" i="1"/>
  <c r="G67" i="1"/>
  <c r="G75" i="1"/>
  <c r="G106" i="1"/>
  <c r="F15" i="1" s="1"/>
  <c r="G119" i="1"/>
  <c r="F16" i="1" s="1"/>
  <c r="G91" i="1"/>
  <c r="F14" i="1" s="1"/>
  <c r="G76" i="1" l="1"/>
  <c r="F13" i="1" l="1"/>
  <c r="F17" i="1" s="1"/>
  <c r="E21" i="1" s="1"/>
  <c r="F21" i="1" s="1"/>
  <c r="F22" i="1" s="1"/>
  <c r="F23" i="1" s="1"/>
  <c r="G121" i="1"/>
</calcChain>
</file>

<file path=xl/sharedStrings.xml><?xml version="1.0" encoding="utf-8"?>
<sst xmlns="http://schemas.openxmlformats.org/spreadsheetml/2006/main" count="223" uniqueCount="85">
  <si>
    <t xml:space="preserve">Rekonstrukce, doplnění a rozšíření systémů EKV a PZTS v pavilonech UKB </t>
  </si>
  <si>
    <t>Firma - název:</t>
  </si>
  <si>
    <t>Sídlo:</t>
  </si>
  <si>
    <t xml:space="preserve">IČ, DIČ: </t>
  </si>
  <si>
    <t>Kontaktní osoba:</t>
  </si>
  <si>
    <t>Telefon:</t>
  </si>
  <si>
    <t>E-mail:</t>
  </si>
  <si>
    <t>Rekapitulace rozpočtu</t>
  </si>
  <si>
    <t>Jednotlivé pavilony</t>
  </si>
  <si>
    <t>Společné položky</t>
  </si>
  <si>
    <t>Montáže</t>
  </si>
  <si>
    <t>Ostatní</t>
  </si>
  <si>
    <t>Celkem v Kč bez DPH</t>
  </si>
  <si>
    <r>
      <t xml:space="preserve">Nabídková cena pro potřeby hodnocení - Celkem bez DPH </t>
    </r>
    <r>
      <rPr>
        <sz val="10"/>
        <color rgb="FFFF0000"/>
        <rFont val="Arial"/>
        <family val="2"/>
        <charset val="238"/>
      </rPr>
      <t>(zaokrouhleno)</t>
    </r>
  </si>
  <si>
    <t>Daň z přidané hodnoty</t>
  </si>
  <si>
    <t>DPH 21%</t>
  </si>
  <si>
    <t>%</t>
  </si>
  <si>
    <r>
      <t xml:space="preserve">DPH Celkem </t>
    </r>
    <r>
      <rPr>
        <sz val="11"/>
        <color theme="1"/>
        <rFont val="Arial"/>
        <family val="2"/>
        <charset val="238"/>
      </rPr>
      <t>(zaokrouhleno)</t>
    </r>
  </si>
  <si>
    <t>Celkem s DPH</t>
  </si>
  <si>
    <t>Pavilon</t>
  </si>
  <si>
    <t>Popis</t>
  </si>
  <si>
    <t>Množství</t>
  </si>
  <si>
    <t>MJ</t>
  </si>
  <si>
    <t>CENA v Kč bez DPH/MJ</t>
  </si>
  <si>
    <t>CENA v Kč bez DPH/CELKEM</t>
  </si>
  <si>
    <t>A19</t>
  </si>
  <si>
    <t>Modul 6.20 v krytu</t>
  </si>
  <si>
    <t>ks</t>
  </si>
  <si>
    <t>Asset 8 linkový modul</t>
  </si>
  <si>
    <t>Čtečka Asset 602 b1,7, s, 422+232</t>
  </si>
  <si>
    <t>Klávesnice KMU4 m-s.dg.s</t>
  </si>
  <si>
    <t>Modul ASSET 4 out</t>
  </si>
  <si>
    <t>Zdroj včetně AKU</t>
  </si>
  <si>
    <t>Celkem A19 v Kč bez DPH</t>
  </si>
  <si>
    <t>A20</t>
  </si>
  <si>
    <t>Celkem A20 v Kč bez DPH</t>
  </si>
  <si>
    <t>A21</t>
  </si>
  <si>
    <t>Celkem A21 v Kč bez DPH</t>
  </si>
  <si>
    <t>C13</t>
  </si>
  <si>
    <t>Ústředna Asset min 804, 2xLAN, BACnet GW, samostatný zdroj včetně aku</t>
  </si>
  <si>
    <t>Celkem C13 v Kč bez DPH</t>
  </si>
  <si>
    <t>C14</t>
  </si>
  <si>
    <t>Celkem C14 v Kč bez DPH</t>
  </si>
  <si>
    <t>C15</t>
  </si>
  <si>
    <t>Celkem C15 v Kč bez DPH</t>
  </si>
  <si>
    <t>Jednotlivé pavilony  - celkem v Kč bez DPH</t>
  </si>
  <si>
    <t>Zdroj</t>
  </si>
  <si>
    <t>WC</t>
  </si>
  <si>
    <t>LED signalizace</t>
  </si>
  <si>
    <t>Tlačítko - potvrzení  SWING L</t>
  </si>
  <si>
    <t>Tlačítko - reset SWING L</t>
  </si>
  <si>
    <t>Kabel 2,5mm</t>
  </si>
  <si>
    <t>m</t>
  </si>
  <si>
    <t>Kabel FTP</t>
  </si>
  <si>
    <t>Instalační materiál</t>
  </si>
  <si>
    <t>kpl</t>
  </si>
  <si>
    <t>Průzkumné práce</t>
  </si>
  <si>
    <t>hod</t>
  </si>
  <si>
    <t>Demontáž stávajících zařízení</t>
  </si>
  <si>
    <t>Společné položky - celkem v Kč bez DPH</t>
  </si>
  <si>
    <t>Tlačitko</t>
  </si>
  <si>
    <t>Demontáž a montáž podhledů</t>
  </si>
  <si>
    <t>Požární ucpávky</t>
  </si>
  <si>
    <t>Kabel</t>
  </si>
  <si>
    <t>Montáže - celkem v Kč bez DPH</t>
  </si>
  <si>
    <t>BMS</t>
  </si>
  <si>
    <t>Integrace BACnet</t>
  </si>
  <si>
    <t>Úprava obrazovak</t>
  </si>
  <si>
    <t>IS</t>
  </si>
  <si>
    <t>Integrace EKV</t>
  </si>
  <si>
    <t>Integrace PZTS</t>
  </si>
  <si>
    <t>PZTS/EKV</t>
  </si>
  <si>
    <t>Programování ústředen</t>
  </si>
  <si>
    <t>Asset server</t>
  </si>
  <si>
    <t>Integrace PZTS/EKV</t>
  </si>
  <si>
    <t>Latis server</t>
  </si>
  <si>
    <t>Funkční zkoušky</t>
  </si>
  <si>
    <t>Doprava</t>
  </si>
  <si>
    <t>Koordinace</t>
  </si>
  <si>
    <t>Úprava dokumentace</t>
  </si>
  <si>
    <t>Ostatní - celkem v Kč bez DPH</t>
  </si>
  <si>
    <t>CELKEM v Kč bez DPH</t>
  </si>
  <si>
    <t>Zálohovaný převodník 12V opt/eth konfigurovatelný (METEL)</t>
  </si>
  <si>
    <t>Zálofovaný převodník 12V opt/eth konfigurovatelný "centrální" + firewall (METEL)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</si>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</sst>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_K_č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49" fontId="6" fillId="0" borderId="12" xfId="1" applyNumberFormat="1" applyFont="1" applyBorder="1" applyAlignment="1">
      <alignment horizontal="left" vertical="center" wrapText="1"/>
    </xf>
    <xf numFmtId="49" fontId="6" fillId="0" borderId="25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64" fontId="5" fillId="3" borderId="2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64" fontId="5" fillId="3" borderId="12" xfId="0" applyNumberFormat="1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64" fontId="5" fillId="3" borderId="1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vertical="center"/>
    </xf>
    <xf numFmtId="49" fontId="6" fillId="0" borderId="14" xfId="1" applyNumberFormat="1" applyFont="1" applyBorder="1" applyAlignment="1">
      <alignment horizontal="left" vertical="center" wrapText="1"/>
    </xf>
    <xf numFmtId="164" fontId="5" fillId="4" borderId="18" xfId="0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7" xfId="0" applyFont="1" applyFill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4" fillId="4" borderId="39" xfId="0" applyFont="1" applyFill="1" applyBorder="1" applyAlignment="1">
      <alignment vertical="center"/>
    </xf>
    <xf numFmtId="164" fontId="4" fillId="0" borderId="42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165" fontId="6" fillId="0" borderId="5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46" xfId="0" applyFont="1" applyBorder="1" applyAlignment="1">
      <alignment vertical="center" wrapText="1"/>
    </xf>
    <xf numFmtId="165" fontId="12" fillId="0" borderId="52" xfId="0" applyNumberFormat="1" applyFont="1" applyBorder="1" applyAlignment="1">
      <alignment horizontal="right" vertical="center" wrapText="1"/>
    </xf>
    <xf numFmtId="164" fontId="8" fillId="2" borderId="2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45" xfId="0" applyFont="1" applyBorder="1" applyAlignment="1">
      <alignment vertical="center"/>
    </xf>
    <xf numFmtId="0" fontId="5" fillId="0" borderId="5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14" fillId="0" borderId="55" xfId="0" applyNumberFormat="1" applyFont="1" applyBorder="1" applyAlignment="1">
      <alignment horizontal="right" vertical="center" wrapText="1"/>
    </xf>
    <xf numFmtId="0" fontId="15" fillId="0" borderId="3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165" fontId="13" fillId="6" borderId="18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left" vertical="center" wrapText="1"/>
    </xf>
    <xf numFmtId="164" fontId="5" fillId="3" borderId="43" xfId="0" applyNumberFormat="1" applyFont="1" applyFill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164" fontId="5" fillId="3" borderId="41" xfId="0" applyNumberFormat="1" applyFont="1" applyFill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64" fontId="5" fillId="4" borderId="42" xfId="0" applyNumberFormat="1" applyFont="1" applyFill="1" applyBorder="1" applyAlignment="1">
      <alignment vertical="center"/>
    </xf>
    <xf numFmtId="49" fontId="6" fillId="0" borderId="61" xfId="1" applyNumberFormat="1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164" fontId="5" fillId="3" borderId="61" xfId="0" applyNumberFormat="1" applyFont="1" applyFill="1" applyBorder="1" applyAlignment="1">
      <alignment vertical="center"/>
    </xf>
    <xf numFmtId="164" fontId="5" fillId="3" borderId="63" xfId="0" applyNumberFormat="1" applyFont="1" applyFill="1" applyBorder="1" applyAlignment="1">
      <alignment vertical="center"/>
    </xf>
    <xf numFmtId="164" fontId="5" fillId="3" borderId="45" xfId="0" applyNumberFormat="1" applyFont="1" applyFill="1" applyBorder="1" applyAlignment="1">
      <alignment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164" fontId="5" fillId="3" borderId="66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49" fontId="6" fillId="0" borderId="67" xfId="1" applyNumberFormat="1" applyFont="1" applyBorder="1" applyAlignment="1">
      <alignment horizontal="left" vertical="center" wrapText="1"/>
    </xf>
    <xf numFmtId="49" fontId="6" fillId="0" borderId="60" xfId="1" applyNumberFormat="1" applyFont="1" applyBorder="1" applyAlignment="1">
      <alignment horizontal="left" vertical="center" wrapText="1"/>
    </xf>
    <xf numFmtId="0" fontId="5" fillId="0" borderId="60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47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8" fillId="2" borderId="5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</cellXfs>
  <cellStyles count="4">
    <cellStyle name="Měna 2" xfId="2" xr:uid="{00000000-0005-0000-0000-000000000000}"/>
    <cellStyle name="Normální" xfId="0" builtinId="0"/>
    <cellStyle name="Normální 2" xfId="3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1"/>
  <sheetViews>
    <sheetView tabSelected="1" zoomScaleNormal="100" workbookViewId="0">
      <selection activeCell="L15" sqref="L15"/>
    </sheetView>
  </sheetViews>
  <sheetFormatPr defaultColWidth="9.140625" defaultRowHeight="12.75" x14ac:dyDescent="0.25"/>
  <cols>
    <col min="1" max="1" width="2.140625" style="5" customWidth="1"/>
    <col min="2" max="2" width="11.7109375" style="5" customWidth="1"/>
    <col min="3" max="3" width="32.5703125" style="5" customWidth="1"/>
    <col min="4" max="4" width="9.140625" style="5"/>
    <col min="5" max="5" width="15" style="5" bestFit="1" customWidth="1"/>
    <col min="6" max="6" width="17" style="6" bestFit="1" customWidth="1"/>
    <col min="7" max="7" width="19.5703125" style="6" customWidth="1"/>
    <col min="8" max="8" width="17.5703125" style="5" customWidth="1"/>
    <col min="9" max="16384" width="9.140625" style="5"/>
  </cols>
  <sheetData>
    <row r="1" spans="2:7" s="56" customFormat="1" ht="14.25" x14ac:dyDescent="0.25">
      <c r="B1" s="54" t="s">
        <v>84</v>
      </c>
      <c r="C1" s="55"/>
    </row>
    <row r="2" spans="2:7" s="56" customFormat="1" ht="23.1" customHeight="1" x14ac:dyDescent="0.25">
      <c r="B2" s="121" t="s">
        <v>0</v>
      </c>
      <c r="C2" s="121"/>
      <c r="D2" s="121"/>
      <c r="E2" s="121"/>
      <c r="F2" s="121"/>
      <c r="G2" s="121"/>
    </row>
    <row r="3" spans="2:7" s="56" customFormat="1" ht="15.95" customHeight="1" x14ac:dyDescent="0.25">
      <c r="B3" s="125"/>
      <c r="C3" s="126"/>
      <c r="D3" s="126"/>
      <c r="E3" s="126"/>
      <c r="F3" s="126"/>
      <c r="G3" s="127"/>
    </row>
    <row r="4" spans="2:7" s="56" customFormat="1" ht="15.6" customHeight="1" x14ac:dyDescent="0.25">
      <c r="B4" s="122"/>
      <c r="C4" s="122"/>
      <c r="D4" s="122"/>
      <c r="E4" s="122"/>
      <c r="F4" s="122"/>
      <c r="G4" s="122"/>
    </row>
    <row r="5" spans="2:7" s="56" customFormat="1" ht="20.100000000000001" customHeight="1" x14ac:dyDescent="0.25">
      <c r="B5" s="81" t="s">
        <v>1</v>
      </c>
      <c r="C5" s="123"/>
      <c r="D5" s="123"/>
      <c r="E5" s="123"/>
      <c r="F5" s="123"/>
      <c r="G5" s="124"/>
    </row>
    <row r="6" spans="2:7" s="56" customFormat="1" ht="14.25" x14ac:dyDescent="0.25">
      <c r="B6" s="70" t="s">
        <v>2</v>
      </c>
      <c r="C6" s="105"/>
      <c r="D6" s="105"/>
      <c r="E6" s="105"/>
      <c r="F6" s="105"/>
      <c r="G6" s="106"/>
    </row>
    <row r="7" spans="2:7" s="56" customFormat="1" ht="14.25" x14ac:dyDescent="0.25">
      <c r="B7" s="70" t="s">
        <v>3</v>
      </c>
      <c r="C7" s="105"/>
      <c r="D7" s="105"/>
      <c r="E7" s="105"/>
      <c r="F7" s="105"/>
      <c r="G7" s="106"/>
    </row>
    <row r="8" spans="2:7" s="56" customFormat="1" ht="25.5" x14ac:dyDescent="0.25">
      <c r="B8" s="32" t="s">
        <v>4</v>
      </c>
      <c r="C8" s="105"/>
      <c r="D8" s="105"/>
      <c r="E8" s="105"/>
      <c r="F8" s="105"/>
      <c r="G8" s="106"/>
    </row>
    <row r="9" spans="2:7" s="56" customFormat="1" ht="14.25" x14ac:dyDescent="0.25">
      <c r="B9" s="32" t="s">
        <v>5</v>
      </c>
      <c r="C9" s="105"/>
      <c r="D9" s="105"/>
      <c r="E9" s="105"/>
      <c r="F9" s="105"/>
      <c r="G9" s="106"/>
    </row>
    <row r="10" spans="2:7" s="56" customFormat="1" ht="14.25" x14ac:dyDescent="0.25">
      <c r="B10" s="35" t="s">
        <v>6</v>
      </c>
      <c r="C10" s="107"/>
      <c r="D10" s="107"/>
      <c r="E10" s="107"/>
      <c r="F10" s="107"/>
      <c r="G10" s="108"/>
    </row>
    <row r="11" spans="2:7" s="56" customFormat="1" ht="15" thickBot="1" x14ac:dyDescent="0.3">
      <c r="B11" s="33"/>
      <c r="C11" s="34"/>
      <c r="D11" s="33"/>
      <c r="E11" s="33"/>
      <c r="F11" s="33"/>
      <c r="G11" s="33"/>
    </row>
    <row r="12" spans="2:7" s="56" customFormat="1" ht="30.95" customHeight="1" x14ac:dyDescent="0.25">
      <c r="B12" s="114" t="s">
        <v>7</v>
      </c>
      <c r="C12" s="115"/>
      <c r="D12" s="115"/>
      <c r="E12" s="115"/>
      <c r="F12" s="116"/>
    </row>
    <row r="13" spans="2:7" s="56" customFormat="1" ht="18" customHeight="1" x14ac:dyDescent="0.25">
      <c r="B13" s="109" t="s">
        <v>8</v>
      </c>
      <c r="C13" s="110"/>
      <c r="D13" s="110"/>
      <c r="E13" s="110"/>
      <c r="F13" s="79">
        <f>G76</f>
        <v>0</v>
      </c>
    </row>
    <row r="14" spans="2:7" s="56" customFormat="1" ht="18" customHeight="1" x14ac:dyDescent="0.25">
      <c r="B14" s="117" t="s">
        <v>9</v>
      </c>
      <c r="C14" s="118"/>
      <c r="D14" s="118"/>
      <c r="E14" s="118"/>
      <c r="F14" s="79">
        <f>G91</f>
        <v>0</v>
      </c>
    </row>
    <row r="15" spans="2:7" s="56" customFormat="1" ht="18" customHeight="1" x14ac:dyDescent="0.25">
      <c r="B15" s="109" t="s">
        <v>10</v>
      </c>
      <c r="C15" s="110"/>
      <c r="D15" s="110"/>
      <c r="E15" s="110"/>
      <c r="F15" s="79">
        <f>G106</f>
        <v>0</v>
      </c>
    </row>
    <row r="16" spans="2:7" s="56" customFormat="1" ht="16.5" customHeight="1" x14ac:dyDescent="0.25">
      <c r="B16" s="109" t="s">
        <v>11</v>
      </c>
      <c r="C16" s="110"/>
      <c r="D16" s="110"/>
      <c r="E16" s="110"/>
      <c r="F16" s="79">
        <f>G119</f>
        <v>0</v>
      </c>
    </row>
    <row r="17" spans="2:7" s="56" customFormat="1" ht="21.6" customHeight="1" thickBot="1" x14ac:dyDescent="0.3">
      <c r="B17" s="119" t="s">
        <v>12</v>
      </c>
      <c r="C17" s="120"/>
      <c r="D17" s="120"/>
      <c r="E17" s="120"/>
      <c r="F17" s="74">
        <f>SUM(F13:F16)</f>
        <v>0</v>
      </c>
    </row>
    <row r="18" spans="2:7" s="56" customFormat="1" ht="43.5" customHeight="1" thickBot="1" x14ac:dyDescent="0.3">
      <c r="B18" s="111" t="s">
        <v>13</v>
      </c>
      <c r="C18" s="112"/>
      <c r="D18" s="112"/>
      <c r="E18" s="113"/>
      <c r="F18" s="80">
        <f>F17</f>
        <v>0</v>
      </c>
    </row>
    <row r="19" spans="2:7" s="56" customFormat="1" ht="15" thickBot="1" x14ac:dyDescent="0.3">
      <c r="B19" s="57"/>
      <c r="C19" s="55"/>
    </row>
    <row r="20" spans="2:7" s="56" customFormat="1" ht="17.100000000000001" customHeight="1" x14ac:dyDescent="0.25">
      <c r="B20" s="140" t="s">
        <v>14</v>
      </c>
      <c r="C20" s="141"/>
      <c r="D20" s="58"/>
      <c r="E20" s="58"/>
      <c r="F20" s="59"/>
    </row>
    <row r="21" spans="2:7" s="56" customFormat="1" ht="14.25" x14ac:dyDescent="0.25">
      <c r="B21" s="60" t="s">
        <v>15</v>
      </c>
      <c r="C21" s="55">
        <v>21</v>
      </c>
      <c r="D21" s="56" t="s">
        <v>16</v>
      </c>
      <c r="E21" s="75">
        <f>F18</f>
        <v>0</v>
      </c>
      <c r="F21" s="61">
        <f>E21/100*21</f>
        <v>0</v>
      </c>
      <c r="G21" s="62"/>
    </row>
    <row r="22" spans="2:7" s="56" customFormat="1" ht="24" customHeight="1" x14ac:dyDescent="0.25">
      <c r="B22" s="154" t="s">
        <v>17</v>
      </c>
      <c r="C22" s="155"/>
      <c r="D22" s="63"/>
      <c r="E22" s="63"/>
      <c r="F22" s="76">
        <f>F21</f>
        <v>0</v>
      </c>
    </row>
    <row r="23" spans="2:7" s="78" customFormat="1" ht="21.6" customHeight="1" thickBot="1" x14ac:dyDescent="0.3">
      <c r="B23" s="152" t="s">
        <v>18</v>
      </c>
      <c r="C23" s="153"/>
      <c r="D23" s="77"/>
      <c r="E23" s="77"/>
      <c r="F23" s="64">
        <f>F18+F22</f>
        <v>0</v>
      </c>
    </row>
    <row r="24" spans="2:7" ht="13.5" thickBot="1" x14ac:dyDescent="0.3"/>
    <row r="25" spans="2:7" ht="26.25" thickBot="1" x14ac:dyDescent="0.3">
      <c r="B25" s="66" t="s">
        <v>19</v>
      </c>
      <c r="C25" s="67" t="s">
        <v>20</v>
      </c>
      <c r="D25" s="67" t="s">
        <v>21</v>
      </c>
      <c r="E25" s="67" t="s">
        <v>22</v>
      </c>
      <c r="F25" s="68" t="s">
        <v>23</v>
      </c>
      <c r="G25" s="69" t="s">
        <v>24</v>
      </c>
    </row>
    <row r="26" spans="2:7" x14ac:dyDescent="0.25">
      <c r="B26" s="156" t="s">
        <v>25</v>
      </c>
      <c r="C26" s="24" t="s">
        <v>26</v>
      </c>
      <c r="D26" s="25">
        <v>10</v>
      </c>
      <c r="E26" s="26" t="s">
        <v>27</v>
      </c>
      <c r="F26" s="27"/>
      <c r="G26" s="39">
        <f>D26*F26</f>
        <v>0</v>
      </c>
    </row>
    <row r="27" spans="2:7" x14ac:dyDescent="0.25">
      <c r="B27" s="157"/>
      <c r="C27" s="1" t="s">
        <v>28</v>
      </c>
      <c r="D27" s="10">
        <v>29</v>
      </c>
      <c r="E27" s="11" t="s">
        <v>27</v>
      </c>
      <c r="F27" s="12"/>
      <c r="G27" s="40">
        <f t="shared" ref="G27:G30" si="0">D27*F27</f>
        <v>0</v>
      </c>
    </row>
    <row r="28" spans="2:7" x14ac:dyDescent="0.25">
      <c r="B28" s="157"/>
      <c r="C28" s="1" t="s">
        <v>29</v>
      </c>
      <c r="D28" s="10">
        <v>9</v>
      </c>
      <c r="E28" s="11" t="s">
        <v>27</v>
      </c>
      <c r="F28" s="12"/>
      <c r="G28" s="40">
        <f t="shared" si="0"/>
        <v>0</v>
      </c>
    </row>
    <row r="29" spans="2:7" x14ac:dyDescent="0.25">
      <c r="B29" s="157"/>
      <c r="C29" s="1" t="s">
        <v>30</v>
      </c>
      <c r="D29" s="10">
        <v>8</v>
      </c>
      <c r="E29" s="11" t="s">
        <v>27</v>
      </c>
      <c r="F29" s="12"/>
      <c r="G29" s="40">
        <f t="shared" si="0"/>
        <v>0</v>
      </c>
    </row>
    <row r="30" spans="2:7" x14ac:dyDescent="0.25">
      <c r="B30" s="157"/>
      <c r="C30" s="1" t="s">
        <v>31</v>
      </c>
      <c r="D30" s="10">
        <v>5</v>
      </c>
      <c r="E30" s="11" t="s">
        <v>27</v>
      </c>
      <c r="F30" s="12"/>
      <c r="G30" s="40">
        <f t="shared" si="0"/>
        <v>0</v>
      </c>
    </row>
    <row r="31" spans="2:7" x14ac:dyDescent="0.25">
      <c r="B31" s="157"/>
      <c r="C31" s="1" t="s">
        <v>32</v>
      </c>
      <c r="D31" s="10">
        <v>6</v>
      </c>
      <c r="E31" s="11" t="s">
        <v>27</v>
      </c>
      <c r="F31" s="12"/>
      <c r="G31" s="40">
        <f>D31*F31</f>
        <v>0</v>
      </c>
    </row>
    <row r="32" spans="2:7" ht="26.25" thickBot="1" x14ac:dyDescent="0.3">
      <c r="B32" s="158"/>
      <c r="C32" s="88" t="s">
        <v>82</v>
      </c>
      <c r="D32" s="89">
        <v>1</v>
      </c>
      <c r="E32" s="90" t="s">
        <v>27</v>
      </c>
      <c r="F32" s="91"/>
      <c r="G32" s="86">
        <f>D32*F32</f>
        <v>0</v>
      </c>
    </row>
    <row r="33" spans="2:7" ht="15" customHeight="1" thickBot="1" x14ac:dyDescent="0.3">
      <c r="B33" s="159"/>
      <c r="C33" s="160" t="s">
        <v>33</v>
      </c>
      <c r="D33" s="161"/>
      <c r="E33" s="161"/>
      <c r="F33" s="162"/>
      <c r="G33" s="87">
        <f>SUM(G26:G32)</f>
        <v>0</v>
      </c>
    </row>
    <row r="34" spans="2:7" x14ac:dyDescent="0.25">
      <c r="B34" s="145" t="s">
        <v>34</v>
      </c>
      <c r="C34" s="24" t="s">
        <v>26</v>
      </c>
      <c r="D34" s="25">
        <v>18</v>
      </c>
      <c r="E34" s="26" t="s">
        <v>27</v>
      </c>
      <c r="F34" s="92"/>
      <c r="G34" s="39">
        <f>D34*F34</f>
        <v>0</v>
      </c>
    </row>
    <row r="35" spans="2:7" x14ac:dyDescent="0.25">
      <c r="B35" s="146"/>
      <c r="C35" s="1" t="s">
        <v>28</v>
      </c>
      <c r="D35" s="10">
        <v>28</v>
      </c>
      <c r="E35" s="11" t="s">
        <v>27</v>
      </c>
      <c r="F35" s="93"/>
      <c r="G35" s="40">
        <f t="shared" ref="G35:G40" si="1">D35*F35</f>
        <v>0</v>
      </c>
    </row>
    <row r="36" spans="2:7" x14ac:dyDescent="0.25">
      <c r="B36" s="146"/>
      <c r="C36" s="1" t="s">
        <v>29</v>
      </c>
      <c r="D36" s="10">
        <v>16</v>
      </c>
      <c r="E36" s="11" t="s">
        <v>27</v>
      </c>
      <c r="F36" s="93"/>
      <c r="G36" s="40">
        <f t="shared" si="1"/>
        <v>0</v>
      </c>
    </row>
    <row r="37" spans="2:7" x14ac:dyDescent="0.25">
      <c r="B37" s="146"/>
      <c r="C37" s="1" t="s">
        <v>30</v>
      </c>
      <c r="D37" s="10">
        <v>9</v>
      </c>
      <c r="E37" s="11" t="s">
        <v>27</v>
      </c>
      <c r="F37" s="93"/>
      <c r="G37" s="40">
        <f t="shared" si="1"/>
        <v>0</v>
      </c>
    </row>
    <row r="38" spans="2:7" x14ac:dyDescent="0.25">
      <c r="B38" s="146"/>
      <c r="C38" s="1" t="s">
        <v>31</v>
      </c>
      <c r="D38" s="10">
        <v>6</v>
      </c>
      <c r="E38" s="11" t="s">
        <v>27</v>
      </c>
      <c r="F38" s="93"/>
      <c r="G38" s="40">
        <f t="shared" si="1"/>
        <v>0</v>
      </c>
    </row>
    <row r="39" spans="2:7" x14ac:dyDescent="0.25">
      <c r="B39" s="146"/>
      <c r="C39" s="1" t="s">
        <v>32</v>
      </c>
      <c r="D39" s="10">
        <v>7</v>
      </c>
      <c r="E39" s="11" t="s">
        <v>27</v>
      </c>
      <c r="F39" s="12"/>
      <c r="G39" s="40">
        <f t="shared" si="1"/>
        <v>0</v>
      </c>
    </row>
    <row r="40" spans="2:7" ht="26.25" thickBot="1" x14ac:dyDescent="0.3">
      <c r="B40" s="147"/>
      <c r="C40" s="88" t="s">
        <v>82</v>
      </c>
      <c r="D40" s="15">
        <v>1</v>
      </c>
      <c r="E40" s="94" t="s">
        <v>27</v>
      </c>
      <c r="F40" s="91"/>
      <c r="G40" s="86">
        <f t="shared" si="1"/>
        <v>0</v>
      </c>
    </row>
    <row r="41" spans="2:7" ht="15" customHeight="1" thickBot="1" x14ac:dyDescent="0.3">
      <c r="B41" s="148"/>
      <c r="C41" s="142" t="s">
        <v>35</v>
      </c>
      <c r="D41" s="143"/>
      <c r="E41" s="143"/>
      <c r="F41" s="144"/>
      <c r="G41" s="29">
        <f>SUM(G34:G40)</f>
        <v>0</v>
      </c>
    </row>
    <row r="42" spans="2:7" x14ac:dyDescent="0.25">
      <c r="B42" s="145" t="s">
        <v>36</v>
      </c>
      <c r="C42" s="24" t="s">
        <v>26</v>
      </c>
      <c r="D42" s="25">
        <v>14</v>
      </c>
      <c r="E42" s="26" t="s">
        <v>27</v>
      </c>
      <c r="F42" s="27"/>
      <c r="G42" s="39">
        <f>D42*F42</f>
        <v>0</v>
      </c>
    </row>
    <row r="43" spans="2:7" x14ac:dyDescent="0.25">
      <c r="B43" s="146"/>
      <c r="C43" s="1" t="s">
        <v>28</v>
      </c>
      <c r="D43" s="10">
        <v>28</v>
      </c>
      <c r="E43" s="11" t="s">
        <v>27</v>
      </c>
      <c r="F43" s="12"/>
      <c r="G43" s="40">
        <f t="shared" ref="G43:G48" si="2">D43*F43</f>
        <v>0</v>
      </c>
    </row>
    <row r="44" spans="2:7" x14ac:dyDescent="0.25">
      <c r="B44" s="146"/>
      <c r="C44" s="1" t="s">
        <v>29</v>
      </c>
      <c r="D44" s="10">
        <v>12</v>
      </c>
      <c r="E44" s="11" t="s">
        <v>27</v>
      </c>
      <c r="F44" s="12"/>
      <c r="G44" s="40">
        <f t="shared" si="2"/>
        <v>0</v>
      </c>
    </row>
    <row r="45" spans="2:7" x14ac:dyDescent="0.25">
      <c r="B45" s="146"/>
      <c r="C45" s="1" t="s">
        <v>30</v>
      </c>
      <c r="D45" s="10">
        <v>9</v>
      </c>
      <c r="E45" s="11" t="s">
        <v>27</v>
      </c>
      <c r="F45" s="12"/>
      <c r="G45" s="40">
        <f t="shared" si="2"/>
        <v>0</v>
      </c>
    </row>
    <row r="46" spans="2:7" x14ac:dyDescent="0.25">
      <c r="B46" s="146"/>
      <c r="C46" s="1" t="s">
        <v>31</v>
      </c>
      <c r="D46" s="10">
        <v>8</v>
      </c>
      <c r="E46" s="11" t="s">
        <v>27</v>
      </c>
      <c r="F46" s="12"/>
      <c r="G46" s="40">
        <f t="shared" si="2"/>
        <v>0</v>
      </c>
    </row>
    <row r="47" spans="2:7" x14ac:dyDescent="0.25">
      <c r="B47" s="146"/>
      <c r="C47" s="1" t="s">
        <v>32</v>
      </c>
      <c r="D47" s="10">
        <v>7</v>
      </c>
      <c r="E47" s="11" t="s">
        <v>27</v>
      </c>
      <c r="F47" s="12"/>
      <c r="G47" s="40">
        <f t="shared" si="2"/>
        <v>0</v>
      </c>
    </row>
    <row r="48" spans="2:7" ht="26.25" thickBot="1" x14ac:dyDescent="0.3">
      <c r="B48" s="147"/>
      <c r="C48" s="88" t="s">
        <v>82</v>
      </c>
      <c r="D48" s="15">
        <v>1</v>
      </c>
      <c r="E48" s="94" t="s">
        <v>27</v>
      </c>
      <c r="F48" s="91"/>
      <c r="G48" s="86">
        <f t="shared" si="2"/>
        <v>0</v>
      </c>
    </row>
    <row r="49" spans="2:7" ht="13.5" thickBot="1" x14ac:dyDescent="0.3">
      <c r="B49" s="148"/>
      <c r="C49" s="142" t="s">
        <v>37</v>
      </c>
      <c r="D49" s="143"/>
      <c r="E49" s="143"/>
      <c r="F49" s="144"/>
      <c r="G49" s="29">
        <f>SUM(G42:G48)</f>
        <v>0</v>
      </c>
    </row>
    <row r="50" spans="2:7" x14ac:dyDescent="0.25">
      <c r="B50" s="145" t="s">
        <v>38</v>
      </c>
      <c r="C50" s="24" t="s">
        <v>26</v>
      </c>
      <c r="D50" s="25">
        <v>12</v>
      </c>
      <c r="E50" s="26" t="s">
        <v>27</v>
      </c>
      <c r="F50" s="27"/>
      <c r="G50" s="39">
        <f>D50*F50</f>
        <v>0</v>
      </c>
    </row>
    <row r="51" spans="2:7" x14ac:dyDescent="0.25">
      <c r="B51" s="146"/>
      <c r="C51" s="1" t="s">
        <v>28</v>
      </c>
      <c r="D51" s="10">
        <v>40</v>
      </c>
      <c r="E51" s="11" t="s">
        <v>27</v>
      </c>
      <c r="F51" s="12"/>
      <c r="G51" s="40">
        <f t="shared" ref="G51:G57" si="3">D51*F51</f>
        <v>0</v>
      </c>
    </row>
    <row r="52" spans="2:7" x14ac:dyDescent="0.25">
      <c r="B52" s="146"/>
      <c r="C52" s="1" t="s">
        <v>29</v>
      </c>
      <c r="D52" s="10">
        <v>10</v>
      </c>
      <c r="E52" s="11" t="s">
        <v>27</v>
      </c>
      <c r="F52" s="12"/>
      <c r="G52" s="40">
        <f t="shared" si="3"/>
        <v>0</v>
      </c>
    </row>
    <row r="53" spans="2:7" x14ac:dyDescent="0.25">
      <c r="B53" s="146"/>
      <c r="C53" s="1" t="s">
        <v>30</v>
      </c>
      <c r="D53" s="10">
        <v>9</v>
      </c>
      <c r="E53" s="11" t="s">
        <v>27</v>
      </c>
      <c r="F53" s="12"/>
      <c r="G53" s="40">
        <f t="shared" si="3"/>
        <v>0</v>
      </c>
    </row>
    <row r="54" spans="2:7" x14ac:dyDescent="0.25">
      <c r="B54" s="146"/>
      <c r="C54" s="1" t="s">
        <v>31</v>
      </c>
      <c r="D54" s="10">
        <v>6</v>
      </c>
      <c r="E54" s="11" t="s">
        <v>27</v>
      </c>
      <c r="F54" s="12"/>
      <c r="G54" s="40">
        <f t="shared" si="3"/>
        <v>0</v>
      </c>
    </row>
    <row r="55" spans="2:7" ht="38.25" x14ac:dyDescent="0.25">
      <c r="B55" s="146"/>
      <c r="C55" s="1" t="s">
        <v>39</v>
      </c>
      <c r="D55" s="10">
        <v>1</v>
      </c>
      <c r="E55" s="11" t="s">
        <v>27</v>
      </c>
      <c r="F55" s="12"/>
      <c r="G55" s="40">
        <f t="shared" si="3"/>
        <v>0</v>
      </c>
    </row>
    <row r="56" spans="2:7" ht="13.5" thickBot="1" x14ac:dyDescent="0.3">
      <c r="B56" s="146"/>
      <c r="C56" s="28" t="s">
        <v>32</v>
      </c>
      <c r="D56" s="15">
        <v>7</v>
      </c>
      <c r="E56" s="16" t="s">
        <v>27</v>
      </c>
      <c r="F56" s="18"/>
      <c r="G56" s="44">
        <f t="shared" si="3"/>
        <v>0</v>
      </c>
    </row>
    <row r="57" spans="2:7" ht="26.25" thickBot="1" x14ac:dyDescent="0.3">
      <c r="B57" s="147"/>
      <c r="C57" s="88" t="s">
        <v>82</v>
      </c>
      <c r="D57" s="83">
        <v>1</v>
      </c>
      <c r="E57" s="84" t="s">
        <v>27</v>
      </c>
      <c r="F57" s="85"/>
      <c r="G57" s="86">
        <f t="shared" si="3"/>
        <v>0</v>
      </c>
    </row>
    <row r="58" spans="2:7" ht="13.5" thickBot="1" x14ac:dyDescent="0.3">
      <c r="B58" s="148"/>
      <c r="C58" s="142" t="s">
        <v>40</v>
      </c>
      <c r="D58" s="143"/>
      <c r="E58" s="143"/>
      <c r="F58" s="144"/>
      <c r="G58" s="29">
        <f>SUM(G50:G57)</f>
        <v>0</v>
      </c>
    </row>
    <row r="59" spans="2:7" x14ac:dyDescent="0.25">
      <c r="B59" s="145" t="s">
        <v>41</v>
      </c>
      <c r="C59" s="24" t="s">
        <v>26</v>
      </c>
      <c r="D59" s="25">
        <v>11</v>
      </c>
      <c r="E59" s="26" t="s">
        <v>27</v>
      </c>
      <c r="F59" s="27"/>
      <c r="G59" s="39">
        <f>D59*F59</f>
        <v>0</v>
      </c>
    </row>
    <row r="60" spans="2:7" x14ac:dyDescent="0.25">
      <c r="B60" s="146"/>
      <c r="C60" s="1" t="s">
        <v>28</v>
      </c>
      <c r="D60" s="10">
        <v>31</v>
      </c>
      <c r="E60" s="11" t="s">
        <v>27</v>
      </c>
      <c r="F60" s="12"/>
      <c r="G60" s="40">
        <f t="shared" ref="G60:G66" si="4">D60*F60</f>
        <v>0</v>
      </c>
    </row>
    <row r="61" spans="2:7" x14ac:dyDescent="0.25">
      <c r="B61" s="146"/>
      <c r="C61" s="1" t="s">
        <v>29</v>
      </c>
      <c r="D61" s="10">
        <v>9</v>
      </c>
      <c r="E61" s="11" t="s">
        <v>27</v>
      </c>
      <c r="F61" s="12"/>
      <c r="G61" s="40">
        <f t="shared" si="4"/>
        <v>0</v>
      </c>
    </row>
    <row r="62" spans="2:7" x14ac:dyDescent="0.25">
      <c r="B62" s="146"/>
      <c r="C62" s="1" t="s">
        <v>30</v>
      </c>
      <c r="D62" s="10">
        <v>8</v>
      </c>
      <c r="E62" s="11" t="s">
        <v>27</v>
      </c>
      <c r="F62" s="12"/>
      <c r="G62" s="40">
        <f t="shared" si="4"/>
        <v>0</v>
      </c>
    </row>
    <row r="63" spans="2:7" x14ac:dyDescent="0.25">
      <c r="B63" s="146"/>
      <c r="C63" s="1" t="s">
        <v>31</v>
      </c>
      <c r="D63" s="10">
        <v>6</v>
      </c>
      <c r="E63" s="11" t="s">
        <v>27</v>
      </c>
      <c r="F63" s="12"/>
      <c r="G63" s="40">
        <f t="shared" si="4"/>
        <v>0</v>
      </c>
    </row>
    <row r="64" spans="2:7" ht="38.25" x14ac:dyDescent="0.25">
      <c r="B64" s="146"/>
      <c r="C64" s="1" t="s">
        <v>39</v>
      </c>
      <c r="D64" s="10">
        <v>1</v>
      </c>
      <c r="E64" s="11" t="s">
        <v>27</v>
      </c>
      <c r="F64" s="12"/>
      <c r="G64" s="40">
        <f t="shared" si="4"/>
        <v>0</v>
      </c>
    </row>
    <row r="65" spans="2:7" x14ac:dyDescent="0.25">
      <c r="B65" s="146"/>
      <c r="C65" s="1" t="s">
        <v>32</v>
      </c>
      <c r="D65" s="10">
        <v>6</v>
      </c>
      <c r="E65" s="11" t="s">
        <v>27</v>
      </c>
      <c r="F65" s="12"/>
      <c r="G65" s="40">
        <f t="shared" si="4"/>
        <v>0</v>
      </c>
    </row>
    <row r="66" spans="2:7" ht="26.25" thickBot="1" x14ac:dyDescent="0.3">
      <c r="B66" s="147"/>
      <c r="C66" s="88" t="s">
        <v>82</v>
      </c>
      <c r="D66" s="95">
        <v>1</v>
      </c>
      <c r="E66" s="16" t="s">
        <v>27</v>
      </c>
      <c r="F66" s="82"/>
      <c r="G66" s="43">
        <f t="shared" si="4"/>
        <v>0</v>
      </c>
    </row>
    <row r="67" spans="2:7" ht="13.5" thickBot="1" x14ac:dyDescent="0.3">
      <c r="B67" s="148"/>
      <c r="C67" s="142" t="s">
        <v>42</v>
      </c>
      <c r="D67" s="143"/>
      <c r="E67" s="143"/>
      <c r="F67" s="144"/>
      <c r="G67" s="14">
        <f>SUM(G59:G66)</f>
        <v>0</v>
      </c>
    </row>
    <row r="68" spans="2:7" x14ac:dyDescent="0.25">
      <c r="B68" s="145" t="s">
        <v>43</v>
      </c>
      <c r="C68" s="2" t="s">
        <v>26</v>
      </c>
      <c r="D68" s="7">
        <v>12</v>
      </c>
      <c r="E68" s="8" t="s">
        <v>27</v>
      </c>
      <c r="F68" s="9"/>
      <c r="G68" s="42">
        <f>D68*F68</f>
        <v>0</v>
      </c>
    </row>
    <row r="69" spans="2:7" x14ac:dyDescent="0.25">
      <c r="B69" s="146"/>
      <c r="C69" s="1" t="s">
        <v>28</v>
      </c>
      <c r="D69" s="10">
        <v>30</v>
      </c>
      <c r="E69" s="11" t="s">
        <v>27</v>
      </c>
      <c r="F69" s="12"/>
      <c r="G69" s="40">
        <f t="shared" ref="G69:G74" si="5">D69*F69</f>
        <v>0</v>
      </c>
    </row>
    <row r="70" spans="2:7" x14ac:dyDescent="0.25">
      <c r="B70" s="146"/>
      <c r="C70" s="1" t="s">
        <v>29</v>
      </c>
      <c r="D70" s="10">
        <v>10</v>
      </c>
      <c r="E70" s="11" t="s">
        <v>27</v>
      </c>
      <c r="F70" s="12"/>
      <c r="G70" s="40">
        <f t="shared" si="5"/>
        <v>0</v>
      </c>
    </row>
    <row r="71" spans="2:7" x14ac:dyDescent="0.25">
      <c r="B71" s="146"/>
      <c r="C71" s="1" t="s">
        <v>30</v>
      </c>
      <c r="D71" s="10">
        <v>9</v>
      </c>
      <c r="E71" s="11" t="s">
        <v>27</v>
      </c>
      <c r="F71" s="12"/>
      <c r="G71" s="40">
        <f t="shared" si="5"/>
        <v>0</v>
      </c>
    </row>
    <row r="72" spans="2:7" x14ac:dyDescent="0.25">
      <c r="B72" s="146"/>
      <c r="C72" s="1" t="s">
        <v>31</v>
      </c>
      <c r="D72" s="10">
        <v>6</v>
      </c>
      <c r="E72" s="11" t="s">
        <v>27</v>
      </c>
      <c r="F72" s="12"/>
      <c r="G72" s="40">
        <f t="shared" si="5"/>
        <v>0</v>
      </c>
    </row>
    <row r="73" spans="2:7" x14ac:dyDescent="0.25">
      <c r="B73" s="146"/>
      <c r="C73" s="1" t="s">
        <v>32</v>
      </c>
      <c r="D73" s="10">
        <v>6</v>
      </c>
      <c r="E73" s="11" t="s">
        <v>27</v>
      </c>
      <c r="F73" s="12"/>
      <c r="G73" s="40">
        <f t="shared" si="5"/>
        <v>0</v>
      </c>
    </row>
    <row r="74" spans="2:7" ht="26.25" thickBot="1" x14ac:dyDescent="0.3">
      <c r="B74" s="147"/>
      <c r="C74" s="88" t="s">
        <v>82</v>
      </c>
      <c r="D74" s="95">
        <v>1</v>
      </c>
      <c r="E74" s="96" t="s">
        <v>27</v>
      </c>
      <c r="F74" s="91"/>
      <c r="G74" s="86">
        <f t="shared" si="5"/>
        <v>0</v>
      </c>
    </row>
    <row r="75" spans="2:7" ht="13.5" thickBot="1" x14ac:dyDescent="0.3">
      <c r="B75" s="148"/>
      <c r="C75" s="142" t="s">
        <v>44</v>
      </c>
      <c r="D75" s="143"/>
      <c r="E75" s="143"/>
      <c r="F75" s="144"/>
      <c r="G75" s="14">
        <f>SUM(G68:G74)</f>
        <v>0</v>
      </c>
    </row>
    <row r="76" spans="2:7" s="47" customFormat="1" ht="15" customHeight="1" thickBot="1" x14ac:dyDescent="0.3">
      <c r="B76" s="45"/>
      <c r="C76" s="135" t="s">
        <v>45</v>
      </c>
      <c r="D76" s="135"/>
      <c r="E76" s="135"/>
      <c r="F76" s="135"/>
      <c r="G76" s="46">
        <f>SUM(G33,G41,G49,G58,G67)</f>
        <v>0</v>
      </c>
    </row>
    <row r="77" spans="2:7" ht="13.5" thickBot="1" x14ac:dyDescent="0.3">
      <c r="B77" s="3"/>
      <c r="E77" s="19"/>
    </row>
    <row r="78" spans="2:7" ht="26.25" thickBot="1" x14ac:dyDescent="0.3">
      <c r="B78" s="149" t="s">
        <v>9</v>
      </c>
      <c r="C78" s="150"/>
      <c r="D78" s="150"/>
      <c r="E78" s="151"/>
      <c r="F78" s="36" t="s">
        <v>23</v>
      </c>
      <c r="G78" s="4" t="s">
        <v>24</v>
      </c>
    </row>
    <row r="79" spans="2:7" x14ac:dyDescent="0.25">
      <c r="B79" s="37"/>
      <c r="C79" s="24" t="s">
        <v>30</v>
      </c>
      <c r="D79" s="25">
        <v>6</v>
      </c>
      <c r="E79" s="26" t="s">
        <v>27</v>
      </c>
      <c r="F79" s="9"/>
      <c r="G79" s="42">
        <f>D79*F79</f>
        <v>0</v>
      </c>
    </row>
    <row r="80" spans="2:7" x14ac:dyDescent="0.25">
      <c r="B80" s="37"/>
      <c r="C80" s="17" t="s">
        <v>46</v>
      </c>
      <c r="D80" s="10">
        <v>2</v>
      </c>
      <c r="E80" s="11" t="s">
        <v>27</v>
      </c>
      <c r="F80" s="12"/>
      <c r="G80" s="40">
        <f t="shared" ref="G80:G90" si="6">D80*F80</f>
        <v>0</v>
      </c>
    </row>
    <row r="81" spans="2:7" x14ac:dyDescent="0.25">
      <c r="B81" s="37" t="s">
        <v>47</v>
      </c>
      <c r="C81" s="17" t="s">
        <v>48</v>
      </c>
      <c r="D81" s="10">
        <v>16</v>
      </c>
      <c r="E81" s="11" t="s">
        <v>27</v>
      </c>
      <c r="F81" s="12"/>
      <c r="G81" s="40">
        <f t="shared" si="6"/>
        <v>0</v>
      </c>
    </row>
    <row r="82" spans="2:7" x14ac:dyDescent="0.25">
      <c r="B82" s="37" t="s">
        <v>47</v>
      </c>
      <c r="C82" s="17" t="s">
        <v>49</v>
      </c>
      <c r="D82" s="10">
        <v>16</v>
      </c>
      <c r="E82" s="11" t="s">
        <v>27</v>
      </c>
      <c r="F82" s="12"/>
      <c r="G82" s="40">
        <f t="shared" si="6"/>
        <v>0</v>
      </c>
    </row>
    <row r="83" spans="2:7" x14ac:dyDescent="0.25">
      <c r="B83" s="37" t="s">
        <v>47</v>
      </c>
      <c r="C83" s="17" t="s">
        <v>50</v>
      </c>
      <c r="D83" s="10">
        <v>16</v>
      </c>
      <c r="E83" s="11" t="s">
        <v>27</v>
      </c>
      <c r="F83" s="12"/>
      <c r="G83" s="40">
        <f t="shared" si="6"/>
        <v>0</v>
      </c>
    </row>
    <row r="84" spans="2:7" x14ac:dyDescent="0.25">
      <c r="B84" s="37"/>
      <c r="C84" s="17" t="s">
        <v>51</v>
      </c>
      <c r="D84" s="10">
        <v>3000</v>
      </c>
      <c r="E84" s="11" t="s">
        <v>52</v>
      </c>
      <c r="F84" s="12"/>
      <c r="G84" s="40">
        <f t="shared" si="6"/>
        <v>0</v>
      </c>
    </row>
    <row r="85" spans="2:7" x14ac:dyDescent="0.25">
      <c r="B85" s="37"/>
      <c r="C85" s="17" t="s">
        <v>53</v>
      </c>
      <c r="D85" s="10">
        <v>3000</v>
      </c>
      <c r="E85" s="11" t="s">
        <v>52</v>
      </c>
      <c r="F85" s="12"/>
      <c r="G85" s="40">
        <f t="shared" si="6"/>
        <v>0</v>
      </c>
    </row>
    <row r="86" spans="2:7" x14ac:dyDescent="0.25">
      <c r="B86" s="37"/>
      <c r="C86" s="17" t="s">
        <v>54</v>
      </c>
      <c r="D86" s="10">
        <v>1</v>
      </c>
      <c r="E86" s="11" t="s">
        <v>55</v>
      </c>
      <c r="F86" s="12"/>
      <c r="G86" s="40">
        <f t="shared" si="6"/>
        <v>0</v>
      </c>
    </row>
    <row r="87" spans="2:7" x14ac:dyDescent="0.25">
      <c r="B87" s="37"/>
      <c r="C87" s="17" t="s">
        <v>56</v>
      </c>
      <c r="D87" s="10">
        <v>60</v>
      </c>
      <c r="E87" s="11" t="s">
        <v>57</v>
      </c>
      <c r="F87" s="12"/>
      <c r="G87" s="40">
        <f t="shared" si="6"/>
        <v>0</v>
      </c>
    </row>
    <row r="88" spans="2:7" x14ac:dyDescent="0.25">
      <c r="B88" s="37"/>
      <c r="C88" s="17" t="s">
        <v>58</v>
      </c>
      <c r="D88" s="10">
        <v>1</v>
      </c>
      <c r="E88" s="11" t="s">
        <v>55</v>
      </c>
      <c r="F88" s="97"/>
      <c r="G88" s="43">
        <f t="shared" si="6"/>
        <v>0</v>
      </c>
    </row>
    <row r="89" spans="2:7" x14ac:dyDescent="0.25">
      <c r="B89" s="37"/>
      <c r="C89" s="17" t="s">
        <v>32</v>
      </c>
      <c r="D89" s="10">
        <v>1</v>
      </c>
      <c r="E89" s="11" t="s">
        <v>27</v>
      </c>
      <c r="F89" s="12"/>
      <c r="G89" s="40">
        <f t="shared" si="6"/>
        <v>0</v>
      </c>
    </row>
    <row r="90" spans="2:7" ht="39" thickBot="1" x14ac:dyDescent="0.3">
      <c r="B90" s="38"/>
      <c r="C90" s="28" t="s">
        <v>83</v>
      </c>
      <c r="D90" s="89">
        <v>1</v>
      </c>
      <c r="E90" s="90" t="s">
        <v>27</v>
      </c>
      <c r="F90" s="91"/>
      <c r="G90" s="86">
        <f t="shared" si="6"/>
        <v>0</v>
      </c>
    </row>
    <row r="91" spans="2:7" s="47" customFormat="1" ht="17.45" customHeight="1" thickBot="1" x14ac:dyDescent="0.3">
      <c r="B91" s="48"/>
      <c r="C91" s="131" t="s">
        <v>59</v>
      </c>
      <c r="D91" s="132"/>
      <c r="E91" s="132"/>
      <c r="F91" s="133"/>
      <c r="G91" s="49">
        <f>SUM(G79:G90)</f>
        <v>0</v>
      </c>
    </row>
    <row r="92" spans="2:7" ht="26.25" thickBot="1" x14ac:dyDescent="0.3">
      <c r="B92" s="149" t="s">
        <v>10</v>
      </c>
      <c r="C92" s="150"/>
      <c r="D92" s="150"/>
      <c r="E92" s="151"/>
      <c r="F92" s="36" t="s">
        <v>23</v>
      </c>
      <c r="G92" s="4" t="s">
        <v>24</v>
      </c>
    </row>
    <row r="93" spans="2:7" x14ac:dyDescent="0.25">
      <c r="B93" s="98"/>
      <c r="C93" s="101" t="s">
        <v>26</v>
      </c>
      <c r="D93" s="99">
        <f>SUM(D68,D59,D50,D42,D34,D26)</f>
        <v>77</v>
      </c>
      <c r="E93" s="20" t="s">
        <v>27</v>
      </c>
      <c r="F93" s="12"/>
      <c r="G93" s="40">
        <f>D93*F93</f>
        <v>0</v>
      </c>
    </row>
    <row r="94" spans="2:7" x14ac:dyDescent="0.25">
      <c r="B94" s="98"/>
      <c r="C94" s="102" t="s">
        <v>28</v>
      </c>
      <c r="D94" s="71">
        <f>SUM(D69,D60,D51,D43,D35,D27)</f>
        <v>186</v>
      </c>
      <c r="E94" s="21" t="s">
        <v>27</v>
      </c>
      <c r="F94" s="12"/>
      <c r="G94" s="40">
        <f t="shared" ref="G94:G105" si="7">D94*F94</f>
        <v>0</v>
      </c>
    </row>
    <row r="95" spans="2:7" x14ac:dyDescent="0.25">
      <c r="B95" s="98"/>
      <c r="C95" s="102" t="s">
        <v>29</v>
      </c>
      <c r="D95" s="71">
        <f>SUM(D70,D61,D52,D44,D36,D28)</f>
        <v>66</v>
      </c>
      <c r="E95" s="21" t="s">
        <v>27</v>
      </c>
      <c r="F95" s="12"/>
      <c r="G95" s="40">
        <f t="shared" si="7"/>
        <v>0</v>
      </c>
    </row>
    <row r="96" spans="2:7" x14ac:dyDescent="0.25">
      <c r="B96" s="98"/>
      <c r="C96" s="102" t="s">
        <v>30</v>
      </c>
      <c r="D96" s="71">
        <f>SUM(D71,D62,D53,D45,D37,D29)</f>
        <v>52</v>
      </c>
      <c r="E96" s="21" t="s">
        <v>27</v>
      </c>
      <c r="F96" s="12"/>
      <c r="G96" s="40">
        <f t="shared" si="7"/>
        <v>0</v>
      </c>
    </row>
    <row r="97" spans="2:7" x14ac:dyDescent="0.25">
      <c r="B97" s="98"/>
      <c r="C97" s="102" t="s">
        <v>31</v>
      </c>
      <c r="D97" s="71">
        <f>SUM(D72,D63,D54,D46,D38,D30)</f>
        <v>37</v>
      </c>
      <c r="E97" s="21" t="s">
        <v>27</v>
      </c>
      <c r="F97" s="12"/>
      <c r="G97" s="40">
        <f t="shared" si="7"/>
        <v>0</v>
      </c>
    </row>
    <row r="98" spans="2:7" ht="38.25" x14ac:dyDescent="0.25">
      <c r="B98" s="98"/>
      <c r="C98" s="102" t="s">
        <v>39</v>
      </c>
      <c r="D98" s="71">
        <v>2</v>
      </c>
      <c r="E98" s="21" t="s">
        <v>27</v>
      </c>
      <c r="F98" s="12"/>
      <c r="G98" s="40">
        <f t="shared" si="7"/>
        <v>0</v>
      </c>
    </row>
    <row r="99" spans="2:7" x14ac:dyDescent="0.25">
      <c r="B99" s="98"/>
      <c r="C99" s="102" t="s">
        <v>32</v>
      </c>
      <c r="D99" s="71">
        <f>SUM(D73,D65,D56,D47,D39,D31)</f>
        <v>39</v>
      </c>
      <c r="E99" s="21" t="s">
        <v>27</v>
      </c>
      <c r="F99" s="12"/>
      <c r="G99" s="40">
        <f t="shared" si="7"/>
        <v>0</v>
      </c>
    </row>
    <row r="100" spans="2:7" x14ac:dyDescent="0.25">
      <c r="B100" s="98"/>
      <c r="C100" s="103" t="s">
        <v>48</v>
      </c>
      <c r="D100" s="71">
        <v>16</v>
      </c>
      <c r="E100" s="21" t="s">
        <v>27</v>
      </c>
      <c r="F100" s="12"/>
      <c r="G100" s="40">
        <f t="shared" si="7"/>
        <v>0</v>
      </c>
    </row>
    <row r="101" spans="2:7" x14ac:dyDescent="0.25">
      <c r="B101" s="98"/>
      <c r="C101" s="103" t="s">
        <v>60</v>
      </c>
      <c r="D101" s="71">
        <v>32</v>
      </c>
      <c r="E101" s="21" t="s">
        <v>27</v>
      </c>
      <c r="F101" s="12"/>
      <c r="G101" s="40">
        <f t="shared" si="7"/>
        <v>0</v>
      </c>
    </row>
    <row r="102" spans="2:7" x14ac:dyDescent="0.25">
      <c r="B102" s="98"/>
      <c r="C102" s="103" t="s">
        <v>61</v>
      </c>
      <c r="D102" s="71">
        <v>1</v>
      </c>
      <c r="E102" s="21" t="s">
        <v>55</v>
      </c>
      <c r="F102" s="12"/>
      <c r="G102" s="40">
        <f t="shared" si="7"/>
        <v>0</v>
      </c>
    </row>
    <row r="103" spans="2:7" x14ac:dyDescent="0.25">
      <c r="B103" s="98"/>
      <c r="C103" s="103" t="s">
        <v>62</v>
      </c>
      <c r="D103" s="71">
        <v>1</v>
      </c>
      <c r="E103" s="21" t="s">
        <v>55</v>
      </c>
      <c r="F103" s="12"/>
      <c r="G103" s="40">
        <f t="shared" si="7"/>
        <v>0</v>
      </c>
    </row>
    <row r="104" spans="2:7" x14ac:dyDescent="0.25">
      <c r="B104" s="98"/>
      <c r="C104" s="103" t="s">
        <v>63</v>
      </c>
      <c r="D104" s="71">
        <v>6000</v>
      </c>
      <c r="E104" s="21" t="s">
        <v>52</v>
      </c>
      <c r="F104" s="12"/>
      <c r="G104" s="40">
        <f t="shared" si="7"/>
        <v>0</v>
      </c>
    </row>
    <row r="105" spans="2:7" ht="13.5" thickBot="1" x14ac:dyDescent="0.3">
      <c r="B105" s="98"/>
      <c r="C105" s="104" t="s">
        <v>54</v>
      </c>
      <c r="D105" s="100">
        <v>1</v>
      </c>
      <c r="E105" s="31" t="s">
        <v>55</v>
      </c>
      <c r="F105" s="13"/>
      <c r="G105" s="41">
        <f t="shared" si="7"/>
        <v>0</v>
      </c>
    </row>
    <row r="106" spans="2:7" s="47" customFormat="1" ht="18" customHeight="1" thickBot="1" x14ac:dyDescent="0.3">
      <c r="B106" s="50"/>
      <c r="C106" s="134" t="s">
        <v>64</v>
      </c>
      <c r="D106" s="135"/>
      <c r="E106" s="135"/>
      <c r="F106" s="136"/>
      <c r="G106" s="51">
        <f>SUM(G93:G105)</f>
        <v>0</v>
      </c>
    </row>
    <row r="107" spans="2:7" ht="26.25" thickBot="1" x14ac:dyDescent="0.3">
      <c r="B107" s="149" t="s">
        <v>11</v>
      </c>
      <c r="C107" s="150"/>
      <c r="D107" s="150"/>
      <c r="E107" s="151"/>
      <c r="F107" s="22" t="s">
        <v>23</v>
      </c>
      <c r="G107" s="4" t="s">
        <v>24</v>
      </c>
    </row>
    <row r="108" spans="2:7" x14ac:dyDescent="0.25">
      <c r="B108" s="30" t="s">
        <v>65</v>
      </c>
      <c r="C108" s="7" t="s">
        <v>66</v>
      </c>
      <c r="D108" s="7">
        <v>1</v>
      </c>
      <c r="E108" s="20" t="s">
        <v>55</v>
      </c>
      <c r="F108" s="12"/>
      <c r="G108" s="40">
        <f>D108*F108</f>
        <v>0</v>
      </c>
    </row>
    <row r="109" spans="2:7" x14ac:dyDescent="0.25">
      <c r="B109" s="17" t="s">
        <v>65</v>
      </c>
      <c r="C109" s="10" t="s">
        <v>67</v>
      </c>
      <c r="D109" s="10">
        <v>1</v>
      </c>
      <c r="E109" s="21" t="s">
        <v>55</v>
      </c>
      <c r="F109" s="12"/>
      <c r="G109" s="40">
        <f t="shared" ref="G109:G118" si="8">D109*F109</f>
        <v>0</v>
      </c>
    </row>
    <row r="110" spans="2:7" x14ac:dyDescent="0.25">
      <c r="B110" s="17" t="s">
        <v>68</v>
      </c>
      <c r="C110" s="10" t="s">
        <v>69</v>
      </c>
      <c r="D110" s="10">
        <v>1</v>
      </c>
      <c r="E110" s="21" t="s">
        <v>55</v>
      </c>
      <c r="F110" s="12"/>
      <c r="G110" s="40">
        <f t="shared" si="8"/>
        <v>0</v>
      </c>
    </row>
    <row r="111" spans="2:7" x14ac:dyDescent="0.25">
      <c r="B111" s="17" t="s">
        <v>68</v>
      </c>
      <c r="C111" s="10" t="s">
        <v>70</v>
      </c>
      <c r="D111" s="10">
        <v>1</v>
      </c>
      <c r="E111" s="21" t="s">
        <v>55</v>
      </c>
      <c r="F111" s="12"/>
      <c r="G111" s="40">
        <f t="shared" si="8"/>
        <v>0</v>
      </c>
    </row>
    <row r="112" spans="2:7" x14ac:dyDescent="0.25">
      <c r="B112" s="17" t="s">
        <v>71</v>
      </c>
      <c r="C112" s="10" t="s">
        <v>72</v>
      </c>
      <c r="D112" s="10">
        <v>6</v>
      </c>
      <c r="E112" s="21" t="s">
        <v>27</v>
      </c>
      <c r="F112" s="12"/>
      <c r="G112" s="40">
        <f t="shared" si="8"/>
        <v>0</v>
      </c>
    </row>
    <row r="113" spans="2:7" x14ac:dyDescent="0.25">
      <c r="B113" s="17" t="s">
        <v>73</v>
      </c>
      <c r="C113" s="10" t="s">
        <v>74</v>
      </c>
      <c r="D113" s="10">
        <v>1</v>
      </c>
      <c r="E113" s="21" t="s">
        <v>55</v>
      </c>
      <c r="F113" s="12"/>
      <c r="G113" s="40">
        <f t="shared" si="8"/>
        <v>0</v>
      </c>
    </row>
    <row r="114" spans="2:7" x14ac:dyDescent="0.25">
      <c r="B114" s="17" t="s">
        <v>75</v>
      </c>
      <c r="C114" s="10" t="s">
        <v>74</v>
      </c>
      <c r="D114" s="10">
        <v>1</v>
      </c>
      <c r="E114" s="21" t="s">
        <v>55</v>
      </c>
      <c r="F114" s="12"/>
      <c r="G114" s="40">
        <f t="shared" si="8"/>
        <v>0</v>
      </c>
    </row>
    <row r="115" spans="2:7" x14ac:dyDescent="0.25">
      <c r="B115" s="17" t="s">
        <v>71</v>
      </c>
      <c r="C115" s="10" t="s">
        <v>76</v>
      </c>
      <c r="D115" s="10">
        <v>1</v>
      </c>
      <c r="E115" s="21" t="s">
        <v>55</v>
      </c>
      <c r="F115" s="12"/>
      <c r="G115" s="40">
        <f t="shared" si="8"/>
        <v>0</v>
      </c>
    </row>
    <row r="116" spans="2:7" x14ac:dyDescent="0.25">
      <c r="B116" s="17"/>
      <c r="C116" s="71" t="s">
        <v>77</v>
      </c>
      <c r="D116" s="10">
        <v>1</v>
      </c>
      <c r="E116" s="21" t="s">
        <v>55</v>
      </c>
      <c r="F116" s="12"/>
      <c r="G116" s="40">
        <f t="shared" si="8"/>
        <v>0</v>
      </c>
    </row>
    <row r="117" spans="2:7" x14ac:dyDescent="0.25">
      <c r="B117" s="17"/>
      <c r="C117" s="71" t="s">
        <v>78</v>
      </c>
      <c r="D117" s="10">
        <v>1</v>
      </c>
      <c r="E117" s="21" t="s">
        <v>55</v>
      </c>
      <c r="F117" s="12"/>
      <c r="G117" s="40">
        <f t="shared" si="8"/>
        <v>0</v>
      </c>
    </row>
    <row r="118" spans="2:7" ht="13.5" thickBot="1" x14ac:dyDescent="0.3">
      <c r="B118" s="73"/>
      <c r="C118" s="72" t="s">
        <v>79</v>
      </c>
      <c r="D118" s="15">
        <v>1</v>
      </c>
      <c r="E118" s="23" t="s">
        <v>55</v>
      </c>
      <c r="F118" s="18"/>
      <c r="G118" s="44">
        <f t="shared" si="8"/>
        <v>0</v>
      </c>
    </row>
    <row r="119" spans="2:7" s="47" customFormat="1" ht="17.100000000000001" customHeight="1" thickBot="1" x14ac:dyDescent="0.3">
      <c r="B119" s="52"/>
      <c r="C119" s="137" t="s">
        <v>80</v>
      </c>
      <c r="D119" s="138"/>
      <c r="E119" s="138"/>
      <c r="F119" s="139"/>
      <c r="G119" s="53">
        <f>SUM(G107:G118)</f>
        <v>0</v>
      </c>
    </row>
    <row r="120" spans="2:7" ht="13.5" thickBot="1" x14ac:dyDescent="0.3"/>
    <row r="121" spans="2:7" ht="26.45" customHeight="1" thickBot="1" x14ac:dyDescent="0.3">
      <c r="B121" s="128" t="s">
        <v>81</v>
      </c>
      <c r="C121" s="129"/>
      <c r="D121" s="129"/>
      <c r="E121" s="129"/>
      <c r="F121" s="130"/>
      <c r="G121" s="65">
        <f>SUM(G119,G106,G91,G76)</f>
        <v>0</v>
      </c>
    </row>
  </sheetData>
  <mergeCells count="39">
    <mergeCell ref="B22:C22"/>
    <mergeCell ref="B26:B33"/>
    <mergeCell ref="B34:B41"/>
    <mergeCell ref="B42:B49"/>
    <mergeCell ref="C33:F33"/>
    <mergeCell ref="C41:F41"/>
    <mergeCell ref="C49:F49"/>
    <mergeCell ref="B121:F121"/>
    <mergeCell ref="C91:F91"/>
    <mergeCell ref="C106:F106"/>
    <mergeCell ref="C119:F119"/>
    <mergeCell ref="B20:C20"/>
    <mergeCell ref="C58:F58"/>
    <mergeCell ref="C67:F67"/>
    <mergeCell ref="C75:F75"/>
    <mergeCell ref="B50:B58"/>
    <mergeCell ref="B92:E92"/>
    <mergeCell ref="B78:E78"/>
    <mergeCell ref="B107:E107"/>
    <mergeCell ref="B23:C23"/>
    <mergeCell ref="C76:F76"/>
    <mergeCell ref="B59:B67"/>
    <mergeCell ref="B68:B75"/>
    <mergeCell ref="B2:G2"/>
    <mergeCell ref="B4:G4"/>
    <mergeCell ref="C5:G5"/>
    <mergeCell ref="C6:G6"/>
    <mergeCell ref="C7:G7"/>
    <mergeCell ref="B3:G3"/>
    <mergeCell ref="C8:G8"/>
    <mergeCell ref="C9:G9"/>
    <mergeCell ref="C10:G10"/>
    <mergeCell ref="B13:E13"/>
    <mergeCell ref="B18:E18"/>
    <mergeCell ref="B12:F12"/>
    <mergeCell ref="B14:E14"/>
    <mergeCell ref="B15:E15"/>
    <mergeCell ref="B16:E16"/>
    <mergeCell ref="B17:E17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90" orientation="portrait" r:id="rId1"/>
  <headerFooter>
    <oddFooter>&amp;C&amp;"Arial,Obyčejné"&amp;10&amp;P/&amp;N</oddFooter>
  </headerFooter>
  <rowBreaks count="2" manualBreakCount="2">
    <brk id="91" max="16383" man="1"/>
    <brk id="1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CE15E4217FE24C8A527422EF59C376" ma:contentTypeVersion="13" ma:contentTypeDescription="Vytvoří nový dokument" ma:contentTypeScope="" ma:versionID="19661a557c6976098b12573ecaa83215">
  <xsd:schema xmlns:xsd="http://www.w3.org/2001/XMLSchema" xmlns:xs="http://www.w3.org/2001/XMLSchema" xmlns:p="http://schemas.microsoft.com/office/2006/metadata/properties" xmlns:ns3="71fc9c65-9193-4fde-8f7a-6dd841521fbc" xmlns:ns4="6309602b-fe87-41c4-bd51-8811ddf67914" targetNamespace="http://schemas.microsoft.com/office/2006/metadata/properties" ma:root="true" ma:fieldsID="e03723c0bbab05861cd1808fda75367e" ns3:_="" ns4:_="">
    <xsd:import namespace="71fc9c65-9193-4fde-8f7a-6dd841521fbc"/>
    <xsd:import namespace="6309602b-fe87-41c4-bd51-8811ddf679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c9c65-9193-4fde-8f7a-6dd841521f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9602b-fe87-41c4-bd51-8811ddf679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2853B-6C61-4080-86D9-008F3A103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c9c65-9193-4fde-8f7a-6dd841521fbc"/>
    <ds:schemaRef ds:uri="6309602b-fe87-41c4-bd51-8811ddf679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D61D97-A8B1-4C6A-99D6-E0DA0B9802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0A12A-136B-4C0B-AF76-DD594162B22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309602b-fe87-41c4-bd51-8811ddf6791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1fc9c65-9193-4fde-8f7a-6dd841521f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Merva</dc:creator>
  <cp:keywords/>
  <dc:description/>
  <cp:lastModifiedBy>Marcela Pytlíková</cp:lastModifiedBy>
  <cp:revision/>
  <cp:lastPrinted>2022-04-04T12:34:50Z</cp:lastPrinted>
  <dcterms:created xsi:type="dcterms:W3CDTF">2021-06-22T10:29:26Z</dcterms:created>
  <dcterms:modified xsi:type="dcterms:W3CDTF">2022-04-04T12:35:16Z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0x010100D6CE15E4217FE24C8A527422EF59C376</vt:lpwstr>
  </property>
</Properties>
</file>