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0" windowWidth="12480" windowHeight="12495" activeTab="0"/>
  </bookViews>
  <sheets>
    <sheet name="Schválené objednávky" sheetId="1" r:id="rId1"/>
  </sheets>
  <definedNames/>
  <calcPr fullCalcOnLoad="1"/>
</workbook>
</file>

<file path=xl/sharedStrings.xml><?xml version="1.0" encoding="utf-8"?>
<sst xmlns="http://schemas.openxmlformats.org/spreadsheetml/2006/main" count="487" uniqueCount="261">
  <si>
    <t>Kategorie: AVT 001-2012 - Audiovizuální technika, sběr do: 29.02.2012, dodání od: 11.04.2012, vygenerováno: 12.04.2012 09:11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</si>
  <si>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</si>
  <si>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</si>
  <si>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</si>
  <si>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</si>
  <si>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</si>
  <si>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</si>
  <si>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</si>
  <si>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</si>
  <si>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</si>
  <si>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</si>
  <si>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</si>
  <si>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</si>
  <si>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</si>
  <si>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</si>
  <si>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</si>
  <si>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</si>
  <si>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</si>
  <si>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</si>
  <si>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</si>
  <si>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</si>
  <si>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</si>
  <si>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</si>
  <si>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</si>
  <si>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</si>
  <si>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</si>
  <si>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</si>
  <si>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</si>
  <si>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</si>
  <si>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</si>
  <si>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</si>
  <si>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</si>
  <si>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</si>
  <si>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</si>
  <si>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</si>
  <si>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</si>
  <si>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</si>
  <si>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</si>
  <si>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</si>
  <si>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</si>
  <si>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32321000-9</t>
  </si>
  <si>
    <t>32321000-9-4</t>
  </si>
  <si>
    <t>Přenosný dataprojektor 16:10 s dlouhou životností zdroje světla</t>
  </si>
  <si>
    <t>svítivost min. 2000 ANSI lumenů; rozlišení WXGA (1280 x 768) nebo lepší; vstupy minimálně 1x analogový D-SUB (VGA) a 1x digitální DVI nebo HDMI; podpora vstupních rozlišení 4:3 i 16:9/16:10 minimálně 1600 x 1200; hlučnost do 30 dB; integrované audio; životnost lampy min. v běžném režimu 10.000 h (lze řešit dodáním náhradních lamp); dálkové ovládání a brašna součástí dodávky; hmotnost do 3 kg; záruka 36 měsíců</t>
  </si>
  <si>
    <t>Přenosný dataprojektor</t>
  </si>
  <si>
    <t>ks</t>
  </si>
  <si>
    <t>S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</si>
  <si>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</si>
  <si>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</si>
  <si>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</si>
  <si>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</si>
  <si>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</si>
  <si>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</si>
  <si>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1157</t>
  </si>
  <si>
    <t>330000</t>
  </si>
  <si>
    <t/>
  </si>
  <si>
    <t>1195</t>
  </si>
  <si>
    <t>0000</t>
  </si>
  <si>
    <t>OBJ/3306/0039/12</t>
  </si>
  <si>
    <t>Celkem za objednávku</t>
  </si>
  <si>
    <t>32321000-9-22</t>
  </si>
  <si>
    <t>Přenosný LCD dataprojektor WXGA, min. 3000 ANSI, do 3,5 kg</t>
  </si>
  <si>
    <t>Přenosný LCD projektor, rozlišení WXGA (1280 x 768) nebo lepší, svítivost min. 3000 ANSI lumenů, vstup min. 1x analogový D-SUB (VGA), 1x digitální HDMI nebo DVI-D. Podpora vstupních rozlišení 4:3 a 16:9/16:10. Kontrast min. 1000:1, vertikální lichoběžníková korekce. Hlučnost max. 40 dB, životnost lampy min. 3000 hodin v běžném režimu, dálkové ovládání, kabeláž a brašna součástí dodávky. Zabudovaný reproduktor. Hmotnost max. 3,5 kg, záruka 36 měsíců</t>
  </si>
  <si>
    <t>Kat.fyziky</t>
  </si>
  <si>
    <t>PedF, Poříčí 7, budova Y (Ypsilantiho)</t>
  </si>
  <si>
    <t>Poříčí 623/7, 60300 Brno</t>
  </si>
  <si>
    <t>Autratová Jitka</t>
  </si>
  <si>
    <t>204936@mail.muni.cz</t>
  </si>
  <si>
    <t>5509</t>
  </si>
  <si>
    <t>411700</t>
  </si>
  <si>
    <t>1515</t>
  </si>
  <si>
    <t>OBJ/4101/0518/12</t>
  </si>
  <si>
    <t>A</t>
  </si>
  <si>
    <t>Centrum počítačové lingvistiky</t>
  </si>
  <si>
    <t>FF, Arna Nováka 1, budova D</t>
  </si>
  <si>
    <t>Arna Nováka 1/1, 60200 Brno</t>
  </si>
  <si>
    <t>bud. D/03015</t>
  </si>
  <si>
    <t>Hlaváčková Dana Mgr. Ph.D.</t>
  </si>
  <si>
    <t>17907@mail.muni.cz</t>
  </si>
  <si>
    <t>0024</t>
  </si>
  <si>
    <t>211720</t>
  </si>
  <si>
    <t>OBJ/2149/0011/12</t>
  </si>
  <si>
    <t>Klinika dětské radiologie</t>
  </si>
  <si>
    <t>LF, FN Brno, Černopolní 9, pavilon G</t>
  </si>
  <si>
    <t>Černopolní 212/9, 66263 Brno</t>
  </si>
  <si>
    <t>pav. G/N02901(pas)</t>
  </si>
  <si>
    <t>Pospíšilová Alena</t>
  </si>
  <si>
    <t>112948@mail.muni.cz</t>
  </si>
  <si>
    <t>1111</t>
  </si>
  <si>
    <t>110312</t>
  </si>
  <si>
    <t>0002</t>
  </si>
  <si>
    <t>OBJ/1162/0003/12</t>
  </si>
  <si>
    <t>32332100-0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</si>
  <si>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</si>
  <si>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</si>
  <si>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</si>
  <si>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OBJ/2149/0012/12</t>
  </si>
  <si>
    <t>prezentéry pro CEPS</t>
  </si>
  <si>
    <t>32322000-6</t>
  </si>
  <si>
    <t>32322000-6-2</t>
  </si>
  <si>
    <t>Dálkové ovládání prezentací, základní</t>
  </si>
  <si>
    <t>Prezentér obsahující laserové ukazovátko, tlačítka pro ovládání prezentace (vpřed, zpět, fullscreen), dosah min. 10 m, vč. pouzdra, indikátor nabití baterie, s vypínačem.</t>
  </si>
  <si>
    <t>Maximální přípustná cena stanovená zadavatelem je 1999,- Kč (vč DPH) za jeden kus.</t>
  </si>
  <si>
    <t>Centrum ekonomických a právních studií</t>
  </si>
  <si>
    <t>ESF, Lipová 41a</t>
  </si>
  <si>
    <t>Lipová 507/41a, 60200 Brno</t>
  </si>
  <si>
    <t>Horňák Roman</t>
  </si>
  <si>
    <t>168497@mail.muni.cz</t>
  </si>
  <si>
    <t>dodání po tel. domluvě 549 49 4051 Horňák</t>
  </si>
  <si>
    <t>1197</t>
  </si>
  <si>
    <t>569855</t>
  </si>
  <si>
    <t>OBJ/5603/0037/12</t>
  </si>
  <si>
    <t>L. Beránková, zak. 3547</t>
  </si>
  <si>
    <t>38651000-3</t>
  </si>
  <si>
    <t>38651000-3-5</t>
  </si>
  <si>
    <t>Digitální zrcadlovka, objektiv 50-200mm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</si>
  <si>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</si>
  <si>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</si>
  <si>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</si>
  <si>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</si>
  <si>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</si>
  <si>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</si>
  <si>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3547</t>
  </si>
  <si>
    <t>510000</t>
  </si>
  <si>
    <t>1595</t>
  </si>
  <si>
    <t>OBJ/5102/0056/12</t>
  </si>
  <si>
    <t>32342000-2</t>
  </si>
  <si>
    <t>32342000-2-2</t>
  </si>
  <si>
    <t>Stolní reproduktory k PC</t>
  </si>
  <si>
    <t>Stolní reproduktory k PC, frekvenční rozsah min. 160 Hz -16 kHz +- 3 dB;  odstup signálu od šumu min. 75 dB; THD &lt;1%, výkon minimálně 2 x 2 W, vstup: jack 3,5 mm, výstup jack 3,5 mm, ovládací prvky na reproduktorech</t>
  </si>
  <si>
    <t>Centrum pro dějiny obrazu</t>
  </si>
  <si>
    <t>FF, Veveří 28, budova K</t>
  </si>
  <si>
    <t>Veveří 470/28, 60200 Brno</t>
  </si>
  <si>
    <t>bud. K/315</t>
  </si>
  <si>
    <t>Schelleová Marcela</t>
  </si>
  <si>
    <t>439@mail.muni.cz</t>
  </si>
  <si>
    <t>0013</t>
  </si>
  <si>
    <t>213610</t>
  </si>
  <si>
    <t>OBJ/2141/0008/12</t>
  </si>
  <si>
    <t>Klinika dětské onkologie</t>
  </si>
  <si>
    <t>LF, FN Brno, Černopolní 9, pavilon C</t>
  </si>
  <si>
    <t>pav. C/14</t>
  </si>
  <si>
    <t>Novotná Hana</t>
  </si>
  <si>
    <t>248970@mail.muni.cz</t>
  </si>
  <si>
    <t>532234755,532234614</t>
  </si>
  <si>
    <t>110321</t>
  </si>
  <si>
    <t>OBJ/1171/0006/12</t>
  </si>
  <si>
    <t>Prezentér - VaVpl - 1521/08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</si>
  <si>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</si>
  <si>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</si>
  <si>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</si>
  <si>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Požadujeme zelený laser</t>
  </si>
  <si>
    <t>Lab.molekulárních komplexů chromatinu</t>
  </si>
  <si>
    <t>UKB, Kamenice 5, budova A2</t>
  </si>
  <si>
    <t>bud. A2/225</t>
  </si>
  <si>
    <t>Němcová Lucie</t>
  </si>
  <si>
    <t>113323@mail.muni.cz</t>
  </si>
  <si>
    <t>1521</t>
  </si>
  <si>
    <t>712008</t>
  </si>
  <si>
    <t>08</t>
  </si>
  <si>
    <t>2195</t>
  </si>
  <si>
    <t>OBJ/7105/0083/12</t>
  </si>
  <si>
    <t>32342200-4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</si>
  <si>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</si>
  <si>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</si>
  <si>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</si>
  <si>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</si>
  <si>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</si>
  <si>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</si>
  <si>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</si>
  <si>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</si>
  <si>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960000</t>
  </si>
  <si>
    <t>OBJ/9601/0040/12</t>
  </si>
  <si>
    <t>32321000-9-39</t>
  </si>
  <si>
    <t>Elektrické projekční plátno</t>
  </si>
  <si>
    <t>Elektricky stahované roletové projekční plátno, povrch Matt-White, šířka 200-210 cm, pozorovací úhel min. 140°, gain 1.0 - 1.2, určeno pro instalaci na zdi i stropy, hmotnost max. 12 kg, viditelná úhlopříčka min. 230 cm, záruka 36 měsíců, tloušťka materiálu min. 0,35
 mm, barva tubusu bílá, montážní konzole součástí dodávky.</t>
  </si>
  <si>
    <t>OBJ/2149/0013/12</t>
  </si>
  <si>
    <t>Bedničky k PC</t>
  </si>
  <si>
    <t>Biochemický ústav</t>
  </si>
  <si>
    <t>UKB, Kamenice 5, budova A16</t>
  </si>
  <si>
    <t>bud. A16/325</t>
  </si>
  <si>
    <t>Nerudová Lenka</t>
  </si>
  <si>
    <t>89478@mail.muni.cz</t>
  </si>
  <si>
    <t>110512</t>
  </si>
  <si>
    <t>0001</t>
  </si>
  <si>
    <t>OBJ/1112/0019/12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</si>
  <si>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</si>
  <si>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</si>
  <si>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</si>
  <si>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</si>
  <si>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Kat.fyzioterapie a RHB</t>
  </si>
  <si>
    <t>Dunklerová Leona Mgr.</t>
  </si>
  <si>
    <t>29923@mail.muni.cz</t>
  </si>
  <si>
    <t>6016</t>
  </si>
  <si>
    <t>110614</t>
  </si>
  <si>
    <t>33</t>
  </si>
  <si>
    <t>OBJ/1192/0002/12</t>
  </si>
  <si>
    <t>32321200-1</t>
  </si>
  <si>
    <t>32321200-1-1</t>
  </si>
  <si>
    <t>Vizualizér</t>
  </si>
  <si>
    <t>30233153-8</t>
  </si>
  <si>
    <t>30233153-8-1</t>
  </si>
  <si>
    <t>DVD rekordér s pevným diskem</t>
  </si>
  <si>
    <t>DVD rekordér s pevným diskem. Podporovaná média (čtení i zápis): CD (pouze čtení), CD-R, CD-RW, DVD+R, DVD+R DL, DVD+RW, DVD-R, DVD-R DL, DVD-RAM, DVD-RW. Podporované formáty: DivX3, DivX4, DivX5, DivX6, JPEG, MP3, WMA. Kapacita pevného disku min. 250 GB. DVB-T tuner, dálkové ovládání, DTS dekodér, Dolby Digital dekodér. Podpora ShowView. Konektory: min. 1x HDMI, 2x SCART, 1x S-Video, 1x YUV, 1x DV vstup (IEEE 1394), 1x USB 2.0 a 1x kompozitní výstup.</t>
  </si>
  <si>
    <t>Cenový limit: 9.000 Kč (včetně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</si>
  <si>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</si>
  <si>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</si>
  <si>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</si>
  <si>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</si>
  <si>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</si>
  <si>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0025</t>
  </si>
  <si>
    <t>213430</t>
  </si>
  <si>
    <t>OBJ/2150/0010/12</t>
  </si>
  <si>
    <t>A. Švestková, zak. 3105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</si>
  <si>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</si>
  <si>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</si>
  <si>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</si>
  <si>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Brašna na kameru součástí dodávky.</t>
  </si>
  <si>
    <t>3105</t>
  </si>
  <si>
    <t>511400</t>
  </si>
  <si>
    <t>1165</t>
  </si>
  <si>
    <t>OBJ/5102/0057/12</t>
  </si>
  <si>
    <t>32333200-8-2</t>
  </si>
  <si>
    <t>Stativ</t>
  </si>
  <si>
    <t>Stativ tripod, maximální výška ve složeném stavu: 55 cm, hmotnost max. 1,5 kg, rychloupínací systém hlavy, včetně transportního pouzdra, hlava slitina nebo kov, nosnost alespoň 2 kg.</t>
  </si>
  <si>
    <t>Biologický ústav</t>
  </si>
  <si>
    <t>UKB, Kamenice 5, budova A6</t>
  </si>
  <si>
    <t>bud. A6/208</t>
  </si>
  <si>
    <t>Ledahudcová Debora</t>
  </si>
  <si>
    <t>204115@mail.muni.cz</t>
  </si>
  <si>
    <t>3182</t>
  </si>
  <si>
    <t>110513</t>
  </si>
  <si>
    <t>2211</t>
  </si>
  <si>
    <t>OBJ/1113/0188/12</t>
  </si>
  <si>
    <t>VS Výpočetní chemie</t>
  </si>
  <si>
    <t>UKB, Kamenice 5, budova A4</t>
  </si>
  <si>
    <t>bud. A4/115</t>
  </si>
  <si>
    <t>Prokop Martin Mgr. Ph.D.</t>
  </si>
  <si>
    <t>1474@mail.muni.cz</t>
  </si>
  <si>
    <t>1511</t>
  </si>
  <si>
    <t>711016</t>
  </si>
  <si>
    <t>16</t>
  </si>
  <si>
    <t>OBJ/7102/0217/12</t>
  </si>
  <si>
    <t>32342200-4-4</t>
  </si>
  <si>
    <t>Sluchátka k PC (s mikrofonem)</t>
  </si>
  <si>
    <t>Sluchátka k PC otevřená, rozsah min. 100 Hz - 15 kHz, citlivost min. 80 dB/mW, impedance min. 32 Ohmů. Mikrofon s potlačením šumu, rozsah min. 100 Hz - 10 kHz, citlivost min. 90 dB/mW. Konektory 2x jack 3,5 mm. Délka kabelu min. 1,5 metru.</t>
  </si>
  <si>
    <t>dodavka po tel. kontaktu: 549 49 4051, Hornak Roman</t>
  </si>
  <si>
    <t>OBJ/5603/0038/12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</si>
  <si>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</si>
  <si>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</si>
  <si>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</si>
  <si>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UKB, Kamenice 5, budova A34</t>
  </si>
  <si>
    <t>Sebera Martin Mgr. Ph.D.</t>
  </si>
  <si>
    <t>55084@mail.muni.cz</t>
  </si>
  <si>
    <t>3550</t>
  </si>
  <si>
    <t>511100</t>
  </si>
  <si>
    <t>1590</t>
  </si>
  <si>
    <t>OBJ/5102/0058/12</t>
  </si>
  <si>
    <t>Celkem</t>
  </si>
  <si>
    <t xml:space="preserve">Digitální zrcadlovka, CMOS snímač min. 16 Mpix, tělo z hořčíkové slitiny, max. hmotnost těla 800g, minimální citlivost ISO 100 - 6400, kompenzace +- 2EV v krocích po 1/2 nebo 1/3 EV, optická stabilizace obrazu v těle fotoaparátu, optický hledáček, barevný displej minimální úhlopříčka 3 palce, vestavěný blesk, podpora ukládání snímků ve formátu RAW, objektiv 50-200 mm (ekvivalent 77-308 mm, přepočteno na 35 mm kinofilm) nebo lepší, světelnost 4-5,6 f nebo lepší, paměťová karta SD s velikostí minimálně 8 GB a dobíjecí akumulátor součástí dodávky, záruka 36 měsíců. </t>
  </si>
  <si>
    <t>Digitální vizualizér, alespoň 1,3 Mpix, efektivní rozlišení min. 1280x1024 pixelů, snímkovací frekvence alespoň 20 snímků/s, zabíraná plocha min. 100x75 - 400x300 mm, Možnost automatického i manuálního ostření, korekce bílé (automaticky i manuálně), optický zoom alespoň 5x, digitální zoom alespoň 5x, výstupy: min. 1x D-SUB (VGA), 1x DVI/HDMI. Vstupy: 1x D-SUB, 1x USB 2.0. Horní osvit pomocí lampy. Dálkové ovládání a kabeláž součástí dodávky. Hmotnost max. 4 kg.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</si>
</sst>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2" borderId="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4" borderId="3" xfId="0" applyFont="1" applyBorder="1" applyAlignment="1">
      <alignment horizontal="lef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workbookViewId="0" topLeftCell="W1">
      <pane ySplit="5" topLeftCell="BM63" activePane="bottomLeft" state="frozen"/>
      <selection pane="topLeft" activeCell="A1" sqref="A1"/>
      <selection pane="bottomLeft" activeCell="AM38" sqref="AM38"/>
    </sheetView>
  </sheetViews>
  <sheetFormatPr defaultColWidth="9.140625" defaultRowHeight="12.75"/>
  <cols>
    <col min="1" max="1" width="9.421875" style="0" customWidth="1"/>
    <col min="2" max="2" width="26.8515625" style="0" customWidth="1"/>
    <col min="3" max="3" width="9.00390625" style="0" customWidth="1"/>
    <col min="4" max="4" width="12.7109375" style="0" customWidth="1"/>
    <col min="5" max="5" width="13.8515625" style="0" customWidth="1"/>
    <col min="6" max="6" width="38.7109375" style="0" customWidth="1"/>
    <col min="7" max="7" width="79.7109375" style="0" customWidth="1"/>
    <col min="8" max="8" width="38.7109375" style="0" customWidth="1"/>
    <col min="9" max="9" width="4.851562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8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10.57421875" style="0" customWidth="1"/>
    <col min="23" max="23" width="77.28125" style="0" customWidth="1"/>
    <col min="24" max="24" width="6.28125" style="0" customWidth="1"/>
    <col min="25" max="25" width="8.140625" style="0" customWidth="1"/>
    <col min="26" max="26" width="4.57421875" style="0" customWidth="1"/>
    <col min="27" max="27" width="6.28125" style="0" customWidth="1"/>
    <col min="28" max="28" width="5.8515625" style="0" customWidth="1"/>
    <col min="29" max="29" width="18.71093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5" t="s">
        <v>3</v>
      </c>
      <c r="L4" s="25"/>
      <c r="M4" s="26" t="s">
        <v>4</v>
      </c>
      <c r="N4" s="26"/>
      <c r="O4" s="26"/>
      <c r="P4" s="26"/>
      <c r="Q4" s="26"/>
      <c r="R4" s="26"/>
      <c r="S4" s="24"/>
      <c r="T4" s="24"/>
      <c r="U4" s="24"/>
      <c r="V4" s="24"/>
      <c r="W4" s="24"/>
      <c r="X4" s="25" t="s">
        <v>5</v>
      </c>
      <c r="Y4" s="25"/>
      <c r="Z4" s="25"/>
      <c r="AA4" s="25"/>
      <c r="AB4" s="25"/>
      <c r="AC4" s="25" t="s">
        <v>3</v>
      </c>
      <c r="AD4" s="25"/>
      <c r="AE4" s="25"/>
      <c r="AF4" s="25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7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7" t="s">
        <v>29</v>
      </c>
      <c r="Y5" s="17" t="s">
        <v>30</v>
      </c>
      <c r="Z5" s="17" t="s">
        <v>31</v>
      </c>
      <c r="AA5" s="17" t="s">
        <v>32</v>
      </c>
      <c r="AB5" s="17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63.75">
      <c r="A6" s="3">
        <v>19412</v>
      </c>
      <c r="B6" s="4"/>
      <c r="C6" s="3">
        <v>49965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</v>
      </c>
      <c r="K6" s="6">
        <v>1</v>
      </c>
      <c r="L6" s="7" t="s">
        <v>46</v>
      </c>
      <c r="M6" s="4">
        <v>330000</v>
      </c>
      <c r="N6" s="4" t="s">
        <v>47</v>
      </c>
      <c r="O6" s="4" t="s">
        <v>48</v>
      </c>
      <c r="P6" s="4" t="s">
        <v>49</v>
      </c>
      <c r="Q6" s="4">
        <v>3</v>
      </c>
      <c r="R6" s="4" t="s">
        <v>50</v>
      </c>
      <c r="S6" s="4">
        <v>56067</v>
      </c>
      <c r="T6" s="4" t="s">
        <v>51</v>
      </c>
      <c r="U6" s="4" t="s">
        <v>52</v>
      </c>
      <c r="V6" s="4">
        <v>549497668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19149</v>
      </c>
      <c r="AE6" s="6">
        <v>20</v>
      </c>
      <c r="AF6" s="9">
        <v>3829.8</v>
      </c>
      <c r="AG6" s="10">
        <f>ROUND(K6*AD6,2)</f>
        <v>19149</v>
      </c>
      <c r="AH6" s="10">
        <f>ROUND(K6*(AD6+AF6),2)</f>
        <v>22978.8</v>
      </c>
    </row>
    <row r="7" spans="1:34" ht="13.5" customHeight="1">
      <c r="A7" s="20"/>
      <c r="B7" s="20"/>
      <c r="C7" s="2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0" t="s">
        <v>59</v>
      </c>
      <c r="AF7" s="20"/>
      <c r="AG7" s="12">
        <f>SUM(AG6:AG6)</f>
        <v>19149</v>
      </c>
      <c r="AH7" s="12">
        <f>SUM(AH6:AH6)</f>
        <v>22978.8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76.5">
      <c r="A9" s="3">
        <v>19871</v>
      </c>
      <c r="B9" s="4"/>
      <c r="C9" s="3">
        <v>50507</v>
      </c>
      <c r="D9" s="4" t="s">
        <v>40</v>
      </c>
      <c r="E9" s="4" t="s">
        <v>60</v>
      </c>
      <c r="F9" s="4" t="s">
        <v>61</v>
      </c>
      <c r="G9" s="4" t="s">
        <v>62</v>
      </c>
      <c r="H9" s="4"/>
      <c r="I9" s="4" t="s">
        <v>45</v>
      </c>
      <c r="J9" s="5">
        <v>1</v>
      </c>
      <c r="K9" s="6">
        <v>1</v>
      </c>
      <c r="L9" s="7" t="s">
        <v>46</v>
      </c>
      <c r="M9" s="4">
        <v>411700</v>
      </c>
      <c r="N9" s="4" t="s">
        <v>63</v>
      </c>
      <c r="O9" s="4" t="s">
        <v>64</v>
      </c>
      <c r="P9" s="4" t="s">
        <v>65</v>
      </c>
      <c r="Q9" s="4"/>
      <c r="R9" s="4" t="s">
        <v>55</v>
      </c>
      <c r="S9" s="4">
        <v>204936</v>
      </c>
      <c r="T9" s="4" t="s">
        <v>66</v>
      </c>
      <c r="U9" s="4" t="s">
        <v>67</v>
      </c>
      <c r="V9" s="4">
        <v>549493954</v>
      </c>
      <c r="W9" s="4"/>
      <c r="X9" s="8" t="s">
        <v>68</v>
      </c>
      <c r="Y9" s="8" t="s">
        <v>69</v>
      </c>
      <c r="Z9" s="8" t="s">
        <v>55</v>
      </c>
      <c r="AA9" s="8" t="s">
        <v>70</v>
      </c>
      <c r="AB9" s="8" t="s">
        <v>55</v>
      </c>
      <c r="AC9" s="7" t="s">
        <v>71</v>
      </c>
      <c r="AD9" s="9">
        <v>24000</v>
      </c>
      <c r="AE9" s="6">
        <v>20</v>
      </c>
      <c r="AF9" s="9">
        <v>4800</v>
      </c>
      <c r="AG9" s="10">
        <f>ROUND(K9*AD9,2)</f>
        <v>24000</v>
      </c>
      <c r="AH9" s="10">
        <f>ROUND(K9*(AD9+AF9),2)</f>
        <v>28800</v>
      </c>
    </row>
    <row r="10" spans="1:34" ht="13.5" customHeight="1">
      <c r="A10" s="20"/>
      <c r="B10" s="20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0" t="s">
        <v>59</v>
      </c>
      <c r="AF10" s="20"/>
      <c r="AG10" s="12">
        <f>SUM(AG9:AG9)</f>
        <v>24000</v>
      </c>
      <c r="AH10" s="12">
        <f>SUM(AH9:AH9)</f>
        <v>28800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76.5">
      <c r="A12" s="3">
        <v>19932</v>
      </c>
      <c r="B12" s="4"/>
      <c r="C12" s="3">
        <v>50619</v>
      </c>
      <c r="D12" s="4" t="s">
        <v>40</v>
      </c>
      <c r="E12" s="4" t="s">
        <v>60</v>
      </c>
      <c r="F12" s="4" t="s">
        <v>61</v>
      </c>
      <c r="G12" s="4" t="s">
        <v>62</v>
      </c>
      <c r="H12" s="4"/>
      <c r="I12" s="4" t="s">
        <v>45</v>
      </c>
      <c r="J12" s="5">
        <v>1</v>
      </c>
      <c r="K12" s="6">
        <v>1</v>
      </c>
      <c r="L12" s="7" t="s">
        <v>72</v>
      </c>
      <c r="M12" s="4">
        <v>211720</v>
      </c>
      <c r="N12" s="4" t="s">
        <v>73</v>
      </c>
      <c r="O12" s="4" t="s">
        <v>74</v>
      </c>
      <c r="P12" s="4" t="s">
        <v>75</v>
      </c>
      <c r="Q12" s="4">
        <v>3</v>
      </c>
      <c r="R12" s="4" t="s">
        <v>76</v>
      </c>
      <c r="S12" s="4">
        <v>17907</v>
      </c>
      <c r="T12" s="4" t="s">
        <v>77</v>
      </c>
      <c r="U12" s="4" t="s">
        <v>78</v>
      </c>
      <c r="V12" s="4">
        <v>549491864</v>
      </c>
      <c r="W12" s="4"/>
      <c r="X12" s="8" t="s">
        <v>79</v>
      </c>
      <c r="Y12" s="8" t="s">
        <v>80</v>
      </c>
      <c r="Z12" s="8" t="s">
        <v>55</v>
      </c>
      <c r="AA12" s="8" t="s">
        <v>56</v>
      </c>
      <c r="AB12" s="8" t="s">
        <v>57</v>
      </c>
      <c r="AC12" s="7" t="s">
        <v>81</v>
      </c>
      <c r="AD12" s="9">
        <v>24000</v>
      </c>
      <c r="AE12" s="6">
        <v>20</v>
      </c>
      <c r="AF12" s="9">
        <v>4800</v>
      </c>
      <c r="AG12" s="10">
        <f>ROUND(K12*AD12,2)</f>
        <v>24000</v>
      </c>
      <c r="AH12" s="10">
        <f>ROUND(K12*(AD12+AF12),2)</f>
        <v>28800</v>
      </c>
    </row>
    <row r="13" spans="1:34" ht="13.5" customHeight="1">
      <c r="A13" s="20"/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0" t="s">
        <v>59</v>
      </c>
      <c r="AF13" s="20"/>
      <c r="AG13" s="12">
        <f>SUM(AG12:AG12)</f>
        <v>24000</v>
      </c>
      <c r="AH13" s="12">
        <f>SUM(AH12:AH12)</f>
        <v>28800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76.5">
      <c r="A15" s="3">
        <v>19950</v>
      </c>
      <c r="B15" s="4"/>
      <c r="C15" s="3">
        <v>50590</v>
      </c>
      <c r="D15" s="4" t="s">
        <v>40</v>
      </c>
      <c r="E15" s="4" t="s">
        <v>60</v>
      </c>
      <c r="F15" s="4" t="s">
        <v>61</v>
      </c>
      <c r="G15" s="4" t="s">
        <v>62</v>
      </c>
      <c r="H15" s="4"/>
      <c r="I15" s="4" t="s">
        <v>45</v>
      </c>
      <c r="J15" s="5">
        <v>1</v>
      </c>
      <c r="K15" s="6">
        <v>1</v>
      </c>
      <c r="L15" s="7" t="s">
        <v>72</v>
      </c>
      <c r="M15" s="4">
        <v>110312</v>
      </c>
      <c r="N15" s="4" t="s">
        <v>82</v>
      </c>
      <c r="O15" s="4" t="s">
        <v>83</v>
      </c>
      <c r="P15" s="4" t="s">
        <v>84</v>
      </c>
      <c r="Q15" s="4">
        <v>2</v>
      </c>
      <c r="R15" s="4" t="s">
        <v>85</v>
      </c>
      <c r="S15" s="4">
        <v>112948</v>
      </c>
      <c r="T15" s="4" t="s">
        <v>86</v>
      </c>
      <c r="U15" s="4" t="s">
        <v>87</v>
      </c>
      <c r="V15" s="4">
        <v>532234543</v>
      </c>
      <c r="W15" s="4"/>
      <c r="X15" s="8" t="s">
        <v>88</v>
      </c>
      <c r="Y15" s="8" t="s">
        <v>89</v>
      </c>
      <c r="Z15" s="8" t="s">
        <v>55</v>
      </c>
      <c r="AA15" s="8" t="s">
        <v>88</v>
      </c>
      <c r="AB15" s="8" t="s">
        <v>90</v>
      </c>
      <c r="AC15" s="7" t="s">
        <v>91</v>
      </c>
      <c r="AD15" s="9">
        <v>24000</v>
      </c>
      <c r="AE15" s="6">
        <v>20</v>
      </c>
      <c r="AF15" s="9">
        <v>4800</v>
      </c>
      <c r="AG15" s="10">
        <f>ROUND(K15*AD15,2)</f>
        <v>24000</v>
      </c>
      <c r="AH15" s="10">
        <f>ROUND(K15*(AD15+AF15),2)</f>
        <v>28800</v>
      </c>
    </row>
    <row r="16" spans="1:34" ht="13.5" customHeight="1">
      <c r="A16" s="20"/>
      <c r="B16" s="2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0" t="s">
        <v>59</v>
      </c>
      <c r="AF16" s="20"/>
      <c r="AG16" s="12">
        <f>SUM(AG15:AG15)</f>
        <v>24000</v>
      </c>
      <c r="AH16" s="12">
        <f>SUM(AH15:AH15)</f>
        <v>28800</v>
      </c>
    </row>
    <row r="17" spans="1:3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76.5">
      <c r="A18" s="3">
        <v>20145</v>
      </c>
      <c r="B18" s="4"/>
      <c r="C18" s="3">
        <v>51388</v>
      </c>
      <c r="D18" s="4" t="s">
        <v>92</v>
      </c>
      <c r="E18" s="4" t="s">
        <v>93</v>
      </c>
      <c r="F18" s="4" t="s">
        <v>94</v>
      </c>
      <c r="G18" s="4" t="s">
        <v>95</v>
      </c>
      <c r="H18" s="4"/>
      <c r="I18" s="4" t="s">
        <v>45</v>
      </c>
      <c r="J18" s="5">
        <v>10</v>
      </c>
      <c r="K18" s="6">
        <v>10</v>
      </c>
      <c r="L18" s="7" t="s">
        <v>72</v>
      </c>
      <c r="M18" s="4">
        <v>211720</v>
      </c>
      <c r="N18" s="4" t="s">
        <v>73</v>
      </c>
      <c r="O18" s="4" t="s">
        <v>74</v>
      </c>
      <c r="P18" s="4" t="s">
        <v>75</v>
      </c>
      <c r="Q18" s="4">
        <v>3</v>
      </c>
      <c r="R18" s="4" t="s">
        <v>76</v>
      </c>
      <c r="S18" s="4">
        <v>17907</v>
      </c>
      <c r="T18" s="4" t="s">
        <v>77</v>
      </c>
      <c r="U18" s="4" t="s">
        <v>78</v>
      </c>
      <c r="V18" s="4">
        <v>549491864</v>
      </c>
      <c r="W18" s="4"/>
      <c r="X18" s="8" t="s">
        <v>79</v>
      </c>
      <c r="Y18" s="8" t="s">
        <v>80</v>
      </c>
      <c r="Z18" s="8" t="s">
        <v>55</v>
      </c>
      <c r="AA18" s="8" t="s">
        <v>56</v>
      </c>
      <c r="AB18" s="8" t="s">
        <v>57</v>
      </c>
      <c r="AC18" s="7" t="s">
        <v>96</v>
      </c>
      <c r="AD18" s="9">
        <v>3590</v>
      </c>
      <c r="AE18" s="6">
        <v>20</v>
      </c>
      <c r="AF18" s="9">
        <v>718</v>
      </c>
      <c r="AG18" s="10">
        <f>ROUND(K18*AD18,2)</f>
        <v>35900</v>
      </c>
      <c r="AH18" s="10">
        <f>ROUND(K18*(AD18+AF18),2)</f>
        <v>43080</v>
      </c>
    </row>
    <row r="19" spans="1:34" ht="13.5" customHeight="1">
      <c r="A19" s="20"/>
      <c r="B19" s="2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0" t="s">
        <v>59</v>
      </c>
      <c r="AF19" s="20"/>
      <c r="AG19" s="12">
        <f>SUM(AG18:AG18)</f>
        <v>35900</v>
      </c>
      <c r="AH19" s="12">
        <f>SUM(AH18:AH18)</f>
        <v>43080</v>
      </c>
    </row>
    <row r="20" spans="1:3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38.25">
      <c r="A21" s="3">
        <v>20293</v>
      </c>
      <c r="B21" s="4" t="s">
        <v>97</v>
      </c>
      <c r="C21" s="3">
        <v>52254</v>
      </c>
      <c r="D21" s="4" t="s">
        <v>98</v>
      </c>
      <c r="E21" s="4" t="s">
        <v>99</v>
      </c>
      <c r="F21" s="4" t="s">
        <v>100</v>
      </c>
      <c r="G21" s="4" t="s">
        <v>101</v>
      </c>
      <c r="H21" s="4" t="s">
        <v>102</v>
      </c>
      <c r="I21" s="4" t="s">
        <v>45</v>
      </c>
      <c r="J21" s="5">
        <v>2</v>
      </c>
      <c r="K21" s="6">
        <v>2</v>
      </c>
      <c r="L21" s="7" t="s">
        <v>46</v>
      </c>
      <c r="M21" s="4">
        <v>569855</v>
      </c>
      <c r="N21" s="4" t="s">
        <v>103</v>
      </c>
      <c r="O21" s="4" t="s">
        <v>104</v>
      </c>
      <c r="P21" s="4" t="s">
        <v>105</v>
      </c>
      <c r="Q21" s="4">
        <v>3</v>
      </c>
      <c r="R21" s="4">
        <v>349</v>
      </c>
      <c r="S21" s="4">
        <v>168497</v>
      </c>
      <c r="T21" s="4" t="s">
        <v>106</v>
      </c>
      <c r="U21" s="4" t="s">
        <v>107</v>
      </c>
      <c r="V21" s="4">
        <v>549494051</v>
      </c>
      <c r="W21" s="4" t="s">
        <v>108</v>
      </c>
      <c r="X21" s="8" t="s">
        <v>109</v>
      </c>
      <c r="Y21" s="8" t="s">
        <v>110</v>
      </c>
      <c r="Z21" s="8" t="s">
        <v>55</v>
      </c>
      <c r="AA21" s="8" t="s">
        <v>56</v>
      </c>
      <c r="AB21" s="8" t="s">
        <v>57</v>
      </c>
      <c r="AC21" s="7" t="s">
        <v>111</v>
      </c>
      <c r="AD21" s="9">
        <v>740</v>
      </c>
      <c r="AE21" s="6">
        <v>20</v>
      </c>
      <c r="AF21" s="9">
        <v>148</v>
      </c>
      <c r="AG21" s="10">
        <f>ROUND(K21*AD21,2)</f>
        <v>1480</v>
      </c>
      <c r="AH21" s="10">
        <f>ROUND(K21*(AD21+AF21),2)</f>
        <v>1776</v>
      </c>
    </row>
    <row r="22" spans="1:34" ht="13.5" customHeight="1">
      <c r="A22" s="20"/>
      <c r="B22" s="20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0" t="s">
        <v>59</v>
      </c>
      <c r="AF22" s="20"/>
      <c r="AG22" s="12">
        <f>SUM(AG21:AG21)</f>
        <v>1480</v>
      </c>
      <c r="AH22" s="12">
        <f>SUM(AH21:AH21)</f>
        <v>1776</v>
      </c>
    </row>
    <row r="23" spans="1:3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89.25">
      <c r="A24" s="3">
        <v>20732</v>
      </c>
      <c r="B24" s="4" t="s">
        <v>112</v>
      </c>
      <c r="C24" s="3">
        <v>53878</v>
      </c>
      <c r="D24" s="4" t="s">
        <v>113</v>
      </c>
      <c r="E24" s="4" t="s">
        <v>114</v>
      </c>
      <c r="F24" s="4" t="s">
        <v>115</v>
      </c>
      <c r="G24" s="15" t="s">
        <v>259</v>
      </c>
      <c r="H24" s="4"/>
      <c r="I24" s="4" t="s">
        <v>45</v>
      </c>
      <c r="J24" s="5">
        <v>1</v>
      </c>
      <c r="K24" s="6">
        <v>1</v>
      </c>
      <c r="L24" s="7" t="s">
        <v>46</v>
      </c>
      <c r="M24" s="4">
        <v>510000</v>
      </c>
      <c r="N24" s="4" t="s">
        <v>116</v>
      </c>
      <c r="O24" s="4" t="s">
        <v>117</v>
      </c>
      <c r="P24" s="4" t="s">
        <v>118</v>
      </c>
      <c r="Q24" s="4">
        <v>2</v>
      </c>
      <c r="R24" s="4" t="s">
        <v>119</v>
      </c>
      <c r="S24" s="4">
        <v>186014</v>
      </c>
      <c r="T24" s="4" t="s">
        <v>120</v>
      </c>
      <c r="U24" s="4" t="s">
        <v>121</v>
      </c>
      <c r="V24" s="4">
        <v>549496321</v>
      </c>
      <c r="W24" s="4"/>
      <c r="X24" s="8" t="s">
        <v>122</v>
      </c>
      <c r="Y24" s="8" t="s">
        <v>123</v>
      </c>
      <c r="Z24" s="8" t="s">
        <v>55</v>
      </c>
      <c r="AA24" s="8" t="s">
        <v>124</v>
      </c>
      <c r="AB24" s="8" t="s">
        <v>57</v>
      </c>
      <c r="AC24" s="7" t="s">
        <v>125</v>
      </c>
      <c r="AD24" s="9">
        <v>25625</v>
      </c>
      <c r="AE24" s="6">
        <v>20</v>
      </c>
      <c r="AF24" s="9">
        <v>5125</v>
      </c>
      <c r="AG24" s="10">
        <f>ROUND(K24*AD24,2)</f>
        <v>25625</v>
      </c>
      <c r="AH24" s="10">
        <f>ROUND(K24*(AD24+AF24),2)</f>
        <v>30750</v>
      </c>
    </row>
    <row r="25" spans="1:34" ht="13.5" customHeight="1">
      <c r="A25" s="20"/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0" t="s">
        <v>59</v>
      </c>
      <c r="AF25" s="20"/>
      <c r="AG25" s="12">
        <f>SUM(AG24:AG24)</f>
        <v>25625</v>
      </c>
      <c r="AH25" s="12">
        <f>SUM(AH24:AH24)</f>
        <v>30750</v>
      </c>
    </row>
    <row r="26" spans="1:34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38.25">
      <c r="A27" s="3">
        <v>20750</v>
      </c>
      <c r="B27" s="4"/>
      <c r="C27" s="3">
        <v>53902</v>
      </c>
      <c r="D27" s="4" t="s">
        <v>126</v>
      </c>
      <c r="E27" s="4" t="s">
        <v>127</v>
      </c>
      <c r="F27" s="4" t="s">
        <v>128</v>
      </c>
      <c r="G27" s="4" t="s">
        <v>129</v>
      </c>
      <c r="H27" s="4"/>
      <c r="I27" s="4" t="s">
        <v>45</v>
      </c>
      <c r="J27" s="5">
        <v>1</v>
      </c>
      <c r="K27" s="6">
        <v>1</v>
      </c>
      <c r="L27" s="7" t="s">
        <v>72</v>
      </c>
      <c r="M27" s="4">
        <v>213610</v>
      </c>
      <c r="N27" s="4" t="s">
        <v>130</v>
      </c>
      <c r="O27" s="4" t="s">
        <v>131</v>
      </c>
      <c r="P27" s="4" t="s">
        <v>132</v>
      </c>
      <c r="Q27" s="4">
        <v>3</v>
      </c>
      <c r="R27" s="4" t="s">
        <v>133</v>
      </c>
      <c r="S27" s="4">
        <v>439</v>
      </c>
      <c r="T27" s="4" t="s">
        <v>134</v>
      </c>
      <c r="U27" s="4" t="s">
        <v>135</v>
      </c>
      <c r="V27" s="4">
        <v>549496500</v>
      </c>
      <c r="W27" s="4"/>
      <c r="X27" s="8" t="s">
        <v>136</v>
      </c>
      <c r="Y27" s="8" t="s">
        <v>137</v>
      </c>
      <c r="Z27" s="8" t="s">
        <v>55</v>
      </c>
      <c r="AA27" s="8" t="s">
        <v>56</v>
      </c>
      <c r="AB27" s="8" t="s">
        <v>57</v>
      </c>
      <c r="AC27" s="7" t="s">
        <v>138</v>
      </c>
      <c r="AD27" s="9">
        <v>300</v>
      </c>
      <c r="AE27" s="6">
        <v>20</v>
      </c>
      <c r="AF27" s="9">
        <v>60</v>
      </c>
      <c r="AG27" s="10">
        <f>ROUND(K27*AD27,2)</f>
        <v>300</v>
      </c>
      <c r="AH27" s="10">
        <f>ROUND(K27*(AD27+AF27),2)</f>
        <v>360</v>
      </c>
    </row>
    <row r="28" spans="1:34" ht="13.5" customHeight="1">
      <c r="A28" s="20"/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0" t="s">
        <v>59</v>
      </c>
      <c r="AF28" s="20"/>
      <c r="AG28" s="12">
        <f>SUM(AG27:AG27)</f>
        <v>300</v>
      </c>
      <c r="AH28" s="12">
        <f>SUM(AH27:AH27)</f>
        <v>360</v>
      </c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76.5">
      <c r="A30" s="3">
        <v>20835</v>
      </c>
      <c r="B30" s="4"/>
      <c r="C30" s="3">
        <v>54222</v>
      </c>
      <c r="D30" s="4" t="s">
        <v>40</v>
      </c>
      <c r="E30" s="4" t="s">
        <v>60</v>
      </c>
      <c r="F30" s="4" t="s">
        <v>61</v>
      </c>
      <c r="G30" s="4" t="s">
        <v>62</v>
      </c>
      <c r="H30" s="4"/>
      <c r="I30" s="4" t="s">
        <v>45</v>
      </c>
      <c r="J30" s="5">
        <v>1</v>
      </c>
      <c r="K30" s="6">
        <v>1</v>
      </c>
      <c r="L30" s="7" t="s">
        <v>72</v>
      </c>
      <c r="M30" s="4">
        <v>110321</v>
      </c>
      <c r="N30" s="4" t="s">
        <v>139</v>
      </c>
      <c r="O30" s="4" t="s">
        <v>140</v>
      </c>
      <c r="P30" s="4" t="s">
        <v>84</v>
      </c>
      <c r="Q30" s="4">
        <v>2</v>
      </c>
      <c r="R30" s="4" t="s">
        <v>141</v>
      </c>
      <c r="S30" s="4">
        <v>248970</v>
      </c>
      <c r="T30" s="4" t="s">
        <v>142</v>
      </c>
      <c r="U30" s="4" t="s">
        <v>143</v>
      </c>
      <c r="V30" s="4" t="s">
        <v>144</v>
      </c>
      <c r="W30" s="4"/>
      <c r="X30" s="8" t="s">
        <v>88</v>
      </c>
      <c r="Y30" s="8" t="s">
        <v>145</v>
      </c>
      <c r="Z30" s="8" t="s">
        <v>55</v>
      </c>
      <c r="AA30" s="8" t="s">
        <v>88</v>
      </c>
      <c r="AB30" s="8" t="s">
        <v>90</v>
      </c>
      <c r="AC30" s="7" t="s">
        <v>146</v>
      </c>
      <c r="AD30" s="9">
        <v>24000</v>
      </c>
      <c r="AE30" s="6">
        <v>20</v>
      </c>
      <c r="AF30" s="9">
        <v>4800</v>
      </c>
      <c r="AG30" s="10">
        <f>ROUND(K30*AD30,2)</f>
        <v>24000</v>
      </c>
      <c r="AH30" s="10">
        <f>ROUND(K30*(AD30+AF30),2)</f>
        <v>28800</v>
      </c>
    </row>
    <row r="31" spans="1:34" ht="13.5" customHeight="1">
      <c r="A31" s="20"/>
      <c r="B31" s="20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0" t="s">
        <v>59</v>
      </c>
      <c r="AF31" s="20"/>
      <c r="AG31" s="12">
        <f>SUM(AG30:AG30)</f>
        <v>24000</v>
      </c>
      <c r="AH31" s="12">
        <f>SUM(AH30:AH30)</f>
        <v>28800</v>
      </c>
    </row>
    <row r="32" spans="1:3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38.25">
      <c r="A33" s="3">
        <v>20896</v>
      </c>
      <c r="B33" s="4" t="s">
        <v>147</v>
      </c>
      <c r="C33" s="3">
        <v>54319</v>
      </c>
      <c r="D33" s="4" t="s">
        <v>98</v>
      </c>
      <c r="E33" s="4" t="s">
        <v>148</v>
      </c>
      <c r="F33" s="4" t="s">
        <v>149</v>
      </c>
      <c r="G33" s="4" t="s">
        <v>150</v>
      </c>
      <c r="H33" s="4" t="s">
        <v>151</v>
      </c>
      <c r="I33" s="4" t="s">
        <v>45</v>
      </c>
      <c r="J33" s="5">
        <v>1</v>
      </c>
      <c r="K33" s="6">
        <v>1</v>
      </c>
      <c r="L33" s="7" t="s">
        <v>46</v>
      </c>
      <c r="M33" s="4">
        <v>712008</v>
      </c>
      <c r="N33" s="4" t="s">
        <v>152</v>
      </c>
      <c r="O33" s="4" t="s">
        <v>153</v>
      </c>
      <c r="P33" s="4" t="s">
        <v>118</v>
      </c>
      <c r="Q33" s="4">
        <v>2</v>
      </c>
      <c r="R33" s="4" t="s">
        <v>154</v>
      </c>
      <c r="S33" s="4">
        <v>113323</v>
      </c>
      <c r="T33" s="4" t="s">
        <v>155</v>
      </c>
      <c r="U33" s="4" t="s">
        <v>156</v>
      </c>
      <c r="V33" s="4">
        <v>549494482</v>
      </c>
      <c r="W33" s="4"/>
      <c r="X33" s="8" t="s">
        <v>157</v>
      </c>
      <c r="Y33" s="8" t="s">
        <v>158</v>
      </c>
      <c r="Z33" s="8" t="s">
        <v>159</v>
      </c>
      <c r="AA33" s="8" t="s">
        <v>160</v>
      </c>
      <c r="AB33" s="8" t="s">
        <v>57</v>
      </c>
      <c r="AC33" s="7" t="s">
        <v>161</v>
      </c>
      <c r="AD33" s="9">
        <v>1600</v>
      </c>
      <c r="AE33" s="6">
        <v>20</v>
      </c>
      <c r="AF33" s="9">
        <v>320</v>
      </c>
      <c r="AG33" s="10">
        <f>ROUND(K33*AD33,2)</f>
        <v>1600</v>
      </c>
      <c r="AH33" s="10">
        <f>ROUND(K33*(AD33+AF33),2)</f>
        <v>1920</v>
      </c>
    </row>
    <row r="34" spans="1:34" ht="13.5" customHeight="1">
      <c r="A34" s="2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0" t="s">
        <v>59</v>
      </c>
      <c r="AF34" s="20"/>
      <c r="AG34" s="12">
        <f>SUM(AG33:AG33)</f>
        <v>1600</v>
      </c>
      <c r="AH34" s="12">
        <f>SUM(AH33:AH33)</f>
        <v>1920</v>
      </c>
    </row>
    <row r="35" spans="1:3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63.75">
      <c r="A36" s="3">
        <v>20976</v>
      </c>
      <c r="B36" s="4"/>
      <c r="C36" s="3">
        <v>54497</v>
      </c>
      <c r="D36" s="4" t="s">
        <v>162</v>
      </c>
      <c r="E36" s="4" t="s">
        <v>163</v>
      </c>
      <c r="F36" s="4" t="s">
        <v>164</v>
      </c>
      <c r="G36" s="4" t="s">
        <v>165</v>
      </c>
      <c r="H36" s="4"/>
      <c r="I36" s="4" t="s">
        <v>45</v>
      </c>
      <c r="J36" s="5">
        <v>6</v>
      </c>
      <c r="K36" s="6">
        <v>6</v>
      </c>
      <c r="L36" s="7" t="s">
        <v>46</v>
      </c>
      <c r="M36" s="4">
        <v>960000</v>
      </c>
      <c r="N36" s="4" t="s">
        <v>166</v>
      </c>
      <c r="O36" s="4" t="s">
        <v>167</v>
      </c>
      <c r="P36" s="4" t="s">
        <v>168</v>
      </c>
      <c r="Q36" s="4">
        <v>1</v>
      </c>
      <c r="R36" s="4" t="s">
        <v>55</v>
      </c>
      <c r="S36" s="4">
        <v>106950</v>
      </c>
      <c r="T36" s="4" t="s">
        <v>169</v>
      </c>
      <c r="U36" s="4" t="s">
        <v>170</v>
      </c>
      <c r="V36" s="4">
        <v>549494462</v>
      </c>
      <c r="W36" s="4"/>
      <c r="X36" s="8" t="s">
        <v>88</v>
      </c>
      <c r="Y36" s="8" t="s">
        <v>171</v>
      </c>
      <c r="Z36" s="8" t="s">
        <v>55</v>
      </c>
      <c r="AA36" s="8" t="s">
        <v>88</v>
      </c>
      <c r="AB36" s="8" t="s">
        <v>57</v>
      </c>
      <c r="AC36" s="7" t="s">
        <v>172</v>
      </c>
      <c r="AD36" s="9">
        <v>380</v>
      </c>
      <c r="AE36" s="6">
        <v>20</v>
      </c>
      <c r="AF36" s="9">
        <v>76</v>
      </c>
      <c r="AG36" s="10">
        <f>ROUND(K36*AD36,2)</f>
        <v>2280</v>
      </c>
      <c r="AH36" s="10">
        <f>ROUND(K36*(AD36+AF36),2)</f>
        <v>2736</v>
      </c>
    </row>
    <row r="37" spans="1:34" ht="38.25">
      <c r="A37" s="3">
        <v>20976</v>
      </c>
      <c r="B37" s="4"/>
      <c r="C37" s="3">
        <v>54498</v>
      </c>
      <c r="D37" s="4" t="s">
        <v>126</v>
      </c>
      <c r="E37" s="4" t="s">
        <v>127</v>
      </c>
      <c r="F37" s="4" t="s">
        <v>128</v>
      </c>
      <c r="G37" s="4" t="s">
        <v>129</v>
      </c>
      <c r="H37" s="4"/>
      <c r="I37" s="4" t="s">
        <v>45</v>
      </c>
      <c r="J37" s="5">
        <v>2</v>
      </c>
      <c r="K37" s="6">
        <v>2</v>
      </c>
      <c r="L37" s="7" t="s">
        <v>46</v>
      </c>
      <c r="M37" s="4">
        <v>960000</v>
      </c>
      <c r="N37" s="4" t="s">
        <v>166</v>
      </c>
      <c r="O37" s="4" t="s">
        <v>167</v>
      </c>
      <c r="P37" s="4" t="s">
        <v>168</v>
      </c>
      <c r="Q37" s="4">
        <v>1</v>
      </c>
      <c r="R37" s="4" t="s">
        <v>55</v>
      </c>
      <c r="S37" s="4">
        <v>106950</v>
      </c>
      <c r="T37" s="4" t="s">
        <v>169</v>
      </c>
      <c r="U37" s="4" t="s">
        <v>170</v>
      </c>
      <c r="V37" s="4">
        <v>549494462</v>
      </c>
      <c r="W37" s="4"/>
      <c r="X37" s="8" t="s">
        <v>88</v>
      </c>
      <c r="Y37" s="8" t="s">
        <v>171</v>
      </c>
      <c r="Z37" s="8" t="s">
        <v>55</v>
      </c>
      <c r="AA37" s="8" t="s">
        <v>88</v>
      </c>
      <c r="AB37" s="8" t="s">
        <v>57</v>
      </c>
      <c r="AC37" s="7" t="s">
        <v>172</v>
      </c>
      <c r="AD37" s="9">
        <v>300</v>
      </c>
      <c r="AE37" s="6">
        <v>20</v>
      </c>
      <c r="AF37" s="9">
        <v>60</v>
      </c>
      <c r="AG37" s="10">
        <f>ROUND(K37*AD37,2)</f>
        <v>600</v>
      </c>
      <c r="AH37" s="10">
        <f>ROUND(K37*(AD37+AF37),2)</f>
        <v>720</v>
      </c>
    </row>
    <row r="38" spans="1:34" ht="13.5" customHeight="1">
      <c r="A38" s="20"/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0" t="s">
        <v>59</v>
      </c>
      <c r="AF38" s="20"/>
      <c r="AG38" s="12">
        <f>SUM(AG36:AG37)</f>
        <v>2880</v>
      </c>
      <c r="AH38" s="12">
        <f>SUM(AH36:AH37)</f>
        <v>3456</v>
      </c>
    </row>
    <row r="39" spans="1:3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51">
      <c r="A40" s="3">
        <v>20987</v>
      </c>
      <c r="B40" s="4"/>
      <c r="C40" s="3">
        <v>54563</v>
      </c>
      <c r="D40" s="4" t="s">
        <v>40</v>
      </c>
      <c r="E40" s="4" t="s">
        <v>173</v>
      </c>
      <c r="F40" s="4" t="s">
        <v>174</v>
      </c>
      <c r="G40" s="4" t="s">
        <v>175</v>
      </c>
      <c r="H40" s="4"/>
      <c r="I40" s="4" t="s">
        <v>45</v>
      </c>
      <c r="J40" s="5">
        <v>1</v>
      </c>
      <c r="K40" s="6">
        <v>1</v>
      </c>
      <c r="L40" s="7" t="s">
        <v>72</v>
      </c>
      <c r="M40" s="4">
        <v>211720</v>
      </c>
      <c r="N40" s="4" t="s">
        <v>73</v>
      </c>
      <c r="O40" s="4" t="s">
        <v>74</v>
      </c>
      <c r="P40" s="4" t="s">
        <v>75</v>
      </c>
      <c r="Q40" s="4">
        <v>3</v>
      </c>
      <c r="R40" s="4" t="s">
        <v>76</v>
      </c>
      <c r="S40" s="4">
        <v>17907</v>
      </c>
      <c r="T40" s="4" t="s">
        <v>77</v>
      </c>
      <c r="U40" s="4" t="s">
        <v>78</v>
      </c>
      <c r="V40" s="4">
        <v>549491864</v>
      </c>
      <c r="W40" s="4"/>
      <c r="X40" s="8" t="s">
        <v>79</v>
      </c>
      <c r="Y40" s="8" t="s">
        <v>80</v>
      </c>
      <c r="Z40" s="8" t="s">
        <v>55</v>
      </c>
      <c r="AA40" s="8" t="s">
        <v>56</v>
      </c>
      <c r="AB40" s="8" t="s">
        <v>57</v>
      </c>
      <c r="AC40" s="7" t="s">
        <v>176</v>
      </c>
      <c r="AD40" s="9">
        <v>16650</v>
      </c>
      <c r="AE40" s="6">
        <v>20</v>
      </c>
      <c r="AF40" s="9">
        <v>3330</v>
      </c>
      <c r="AG40" s="10">
        <f>ROUND(K40*AD40,2)</f>
        <v>16650</v>
      </c>
      <c r="AH40" s="10">
        <f>ROUND(K40*(AD40+AF40),2)</f>
        <v>19980</v>
      </c>
    </row>
    <row r="41" spans="1:34" ht="13.5" customHeight="1">
      <c r="A41" s="20"/>
      <c r="B41" s="20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0" t="s">
        <v>59</v>
      </c>
      <c r="AF41" s="20"/>
      <c r="AG41" s="12">
        <f>SUM(AG40:AG40)</f>
        <v>16650</v>
      </c>
      <c r="AH41" s="12">
        <f>SUM(AH40:AH40)</f>
        <v>19980</v>
      </c>
    </row>
    <row r="42" spans="1:3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38.25">
      <c r="A43" s="3">
        <v>21094</v>
      </c>
      <c r="B43" s="4" t="s">
        <v>177</v>
      </c>
      <c r="C43" s="3">
        <v>54687</v>
      </c>
      <c r="D43" s="4" t="s">
        <v>126</v>
      </c>
      <c r="E43" s="4" t="s">
        <v>127</v>
      </c>
      <c r="F43" s="4" t="s">
        <v>128</v>
      </c>
      <c r="G43" s="4" t="s">
        <v>129</v>
      </c>
      <c r="H43" s="4"/>
      <c r="I43" s="4" t="s">
        <v>45</v>
      </c>
      <c r="J43" s="5">
        <v>2</v>
      </c>
      <c r="K43" s="6">
        <v>2</v>
      </c>
      <c r="L43" s="7" t="s">
        <v>72</v>
      </c>
      <c r="M43" s="4">
        <v>110512</v>
      </c>
      <c r="N43" s="4" t="s">
        <v>178</v>
      </c>
      <c r="O43" s="4" t="s">
        <v>179</v>
      </c>
      <c r="P43" s="4" t="s">
        <v>118</v>
      </c>
      <c r="Q43" s="4">
        <v>3</v>
      </c>
      <c r="R43" s="4" t="s">
        <v>180</v>
      </c>
      <c r="S43" s="4">
        <v>89478</v>
      </c>
      <c r="T43" s="4" t="s">
        <v>181</v>
      </c>
      <c r="U43" s="4" t="s">
        <v>182</v>
      </c>
      <c r="V43" s="4">
        <v>549495818</v>
      </c>
      <c r="W43" s="4"/>
      <c r="X43" s="8" t="s">
        <v>88</v>
      </c>
      <c r="Y43" s="8" t="s">
        <v>183</v>
      </c>
      <c r="Z43" s="8" t="s">
        <v>55</v>
      </c>
      <c r="AA43" s="8" t="s">
        <v>88</v>
      </c>
      <c r="AB43" s="8" t="s">
        <v>184</v>
      </c>
      <c r="AC43" s="7" t="s">
        <v>185</v>
      </c>
      <c r="AD43" s="9">
        <v>300</v>
      </c>
      <c r="AE43" s="6">
        <v>20</v>
      </c>
      <c r="AF43" s="9">
        <v>60</v>
      </c>
      <c r="AG43" s="10">
        <f>ROUND(K43*AD43,2)</f>
        <v>600</v>
      </c>
      <c r="AH43" s="10">
        <f>ROUND(K43*(AD43+AF43),2)</f>
        <v>720</v>
      </c>
    </row>
    <row r="44" spans="1:34" ht="13.5" customHeight="1">
      <c r="A44" s="20"/>
      <c r="B44" s="20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0" t="s">
        <v>59</v>
      </c>
      <c r="AF44" s="20"/>
      <c r="AG44" s="12">
        <f>SUM(AG43:AG43)</f>
        <v>600</v>
      </c>
      <c r="AH44" s="12">
        <f>SUM(AH43:AH43)</f>
        <v>720</v>
      </c>
    </row>
    <row r="45" spans="1:3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51">
      <c r="A46" s="3">
        <v>21222</v>
      </c>
      <c r="B46" s="4"/>
      <c r="C46" s="3">
        <v>55361</v>
      </c>
      <c r="D46" s="4" t="s">
        <v>186</v>
      </c>
      <c r="E46" s="4" t="s">
        <v>187</v>
      </c>
      <c r="F46" s="4" t="s">
        <v>188</v>
      </c>
      <c r="G46" s="4" t="s">
        <v>189</v>
      </c>
      <c r="H46" s="4"/>
      <c r="I46" s="4" t="s">
        <v>45</v>
      </c>
      <c r="J46" s="5">
        <v>1</v>
      </c>
      <c r="K46" s="6">
        <v>1</v>
      </c>
      <c r="L46" s="7" t="s">
        <v>72</v>
      </c>
      <c r="M46" s="4">
        <v>110614</v>
      </c>
      <c r="N46" s="4" t="s">
        <v>190</v>
      </c>
      <c r="O46" s="4" t="s">
        <v>167</v>
      </c>
      <c r="P46" s="4" t="s">
        <v>168</v>
      </c>
      <c r="Q46" s="4">
        <v>2</v>
      </c>
      <c r="R46" s="4">
        <v>164</v>
      </c>
      <c r="S46" s="4">
        <v>29923</v>
      </c>
      <c r="T46" s="4" t="s">
        <v>191</v>
      </c>
      <c r="U46" s="4" t="s">
        <v>192</v>
      </c>
      <c r="V46" s="4">
        <v>543182990</v>
      </c>
      <c r="W46" s="4"/>
      <c r="X46" s="8" t="s">
        <v>193</v>
      </c>
      <c r="Y46" s="8" t="s">
        <v>194</v>
      </c>
      <c r="Z46" s="8" t="s">
        <v>195</v>
      </c>
      <c r="AA46" s="8" t="s">
        <v>56</v>
      </c>
      <c r="AB46" s="8" t="s">
        <v>184</v>
      </c>
      <c r="AC46" s="7" t="s">
        <v>196</v>
      </c>
      <c r="AD46" s="9">
        <v>21360</v>
      </c>
      <c r="AE46" s="6">
        <v>20</v>
      </c>
      <c r="AF46" s="9">
        <v>4272</v>
      </c>
      <c r="AG46" s="10">
        <f>ROUND(K46*AD46,2)</f>
        <v>21360</v>
      </c>
      <c r="AH46" s="10">
        <f>ROUND(K46*(AD46+AF46),2)</f>
        <v>25632</v>
      </c>
    </row>
    <row r="47" spans="1:34" ht="76.5">
      <c r="A47" s="3">
        <v>21222</v>
      </c>
      <c r="B47" s="4"/>
      <c r="C47" s="3">
        <v>55382</v>
      </c>
      <c r="D47" s="4" t="s">
        <v>197</v>
      </c>
      <c r="E47" s="4" t="s">
        <v>198</v>
      </c>
      <c r="F47" s="4" t="s">
        <v>199</v>
      </c>
      <c r="G47" s="16" t="s">
        <v>260</v>
      </c>
      <c r="H47" s="4"/>
      <c r="I47" s="4" t="s">
        <v>45</v>
      </c>
      <c r="J47" s="5">
        <v>3</v>
      </c>
      <c r="K47" s="6">
        <v>3</v>
      </c>
      <c r="L47" s="7" t="s">
        <v>72</v>
      </c>
      <c r="M47" s="4">
        <v>110614</v>
      </c>
      <c r="N47" s="4" t="s">
        <v>190</v>
      </c>
      <c r="O47" s="4" t="s">
        <v>167</v>
      </c>
      <c r="P47" s="4" t="s">
        <v>168</v>
      </c>
      <c r="Q47" s="4">
        <v>2</v>
      </c>
      <c r="R47" s="4">
        <v>164</v>
      </c>
      <c r="S47" s="4">
        <v>29923</v>
      </c>
      <c r="T47" s="4" t="s">
        <v>191</v>
      </c>
      <c r="U47" s="4" t="s">
        <v>192</v>
      </c>
      <c r="V47" s="4">
        <v>543182990</v>
      </c>
      <c r="W47" s="4"/>
      <c r="X47" s="8" t="s">
        <v>193</v>
      </c>
      <c r="Y47" s="8" t="s">
        <v>194</v>
      </c>
      <c r="Z47" s="8" t="s">
        <v>195</v>
      </c>
      <c r="AA47" s="8" t="s">
        <v>56</v>
      </c>
      <c r="AB47" s="8" t="s">
        <v>184</v>
      </c>
      <c r="AC47" s="7" t="s">
        <v>196</v>
      </c>
      <c r="AD47" s="9">
        <v>23988</v>
      </c>
      <c r="AE47" s="6">
        <v>20</v>
      </c>
      <c r="AF47" s="9">
        <v>4797.6</v>
      </c>
      <c r="AG47" s="10">
        <f>ROUND(K47*AD47,2)</f>
        <v>71964</v>
      </c>
      <c r="AH47" s="10">
        <f>ROUND(K47*(AD47+AF47),2)</f>
        <v>86356.8</v>
      </c>
    </row>
    <row r="48" spans="1:34" ht="13.5" customHeight="1">
      <c r="A48" s="20"/>
      <c r="B48" s="20"/>
      <c r="C48" s="2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20" t="s">
        <v>59</v>
      </c>
      <c r="AF48" s="20"/>
      <c r="AG48" s="12">
        <f>SUM(AG46:AG47)</f>
        <v>93324</v>
      </c>
      <c r="AH48" s="12">
        <f>SUM(AH46:AH47)</f>
        <v>111988.8</v>
      </c>
    </row>
    <row r="49" spans="1:3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76.5">
      <c r="A50" s="3">
        <v>21239</v>
      </c>
      <c r="B50" s="4"/>
      <c r="C50" s="3">
        <v>55404</v>
      </c>
      <c r="D50" s="4" t="s">
        <v>200</v>
      </c>
      <c r="E50" s="4" t="s">
        <v>201</v>
      </c>
      <c r="F50" s="4" t="s">
        <v>202</v>
      </c>
      <c r="G50" s="4" t="s">
        <v>203</v>
      </c>
      <c r="H50" s="4" t="s">
        <v>204</v>
      </c>
      <c r="I50" s="4" t="s">
        <v>45</v>
      </c>
      <c r="J50" s="5">
        <v>1</v>
      </c>
      <c r="K50" s="6">
        <v>1</v>
      </c>
      <c r="L50" s="7" t="s">
        <v>46</v>
      </c>
      <c r="M50" s="4">
        <v>213430</v>
      </c>
      <c r="N50" s="4" t="s">
        <v>205</v>
      </c>
      <c r="O50" s="4" t="s">
        <v>206</v>
      </c>
      <c r="P50" s="4" t="s">
        <v>207</v>
      </c>
      <c r="Q50" s="4"/>
      <c r="R50" s="4" t="s">
        <v>55</v>
      </c>
      <c r="S50" s="4">
        <v>206651</v>
      </c>
      <c r="T50" s="4" t="s">
        <v>208</v>
      </c>
      <c r="U50" s="4" t="s">
        <v>209</v>
      </c>
      <c r="V50" s="4">
        <v>549496978</v>
      </c>
      <c r="W50" s="4"/>
      <c r="X50" s="8" t="s">
        <v>210</v>
      </c>
      <c r="Y50" s="8" t="s">
        <v>211</v>
      </c>
      <c r="Z50" s="8" t="s">
        <v>55</v>
      </c>
      <c r="AA50" s="8" t="s">
        <v>56</v>
      </c>
      <c r="AB50" s="8" t="s">
        <v>57</v>
      </c>
      <c r="AC50" s="7" t="s">
        <v>212</v>
      </c>
      <c r="AD50" s="9">
        <v>7400</v>
      </c>
      <c r="AE50" s="6">
        <v>20</v>
      </c>
      <c r="AF50" s="9">
        <v>1480</v>
      </c>
      <c r="AG50" s="10">
        <f>ROUND(K50*AD50,2)</f>
        <v>7400</v>
      </c>
      <c r="AH50" s="10">
        <f>ROUND(K50*(AD50+AF50),2)</f>
        <v>8880</v>
      </c>
    </row>
    <row r="51" spans="1:34" ht="13.5" customHeight="1">
      <c r="A51" s="20"/>
      <c r="B51" s="20"/>
      <c r="C51" s="2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20" t="s">
        <v>59</v>
      </c>
      <c r="AF51" s="20"/>
      <c r="AG51" s="12">
        <f>SUM(AG50:AG50)</f>
        <v>7400</v>
      </c>
      <c r="AH51" s="12">
        <f>SUM(AH50:AH50)</f>
        <v>8880</v>
      </c>
    </row>
    <row r="52" spans="1:3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51">
      <c r="A53" s="3">
        <v>21247</v>
      </c>
      <c r="B53" s="4" t="s">
        <v>213</v>
      </c>
      <c r="C53" s="3">
        <v>55578</v>
      </c>
      <c r="D53" s="4" t="s">
        <v>186</v>
      </c>
      <c r="E53" s="4" t="s">
        <v>214</v>
      </c>
      <c r="F53" s="4" t="s">
        <v>215</v>
      </c>
      <c r="G53" s="4" t="s">
        <v>216</v>
      </c>
      <c r="H53" s="4" t="s">
        <v>217</v>
      </c>
      <c r="I53" s="4" t="s">
        <v>45</v>
      </c>
      <c r="J53" s="5">
        <v>1</v>
      </c>
      <c r="K53" s="6">
        <v>1</v>
      </c>
      <c r="L53" s="7" t="s">
        <v>46</v>
      </c>
      <c r="M53" s="4">
        <v>510000</v>
      </c>
      <c r="N53" s="4" t="s">
        <v>116</v>
      </c>
      <c r="O53" s="4" t="s">
        <v>117</v>
      </c>
      <c r="P53" s="4" t="s">
        <v>118</v>
      </c>
      <c r="Q53" s="4">
        <v>2</v>
      </c>
      <c r="R53" s="4" t="s">
        <v>119</v>
      </c>
      <c r="S53" s="4">
        <v>186014</v>
      </c>
      <c r="T53" s="4" t="s">
        <v>120</v>
      </c>
      <c r="U53" s="4" t="s">
        <v>121</v>
      </c>
      <c r="V53" s="4">
        <v>549496321</v>
      </c>
      <c r="W53" s="4" t="s">
        <v>217</v>
      </c>
      <c r="X53" s="8" t="s">
        <v>218</v>
      </c>
      <c r="Y53" s="8" t="s">
        <v>219</v>
      </c>
      <c r="Z53" s="8" t="s">
        <v>55</v>
      </c>
      <c r="AA53" s="8" t="s">
        <v>220</v>
      </c>
      <c r="AB53" s="8" t="s">
        <v>57</v>
      </c>
      <c r="AC53" s="7" t="s">
        <v>221</v>
      </c>
      <c r="AD53" s="9">
        <v>7560</v>
      </c>
      <c r="AE53" s="6">
        <v>20</v>
      </c>
      <c r="AF53" s="9">
        <v>1512</v>
      </c>
      <c r="AG53" s="10">
        <f>ROUND(K53*AD53,2)</f>
        <v>7560</v>
      </c>
      <c r="AH53" s="10">
        <f>ROUND(K53*(AD53+AF53),2)</f>
        <v>9072</v>
      </c>
    </row>
    <row r="54" spans="1:34" ht="38.25">
      <c r="A54" s="3">
        <v>21247</v>
      </c>
      <c r="B54" s="4" t="s">
        <v>213</v>
      </c>
      <c r="C54" s="3">
        <v>55579</v>
      </c>
      <c r="D54" s="4" t="s">
        <v>186</v>
      </c>
      <c r="E54" s="4" t="s">
        <v>222</v>
      </c>
      <c r="F54" s="4" t="s">
        <v>223</v>
      </c>
      <c r="G54" s="4" t="s">
        <v>224</v>
      </c>
      <c r="H54" s="4"/>
      <c r="I54" s="4" t="s">
        <v>45</v>
      </c>
      <c r="J54" s="5">
        <v>1</v>
      </c>
      <c r="K54" s="6">
        <v>1</v>
      </c>
      <c r="L54" s="7" t="s">
        <v>46</v>
      </c>
      <c r="M54" s="4">
        <v>510000</v>
      </c>
      <c r="N54" s="4" t="s">
        <v>116</v>
      </c>
      <c r="O54" s="4" t="s">
        <v>117</v>
      </c>
      <c r="P54" s="4" t="s">
        <v>118</v>
      </c>
      <c r="Q54" s="4">
        <v>2</v>
      </c>
      <c r="R54" s="4" t="s">
        <v>119</v>
      </c>
      <c r="S54" s="4">
        <v>186014</v>
      </c>
      <c r="T54" s="4" t="s">
        <v>120</v>
      </c>
      <c r="U54" s="4" t="s">
        <v>121</v>
      </c>
      <c r="V54" s="4">
        <v>549496321</v>
      </c>
      <c r="W54" s="4"/>
      <c r="X54" s="8" t="s">
        <v>218</v>
      </c>
      <c r="Y54" s="8" t="s">
        <v>219</v>
      </c>
      <c r="Z54" s="8" t="s">
        <v>55</v>
      </c>
      <c r="AA54" s="8" t="s">
        <v>220</v>
      </c>
      <c r="AB54" s="8" t="s">
        <v>57</v>
      </c>
      <c r="AC54" s="7" t="s">
        <v>221</v>
      </c>
      <c r="AD54" s="9">
        <v>2990</v>
      </c>
      <c r="AE54" s="6">
        <v>20</v>
      </c>
      <c r="AF54" s="9">
        <v>598</v>
      </c>
      <c r="AG54" s="10">
        <f>ROUND(K54*AD54,2)</f>
        <v>2990</v>
      </c>
      <c r="AH54" s="10">
        <f>ROUND(K54*(AD54+AF54),2)</f>
        <v>3588</v>
      </c>
    </row>
    <row r="55" spans="1:34" ht="13.5" customHeight="1">
      <c r="A55" s="20"/>
      <c r="B55" s="20"/>
      <c r="C55" s="2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20" t="s">
        <v>59</v>
      </c>
      <c r="AF55" s="20"/>
      <c r="AG55" s="12">
        <f>SUM(AG53:AG54)</f>
        <v>10550</v>
      </c>
      <c r="AH55" s="12">
        <f>SUM(AH53:AH54)</f>
        <v>12660</v>
      </c>
    </row>
    <row r="56" spans="1:34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38.25">
      <c r="A57" s="3">
        <v>21254</v>
      </c>
      <c r="B57" s="4"/>
      <c r="C57" s="3">
        <v>55572</v>
      </c>
      <c r="D57" s="4" t="s">
        <v>126</v>
      </c>
      <c r="E57" s="4" t="s">
        <v>127</v>
      </c>
      <c r="F57" s="4" t="s">
        <v>128</v>
      </c>
      <c r="G57" s="4" t="s">
        <v>129</v>
      </c>
      <c r="H57" s="4"/>
      <c r="I57" s="4" t="s">
        <v>45</v>
      </c>
      <c r="J57" s="5">
        <v>1</v>
      </c>
      <c r="K57" s="6">
        <v>1</v>
      </c>
      <c r="L57" s="7" t="s">
        <v>72</v>
      </c>
      <c r="M57" s="4">
        <v>110513</v>
      </c>
      <c r="N57" s="4" t="s">
        <v>225</v>
      </c>
      <c r="O57" s="4" t="s">
        <v>226</v>
      </c>
      <c r="P57" s="4" t="s">
        <v>118</v>
      </c>
      <c r="Q57" s="4">
        <v>2</v>
      </c>
      <c r="R57" s="4" t="s">
        <v>227</v>
      </c>
      <c r="S57" s="4">
        <v>204115</v>
      </c>
      <c r="T57" s="4" t="s">
        <v>228</v>
      </c>
      <c r="U57" s="4" t="s">
        <v>229</v>
      </c>
      <c r="V57" s="4">
        <v>549491330</v>
      </c>
      <c r="W57" s="4"/>
      <c r="X57" s="8" t="s">
        <v>230</v>
      </c>
      <c r="Y57" s="8" t="s">
        <v>231</v>
      </c>
      <c r="Z57" s="8" t="s">
        <v>55</v>
      </c>
      <c r="AA57" s="8" t="s">
        <v>232</v>
      </c>
      <c r="AB57" s="8" t="s">
        <v>184</v>
      </c>
      <c r="AC57" s="7" t="s">
        <v>233</v>
      </c>
      <c r="AD57" s="9">
        <v>300</v>
      </c>
      <c r="AE57" s="6">
        <v>20</v>
      </c>
      <c r="AF57" s="9">
        <v>60</v>
      </c>
      <c r="AG57" s="10">
        <f>ROUND(K57*AD57,2)</f>
        <v>300</v>
      </c>
      <c r="AH57" s="10">
        <f>ROUND(K57*(AD57+AF57),2)</f>
        <v>360</v>
      </c>
    </row>
    <row r="58" spans="1:34" ht="13.5" customHeight="1">
      <c r="A58" s="20"/>
      <c r="B58" s="20"/>
      <c r="C58" s="2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20" t="s">
        <v>59</v>
      </c>
      <c r="AF58" s="20"/>
      <c r="AG58" s="12">
        <f>SUM(AG57:AG57)</f>
        <v>300</v>
      </c>
      <c r="AH58" s="12">
        <f>SUM(AH57:AH57)</f>
        <v>360</v>
      </c>
    </row>
    <row r="59" spans="1:3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38.25">
      <c r="A60" s="3">
        <v>21274</v>
      </c>
      <c r="B60" s="4"/>
      <c r="C60" s="3">
        <v>55653</v>
      </c>
      <c r="D60" s="4" t="s">
        <v>98</v>
      </c>
      <c r="E60" s="4" t="s">
        <v>148</v>
      </c>
      <c r="F60" s="4" t="s">
        <v>149</v>
      </c>
      <c r="G60" s="4" t="s">
        <v>150</v>
      </c>
      <c r="H60" s="4"/>
      <c r="I60" s="4" t="s">
        <v>45</v>
      </c>
      <c r="J60" s="5">
        <v>1</v>
      </c>
      <c r="K60" s="6">
        <v>1</v>
      </c>
      <c r="L60" s="7" t="s">
        <v>46</v>
      </c>
      <c r="M60" s="4">
        <v>711016</v>
      </c>
      <c r="N60" s="4" t="s">
        <v>234</v>
      </c>
      <c r="O60" s="4" t="s">
        <v>235</v>
      </c>
      <c r="P60" s="4" t="s">
        <v>118</v>
      </c>
      <c r="Q60" s="4">
        <v>1</v>
      </c>
      <c r="R60" s="4" t="s">
        <v>236</v>
      </c>
      <c r="S60" s="4">
        <v>1474</v>
      </c>
      <c r="T60" s="4" t="s">
        <v>237</v>
      </c>
      <c r="U60" s="4" t="s">
        <v>238</v>
      </c>
      <c r="V60" s="4">
        <v>549496662</v>
      </c>
      <c r="W60" s="4"/>
      <c r="X60" s="8" t="s">
        <v>239</v>
      </c>
      <c r="Y60" s="8" t="s">
        <v>240</v>
      </c>
      <c r="Z60" s="8" t="s">
        <v>241</v>
      </c>
      <c r="AA60" s="8" t="s">
        <v>160</v>
      </c>
      <c r="AB60" s="8" t="s">
        <v>57</v>
      </c>
      <c r="AC60" s="7" t="s">
        <v>242</v>
      </c>
      <c r="AD60" s="9">
        <v>1600</v>
      </c>
      <c r="AE60" s="6">
        <v>20</v>
      </c>
      <c r="AF60" s="9">
        <v>320</v>
      </c>
      <c r="AG60" s="10">
        <f>ROUND(K60*AD60,2)</f>
        <v>1600</v>
      </c>
      <c r="AH60" s="10">
        <f>ROUND(K60*(AD60+AF60),2)</f>
        <v>1920</v>
      </c>
    </row>
    <row r="61" spans="1:34" ht="13.5" customHeight="1">
      <c r="A61" s="20"/>
      <c r="B61" s="20"/>
      <c r="C61" s="2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0" t="s">
        <v>59</v>
      </c>
      <c r="AF61" s="20"/>
      <c r="AG61" s="12">
        <f>SUM(AG60:AG60)</f>
        <v>1600</v>
      </c>
      <c r="AH61" s="12">
        <f>SUM(AH60:AH60)</f>
        <v>1920</v>
      </c>
    </row>
    <row r="62" spans="1:3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38.25">
      <c r="A63" s="3">
        <v>21288</v>
      </c>
      <c r="B63" s="4"/>
      <c r="C63" s="3">
        <v>55999</v>
      </c>
      <c r="D63" s="4" t="s">
        <v>162</v>
      </c>
      <c r="E63" s="4" t="s">
        <v>243</v>
      </c>
      <c r="F63" s="4" t="s">
        <v>244</v>
      </c>
      <c r="G63" s="4" t="s">
        <v>245</v>
      </c>
      <c r="H63" s="4"/>
      <c r="I63" s="4" t="s">
        <v>45</v>
      </c>
      <c r="J63" s="5">
        <v>4</v>
      </c>
      <c r="K63" s="6">
        <v>4</v>
      </c>
      <c r="L63" s="7" t="s">
        <v>46</v>
      </c>
      <c r="M63" s="4">
        <v>569855</v>
      </c>
      <c r="N63" s="4" t="s">
        <v>103</v>
      </c>
      <c r="O63" s="4" t="s">
        <v>104</v>
      </c>
      <c r="P63" s="4" t="s">
        <v>105</v>
      </c>
      <c r="Q63" s="4">
        <v>3</v>
      </c>
      <c r="R63" s="4">
        <v>349</v>
      </c>
      <c r="S63" s="4">
        <v>168497</v>
      </c>
      <c r="T63" s="4" t="s">
        <v>106</v>
      </c>
      <c r="U63" s="4" t="s">
        <v>107</v>
      </c>
      <c r="V63" s="4">
        <v>549494051</v>
      </c>
      <c r="W63" s="4" t="s">
        <v>246</v>
      </c>
      <c r="X63" s="8" t="s">
        <v>109</v>
      </c>
      <c r="Y63" s="8" t="s">
        <v>110</v>
      </c>
      <c r="Z63" s="8" t="s">
        <v>55</v>
      </c>
      <c r="AA63" s="8" t="s">
        <v>56</v>
      </c>
      <c r="AB63" s="8" t="s">
        <v>57</v>
      </c>
      <c r="AC63" s="7" t="s">
        <v>247</v>
      </c>
      <c r="AD63" s="9">
        <v>90</v>
      </c>
      <c r="AE63" s="6">
        <v>20</v>
      </c>
      <c r="AF63" s="9">
        <v>18</v>
      </c>
      <c r="AG63" s="10">
        <f>ROUND(K63*AD63,2)</f>
        <v>360</v>
      </c>
      <c r="AH63" s="10">
        <f>ROUND(K63*(AD63+AF63),2)</f>
        <v>432</v>
      </c>
    </row>
    <row r="64" spans="1:34" ht="13.5" customHeight="1">
      <c r="A64" s="20"/>
      <c r="B64" s="20"/>
      <c r="C64" s="2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20" t="s">
        <v>59</v>
      </c>
      <c r="AF64" s="20"/>
      <c r="AG64" s="12">
        <f>SUM(AG63:AG63)</f>
        <v>360</v>
      </c>
      <c r="AH64" s="12">
        <f>SUM(AH63:AH63)</f>
        <v>432</v>
      </c>
    </row>
    <row r="65" spans="1:3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38.25">
      <c r="A66" s="3">
        <v>21369</v>
      </c>
      <c r="B66" s="4"/>
      <c r="C66" s="3">
        <v>56639</v>
      </c>
      <c r="D66" s="4" t="s">
        <v>92</v>
      </c>
      <c r="E66" s="4" t="s">
        <v>248</v>
      </c>
      <c r="F66" s="4" t="s">
        <v>249</v>
      </c>
      <c r="G66" s="4" t="s">
        <v>250</v>
      </c>
      <c r="H66" s="4"/>
      <c r="I66" s="4" t="s">
        <v>45</v>
      </c>
      <c r="J66" s="5">
        <v>2</v>
      </c>
      <c r="K66" s="6">
        <v>2</v>
      </c>
      <c r="L66" s="7" t="s">
        <v>46</v>
      </c>
      <c r="M66" s="4">
        <v>510000</v>
      </c>
      <c r="N66" s="4" t="s">
        <v>116</v>
      </c>
      <c r="O66" s="4" t="s">
        <v>251</v>
      </c>
      <c r="P66" s="4" t="s">
        <v>118</v>
      </c>
      <c r="Q66" s="4"/>
      <c r="R66" s="4" t="s">
        <v>55</v>
      </c>
      <c r="S66" s="4">
        <v>55084</v>
      </c>
      <c r="T66" s="4" t="s">
        <v>252</v>
      </c>
      <c r="U66" s="4" t="s">
        <v>253</v>
      </c>
      <c r="V66" s="4">
        <v>549498645</v>
      </c>
      <c r="W66" s="4"/>
      <c r="X66" s="8" t="s">
        <v>254</v>
      </c>
      <c r="Y66" s="8" t="s">
        <v>255</v>
      </c>
      <c r="Z66" s="8" t="s">
        <v>55</v>
      </c>
      <c r="AA66" s="8" t="s">
        <v>256</v>
      </c>
      <c r="AB66" s="8" t="s">
        <v>57</v>
      </c>
      <c r="AC66" s="7" t="s">
        <v>257</v>
      </c>
      <c r="AD66" s="9">
        <v>1200</v>
      </c>
      <c r="AE66" s="6">
        <v>20</v>
      </c>
      <c r="AF66" s="9">
        <v>240</v>
      </c>
      <c r="AG66" s="10">
        <f>ROUND(K66*AD66,2)</f>
        <v>2400</v>
      </c>
      <c r="AH66" s="10">
        <f>ROUND(K66*(AD66+AF66),2)</f>
        <v>2880</v>
      </c>
    </row>
    <row r="67" spans="1:34" ht="13.5" customHeight="1">
      <c r="A67" s="20"/>
      <c r="B67" s="20"/>
      <c r="C67" s="2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20" t="s">
        <v>59</v>
      </c>
      <c r="AF67" s="20"/>
      <c r="AG67" s="12">
        <f>SUM(AG66:AG66)</f>
        <v>2400</v>
      </c>
      <c r="AH67" s="12">
        <f>SUM(AH66:AH66)</f>
        <v>2880</v>
      </c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9" t="s">
        <v>258</v>
      </c>
      <c r="AF69" s="19"/>
      <c r="AG69" s="14">
        <f>(0)+SUM(AG7,AG10,AG13,AG16,AG19,AG22,AG25,AG28,AG31,AG34,AG38,AG41,AG44,AG48,AG51,AG55,AG58,AG61,AG64,AG67)</f>
        <v>316118</v>
      </c>
      <c r="AH69" s="14">
        <f>(0)+SUM(AH7,AH10,AH13,AH16,AH19,AH22,AH25,AH28,AH31,AH34,AH38,AH41,AH44,AH48,AH51,AH55,AH58,AH61,AH64,AH67)</f>
        <v>379341.6</v>
      </c>
    </row>
    <row r="70" spans="1:3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</sheetData>
  <mergeCells count="52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0:C10"/>
    <mergeCell ref="AE10:AF10"/>
    <mergeCell ref="A13:C13"/>
    <mergeCell ref="AE13:AF13"/>
    <mergeCell ref="A16:C16"/>
    <mergeCell ref="AE16:AF16"/>
    <mergeCell ref="A19:C19"/>
    <mergeCell ref="AE19:AF19"/>
    <mergeCell ref="A22:C22"/>
    <mergeCell ref="AE22:AF22"/>
    <mergeCell ref="A25:C25"/>
    <mergeCell ref="AE25:AF25"/>
    <mergeCell ref="A28:C28"/>
    <mergeCell ref="AE28:AF28"/>
    <mergeCell ref="A31:C31"/>
    <mergeCell ref="AE31:AF31"/>
    <mergeCell ref="A34:C34"/>
    <mergeCell ref="AE34:AF34"/>
    <mergeCell ref="A38:C38"/>
    <mergeCell ref="AE38:AF38"/>
    <mergeCell ref="A41:C41"/>
    <mergeCell ref="AE41:AF41"/>
    <mergeCell ref="A44:C44"/>
    <mergeCell ref="AE44:AF44"/>
    <mergeCell ref="A48:C48"/>
    <mergeCell ref="AE48:AF48"/>
    <mergeCell ref="A51:C51"/>
    <mergeCell ref="AE51:AF51"/>
    <mergeCell ref="A55:C55"/>
    <mergeCell ref="AE55:AF55"/>
    <mergeCell ref="A58:C58"/>
    <mergeCell ref="AE58:AF58"/>
    <mergeCell ref="A61:C61"/>
    <mergeCell ref="AE61:AF61"/>
    <mergeCell ref="A69:AD69"/>
    <mergeCell ref="AE69:AF69"/>
    <mergeCell ref="A64:C64"/>
    <mergeCell ref="AE64:AF64"/>
    <mergeCell ref="A67:C67"/>
    <mergeCell ref="AE67:AF67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2012-04-12T07:48:18Z</cp:lastPrinted>
  <dcterms:modified xsi:type="dcterms:W3CDTF">2012-04-25T08:40:46Z</dcterms:modified>
  <cp:category/>
  <cp:version/>
  <cp:contentType/>
  <cp:contentStatus/>
</cp:coreProperties>
</file>