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filterPrivacy="1" defaultThemeVersion="124226"/>
  <bookViews>
    <workbookView xWindow="65416" yWindow="65416" windowWidth="29040" windowHeight="17640" activeTab="0"/>
  </bookViews>
  <sheets>
    <sheet name="SOUHRNNÁ KALKULACE" sheetId="7" r:id="rId1"/>
    <sheet name="A) Pronájem" sheetId="4" r:id="rId2"/>
    <sheet name="B) Catering_Konference" sheetId="6" r:id="rId3"/>
    <sheet name="C) Ubytování" sheetId="8" r:id="rId4"/>
  </sheets>
  <definedNames>
    <definedName name="_MailAutoSig" localSheetId="2">#REF!</definedName>
    <definedName name="_xlnm.Print_Area" localSheetId="1">'A) Pronájem'!$A$1:$C$62</definedName>
    <definedName name="_xlnm.Print_Area" localSheetId="2">'B) Catering_Konference'!$A$1:$G$124</definedName>
    <definedName name="_xlnm.Print_Area" localSheetId="3">'C) Ubytování'!$A$1:$E$23</definedName>
    <definedName name="_xlnm.Print_Area" localSheetId="0">'SOUHRNNÁ KALKULACE'!$A$1:$E$12</definedName>
  </definedNames>
  <calcPr calcId="191029"/>
  <extLst/>
</workbook>
</file>

<file path=xl/sharedStrings.xml><?xml version="1.0" encoding="utf-8"?>
<sst xmlns="http://schemas.openxmlformats.org/spreadsheetml/2006/main" count="338" uniqueCount="167">
  <si>
    <t>Položka</t>
  </si>
  <si>
    <t>káva espresso + smetana</t>
  </si>
  <si>
    <t>čaj porcovaný (zelený, černý, ovocný) + cukr, citron</t>
  </si>
  <si>
    <t>Přílohy</t>
  </si>
  <si>
    <t>Variantně složený studený bufet</t>
  </si>
  <si>
    <t>Desert</t>
  </si>
  <si>
    <t>Nápoje k obědovému rautu</t>
  </si>
  <si>
    <t>Nápoje k poster session</t>
  </si>
  <si>
    <t>regulovatelná klimatizace</t>
  </si>
  <si>
    <t>uzamykatelná místnost s odkládacími prostory a posezením pro min. 10 osob</t>
  </si>
  <si>
    <t>A) Pronájem konferenčních prostor včetně souvisejícího technického vybavení</t>
  </si>
  <si>
    <t>Hostes/Hostesky</t>
  </si>
  <si>
    <t>-</t>
  </si>
  <si>
    <t>Variantně složený teplý bufet</t>
  </si>
  <si>
    <t>čajové pečivo (svatební tvarohové koláčky s drobenkou, ovocný táč)</t>
  </si>
  <si>
    <t>čajové pečivo (jablečný smetanový koláč, povidlový koláč )</t>
  </si>
  <si>
    <t>1 porce</t>
  </si>
  <si>
    <t>Cena 1x jednolůžkového pokoje/1x noc</t>
  </si>
  <si>
    <t>digitální časomíra</t>
  </si>
  <si>
    <t>50 g</t>
  </si>
  <si>
    <t>35 g</t>
  </si>
  <si>
    <t>velikost odpovídající počtu účastníků konference a požadavku na plynulost registrace</t>
  </si>
  <si>
    <t>ozvučení v dostatečné kvalitě pro celou místnost včetně technické obsluhy</t>
  </si>
  <si>
    <t>Bude-li některá z položek oceněna „0“, má se za to, že Poskytovatel (uchazeč) dodávky či služby, které příslušné položce odpovídají, poskytne, ale nebude za jejich poskytnutí požadovat žádnou úplatu. Takto oceněné položky budou pro Poskytovatele (uchazeče) v případě zadání veřejné zakázky závazné.</t>
  </si>
  <si>
    <t>1 porce/ jednotka</t>
  </si>
  <si>
    <t>Počet Ks / porcí</t>
  </si>
  <si>
    <t>mix slaných krekrů a tyčinek</t>
  </si>
  <si>
    <t>světlý a tmavý chléb krájený</t>
  </si>
  <si>
    <t>banketní rohlíky</t>
  </si>
  <si>
    <t>Cena v Kč bez DPH</t>
  </si>
  <si>
    <t>v Kč bez DPH</t>
  </si>
  <si>
    <t>Další související služby</t>
  </si>
  <si>
    <t>Scarting  bistro stolů a dekorace cateringu v CEITEC barvách (světle zelená, bílá)</t>
  </si>
  <si>
    <t>Cena celkem za položku/sekci v Kč bez DPH</t>
  </si>
  <si>
    <t>Cena celkem za položku v Kč bez DPH</t>
  </si>
  <si>
    <t>Celková cena caterignu a dalších souvisejících služeb v Kč bez DPH</t>
  </si>
  <si>
    <t>Celková cena pronájmu konferenčních prostor včetně souvisejícího technického vybavení v Kč bez DPH</t>
  </si>
  <si>
    <t>Celková cena služeb v Kč bez DPH</t>
  </si>
  <si>
    <t>Cena za položku v Kč bez DPH</t>
  </si>
  <si>
    <t xml:space="preserve">Cena za jednotku/ porci v Kč bez DPH </t>
  </si>
  <si>
    <t>7 g</t>
  </si>
  <si>
    <t>Cena cateringu v Kč bez DPH</t>
  </si>
  <si>
    <t xml:space="preserve">Zajištění potřebného rautového, cateringového nábytku a inventáře, a dále personální zajištění cateringu a obsluhy účastníků konference v rozsahu a množství odpovídajícímu obvyklé praxi a s přihlédnutím k charakteru, účelu a zaměření konference </t>
  </si>
  <si>
    <t>Cena za další související služby v Kč bez DPH</t>
  </si>
  <si>
    <t>snídaně formou bufetu součástí ceny ubytování</t>
  </si>
  <si>
    <t>ubytování v jednolůžkovém nekuřáckém pokoji</t>
  </si>
  <si>
    <t>min. 4 digitální obrazovky pro zobrazení programu a vizuálního přenosu z velké konferenční místnosti č. 1 nebo jiné audiovizuální prezentace; digitální obrazovky budou umístěné v prostorách mimo velkou konferenční místnost č. 1, tzn. digitální obrazovky umístěné např. v lobby, chodbách a dalších prostorách, ve kterých se budou zdržovat účastníci konference, informační digitální přenos programu konference do pokojů účastníků konference</t>
  </si>
  <si>
    <t>Příloha č. 1, Specifikace požadovaného plnění a cenová kalkulace</t>
  </si>
  <si>
    <t>smažené kuřecí nugety</t>
  </si>
  <si>
    <t xml:space="preserve">přírodní bramborový salát </t>
  </si>
  <si>
    <t>pečené pikantní kuřecí paličky</t>
  </si>
  <si>
    <t>pečený filet ze pstruha na másle</t>
  </si>
  <si>
    <t>bramborová kaše s máslem</t>
  </si>
  <si>
    <t>pošírovaná zelenina</t>
  </si>
  <si>
    <t>čokoládové šálky s ovocem a pařížským krémem</t>
  </si>
  <si>
    <t>moravské lívanečky s tvarohem a vyšlehanou smetanou</t>
  </si>
  <si>
    <t>0,25 l</t>
  </si>
  <si>
    <t>100 g</t>
  </si>
  <si>
    <t>80 g</t>
  </si>
  <si>
    <t>90 g</t>
  </si>
  <si>
    <t>75 g</t>
  </si>
  <si>
    <t>Níže jsou uvedeny minimální požadavky Zadavatele (Objednatele) na ubytovací služby.</t>
  </si>
  <si>
    <t xml:space="preserve">ubytování v místě konání konference </t>
  </si>
  <si>
    <t>B) Catering - konference</t>
  </si>
  <si>
    <t>Zadavatel dále požaduje, aby minimálně dalších 80 jednolůžkových pokojů Poskytovatel rezervoval pro ostatní účastníky konference, kteří si ubytování budou hradit z vlastních prostředků, a to za stejných cenových podmínek (avšak pouze v době konání konference).</t>
  </si>
  <si>
    <t>Pečivo a zelenina</t>
  </si>
  <si>
    <t>variace sýrů (uzený sýr, ementál, balkán, tvrdý ovčí sýr, hermelín), olivy a vlašské ořechy, hroznové víno</t>
  </si>
  <si>
    <t>Pokud se v zadávacích podmínkách, zejména pak v technických podmínkách, vyskytnou požadavky nebo odkazy na obchodní firmy, názvy nebo jména a příjmení, specifická označení zboží a služeb, které platí pro určitou osobu, popřípadě její organizační složku za příznačné, patenty na vynálezy, užitné vzory, průmyslové vzory, ochranné známky nebo označení původu, která vedou ke zvýhodnění nebo vyloučení určitých dodavatelů nebo určitých výrobků, případně jiná označení či vyobrazení mající vztah ke konkrétnímu dodavateli, jedná se jen o specifický způsob vymezení předpokládané charakteristiky zboží či služby a uchazeč je oprávněn navrhnout i jiné technicky a kvalitativně srovnatelné řešení.</t>
  </si>
  <si>
    <t>Pokyny k vyplňování jednotlivých listů:</t>
  </si>
  <si>
    <t>umístění v hotelovém lobby nebo v prostorách v těsné blízkosti konf. prostor (registrační stoly, židle, velká tabule pro možnot umístění aktuálních informací, dostatečný navigační systém - vchod/registrace/konfereční prostory )</t>
  </si>
  <si>
    <t>min. 6x elektrická zásuvka 230V</t>
  </si>
  <si>
    <t>5l</t>
  </si>
  <si>
    <t>Voda ve džbánu s citrusovými plody (různé 3 druhy)</t>
  </si>
  <si>
    <t>žehlička a žehlící prkno na pokoji</t>
  </si>
  <si>
    <t>sandwiche (3 druhy, minimálně 1 varianta vegetariánská)</t>
  </si>
  <si>
    <t>těstovinový salát se zeleninou (vegetariánský)</t>
  </si>
  <si>
    <t>Speciální diety</t>
  </si>
  <si>
    <t>Zajištění minimálně 15 porcí jídel pro vegany pro obědové rauty, coffee breaks a večeři při poster session</t>
  </si>
  <si>
    <t>Zajištění minimálně 10 porcí jídel v úpravě košér pro obědové rauty, coffee breaks a večeři při poster session</t>
  </si>
  <si>
    <t>Halal dieta</t>
  </si>
  <si>
    <t>Vegan dieta</t>
  </si>
  <si>
    <t>Košér dieta</t>
  </si>
  <si>
    <t>Cena za speciální diety v Kč bez DPH</t>
  </si>
  <si>
    <t>min. 2x elektrická zásuvka 230V</t>
  </si>
  <si>
    <t>kapacita min. 150 osob formou rautu (sezení u stolů); 1 místnost</t>
  </si>
  <si>
    <t>Zajištění minimálně 4 porcí jídel v halal kvalitě pro obědové rauty</t>
  </si>
  <si>
    <t>Prostor pro parkování</t>
  </si>
  <si>
    <t xml:space="preserve">30 g </t>
  </si>
  <si>
    <t>ovocné misky (sezónní ovoce)</t>
  </si>
  <si>
    <r>
      <t xml:space="preserve">regulovatelné zónové osvětlení včetně technické obsluhy </t>
    </r>
    <r>
      <rPr>
        <sz val="10"/>
        <rFont val="Arial Narrow"/>
        <family val="2"/>
      </rPr>
      <t xml:space="preserve">(nutné pro osvětlění podia) </t>
    </r>
  </si>
  <si>
    <t>50g</t>
  </si>
  <si>
    <t>Mísa krájené zeleniny (paprika, okurek, rajče, salát, …)</t>
  </si>
  <si>
    <t>Prostor pro poskytování cateringových služeb (obědové rauty)</t>
  </si>
  <si>
    <t>laserová tiskárna - lze využít na lobby</t>
  </si>
  <si>
    <t>Voda ve džbánu s citrusovými plody (různé 4 druhy)</t>
  </si>
  <si>
    <t>Cena 26x jednolůžkového pokoje/1x noc</t>
  </si>
  <si>
    <t>Celková cena ubytování (26x jednolůžkový pokoj/3x noc) v Kč bez DPH</t>
  </si>
  <si>
    <r>
      <t xml:space="preserve">Specifikace požadovaného plnění a cenová kalkulace, je zpracována ve formátu dokumentu s omezenou možností úprav. Pole, u kterých zadavatel připouští jejich úpravu resp. </t>
    </r>
    <r>
      <rPr>
        <b/>
        <sz val="10"/>
        <color theme="1"/>
        <rFont val="Arial Narrow"/>
        <family val="2"/>
      </rPr>
      <t>je povinností uchazeče tato pole vyplnit</t>
    </r>
    <r>
      <rPr>
        <sz val="10"/>
        <color theme="1"/>
        <rFont val="Arial Narrow"/>
        <family val="2"/>
      </rPr>
      <t xml:space="preserve">, jsou </t>
    </r>
    <r>
      <rPr>
        <b/>
        <sz val="10"/>
        <color theme="1"/>
        <rFont val="Arial Narrow"/>
        <family val="2"/>
      </rPr>
      <t>vyznačena žlutě</t>
    </r>
    <r>
      <rPr>
        <sz val="10"/>
        <color theme="1"/>
        <rFont val="Arial Narrow"/>
        <family val="2"/>
      </rPr>
      <t xml:space="preserve"> a je možno do nich vepisovat. Všechna ostatní pole jsou pro úpravy či doplnění uzamčena a uchazeči nejsou oprávněni tato pole jakkoliv měnit či doplňovat.</t>
    </r>
  </si>
  <si>
    <r>
      <t>multimediální velkoformátová projekční technika včetně technické obsluhy: Konferenční systém I.: Full HD projektor se svítivostí až 600 Im, velkoplošné plátno s poměrem stran min. 16:9, prezentace v kvalitě min. 1080p</t>
    </r>
    <r>
      <rPr>
        <sz val="10"/>
        <color theme="1"/>
        <rFont val="Arial Narrow"/>
        <family val="2"/>
      </rPr>
      <t>, min. 2 technici u každé prezentace po celou dobu konference</t>
    </r>
  </si>
  <si>
    <r>
      <t>kapacita min. 150 míst, sezení ve "školním uspořádání" u min. 2/3 míst (zbytek divadelní uspořádání), velikost sálu: min.240 m</t>
    </r>
    <r>
      <rPr>
        <vertAlign val="superscript"/>
        <sz val="10"/>
        <color theme="1"/>
        <rFont val="Arial Narrow"/>
        <family val="2"/>
      </rPr>
      <t xml:space="preserve">2  </t>
    </r>
  </si>
  <si>
    <t xml:space="preserve">2x náhledová obrazovka </t>
  </si>
  <si>
    <r>
      <t>velikost min. 240 m</t>
    </r>
    <r>
      <rPr>
        <vertAlign val="superscript"/>
        <sz val="10"/>
        <color theme="1"/>
        <rFont val="Arial Narrow"/>
        <family val="2"/>
      </rPr>
      <t>2</t>
    </r>
    <r>
      <rPr>
        <sz val="10"/>
        <color theme="1"/>
        <rFont val="Arial Narrow"/>
        <family val="2"/>
      </rPr>
      <t xml:space="preserve">, </t>
    </r>
    <r>
      <rPr>
        <sz val="10"/>
        <rFont val="Arial Narrow"/>
        <family val="2"/>
      </rPr>
      <t>velikost a dispozice místnosti vhodná pro účely umístění posterů a poskytování cateringových služeb během coffee breaků a poster session - banquet foyer</t>
    </r>
  </si>
  <si>
    <r>
      <t xml:space="preserve">Poster Session č. 1
</t>
    </r>
    <r>
      <rPr>
        <sz val="10"/>
        <rFont val="Arial Narrow"/>
        <family val="2"/>
      </rPr>
      <t>(19:30 - 22:00)</t>
    </r>
  </si>
  <si>
    <r>
      <rPr>
        <b/>
        <sz val="10"/>
        <color theme="1"/>
        <rFont val="Arial Narrow"/>
        <family val="2"/>
      </rPr>
      <t>Lunch Raut č. 1</t>
    </r>
    <r>
      <rPr>
        <sz val="10"/>
        <color theme="1"/>
        <rFont val="Arial Narrow"/>
        <family val="2"/>
      </rPr>
      <t xml:space="preserve">
</t>
    </r>
    <r>
      <rPr>
        <sz val="10"/>
        <rFont val="Arial Narrow"/>
        <family val="2"/>
      </rPr>
      <t>(12:00 - 14:00)</t>
    </r>
  </si>
  <si>
    <t>ovocné mísy (sezónní ovoce)</t>
  </si>
  <si>
    <r>
      <rPr>
        <b/>
        <sz val="10"/>
        <rFont val="Arial Narrow"/>
        <family val="2"/>
      </rPr>
      <t>Coffee Break č. 1</t>
    </r>
    <r>
      <rPr>
        <sz val="10"/>
        <rFont val="Arial Narrow"/>
        <family val="2"/>
      </rPr>
      <t xml:space="preserve">
(10:00 - 10:30)</t>
    </r>
  </si>
  <si>
    <t>polévka - pomalu tažený hovězí vývar s trhaným masem</t>
  </si>
  <si>
    <t>polévka - francouzská cibulová se sýrovými krutony  (vegetariánská)</t>
  </si>
  <si>
    <t>selekce uzenin (šunka od kosti, debrecínská pečeně, herkules, mortadela, čabajka, sušená masa, uzeniny tuzemské i zahraniční)</t>
  </si>
  <si>
    <t>míchaný zeleninový salát (směs listových salátů s cherry rajčaty, balkánským sýrem, zalitý kapkou olivového oleje) v oddělených miskách</t>
  </si>
  <si>
    <t>zeleninové lasagne (vegetariánské)</t>
  </si>
  <si>
    <r>
      <rPr>
        <b/>
        <sz val="10"/>
        <color theme="1"/>
        <rFont val="Arial Narrow"/>
        <family val="2"/>
      </rPr>
      <t>Dinner Raut č. 1</t>
    </r>
    <r>
      <rPr>
        <sz val="10"/>
        <color theme="1"/>
        <rFont val="Arial Narrow"/>
        <family val="2"/>
      </rPr>
      <t xml:space="preserve">   (18:00 - 19:30)</t>
    </r>
  </si>
  <si>
    <r>
      <rPr>
        <b/>
        <sz val="10"/>
        <rFont val="Arial Narrow"/>
        <family val="2"/>
      </rPr>
      <t>Coffee Break č. 2</t>
    </r>
    <r>
      <rPr>
        <sz val="10"/>
        <rFont val="Arial Narrow"/>
        <family val="2"/>
      </rPr>
      <t xml:space="preserve">
(10:00 - 10:30)</t>
    </r>
  </si>
  <si>
    <r>
      <rPr>
        <b/>
        <sz val="10"/>
        <color theme="1"/>
        <rFont val="Arial Narrow"/>
        <family val="2"/>
      </rPr>
      <t xml:space="preserve">Lunch Raut č. 2       </t>
    </r>
    <r>
      <rPr>
        <sz val="10"/>
        <rFont val="Arial Narrow"/>
        <family val="2"/>
      </rPr>
      <t>(12:30 - 14:00)</t>
    </r>
  </si>
  <si>
    <t>polévka - bramboračka s houbami</t>
  </si>
  <si>
    <t>krůtí nudličky se zeleninovou směsí</t>
  </si>
  <si>
    <t>smažený vepřový řízek</t>
  </si>
  <si>
    <t>cizrnové kari s kokosovým mlékem, batáty a dýní (vegetariánské)</t>
  </si>
  <si>
    <t>hovězí líčka na koř.zelenině a červen.víně</t>
  </si>
  <si>
    <t>bramborové pyré</t>
  </si>
  <si>
    <t>pečené kořeněné brambory</t>
  </si>
  <si>
    <t>tiramisu</t>
  </si>
  <si>
    <t>sladký ovocný terč z listového těsta</t>
  </si>
  <si>
    <t>kanapky (3 druhy, minimálně 1 varianta vegetariánská)</t>
  </si>
  <si>
    <t>30 g</t>
  </si>
  <si>
    <t>voda ve džbánu s citrusovými plody (různé 3 druhy)</t>
  </si>
  <si>
    <r>
      <rPr>
        <b/>
        <sz val="10"/>
        <rFont val="Arial Narrow"/>
        <family val="2"/>
      </rPr>
      <t>Coffee Break č. 5</t>
    </r>
    <r>
      <rPr>
        <sz val="10"/>
        <rFont val="Arial Narrow"/>
        <family val="2"/>
      </rPr>
      <t xml:space="preserve">
(10:00 - 10:30)</t>
    </r>
  </si>
  <si>
    <t>wi-fi s vysokorychlostním připojením, min. 100 Mbit</t>
  </si>
  <si>
    <t>propojení obrazu a zvuku s ostatními konferenčními místnostmi</t>
  </si>
  <si>
    <t>podium min 6x4 m + řečnický pult</t>
  </si>
  <si>
    <t xml:space="preserve">elektronický navigační systém </t>
  </si>
  <si>
    <r>
      <rPr>
        <b/>
        <sz val="10"/>
        <rFont val="Arial Narrow"/>
        <family val="2"/>
      </rPr>
      <t>Poster session č. 2</t>
    </r>
    <r>
      <rPr>
        <sz val="10"/>
        <rFont val="Arial Narrow"/>
        <family val="2"/>
      </rPr>
      <t xml:space="preserve">
(16:00 - 18:00)</t>
    </r>
  </si>
  <si>
    <t>čajové pečivo (rohlíček sladký plněný ořechy 150ks/ mákem 150ks)</t>
  </si>
  <si>
    <r>
      <t xml:space="preserve">Poster Session č. 3
</t>
    </r>
    <r>
      <rPr>
        <sz val="10"/>
        <rFont val="Arial Narrow"/>
        <family val="2"/>
      </rPr>
      <t>(16:00 - 18:00)</t>
    </r>
  </si>
  <si>
    <r>
      <rPr>
        <b/>
        <sz val="10"/>
        <rFont val="Arial Narrow"/>
        <family val="2"/>
      </rPr>
      <t>Lunch box</t>
    </r>
    <r>
      <rPr>
        <sz val="10"/>
        <rFont val="Arial Narrow"/>
        <family val="2"/>
      </rPr>
      <t xml:space="preserve"> 
(12:00)</t>
    </r>
  </si>
  <si>
    <t>Obědový balíček 150ks celkem</t>
  </si>
  <si>
    <t>bagel s parmskou šunkou a čerstvým salátem</t>
  </si>
  <si>
    <t>bagel s mozzarellou, rajčaty a bazalkovým pestem</t>
  </si>
  <si>
    <t xml:space="preserve">čokoládový muffin </t>
  </si>
  <si>
    <t>150 g</t>
  </si>
  <si>
    <t>Wi-fi/LAN vysokorychlostní připojení, min. 100Mbit/s</t>
  </si>
  <si>
    <t>klimatizace</t>
  </si>
  <si>
    <t>TV - možnost dogitálního přenosu programu konference</t>
  </si>
  <si>
    <t>varná konvice na pokoji</t>
  </si>
  <si>
    <t>C) Ubytování</t>
  </si>
  <si>
    <t>1x střihač</t>
  </si>
  <si>
    <t>1x technik streamingu</t>
  </si>
  <si>
    <t>technika pro streamování</t>
  </si>
  <si>
    <t>Místnost se zázemím pro organizátory  (k dispozici po celou dobu akce)</t>
  </si>
  <si>
    <r>
      <t>Velká konferenční místnost č.</t>
    </r>
    <r>
      <rPr>
        <b/>
        <sz val="10"/>
        <rFont val="Arial Narrow"/>
        <family val="2"/>
      </rPr>
      <t xml:space="preserve"> 2 (k dispozici po celou dobu akce)</t>
    </r>
  </si>
  <si>
    <t>Prostory pro registraci účastníků  (k dispozici po celou dobu akce)</t>
  </si>
  <si>
    <r>
      <t xml:space="preserve">Velká konferenční místnost č. 1 (k dispozici </t>
    </r>
    <r>
      <rPr>
        <b/>
        <sz val="10"/>
        <rFont val="Arial Narrow"/>
        <family val="2"/>
      </rPr>
      <t>po celou dobu akce)</t>
    </r>
  </si>
  <si>
    <t>vyhrazení 5x parkovací místo po celou dobu trvání akce (zejména pro potřeby organizátorů)</t>
  </si>
  <si>
    <t>dispozice musí umožnovat registraci až 5 účastníků najednou</t>
  </si>
  <si>
    <t>šatna pro účastníky po celou dobu konání akce</t>
  </si>
  <si>
    <r>
      <t>ozvučení v dostatečné kvalitě pro celou místnost včetně min. 3 bezdrátových mikrofonů (porty), 2 bezdrátových ručních mikrofonů a včetně technické obsluhy po celou dobu akce</t>
    </r>
    <r>
      <rPr>
        <sz val="10"/>
        <rFont val="Arial Narrow"/>
        <family val="2"/>
      </rPr>
      <t xml:space="preserve"> </t>
    </r>
  </si>
  <si>
    <t>Níže jsou uvedeny minimální požadavky Zadavatele (Objednatele) na prostory, ve kterých se bude konat akce.</t>
  </si>
  <si>
    <t>B) Cateringové služby 20. - 23. 6. 2023</t>
  </si>
  <si>
    <t xml:space="preserve">min 5 anglicky hovořících (AJ komunikativní úroveň slovem) hostesek/hostesů po celou dobu konference (zejména pro účely registrace účastníků akce, asistence jednotlivým speakerům, jiné organizační záležitosti) </t>
  </si>
  <si>
    <t>jednosměrný stream</t>
  </si>
  <si>
    <t xml:space="preserve"> - </t>
  </si>
  <si>
    <t xml:space="preserve">celkem 22 snímaných  řečníků </t>
  </si>
  <si>
    <t>celkem 11 hodin streamování</t>
  </si>
  <si>
    <t>celkem 100 účastníků v publiku</t>
  </si>
  <si>
    <t>přenos - min. 4 kamery včetně min. 2 kameramanů (záběr na řečníka a záběr na publikum ze dvou pohledů)</t>
  </si>
  <si>
    <t>Technika pro streamování (k dispozici po celou dobu akce)</t>
  </si>
  <si>
    <t>min. 4*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</si>
</sst>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20">
    <font>
      <sz val="11"/>
      <color theme="1"/>
      <name val="Calibri"/>
      <family val="2"/>
      <scheme val="minor"/>
    </font>
    <font>
      <sz val="10"/>
      <name val="Arial"/>
      <family val="2"/>
    </font>
    <font>
      <sz val="9"/>
      <color theme="1"/>
      <name val="Arial"/>
      <family val="2"/>
    </font>
    <font>
      <sz val="9"/>
      <name val="Arial"/>
      <family val="2"/>
    </font>
    <font>
      <b/>
      <sz val="9"/>
      <color theme="1"/>
      <name val="Arial Narrow"/>
      <family val="2"/>
    </font>
    <font>
      <sz val="8"/>
      <color theme="1"/>
      <name val="Courier New"/>
      <family val="3"/>
    </font>
    <font>
      <b/>
      <sz val="12"/>
      <color theme="1"/>
      <name val="Times New Roman"/>
      <family val="1"/>
    </font>
    <font>
      <b/>
      <sz val="14"/>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b/>
      <sz val="12"/>
      <color theme="1"/>
      <name val="Arial Narrow"/>
      <family val="2"/>
    </font>
    <font>
      <sz val="10"/>
      <color theme="1"/>
      <name val="Arial Narrow"/>
      <family val="2"/>
    </font>
    <font>
      <b/>
      <sz val="10"/>
      <name val="Arial Narrow"/>
      <family val="2"/>
    </font>
    <font>
      <vertAlign val="superscript"/>
      <sz val="10"/>
      <color theme="1"/>
      <name val="Arial Narrow"/>
      <family val="2"/>
    </font>
    <font>
      <sz val="10"/>
      <name val="Arial Narrow"/>
      <family val="2"/>
    </font>
    <font>
      <i/>
      <sz val="10"/>
      <color theme="1"/>
      <name val="Arial Narrow"/>
      <family val="2"/>
    </font>
    <font>
      <sz val="8"/>
      <color theme="1"/>
      <name val="Arial Narrow"/>
      <family val="2"/>
    </font>
    <font>
      <b/>
      <sz val="11"/>
      <name val="Arial Narrow"/>
      <family val="2"/>
    </font>
  </fonts>
  <fills count="14">
    <fill>
      <patternFill/>
    </fill>
    <fill>
      <patternFill patternType="gray125"/>
    </fill>
    <fill>
      <patternFill patternType="solid">
        <fgColor rgb="FFF58220"/>
        <bgColor indexed="64"/>
      </patternFill>
    </fill>
    <fill>
      <patternFill patternType="solid">
        <fgColor rgb="FFCAE6B4"/>
        <bgColor indexed="64"/>
      </patternFill>
    </fill>
    <fill>
      <patternFill patternType="solid">
        <fgColor rgb="FF7AC143"/>
        <bgColor indexed="64"/>
      </patternFill>
    </fill>
    <fill>
      <patternFill patternType="solid">
        <fgColor rgb="FFF9B47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0" tint="-0.24997000396251678"/>
        <bgColor indexed="64"/>
      </patternFill>
    </fill>
  </fills>
  <borders count="64">
    <border>
      <left/>
      <right/>
      <top/>
      <bottom/>
      <diagonal/>
    </border>
    <border>
      <left style="thick">
        <color rgb="FFFFFFFF"/>
      </left>
      <right style="thick">
        <color rgb="FFFFFFFF"/>
      </right>
      <top style="thick">
        <color rgb="FFFFFFFF"/>
      </top>
      <bottom style="thick">
        <color rgb="FFFFFFFF"/>
      </bottom>
    </border>
    <border>
      <left/>
      <right style="medium"/>
      <top style="medium"/>
      <bottom style="medium"/>
    </border>
    <border>
      <left style="medium"/>
      <right/>
      <top style="thin"/>
      <bottom style="thin"/>
    </border>
    <border>
      <left style="thin"/>
      <right style="medium"/>
      <top style="thin"/>
      <bottom style="thin"/>
    </border>
    <border>
      <left style="medium"/>
      <right/>
      <top/>
      <bottom/>
    </border>
    <border>
      <left/>
      <right/>
      <top style="thin"/>
      <bottom/>
    </border>
    <border>
      <left style="medium"/>
      <right style="medium"/>
      <top style="medium"/>
      <bottom style="medium"/>
    </border>
    <border>
      <left/>
      <right style="medium"/>
      <top/>
      <botto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thin"/>
      <bottom/>
    </border>
    <border>
      <left style="medium"/>
      <right style="thin"/>
      <top style="thin"/>
      <bottom/>
    </border>
    <border>
      <left style="thin"/>
      <right style="medium"/>
      <top/>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medium"/>
      <top style="medium"/>
      <bottom style="thin"/>
    </border>
    <border>
      <left style="thin"/>
      <right style="medium"/>
      <top style="thin"/>
      <bottom/>
    </border>
    <border>
      <left style="thin"/>
      <right style="thin"/>
      <top/>
      <bottom style="medium"/>
    </border>
    <border>
      <left style="thin"/>
      <right/>
      <top style="thin"/>
      <bottom style="thin"/>
    </border>
    <border>
      <left/>
      <right style="thin"/>
      <top style="thin"/>
      <bottom style="thin"/>
    </border>
    <border>
      <left style="thin"/>
      <right style="thin"/>
      <top style="thin"/>
      <bottom style="medium"/>
    </border>
    <border>
      <left/>
      <right style="medium"/>
      <top/>
      <bottom style="thin"/>
    </border>
    <border>
      <left style="medium"/>
      <right style="thin"/>
      <top style="thin"/>
      <bottom style="medium"/>
    </border>
    <border>
      <left/>
      <right/>
      <top style="thin"/>
      <bottom style="thin"/>
    </border>
    <border>
      <left style="thin"/>
      <right/>
      <top style="thin"/>
      <bottom/>
    </border>
    <border>
      <left/>
      <right style="thin"/>
      <top style="thin"/>
      <bottom/>
    </border>
    <border>
      <left style="medium"/>
      <right/>
      <top style="medium"/>
      <bottom style="medium"/>
    </border>
    <border>
      <left/>
      <right/>
      <top style="medium"/>
      <bottom style="medium"/>
    </border>
    <border>
      <left/>
      <right style="medium"/>
      <top style="thin"/>
      <bottom style="thin"/>
    </border>
    <border>
      <left style="thin"/>
      <right style="medium"/>
      <top/>
      <bottom/>
    </border>
    <border>
      <left style="medium"/>
      <right/>
      <top style="medium"/>
      <bottom/>
    </border>
    <border>
      <left/>
      <right/>
      <top style="medium"/>
      <bottom/>
    </border>
    <border>
      <left/>
      <right style="medium"/>
      <top style="medium"/>
      <bottom/>
    </border>
    <border>
      <left/>
      <right style="medium"/>
      <top style="thin"/>
      <bottom/>
    </border>
    <border>
      <left style="medium"/>
      <right style="thin"/>
      <top/>
      <bottom/>
    </border>
    <border>
      <left style="medium"/>
      <right style="thin"/>
      <top/>
      <bottom style="medium"/>
    </border>
    <border>
      <left style="thin"/>
      <right/>
      <top/>
      <bottom style="thin"/>
    </border>
    <border>
      <left/>
      <right/>
      <top/>
      <bottom style="thin"/>
    </border>
    <border>
      <left style="thin"/>
      <right/>
      <top style="medium"/>
      <bottom style="thin"/>
    </border>
    <border>
      <left/>
      <right style="thin"/>
      <top style="medium"/>
      <bottom style="thin"/>
    </border>
    <border>
      <left style="medium"/>
      <right style="thin"/>
      <top style="medium"/>
      <bottom/>
    </border>
    <border>
      <left style="medium"/>
      <right style="thin"/>
      <top style="medium"/>
      <bottom style="thin"/>
    </border>
    <border>
      <left style="thin"/>
      <right/>
      <top style="thin"/>
      <bottom style="medium"/>
    </border>
    <border>
      <left/>
      <right style="thin"/>
      <top style="thin"/>
      <bottom style="medium"/>
    </border>
    <border>
      <left style="medium"/>
      <right/>
      <top style="thin"/>
      <bottom style="medium"/>
    </border>
    <border>
      <left/>
      <right/>
      <top style="thin"/>
      <bottom style="medium"/>
    </border>
    <border>
      <left/>
      <right style="thin"/>
      <top style="medium"/>
      <bottom style="medium"/>
    </border>
    <border>
      <left style="thin"/>
      <right/>
      <top/>
      <bottom/>
    </border>
    <border>
      <left/>
      <right style="thin"/>
      <top/>
      <bottom/>
    </border>
    <border>
      <left/>
      <right style="thin"/>
      <top/>
      <bottom style="thin"/>
    </border>
    <border>
      <left style="thin"/>
      <right/>
      <top style="medium"/>
      <bottom style="medium"/>
    </border>
    <border>
      <left style="thin"/>
      <right style="medium"/>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lignment horizontal="left"/>
      <protection/>
    </xf>
    <xf numFmtId="0" fontId="3" fillId="3" borderId="1">
      <alignment/>
      <protection/>
    </xf>
    <xf numFmtId="0" fontId="3" fillId="4" borderId="1">
      <alignment/>
      <protection/>
    </xf>
    <xf numFmtId="0" fontId="2" fillId="5" borderId="1">
      <alignment/>
      <protection/>
    </xf>
  </cellStyleXfs>
  <cellXfs count="273">
    <xf numFmtId="0" fontId="0" fillId="0" borderId="0" xfId="0"/>
    <xf numFmtId="0" fontId="0" fillId="0" borderId="0" xfId="0"/>
    <xf numFmtId="0" fontId="0" fillId="0" borderId="0" xfId="0" applyBorder="1"/>
    <xf numFmtId="0" fontId="0" fillId="0" borderId="0" xfId="0" applyFont="1"/>
    <xf numFmtId="0" fontId="0" fillId="0" borderId="0" xfId="0" applyFont="1" applyAlignment="1">
      <alignment/>
    </xf>
    <xf numFmtId="0" fontId="0" fillId="0" borderId="0" xfId="0" applyFont="1" applyAlignment="1">
      <alignment wrapText="1"/>
    </xf>
    <xf numFmtId="0" fontId="0" fillId="0" borderId="0" xfId="0" applyFill="1"/>
    <xf numFmtId="0" fontId="0" fillId="0" borderId="0" xfId="0" applyFont="1" applyBorder="1"/>
    <xf numFmtId="0" fontId="0" fillId="0" borderId="0" xfId="0" applyFont="1" applyAlignment="1">
      <alignment vertical="center" wrapText="1"/>
    </xf>
    <xf numFmtId="0" fontId="0" fillId="0" borderId="0" xfId="0" applyFont="1" applyBorder="1" applyAlignment="1">
      <alignment vertical="center" wrapText="1"/>
    </xf>
    <xf numFmtId="164" fontId="0" fillId="0" borderId="0" xfId="0" applyNumberFormat="1"/>
    <xf numFmtId="164" fontId="0" fillId="0" borderId="0" xfId="0" applyNumberFormat="1" applyAlignment="1">
      <alignment horizontal="center" vertical="center"/>
    </xf>
    <xf numFmtId="164" fontId="0" fillId="0" borderId="0" xfId="0" applyNumberFormat="1" applyFill="1"/>
    <xf numFmtId="164" fontId="0" fillId="0" borderId="0" xfId="0" applyNumberFormat="1" applyFill="1" applyAlignment="1">
      <alignment horizontal="center" vertical="center"/>
    </xf>
    <xf numFmtId="0" fontId="4" fillId="0" borderId="0" xfId="0" applyFont="1" applyAlignment="1">
      <alignment horizontal="center" vertical="center"/>
    </xf>
    <xf numFmtId="0" fontId="0" fillId="0" borderId="0" xfId="0" applyAlignment="1">
      <alignment horizontal="justify" vertical="center"/>
    </xf>
    <xf numFmtId="0" fontId="5" fillId="0" borderId="0" xfId="0" applyFont="1" applyAlignment="1">
      <alignment horizontal="center" vertical="center"/>
    </xf>
    <xf numFmtId="0" fontId="6" fillId="0" borderId="0" xfId="0" applyFont="1" applyAlignment="1">
      <alignment horizontal="justify" vertical="center"/>
    </xf>
    <xf numFmtId="164" fontId="8" fillId="6" borderId="2" xfId="0" applyNumberFormat="1" applyFont="1" applyFill="1" applyBorder="1" applyAlignment="1">
      <alignment horizontal="right"/>
    </xf>
    <xf numFmtId="0" fontId="11" fillId="0" borderId="0" xfId="0" applyFont="1"/>
    <xf numFmtId="0" fontId="11" fillId="6" borderId="3" xfId="0" applyFont="1" applyFill="1" applyBorder="1"/>
    <xf numFmtId="0" fontId="8" fillId="6" borderId="4" xfId="0" applyFont="1" applyFill="1" applyBorder="1" applyAlignment="1">
      <alignment horizontal="center" wrapText="1"/>
    </xf>
    <xf numFmtId="0" fontId="11" fillId="0" borderId="5" xfId="0" applyFont="1" applyBorder="1" applyAlignment="1">
      <alignment horizontal="right"/>
    </xf>
    <xf numFmtId="164" fontId="11" fillId="0" borderId="4" xfId="0" applyNumberFormat="1" applyFont="1" applyFill="1" applyBorder="1" applyAlignment="1">
      <alignment horizontal="right"/>
    </xf>
    <xf numFmtId="0" fontId="11" fillId="0" borderId="5" xfId="0" applyFont="1" applyBorder="1"/>
    <xf numFmtId="0" fontId="8" fillId="0" borderId="0" xfId="0" applyFont="1" applyBorder="1"/>
    <xf numFmtId="0" fontId="8" fillId="0" borderId="0" xfId="0" applyFont="1" applyFill="1" applyBorder="1" applyAlignment="1">
      <alignment wrapText="1"/>
    </xf>
    <xf numFmtId="0" fontId="11" fillId="0" borderId="0" xfId="0" applyFont="1" applyBorder="1"/>
    <xf numFmtId="0" fontId="11" fillId="0" borderId="6" xfId="0" applyFont="1" applyBorder="1"/>
    <xf numFmtId="0" fontId="11" fillId="0" borderId="0" xfId="0" applyFont="1" applyFill="1" applyBorder="1"/>
    <xf numFmtId="0" fontId="8" fillId="0" borderId="0" xfId="0" applyFont="1" applyFill="1" applyBorder="1"/>
    <xf numFmtId="0" fontId="11" fillId="0" borderId="7" xfId="0" applyFont="1" applyBorder="1"/>
    <xf numFmtId="0" fontId="11" fillId="0" borderId="8" xfId="0" applyFont="1" applyBorder="1"/>
    <xf numFmtId="164" fontId="8" fillId="6" borderId="9" xfId="0" applyNumberFormat="1" applyFont="1" applyFill="1" applyBorder="1" applyAlignment="1">
      <alignment horizontal="right" vertical="center"/>
    </xf>
    <xf numFmtId="0" fontId="12" fillId="0" borderId="10" xfId="0" applyFont="1" applyFill="1" applyBorder="1" applyAlignment="1">
      <alignment horizontal="left"/>
    </xf>
    <xf numFmtId="0" fontId="11" fillId="0" borderId="11" xfId="0" applyFont="1" applyFill="1" applyBorder="1"/>
    <xf numFmtId="0" fontId="11" fillId="0" borderId="12" xfId="0" applyFont="1" applyFill="1" applyBorder="1"/>
    <xf numFmtId="0" fontId="11" fillId="0" borderId="13" xfId="0" applyFont="1" applyBorder="1"/>
    <xf numFmtId="0" fontId="11" fillId="0" borderId="14" xfId="0" applyFont="1" applyBorder="1"/>
    <xf numFmtId="0" fontId="11" fillId="0" borderId="15" xfId="0" applyFont="1" applyBorder="1"/>
    <xf numFmtId="0" fontId="8" fillId="6" borderId="4" xfId="0" applyFont="1" applyFill="1" applyBorder="1" applyAlignment="1">
      <alignment horizontal="center"/>
    </xf>
    <xf numFmtId="164" fontId="11" fillId="7" borderId="4" xfId="0" applyNumberFormat="1" applyFont="1" applyFill="1" applyBorder="1" applyAlignment="1">
      <alignment horizontal="right" vertical="center"/>
    </xf>
    <xf numFmtId="0" fontId="13" fillId="0" borderId="16" xfId="0" applyFont="1" applyBorder="1" applyAlignment="1">
      <alignment horizontal="right" vertical="center" wrapText="1"/>
    </xf>
    <xf numFmtId="0" fontId="13" fillId="0" borderId="17" xfId="0" applyFont="1" applyBorder="1" applyAlignment="1">
      <alignment vertical="center" wrapText="1"/>
    </xf>
    <xf numFmtId="0" fontId="13" fillId="0" borderId="17" xfId="0" applyFont="1" applyFill="1" applyBorder="1" applyAlignment="1">
      <alignment vertical="center" wrapText="1"/>
    </xf>
    <xf numFmtId="0" fontId="13" fillId="0" borderId="17" xfId="0" applyFont="1" applyFill="1" applyBorder="1" applyAlignment="1">
      <alignment horizontal="right"/>
    </xf>
    <xf numFmtId="0" fontId="18" fillId="0" borderId="5" xfId="0" applyFont="1" applyBorder="1"/>
    <xf numFmtId="0" fontId="18" fillId="0" borderId="0" xfId="0" applyFont="1" applyBorder="1" applyAlignment="1">
      <alignment/>
    </xf>
    <xf numFmtId="0" fontId="18" fillId="0" borderId="0" xfId="0" applyFont="1" applyBorder="1" applyAlignment="1">
      <alignment wrapText="1"/>
    </xf>
    <xf numFmtId="0" fontId="8" fillId="6" borderId="16" xfId="0" applyFont="1" applyFill="1" applyBorder="1" applyAlignment="1">
      <alignment horizontal="center" vertical="center" wrapText="1"/>
    </xf>
    <xf numFmtId="0" fontId="11" fillId="0" borderId="0" xfId="0" applyFont="1" applyAlignment="1">
      <alignment/>
    </xf>
    <xf numFmtId="0" fontId="11" fillId="0" borderId="0" xfId="0" applyFont="1" applyAlignment="1">
      <alignment wrapText="1"/>
    </xf>
    <xf numFmtId="0" fontId="16" fillId="0" borderId="17" xfId="0" applyFont="1" applyFill="1" applyBorder="1" applyAlignment="1">
      <alignment horizontal="right"/>
    </xf>
    <xf numFmtId="0" fontId="16" fillId="0" borderId="18" xfId="0" applyFont="1" applyFill="1" applyBorder="1" applyAlignment="1">
      <alignment horizontal="right"/>
    </xf>
    <xf numFmtId="0" fontId="13" fillId="0" borderId="18" xfId="0" applyFont="1" applyFill="1" applyBorder="1" applyAlignment="1">
      <alignment horizontal="right"/>
    </xf>
    <xf numFmtId="0" fontId="16" fillId="0" borderId="17" xfId="0" applyFont="1" applyFill="1" applyBorder="1" applyAlignment="1">
      <alignment horizontal="right" vertical="center"/>
    </xf>
    <xf numFmtId="0" fontId="13" fillId="0" borderId="17" xfId="0" applyFont="1" applyFill="1" applyBorder="1" applyAlignment="1">
      <alignment horizontal="right" vertical="center"/>
    </xf>
    <xf numFmtId="0" fontId="13" fillId="0" borderId="19" xfId="0" applyFont="1" applyFill="1" applyBorder="1" applyAlignment="1">
      <alignment horizontal="right"/>
    </xf>
    <xf numFmtId="0" fontId="13" fillId="0" borderId="20" xfId="0" applyFont="1" applyBorder="1" applyAlignment="1">
      <alignment horizontal="right"/>
    </xf>
    <xf numFmtId="0" fontId="13" fillId="0" borderId="21" xfId="0" applyFont="1" applyBorder="1" applyAlignment="1">
      <alignment horizontal="right"/>
    </xf>
    <xf numFmtId="164" fontId="13" fillId="8" borderId="4" xfId="0" applyNumberFormat="1" applyFont="1" applyFill="1" applyBorder="1" applyAlignment="1" applyProtection="1">
      <alignment horizontal="right" vertical="center" wrapText="1"/>
      <protection locked="0"/>
    </xf>
    <xf numFmtId="164" fontId="13" fillId="8" borderId="4" xfId="0" applyNumberFormat="1" applyFont="1" applyFill="1" applyBorder="1" applyAlignment="1" applyProtection="1">
      <alignment horizontal="right" vertical="center"/>
      <protection locked="0"/>
    </xf>
    <xf numFmtId="164" fontId="13" fillId="8" borderId="17" xfId="0" applyNumberFormat="1" applyFont="1" applyFill="1" applyBorder="1" applyAlignment="1" applyProtection="1">
      <alignment horizontal="right"/>
      <protection locked="0"/>
    </xf>
    <xf numFmtId="164" fontId="13" fillId="8" borderId="17" xfId="0" applyNumberFormat="1" applyFont="1" applyFill="1" applyBorder="1" applyAlignment="1" applyProtection="1">
      <alignment horizontal="right" vertical="center"/>
      <protection locked="0"/>
    </xf>
    <xf numFmtId="164" fontId="13" fillId="8" borderId="19" xfId="0" applyNumberFormat="1" applyFont="1" applyFill="1" applyBorder="1" applyAlignment="1" applyProtection="1">
      <alignment horizontal="right"/>
      <protection locked="0"/>
    </xf>
    <xf numFmtId="164" fontId="13" fillId="8" borderId="18" xfId="0" applyNumberFormat="1" applyFont="1" applyFill="1" applyBorder="1" applyAlignment="1" applyProtection="1">
      <alignment horizontal="right"/>
      <protection locked="0"/>
    </xf>
    <xf numFmtId="164" fontId="13" fillId="0" borderId="22" xfId="0" applyNumberFormat="1" applyFont="1" applyFill="1" applyBorder="1" applyAlignment="1">
      <alignment horizontal="right"/>
    </xf>
    <xf numFmtId="164" fontId="13" fillId="0" borderId="4" xfId="0" applyNumberFormat="1" applyFont="1" applyFill="1" applyBorder="1" applyAlignment="1">
      <alignment horizontal="right"/>
    </xf>
    <xf numFmtId="0" fontId="18" fillId="0" borderId="0" xfId="0" applyFont="1" applyFill="1" applyBorder="1" applyAlignment="1">
      <alignment horizontal="right"/>
    </xf>
    <xf numFmtId="0" fontId="11" fillId="0" borderId="0" xfId="0" applyFont="1" applyFill="1" applyAlignment="1">
      <alignment horizontal="right"/>
    </xf>
    <xf numFmtId="0" fontId="11" fillId="0" borderId="0" xfId="0" applyFont="1" applyFill="1"/>
    <xf numFmtId="0" fontId="0" fillId="0" borderId="0" xfId="0" applyFont="1" applyFill="1" applyAlignment="1">
      <alignment horizontal="right"/>
    </xf>
    <xf numFmtId="0" fontId="0" fillId="0" borderId="0" xfId="0" applyFont="1" applyFill="1"/>
    <xf numFmtId="0" fontId="16" fillId="0" borderId="17" xfId="0" applyFont="1" applyFill="1" applyBorder="1" applyAlignment="1">
      <alignment vertical="center" wrapText="1"/>
    </xf>
    <xf numFmtId="164" fontId="19" fillId="6" borderId="9" xfId="0" applyNumberFormat="1" applyFont="1" applyFill="1" applyBorder="1" applyAlignment="1">
      <alignment horizontal="right"/>
    </xf>
    <xf numFmtId="164" fontId="8" fillId="6" borderId="23" xfId="0" applyNumberFormat="1" applyFont="1" applyFill="1" applyBorder="1" applyAlignment="1">
      <alignment horizontal="right" vertical="center"/>
    </xf>
    <xf numFmtId="164" fontId="19" fillId="6" borderId="7" xfId="0" applyNumberFormat="1" applyFont="1" applyFill="1" applyBorder="1" applyAlignment="1">
      <alignment horizontal="right" vertical="center"/>
    </xf>
    <xf numFmtId="0" fontId="0" fillId="0" borderId="5" xfId="0" applyBorder="1"/>
    <xf numFmtId="0" fontId="8"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3" fillId="0" borderId="0" xfId="0" applyFont="1"/>
    <xf numFmtId="0" fontId="9" fillId="0" borderId="0" xfId="0" applyFont="1"/>
    <xf numFmtId="0" fontId="13" fillId="7" borderId="17" xfId="0" applyFont="1" applyFill="1" applyBorder="1" applyAlignment="1">
      <alignment vertical="center" wrapText="1"/>
    </xf>
    <xf numFmtId="0" fontId="13" fillId="0" borderId="26" xfId="0" applyFont="1" applyFill="1" applyBorder="1" applyAlignment="1">
      <alignment horizontal="right"/>
    </xf>
    <xf numFmtId="0" fontId="16" fillId="0" borderId="26" xfId="0" applyFont="1" applyFill="1" applyBorder="1" applyAlignment="1">
      <alignment horizontal="right"/>
    </xf>
    <xf numFmtId="164" fontId="13" fillId="8" borderId="26" xfId="0" applyNumberFormat="1" applyFont="1" applyFill="1" applyBorder="1" applyAlignment="1" applyProtection="1">
      <alignment horizontal="right"/>
      <protection locked="0"/>
    </xf>
    <xf numFmtId="164" fontId="13" fillId="0" borderId="27" xfId="0" applyNumberFormat="1" applyFont="1" applyFill="1" applyBorder="1" applyAlignment="1">
      <alignment horizontal="right"/>
    </xf>
    <xf numFmtId="0" fontId="8" fillId="6" borderId="28" xfId="0" applyFont="1" applyFill="1" applyBorder="1" applyAlignment="1">
      <alignment horizontal="center" wrapText="1"/>
    </xf>
    <xf numFmtId="164" fontId="11" fillId="8" borderId="4" xfId="0" applyNumberFormat="1" applyFont="1" applyFill="1" applyBorder="1"/>
    <xf numFmtId="0" fontId="16" fillId="0" borderId="29" xfId="0" applyFont="1" applyFill="1" applyBorder="1" applyAlignment="1">
      <alignment horizontal="right" vertical="center"/>
    </xf>
    <xf numFmtId="0" fontId="13" fillId="0" borderId="18" xfId="0" applyFont="1" applyFill="1" applyBorder="1" applyAlignment="1">
      <alignment horizontal="right" vertical="center"/>
    </xf>
    <xf numFmtId="0" fontId="13" fillId="0" borderId="30" xfId="0" applyFont="1" applyFill="1" applyBorder="1" applyAlignment="1">
      <alignment horizontal="left"/>
    </xf>
    <xf numFmtId="0" fontId="13" fillId="0" borderId="31" xfId="0" applyFont="1" applyFill="1" applyBorder="1" applyAlignment="1">
      <alignment horizontal="left"/>
    </xf>
    <xf numFmtId="0" fontId="13" fillId="0" borderId="18" xfId="0" applyFont="1" applyFill="1" applyBorder="1" applyAlignment="1">
      <alignment horizontal="right" vertical="center" wrapText="1"/>
    </xf>
    <xf numFmtId="0" fontId="11" fillId="0" borderId="0" xfId="0" applyFont="1" applyBorder="1" applyAlignment="1">
      <alignment horizontal="center"/>
    </xf>
    <xf numFmtId="164" fontId="13" fillId="8" borderId="29" xfId="0" applyNumberFormat="1" applyFont="1" applyFill="1" applyBorder="1" applyAlignment="1" applyProtection="1">
      <alignment vertical="center"/>
      <protection locked="0"/>
    </xf>
    <xf numFmtId="0" fontId="16" fillId="0" borderId="17" xfId="0" applyFont="1" applyFill="1" applyBorder="1" applyAlignment="1">
      <alignment vertical="center"/>
    </xf>
    <xf numFmtId="164" fontId="13" fillId="8" borderId="17" xfId="0" applyNumberFormat="1" applyFont="1" applyFill="1" applyBorder="1" applyAlignment="1" applyProtection="1">
      <alignment vertical="center"/>
      <protection locked="0"/>
    </xf>
    <xf numFmtId="164" fontId="13" fillId="0" borderId="4" xfId="0" applyNumberFormat="1" applyFont="1" applyFill="1" applyBorder="1" applyAlignment="1">
      <alignment vertical="center"/>
    </xf>
    <xf numFmtId="0" fontId="16" fillId="0" borderId="18" xfId="0" applyFont="1" applyFill="1" applyBorder="1" applyAlignment="1">
      <alignment vertical="center"/>
    </xf>
    <xf numFmtId="164" fontId="13" fillId="8" borderId="18" xfId="0" applyNumberFormat="1" applyFont="1" applyFill="1" applyBorder="1" applyAlignment="1" applyProtection="1">
      <alignment vertical="center"/>
      <protection locked="0"/>
    </xf>
    <xf numFmtId="0" fontId="16" fillId="0" borderId="18" xfId="0" applyFont="1" applyFill="1" applyBorder="1" applyAlignment="1">
      <alignment vertical="center" wrapText="1"/>
    </xf>
    <xf numFmtId="0" fontId="13" fillId="0" borderId="17" xfId="0" applyFont="1" applyFill="1" applyBorder="1" applyAlignment="1">
      <alignment horizontal="right" vertical="center" wrapText="1"/>
    </xf>
    <xf numFmtId="0" fontId="16" fillId="0" borderId="17" xfId="0" applyFont="1" applyFill="1" applyBorder="1" applyAlignment="1">
      <alignment horizontal="right" vertical="center" wrapText="1"/>
    </xf>
    <xf numFmtId="0" fontId="16" fillId="0" borderId="29" xfId="0" applyFont="1" applyFill="1" applyBorder="1" applyAlignment="1">
      <alignment vertical="center" wrapText="1"/>
    </xf>
    <xf numFmtId="164" fontId="13" fillId="0" borderId="23" xfId="0" applyNumberFormat="1" applyFont="1" applyFill="1" applyBorder="1" applyAlignment="1">
      <alignment vertical="center"/>
    </xf>
    <xf numFmtId="0" fontId="16" fillId="0" borderId="29" xfId="0" applyFont="1" applyFill="1" applyBorder="1" applyAlignment="1">
      <alignment horizontal="right" vertical="center" wrapText="1"/>
    </xf>
    <xf numFmtId="0" fontId="13" fillId="0" borderId="32" xfId="0" applyFont="1" applyFill="1" applyBorder="1" applyAlignment="1">
      <alignment horizontal="right"/>
    </xf>
    <xf numFmtId="164" fontId="13" fillId="8" borderId="32" xfId="0" applyNumberFormat="1" applyFont="1" applyFill="1" applyBorder="1" applyAlignment="1" applyProtection="1">
      <alignment horizontal="right"/>
      <protection locked="0"/>
    </xf>
    <xf numFmtId="164" fontId="13" fillId="0" borderId="23" xfId="0" applyNumberFormat="1" applyFont="1" applyFill="1" applyBorder="1" applyAlignment="1">
      <alignment horizontal="right"/>
    </xf>
    <xf numFmtId="0" fontId="11" fillId="0" borderId="5" xfId="0" applyFont="1" applyBorder="1" applyAlignment="1">
      <alignment horizontal="center"/>
    </xf>
    <xf numFmtId="0" fontId="11" fillId="0" borderId="33" xfId="0" applyFont="1" applyBorder="1" applyAlignment="1">
      <alignment horizontal="center"/>
    </xf>
    <xf numFmtId="0" fontId="13" fillId="0" borderId="34" xfId="0" applyFont="1" applyBorder="1" applyAlignment="1">
      <alignment horizontal="right"/>
    </xf>
    <xf numFmtId="164" fontId="11" fillId="0" borderId="23" xfId="0" applyNumberFormat="1" applyFont="1" applyFill="1" applyBorder="1" applyAlignment="1">
      <alignment horizontal="right"/>
    </xf>
    <xf numFmtId="0" fontId="8" fillId="6" borderId="21" xfId="0" applyFont="1" applyFill="1" applyBorder="1" applyAlignment="1">
      <alignment horizontal="center"/>
    </xf>
    <xf numFmtId="0" fontId="9" fillId="6" borderId="16" xfId="0" applyFont="1" applyFill="1" applyBorder="1" applyAlignment="1">
      <alignment horizontal="center" vertical="center"/>
    </xf>
    <xf numFmtId="164" fontId="8" fillId="6" borderId="23" xfId="0" applyNumberFormat="1" applyFont="1" applyFill="1" applyBorder="1"/>
    <xf numFmtId="164" fontId="13" fillId="8" borderId="30" xfId="0" applyNumberFormat="1" applyFont="1" applyFill="1" applyBorder="1" applyAlignment="1" applyProtection="1">
      <alignment horizontal="right"/>
      <protection locked="0"/>
    </xf>
    <xf numFmtId="0" fontId="13" fillId="0" borderId="35" xfId="0" applyFont="1" applyFill="1" applyBorder="1" applyAlignment="1">
      <alignment vertical="center" wrapText="1"/>
    </xf>
    <xf numFmtId="0" fontId="13" fillId="0" borderId="36" xfId="0" applyFont="1" applyBorder="1" applyAlignment="1">
      <alignment horizontal="left"/>
    </xf>
    <xf numFmtId="0" fontId="13" fillId="0" borderId="37" xfId="0" applyFont="1" applyBorder="1" applyAlignment="1">
      <alignment horizontal="left"/>
    </xf>
    <xf numFmtId="0" fontId="8" fillId="6" borderId="3" xfId="0" applyFont="1" applyFill="1" applyBorder="1" applyAlignment="1">
      <alignment horizontal="left"/>
    </xf>
    <xf numFmtId="0" fontId="8" fillId="6" borderId="35" xfId="0" applyFont="1" applyFill="1" applyBorder="1" applyAlignment="1">
      <alignment horizontal="left"/>
    </xf>
    <xf numFmtId="0" fontId="11" fillId="0" borderId="8" xfId="0" applyFont="1" applyBorder="1" applyAlignment="1">
      <alignment vertical="center"/>
    </xf>
    <xf numFmtId="0" fontId="0" fillId="0" borderId="8" xfId="0" applyBorder="1"/>
    <xf numFmtId="164" fontId="11" fillId="8" borderId="4" xfId="0" applyNumberFormat="1" applyFont="1" applyFill="1" applyBorder="1" applyAlignment="1">
      <alignment horizontal="right"/>
    </xf>
    <xf numFmtId="0" fontId="13" fillId="0" borderId="0" xfId="0" applyFont="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8" fillId="6" borderId="38" xfId="0" applyFont="1" applyFill="1" applyBorder="1" applyAlignment="1">
      <alignment horizontal="left" vertical="center"/>
    </xf>
    <xf numFmtId="0" fontId="8" fillId="6" borderId="39" xfId="0" applyFont="1" applyFill="1" applyBorder="1" applyAlignment="1">
      <alignment horizontal="left" vertical="center"/>
    </xf>
    <xf numFmtId="0" fontId="11" fillId="0" borderId="14" xfId="0" applyFont="1" applyBorder="1" applyAlignment="1">
      <alignment horizontal="center"/>
    </xf>
    <xf numFmtId="0" fontId="7" fillId="9" borderId="10" xfId="0" applyFont="1" applyFill="1" applyBorder="1" applyAlignment="1">
      <alignment horizontal="center" vertical="center"/>
    </xf>
    <xf numFmtId="0" fontId="7" fillId="9" borderId="11" xfId="0" applyFont="1" applyFill="1" applyBorder="1" applyAlignment="1">
      <alignment horizontal="center" vertical="center"/>
    </xf>
    <xf numFmtId="0" fontId="7" fillId="9" borderId="12" xfId="0" applyFont="1" applyFill="1" applyBorder="1" applyAlignment="1">
      <alignment horizontal="center" vertical="center"/>
    </xf>
    <xf numFmtId="0" fontId="8" fillId="6" borderId="3" xfId="0" applyFont="1" applyFill="1" applyBorder="1" applyAlignment="1">
      <alignment horizontal="left" wrapText="1"/>
    </xf>
    <xf numFmtId="0" fontId="8" fillId="6" borderId="35" xfId="0" applyFont="1" applyFill="1" applyBorder="1" applyAlignment="1">
      <alignment horizontal="left" wrapText="1"/>
    </xf>
    <xf numFmtId="0" fontId="8" fillId="6" borderId="3" xfId="0" applyFont="1" applyFill="1" applyBorder="1" applyAlignment="1">
      <alignment horizontal="left"/>
    </xf>
    <xf numFmtId="0" fontId="8" fillId="6" borderId="35" xfId="0" applyFont="1" applyFill="1" applyBorder="1" applyAlignment="1">
      <alignment horizontal="left"/>
    </xf>
    <xf numFmtId="0" fontId="17" fillId="0" borderId="5" xfId="0" applyFont="1" applyBorder="1" applyAlignment="1">
      <alignment horizontal="left" wrapText="1"/>
    </xf>
    <xf numFmtId="0" fontId="17" fillId="0" borderId="0" xfId="0" applyFont="1" applyBorder="1" applyAlignment="1">
      <alignment horizontal="left" wrapText="1"/>
    </xf>
    <xf numFmtId="0" fontId="17" fillId="0" borderId="8" xfId="0" applyFont="1" applyBorder="1" applyAlignment="1">
      <alignment horizontal="left" wrapText="1"/>
    </xf>
    <xf numFmtId="0" fontId="10" fillId="6" borderId="3" xfId="0" applyFont="1" applyFill="1" applyBorder="1" applyAlignment="1">
      <alignment horizontal="center"/>
    </xf>
    <xf numFmtId="0" fontId="10" fillId="6" borderId="35" xfId="0" applyFont="1" applyFill="1" applyBorder="1" applyAlignment="1">
      <alignment horizontal="center"/>
    </xf>
    <xf numFmtId="0" fontId="8" fillId="6" borderId="24" xfId="0" applyFont="1" applyFill="1" applyBorder="1" applyAlignment="1">
      <alignment horizontal="left" wrapText="1"/>
    </xf>
    <xf numFmtId="0" fontId="8" fillId="6" borderId="25" xfId="0" applyFont="1" applyFill="1" applyBorder="1" applyAlignment="1">
      <alignment horizontal="left" wrapText="1"/>
    </xf>
    <xf numFmtId="0" fontId="9" fillId="10" borderId="3" xfId="0" applyFont="1" applyFill="1" applyBorder="1" applyAlignment="1">
      <alignment horizontal="left" wrapText="1"/>
    </xf>
    <xf numFmtId="0" fontId="9" fillId="10" borderId="35" xfId="0" applyFont="1" applyFill="1" applyBorder="1" applyAlignment="1">
      <alignment horizontal="left" wrapText="1"/>
    </xf>
    <xf numFmtId="0" fontId="9" fillId="10" borderId="40" xfId="0" applyFont="1" applyFill="1" applyBorder="1" applyAlignment="1">
      <alignment horizontal="left" wrapText="1"/>
    </xf>
    <xf numFmtId="164" fontId="13" fillId="8" borderId="28" xfId="0" applyNumberFormat="1" applyFont="1" applyFill="1" applyBorder="1" applyAlignment="1" applyProtection="1">
      <alignment horizontal="right" vertical="center" wrapText="1"/>
      <protection locked="0"/>
    </xf>
    <xf numFmtId="164" fontId="13" fillId="8" borderId="41" xfId="0" applyNumberFormat="1" applyFont="1" applyFill="1" applyBorder="1" applyAlignment="1" applyProtection="1">
      <alignment horizontal="right" vertical="center" wrapText="1"/>
      <protection locked="0"/>
    </xf>
    <xf numFmtId="164" fontId="13" fillId="8" borderId="22" xfId="0" applyNumberFormat="1" applyFont="1" applyFill="1" applyBorder="1" applyAlignment="1" applyProtection="1">
      <alignment horizontal="right" vertical="center" wrapText="1"/>
      <protection locked="0"/>
    </xf>
    <xf numFmtId="0" fontId="10" fillId="11" borderId="3" xfId="0" applyFont="1" applyFill="1" applyBorder="1" applyAlignment="1">
      <alignment horizontal="center"/>
    </xf>
    <xf numFmtId="0" fontId="10" fillId="11" borderId="35" xfId="0" applyFont="1" applyFill="1" applyBorder="1" applyAlignment="1">
      <alignment horizontal="center"/>
    </xf>
    <xf numFmtId="0" fontId="10" fillId="11" borderId="40" xfId="0" applyFont="1" applyFill="1" applyBorder="1" applyAlignment="1">
      <alignment horizontal="center"/>
    </xf>
    <xf numFmtId="0" fontId="13" fillId="0" borderId="42" xfId="0" applyFont="1" applyBorder="1" applyAlignment="1">
      <alignment horizontal="left" vertical="center" wrapText="1"/>
    </xf>
    <xf numFmtId="0" fontId="13" fillId="0" borderId="43" xfId="0" applyFont="1" applyBorder="1" applyAlignment="1">
      <alignment horizontal="left" vertical="center" wrapText="1"/>
    </xf>
    <xf numFmtId="0" fontId="13" fillId="0" borderId="44" xfId="0" applyFont="1" applyBorder="1" applyAlignment="1">
      <alignment horizontal="left" vertical="center" wrapText="1"/>
    </xf>
    <xf numFmtId="0" fontId="7" fillId="9" borderId="38" xfId="0" applyFont="1" applyFill="1" applyBorder="1" applyAlignment="1">
      <alignment horizontal="center" wrapText="1"/>
    </xf>
    <xf numFmtId="0" fontId="7" fillId="9" borderId="39" xfId="0" applyFont="1" applyFill="1" applyBorder="1" applyAlignment="1">
      <alignment horizontal="center" wrapText="1"/>
    </xf>
    <xf numFmtId="0" fontId="7" fillId="9" borderId="2" xfId="0" applyFont="1" applyFill="1" applyBorder="1" applyAlignment="1">
      <alignment horizontal="center" wrapText="1"/>
    </xf>
    <xf numFmtId="164" fontId="13" fillId="8" borderId="45" xfId="0" applyNumberFormat="1" applyFont="1" applyFill="1" applyBorder="1" applyAlignment="1" applyProtection="1">
      <alignment horizontal="right" wrapText="1"/>
      <protection locked="0"/>
    </xf>
    <xf numFmtId="164" fontId="13" fillId="8" borderId="8" xfId="0" applyNumberFormat="1" applyFont="1" applyFill="1" applyBorder="1" applyAlignment="1" applyProtection="1">
      <alignment horizontal="right" wrapText="1"/>
      <protection locked="0"/>
    </xf>
    <xf numFmtId="164" fontId="13" fillId="8" borderId="33" xfId="0" applyNumberFormat="1" applyFont="1" applyFill="1" applyBorder="1" applyAlignment="1" applyProtection="1">
      <alignment horizontal="right" wrapText="1"/>
      <protection locked="0"/>
    </xf>
    <xf numFmtId="0" fontId="14" fillId="12" borderId="30" xfId="0" applyFont="1" applyFill="1" applyBorder="1" applyAlignment="1">
      <alignment horizontal="left"/>
    </xf>
    <xf numFmtId="0" fontId="14" fillId="12" borderId="35" xfId="0" applyFont="1" applyFill="1" applyBorder="1" applyAlignment="1">
      <alignment horizontal="left"/>
    </xf>
    <xf numFmtId="0" fontId="14" fillId="12" borderId="45" xfId="0" applyFont="1" applyFill="1" applyBorder="1" applyAlignment="1">
      <alignment horizontal="left"/>
    </xf>
    <xf numFmtId="0" fontId="16" fillId="0" borderId="30" xfId="0" applyFont="1" applyFill="1" applyBorder="1" applyAlignment="1">
      <alignment horizontal="left" wrapText="1"/>
    </xf>
    <xf numFmtId="0" fontId="16" fillId="0" borderId="31" xfId="0" applyFont="1" applyFill="1" applyBorder="1" applyAlignment="1">
      <alignment horizontal="left" wrapText="1"/>
    </xf>
    <xf numFmtId="0" fontId="9" fillId="10" borderId="46" xfId="0" applyFont="1" applyFill="1" applyBorder="1" applyAlignment="1">
      <alignment horizontal="center" vertical="center" wrapText="1"/>
    </xf>
    <xf numFmtId="0" fontId="9" fillId="10" borderId="47" xfId="0" applyFont="1" applyFill="1" applyBorder="1" applyAlignment="1">
      <alignment horizontal="center" vertical="center" wrapText="1"/>
    </xf>
    <xf numFmtId="0" fontId="13" fillId="0" borderId="30" xfId="0" applyFont="1" applyFill="1" applyBorder="1" applyAlignment="1">
      <alignment horizontal="left" wrapText="1"/>
    </xf>
    <xf numFmtId="0" fontId="13" fillId="0" borderId="31" xfId="0" applyFont="1" applyFill="1" applyBorder="1" applyAlignment="1">
      <alignment horizontal="left" wrapText="1"/>
    </xf>
    <xf numFmtId="0" fontId="14" fillId="12" borderId="48" xfId="0" applyFont="1" applyFill="1" applyBorder="1" applyAlignment="1">
      <alignment horizontal="left"/>
    </xf>
    <xf numFmtId="0" fontId="14" fillId="12" borderId="49" xfId="0" applyFont="1" applyFill="1" applyBorder="1" applyAlignment="1">
      <alignment horizontal="left"/>
    </xf>
    <xf numFmtId="0" fontId="14" fillId="12" borderId="33" xfId="0" applyFont="1" applyFill="1" applyBorder="1" applyAlignment="1">
      <alignment horizontal="left"/>
    </xf>
    <xf numFmtId="0" fontId="16" fillId="0" borderId="30" xfId="0" applyFont="1" applyFill="1" applyBorder="1" applyAlignment="1">
      <alignment horizontal="left"/>
    </xf>
    <xf numFmtId="0" fontId="16" fillId="0" borderId="31" xfId="0" applyFont="1" applyFill="1" applyBorder="1" applyAlignment="1">
      <alignment horizontal="left"/>
    </xf>
    <xf numFmtId="0" fontId="16" fillId="0" borderId="17" xfId="0" applyFont="1" applyFill="1" applyBorder="1" applyAlignment="1">
      <alignment horizontal="left"/>
    </xf>
    <xf numFmtId="0" fontId="16" fillId="0" borderId="36" xfId="0" applyFont="1" applyFill="1" applyBorder="1" applyAlignment="1">
      <alignment horizontal="left" wrapText="1"/>
    </xf>
    <xf numFmtId="0" fontId="16" fillId="0" borderId="37" xfId="0" applyFont="1" applyFill="1" applyBorder="1" applyAlignment="1">
      <alignment horizontal="left" wrapText="1"/>
    </xf>
    <xf numFmtId="0" fontId="14" fillId="12" borderId="40" xfId="0" applyFont="1" applyFill="1" applyBorder="1" applyAlignment="1">
      <alignment horizontal="left"/>
    </xf>
    <xf numFmtId="0" fontId="9" fillId="10" borderId="21" xfId="0" applyFont="1" applyFill="1" applyBorder="1" applyAlignment="1">
      <alignment horizontal="center" vertical="center" wrapText="1"/>
    </xf>
    <xf numFmtId="0" fontId="13" fillId="0" borderId="30" xfId="0" applyFont="1" applyFill="1" applyBorder="1" applyAlignment="1">
      <alignment/>
    </xf>
    <xf numFmtId="0" fontId="13" fillId="0" borderId="31" xfId="0" applyFont="1" applyFill="1" applyBorder="1" applyAlignment="1">
      <alignment/>
    </xf>
    <xf numFmtId="0" fontId="13" fillId="0" borderId="50" xfId="0" applyFont="1" applyFill="1" applyBorder="1" applyAlignment="1">
      <alignment/>
    </xf>
    <xf numFmtId="0" fontId="13" fillId="0" borderId="51" xfId="0" applyFont="1" applyFill="1" applyBorder="1" applyAlignment="1">
      <alignment/>
    </xf>
    <xf numFmtId="0" fontId="13" fillId="10" borderId="52" xfId="0" applyFont="1" applyFill="1" applyBorder="1" applyAlignment="1">
      <alignment horizontal="center" vertical="center" wrapText="1"/>
    </xf>
    <xf numFmtId="0" fontId="13" fillId="10" borderId="46" xfId="0" applyFont="1" applyFill="1" applyBorder="1" applyAlignment="1">
      <alignment horizontal="center" vertical="center" wrapText="1"/>
    </xf>
    <xf numFmtId="0" fontId="13" fillId="10" borderId="47" xfId="0" applyFont="1" applyFill="1" applyBorder="1" applyAlignment="1">
      <alignment horizontal="center" vertical="center" wrapText="1"/>
    </xf>
    <xf numFmtId="0" fontId="9" fillId="12" borderId="30" xfId="0" applyFont="1" applyFill="1" applyBorder="1" applyAlignment="1">
      <alignment horizontal="left"/>
    </xf>
    <xf numFmtId="0" fontId="9" fillId="12" borderId="35" xfId="0" applyFont="1" applyFill="1" applyBorder="1" applyAlignment="1">
      <alignment horizontal="left"/>
    </xf>
    <xf numFmtId="0" fontId="9" fillId="12" borderId="40" xfId="0" applyFont="1" applyFill="1" applyBorder="1" applyAlignment="1">
      <alignment horizontal="left"/>
    </xf>
    <xf numFmtId="0" fontId="16" fillId="10" borderId="53" xfId="0" applyFont="1" applyFill="1" applyBorder="1" applyAlignment="1">
      <alignment horizontal="center" vertical="center" wrapText="1"/>
    </xf>
    <xf numFmtId="0" fontId="16" fillId="10" borderId="16" xfId="0" applyFont="1" applyFill="1" applyBorder="1" applyAlignment="1">
      <alignment horizontal="center" vertical="center"/>
    </xf>
    <xf numFmtId="0" fontId="16" fillId="10" borderId="34" xfId="0" applyFont="1" applyFill="1" applyBorder="1" applyAlignment="1">
      <alignment horizontal="center" vertical="center"/>
    </xf>
    <xf numFmtId="0" fontId="13" fillId="0" borderId="30" xfId="0" applyFont="1" applyFill="1" applyBorder="1" applyAlignment="1">
      <alignment horizontal="left"/>
    </xf>
    <xf numFmtId="0" fontId="13" fillId="0" borderId="31" xfId="0" applyFont="1" applyFill="1" applyBorder="1" applyAlignment="1">
      <alignment horizontal="left"/>
    </xf>
    <xf numFmtId="0" fontId="13" fillId="0" borderId="54" xfId="0" applyFont="1" applyFill="1" applyBorder="1" applyAlignment="1">
      <alignment horizontal="left" wrapText="1"/>
    </xf>
    <xf numFmtId="0" fontId="13" fillId="0" borderId="55" xfId="0" applyFont="1" applyFill="1" applyBorder="1" applyAlignment="1">
      <alignment horizontal="left" wrapText="1"/>
    </xf>
    <xf numFmtId="14" fontId="8" fillId="11" borderId="38" xfId="0" applyNumberFormat="1" applyFont="1" applyFill="1" applyBorder="1" applyAlignment="1">
      <alignment horizontal="center" vertical="center" wrapText="1"/>
    </xf>
    <xf numFmtId="14" fontId="8" fillId="11" borderId="39" xfId="0" applyNumberFormat="1" applyFont="1" applyFill="1" applyBorder="1" applyAlignment="1">
      <alignment horizontal="center" vertical="center" wrapText="1"/>
    </xf>
    <xf numFmtId="14" fontId="8" fillId="11" borderId="2" xfId="0" applyNumberFormat="1" applyFont="1" applyFill="1" applyBorder="1" applyAlignment="1">
      <alignment horizontal="center" vertical="center" wrapText="1"/>
    </xf>
    <xf numFmtId="0" fontId="16" fillId="10" borderId="52" xfId="0" applyFont="1" applyFill="1" applyBorder="1" applyAlignment="1">
      <alignment horizontal="center" vertical="center" wrapText="1"/>
    </xf>
    <xf numFmtId="0" fontId="16" fillId="10" borderId="46" xfId="0" applyFont="1" applyFill="1" applyBorder="1" applyAlignment="1">
      <alignment horizontal="center" vertical="center" wrapText="1"/>
    </xf>
    <xf numFmtId="0" fontId="16" fillId="10" borderId="47" xfId="0" applyFont="1" applyFill="1" applyBorder="1" applyAlignment="1">
      <alignment horizontal="center" vertical="center" wrapText="1"/>
    </xf>
    <xf numFmtId="0" fontId="17" fillId="0" borderId="0" xfId="0" applyFont="1" applyAlignment="1">
      <alignment horizontal="left" wrapText="1"/>
    </xf>
    <xf numFmtId="0" fontId="8" fillId="13" borderId="10" xfId="0" applyFont="1" applyFill="1" applyBorder="1" applyAlignment="1">
      <alignment horizontal="center"/>
    </xf>
    <xf numFmtId="0" fontId="8" fillId="13" borderId="11" xfId="0" applyFont="1" applyFill="1" applyBorder="1" applyAlignment="1">
      <alignment horizontal="center"/>
    </xf>
    <xf numFmtId="0" fontId="8" fillId="13" borderId="12" xfId="0" applyFont="1" applyFill="1" applyBorder="1" applyAlignment="1">
      <alignment horizontal="center"/>
    </xf>
    <xf numFmtId="0" fontId="13" fillId="0" borderId="30" xfId="0" applyFont="1" applyBorder="1" applyAlignment="1">
      <alignment horizontal="left" wrapText="1"/>
    </xf>
    <xf numFmtId="0" fontId="13" fillId="0" borderId="35" xfId="0" applyFont="1" applyBorder="1" applyAlignment="1">
      <alignment horizontal="left" wrapText="1"/>
    </xf>
    <xf numFmtId="0" fontId="13" fillId="0" borderId="31" xfId="0" applyFont="1" applyBorder="1" applyAlignment="1">
      <alignment horizontal="left" wrapText="1"/>
    </xf>
    <xf numFmtId="0" fontId="13" fillId="0" borderId="17" xfId="0" applyFont="1" applyBorder="1" applyAlignment="1">
      <alignment horizontal="left" wrapText="1"/>
    </xf>
    <xf numFmtId="0" fontId="8" fillId="6" borderId="30" xfId="0" applyFont="1" applyFill="1" applyBorder="1" applyAlignment="1">
      <alignment horizontal="center"/>
    </xf>
    <xf numFmtId="0" fontId="8" fillId="6" borderId="35" xfId="0" applyFont="1" applyFill="1" applyBorder="1" applyAlignment="1">
      <alignment horizontal="center"/>
    </xf>
    <xf numFmtId="0" fontId="8" fillId="6" borderId="31" xfId="0" applyFont="1" applyFill="1" applyBorder="1" applyAlignment="1">
      <alignment horizontal="center"/>
    </xf>
    <xf numFmtId="0" fontId="8" fillId="6" borderId="56" xfId="0" applyFont="1" applyFill="1" applyBorder="1" applyAlignment="1">
      <alignment horizontal="left" vertical="center"/>
    </xf>
    <xf numFmtId="0" fontId="8" fillId="6" borderId="57" xfId="0" applyFont="1" applyFill="1" applyBorder="1" applyAlignment="1">
      <alignment horizontal="left" vertical="center"/>
    </xf>
    <xf numFmtId="0" fontId="8" fillId="6" borderId="55" xfId="0" applyFont="1" applyFill="1" applyBorder="1" applyAlignment="1">
      <alignment horizontal="left" vertical="center"/>
    </xf>
    <xf numFmtId="0" fontId="8" fillId="6" borderId="58" xfId="0" applyFont="1" applyFill="1" applyBorder="1" applyAlignment="1">
      <alignment horizontal="left" vertical="center"/>
    </xf>
    <xf numFmtId="0" fontId="8" fillId="6" borderId="30"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13" fillId="0" borderId="5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0"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8" fillId="6" borderId="2" xfId="0" applyFont="1" applyFill="1" applyBorder="1" applyAlignment="1">
      <alignment horizontal="left" vertical="center"/>
    </xf>
    <xf numFmtId="0" fontId="14" fillId="12" borderId="50" xfId="0" applyFont="1" applyFill="1" applyBorder="1" applyAlignment="1">
      <alignment horizontal="left"/>
    </xf>
    <xf numFmtId="0" fontId="14" fillId="12" borderId="11" xfId="0" applyFont="1" applyFill="1" applyBorder="1" applyAlignment="1">
      <alignment horizontal="left"/>
    </xf>
    <xf numFmtId="0" fontId="14" fillId="12" borderId="12" xfId="0" applyFont="1" applyFill="1" applyBorder="1" applyAlignment="1">
      <alignment horizontal="left"/>
    </xf>
    <xf numFmtId="0" fontId="8" fillId="11" borderId="39"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7" fillId="9" borderId="42" xfId="0" applyFont="1" applyFill="1" applyBorder="1" applyAlignment="1">
      <alignment horizontal="center" vertical="center"/>
    </xf>
    <xf numFmtId="0" fontId="7" fillId="9" borderId="43" xfId="0" applyFont="1" applyFill="1" applyBorder="1" applyAlignment="1">
      <alignment horizontal="center" vertical="center"/>
    </xf>
    <xf numFmtId="0" fontId="7" fillId="9" borderId="44" xfId="0" applyFont="1" applyFill="1" applyBorder="1" applyAlignment="1">
      <alignment horizontal="center" vertical="center"/>
    </xf>
    <xf numFmtId="0" fontId="13" fillId="0" borderId="36" xfId="0" applyFont="1" applyFill="1" applyBorder="1" applyAlignment="1">
      <alignment horizontal="left" wrapText="1"/>
    </xf>
    <xf numFmtId="0" fontId="13" fillId="0" borderId="37" xfId="0" applyFont="1" applyFill="1" applyBorder="1" applyAlignment="1">
      <alignment horizontal="left" wrapText="1"/>
    </xf>
    <xf numFmtId="0" fontId="16" fillId="0" borderId="48" xfId="0" applyFont="1" applyFill="1" applyBorder="1" applyAlignment="1">
      <alignment horizontal="left"/>
    </xf>
    <xf numFmtId="0" fontId="16" fillId="0" borderId="61" xfId="0" applyFont="1" applyFill="1" applyBorder="1" applyAlignment="1">
      <alignment horizontal="left"/>
    </xf>
    <xf numFmtId="0" fontId="8" fillId="6" borderId="62" xfId="0" applyFont="1" applyFill="1" applyBorder="1" applyAlignment="1">
      <alignment horizontal="center" vertical="center"/>
    </xf>
    <xf numFmtId="0" fontId="8" fillId="6" borderId="58" xfId="0" applyFont="1" applyFill="1" applyBorder="1" applyAlignment="1">
      <alignment horizontal="center" vertical="center"/>
    </xf>
    <xf numFmtId="0" fontId="16" fillId="10" borderId="46" xfId="0" applyFont="1" applyFill="1" applyBorder="1" applyAlignment="1">
      <alignment horizontal="center" vertical="center"/>
    </xf>
    <xf numFmtId="0" fontId="16" fillId="10" borderId="47" xfId="0" applyFont="1" applyFill="1" applyBorder="1" applyAlignment="1">
      <alignment horizontal="center" vertical="center"/>
    </xf>
    <xf numFmtId="0" fontId="13" fillId="0" borderId="50" xfId="0" applyFont="1" applyFill="1" applyBorder="1" applyAlignment="1">
      <alignment horizontal="left"/>
    </xf>
    <xf numFmtId="0" fontId="13" fillId="0" borderId="51" xfId="0" applyFont="1" applyFill="1" applyBorder="1" applyAlignment="1">
      <alignment horizontal="left"/>
    </xf>
    <xf numFmtId="0" fontId="16" fillId="0" borderId="50" xfId="0" applyFont="1" applyFill="1" applyBorder="1" applyAlignment="1">
      <alignment horizontal="left"/>
    </xf>
    <xf numFmtId="0" fontId="16" fillId="0" borderId="51" xfId="0" applyFont="1" applyFill="1" applyBorder="1" applyAlignment="1">
      <alignment horizontal="left"/>
    </xf>
    <xf numFmtId="0" fontId="17" fillId="0" borderId="0" xfId="0" applyFont="1" applyFill="1" applyBorder="1" applyAlignment="1">
      <alignment horizontal="left" vertical="center" wrapText="1"/>
    </xf>
    <xf numFmtId="164" fontId="16" fillId="8" borderId="28" xfId="0" applyNumberFormat="1" applyFont="1" applyFill="1" applyBorder="1" applyAlignment="1" applyProtection="1">
      <alignment horizontal="right" vertical="center"/>
      <protection locked="0"/>
    </xf>
    <xf numFmtId="164" fontId="16" fillId="8" borderId="41" xfId="0" applyNumberFormat="1" applyFont="1" applyFill="1" applyBorder="1" applyAlignment="1" applyProtection="1">
      <alignment horizontal="right" vertical="center"/>
      <protection locked="0"/>
    </xf>
    <xf numFmtId="164" fontId="16" fillId="8" borderId="63" xfId="0" applyNumberFormat="1" applyFont="1" applyFill="1" applyBorder="1" applyAlignment="1" applyProtection="1">
      <alignment horizontal="right" vertical="center"/>
      <protection locked="0"/>
    </xf>
    <xf numFmtId="0" fontId="7" fillId="9" borderId="38" xfId="0" applyFont="1" applyFill="1" applyBorder="1" applyAlignment="1">
      <alignment horizontal="center" vertical="center"/>
    </xf>
    <xf numFmtId="0" fontId="7" fillId="9" borderId="39" xfId="0" applyFont="1" applyFill="1" applyBorder="1" applyAlignment="1">
      <alignment horizontal="center" vertical="center"/>
    </xf>
    <xf numFmtId="0" fontId="7" fillId="9" borderId="2" xfId="0" applyFont="1" applyFill="1" applyBorder="1" applyAlignment="1">
      <alignment horizontal="center" vertical="center"/>
    </xf>
    <xf numFmtId="0" fontId="13" fillId="0" borderId="30" xfId="0" applyFont="1" applyBorder="1" applyAlignment="1">
      <alignment horizontal="left"/>
    </xf>
    <xf numFmtId="0" fontId="13" fillId="0" borderId="31" xfId="0" applyFont="1" applyBorder="1" applyAlignment="1">
      <alignment horizontal="left"/>
    </xf>
    <xf numFmtId="0" fontId="16" fillId="0" borderId="30" xfId="0" applyFont="1" applyBorder="1" applyAlignment="1">
      <alignment horizontal="left"/>
    </xf>
    <xf numFmtId="0" fontId="16" fillId="0" borderId="31" xfId="0" applyFont="1" applyBorder="1" applyAlignment="1">
      <alignment horizontal="left"/>
    </xf>
    <xf numFmtId="0" fontId="13" fillId="0" borderId="54" xfId="0" applyFont="1" applyBorder="1" applyAlignment="1">
      <alignment horizontal="left"/>
    </xf>
    <xf numFmtId="0" fontId="13" fillId="0" borderId="55" xfId="0" applyFont="1" applyBorder="1" applyAlignment="1">
      <alignment horizontal="left"/>
    </xf>
    <xf numFmtId="0" fontId="8" fillId="6" borderId="31" xfId="0" applyFont="1" applyFill="1" applyBorder="1" applyAlignment="1">
      <alignment horizontal="left"/>
    </xf>
    <xf numFmtId="0" fontId="11" fillId="0" borderId="0" xfId="0" applyFont="1" applyBorder="1" applyAlignment="1">
      <alignment horizontal="center"/>
    </xf>
    <xf numFmtId="0" fontId="8" fillId="6" borderId="56" xfId="0" applyFont="1" applyFill="1" applyBorder="1" applyAlignment="1">
      <alignment horizontal="left"/>
    </xf>
    <xf numFmtId="0" fontId="8" fillId="6" borderId="57" xfId="0" applyFont="1" applyFill="1" applyBorder="1" applyAlignment="1">
      <alignment horizontal="left"/>
    </xf>
    <xf numFmtId="0" fontId="8" fillId="6" borderId="55" xfId="0" applyFont="1" applyFill="1" applyBorder="1" applyAlignment="1">
      <alignment horizontal="left"/>
    </xf>
    <xf numFmtId="0" fontId="8" fillId="6" borderId="38" xfId="0" applyFont="1" applyFill="1" applyBorder="1" applyAlignment="1">
      <alignment horizontal="left"/>
    </xf>
    <xf numFmtId="0" fontId="8" fillId="6" borderId="39" xfId="0" applyFont="1" applyFill="1" applyBorder="1" applyAlignment="1">
      <alignment horizontal="left"/>
    </xf>
    <xf numFmtId="0" fontId="8" fillId="6" borderId="2" xfId="0" applyFont="1" applyFill="1" applyBorder="1" applyAlignment="1">
      <alignment horizontal="left"/>
    </xf>
  </cellXfs>
  <cellStyles count="10">
    <cellStyle name="Normal" xfId="0"/>
    <cellStyle name="Percent" xfId="15"/>
    <cellStyle name="Currency" xfId="16"/>
    <cellStyle name="Currency [0]" xfId="17"/>
    <cellStyle name="Comma" xfId="18"/>
    <cellStyle name="Comma [0]" xfId="19"/>
    <cellStyle name="CEI ZAK Oranzova tmava" xfId="20"/>
    <cellStyle name="CEI ZAK Zelena svetla" xfId="21"/>
    <cellStyle name="CEI ZAK Zelena tmava" xfId="22"/>
    <cellStyle name="CEI ZAK Oranzova svetl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H18"/>
  <sheetViews>
    <sheetView tabSelected="1" zoomScale="110" zoomScaleNormal="110" workbookViewId="0" topLeftCell="A1">
      <selection activeCell="F5" sqref="F5"/>
    </sheetView>
  </sheetViews>
  <sheetFormatPr defaultColWidth="9.140625" defaultRowHeight="15"/>
  <cols>
    <col min="1" max="1" width="8.00390625" style="0" customWidth="1"/>
    <col min="2" max="3" width="9.8515625" style="0" customWidth="1"/>
    <col min="4" max="4" width="32.7109375" style="0" customWidth="1"/>
    <col min="5" max="5" width="34.57421875" style="0" customWidth="1"/>
    <col min="6" max="6" width="14.00390625" style="0" customWidth="1"/>
    <col min="7" max="7" width="20.140625" style="0" customWidth="1"/>
  </cols>
  <sheetData>
    <row r="1" spans="1:5" s="1" customFormat="1" ht="33" customHeight="1" thickBot="1">
      <c r="A1" s="132"/>
      <c r="B1" s="132"/>
      <c r="C1" s="132"/>
      <c r="D1" s="132"/>
      <c r="E1" s="132"/>
    </row>
    <row r="2" spans="1:5" ht="34.5" customHeight="1">
      <c r="A2" s="133" t="s">
        <v>47</v>
      </c>
      <c r="B2" s="134"/>
      <c r="C2" s="134"/>
      <c r="D2" s="134"/>
      <c r="E2" s="135"/>
    </row>
    <row r="3" spans="1:5" ht="16.5">
      <c r="A3" s="24"/>
      <c r="B3" s="27"/>
      <c r="C3" s="27"/>
      <c r="D3" s="27"/>
      <c r="E3" s="32"/>
    </row>
    <row r="4" spans="1:5" s="1" customFormat="1" ht="16.5">
      <c r="A4" s="24"/>
      <c r="B4" s="27"/>
      <c r="C4" s="27"/>
      <c r="D4" s="27"/>
      <c r="E4" s="40" t="s">
        <v>30</v>
      </c>
    </row>
    <row r="5" spans="1:5" ht="30.75" customHeight="1">
      <c r="A5" s="136" t="s">
        <v>10</v>
      </c>
      <c r="B5" s="137"/>
      <c r="C5" s="137"/>
      <c r="D5" s="137"/>
      <c r="E5" s="41">
        <f>'A) Pronájem'!C58</f>
        <v>0</v>
      </c>
    </row>
    <row r="6" spans="1:5" s="1" customFormat="1" ht="16.5">
      <c r="A6" s="24"/>
      <c r="B6" s="27"/>
      <c r="C6" s="27"/>
      <c r="D6" s="27"/>
      <c r="E6" s="124"/>
    </row>
    <row r="7" spans="1:5" ht="16.5">
      <c r="A7" s="138" t="s">
        <v>63</v>
      </c>
      <c r="B7" s="139"/>
      <c r="C7" s="139"/>
      <c r="D7" s="139"/>
      <c r="E7" s="41">
        <f>'B) Catering_Konference'!G122</f>
        <v>0</v>
      </c>
    </row>
    <row r="8" spans="1:5" ht="15">
      <c r="A8" s="77"/>
      <c r="B8" s="2"/>
      <c r="C8" s="2"/>
      <c r="D8" s="2"/>
      <c r="E8" s="125"/>
    </row>
    <row r="9" spans="1:8" s="1" customFormat="1" ht="16.5">
      <c r="A9" s="122" t="s">
        <v>144</v>
      </c>
      <c r="B9" s="123"/>
      <c r="C9" s="123"/>
      <c r="D9" s="123"/>
      <c r="E9" s="41">
        <f>'C) Ubytování'!D19</f>
        <v>0</v>
      </c>
      <c r="H9" s="14"/>
    </row>
    <row r="10" spans="1:7" ht="17.25" thickBot="1">
      <c r="A10" s="24"/>
      <c r="B10" s="27"/>
      <c r="C10" s="27"/>
      <c r="D10" s="27"/>
      <c r="E10" s="32"/>
      <c r="G10" s="15"/>
    </row>
    <row r="11" spans="1:7" ht="23.25" customHeight="1" thickBot="1">
      <c r="A11" s="130" t="s">
        <v>37</v>
      </c>
      <c r="B11" s="131"/>
      <c r="C11" s="131"/>
      <c r="D11" s="131"/>
      <c r="E11" s="33">
        <f>SUM(E5,E7,E9)</f>
        <v>0</v>
      </c>
      <c r="G11" s="16"/>
    </row>
    <row r="12" spans="1:7" ht="15" customHeight="1">
      <c r="A12" s="2"/>
      <c r="B12" s="2"/>
      <c r="C12" s="2"/>
      <c r="D12" s="1"/>
      <c r="E12" s="1"/>
      <c r="G12" s="17"/>
    </row>
    <row r="13" spans="1:7" ht="15" customHeight="1">
      <c r="A13" s="2"/>
      <c r="G13" s="15"/>
    </row>
    <row r="14" spans="1:7" ht="86.25" customHeight="1">
      <c r="A14" s="128" t="s">
        <v>67</v>
      </c>
      <c r="B14" s="129"/>
      <c r="C14" s="129"/>
      <c r="D14" s="129"/>
      <c r="E14" s="129"/>
      <c r="G14" s="15"/>
    </row>
    <row r="15" ht="15">
      <c r="A15" s="2"/>
    </row>
    <row r="17" spans="1:5" ht="15">
      <c r="A17" s="82" t="s">
        <v>68</v>
      </c>
      <c r="B17" s="82"/>
      <c r="C17" s="82"/>
      <c r="D17" s="81"/>
      <c r="E17" s="81"/>
    </row>
    <row r="18" spans="1:5" ht="48.75" customHeight="1">
      <c r="A18" s="127" t="s">
        <v>97</v>
      </c>
      <c r="B18" s="127"/>
      <c r="C18" s="127"/>
      <c r="D18" s="127"/>
      <c r="E18" s="127"/>
    </row>
  </sheetData>
  <mergeCells count="7">
    <mergeCell ref="A18:E18"/>
    <mergeCell ref="A14:E14"/>
    <mergeCell ref="A11:D11"/>
    <mergeCell ref="A1:E1"/>
    <mergeCell ref="A2:E2"/>
    <mergeCell ref="A5:D5"/>
    <mergeCell ref="A7:D7"/>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H75"/>
  <sheetViews>
    <sheetView zoomScale="110" zoomScaleNormal="110" workbookViewId="0" topLeftCell="A34">
      <selection activeCell="C56" sqref="C56"/>
    </sheetView>
  </sheetViews>
  <sheetFormatPr defaultColWidth="9.140625" defaultRowHeight="15"/>
  <cols>
    <col min="1" max="1" width="4.57421875" style="0" customWidth="1"/>
    <col min="2" max="2" width="78.8515625" style="0" customWidth="1"/>
    <col min="3" max="3" width="23.421875" style="0" customWidth="1"/>
    <col min="4" max="4" width="21.421875" style="10" customWidth="1"/>
  </cols>
  <sheetData>
    <row r="1" spans="1:5" ht="46.5" customHeight="1" thickBot="1">
      <c r="A1" s="159" t="s">
        <v>10</v>
      </c>
      <c r="B1" s="160"/>
      <c r="C1" s="161"/>
      <c r="E1" s="1"/>
    </row>
    <row r="2" spans="1:3" ht="22.5" customHeight="1">
      <c r="A2" s="156" t="s">
        <v>156</v>
      </c>
      <c r="B2" s="157"/>
      <c r="C2" s="158"/>
    </row>
    <row r="3" spans="1:4" s="1" customFormat="1" ht="49.5">
      <c r="A3" s="143"/>
      <c r="B3" s="144"/>
      <c r="C3" s="21" t="s">
        <v>33</v>
      </c>
      <c r="D3" s="13"/>
    </row>
    <row r="4" spans="1:3" ht="15">
      <c r="A4" s="147" t="s">
        <v>150</v>
      </c>
      <c r="B4" s="148"/>
      <c r="C4" s="149"/>
    </row>
    <row r="5" spans="1:3" ht="25.5">
      <c r="A5" s="42" t="s">
        <v>12</v>
      </c>
      <c r="B5" s="43" t="s">
        <v>69</v>
      </c>
      <c r="C5" s="150"/>
    </row>
    <row r="6" spans="1:3" ht="15">
      <c r="A6" s="42" t="s">
        <v>12</v>
      </c>
      <c r="B6" s="44" t="s">
        <v>127</v>
      </c>
      <c r="C6" s="151"/>
    </row>
    <row r="7" spans="1:3" ht="18" customHeight="1">
      <c r="A7" s="42" t="s">
        <v>12</v>
      </c>
      <c r="B7" s="44" t="s">
        <v>153</v>
      </c>
      <c r="C7" s="151"/>
    </row>
    <row r="8" spans="1:3" ht="21" customHeight="1">
      <c r="A8" s="42" t="s">
        <v>12</v>
      </c>
      <c r="B8" s="43" t="s">
        <v>21</v>
      </c>
      <c r="C8" s="151"/>
    </row>
    <row r="9" spans="1:4" s="1" customFormat="1" ht="21" customHeight="1">
      <c r="A9" s="42" t="s">
        <v>12</v>
      </c>
      <c r="B9" s="43" t="s">
        <v>83</v>
      </c>
      <c r="C9" s="151"/>
      <c r="D9" s="10"/>
    </row>
    <row r="10" spans="1:4" s="1" customFormat="1" ht="21" customHeight="1">
      <c r="A10" s="42" t="s">
        <v>12</v>
      </c>
      <c r="B10" s="43" t="s">
        <v>130</v>
      </c>
      <c r="C10" s="151"/>
      <c r="D10" s="10"/>
    </row>
    <row r="11" spans="1:4" s="1" customFormat="1" ht="15">
      <c r="A11" s="42" t="s">
        <v>12</v>
      </c>
      <c r="B11" s="44" t="s">
        <v>154</v>
      </c>
      <c r="C11" s="152"/>
      <c r="D11" s="10"/>
    </row>
    <row r="12" spans="1:3" ht="15">
      <c r="A12" s="153"/>
      <c r="B12" s="154"/>
      <c r="C12" s="155"/>
    </row>
    <row r="13" spans="1:3" ht="15">
      <c r="A13" s="147" t="s">
        <v>151</v>
      </c>
      <c r="B13" s="148"/>
      <c r="C13" s="149"/>
    </row>
    <row r="14" spans="1:3" ht="27.75">
      <c r="A14" s="42" t="s">
        <v>12</v>
      </c>
      <c r="B14" s="44" t="s">
        <v>99</v>
      </c>
      <c r="C14" s="162"/>
    </row>
    <row r="15" spans="1:4" s="1" customFormat="1" ht="15">
      <c r="A15" s="42" t="s">
        <v>12</v>
      </c>
      <c r="B15" s="44" t="s">
        <v>127</v>
      </c>
      <c r="C15" s="163"/>
      <c r="D15" s="10"/>
    </row>
    <row r="16" spans="1:3" ht="15">
      <c r="A16" s="42" t="s">
        <v>12</v>
      </c>
      <c r="B16" s="43" t="s">
        <v>8</v>
      </c>
      <c r="C16" s="163"/>
    </row>
    <row r="17" spans="1:8" ht="25.5">
      <c r="A17" s="42" t="s">
        <v>12</v>
      </c>
      <c r="B17" s="43" t="s">
        <v>155</v>
      </c>
      <c r="C17" s="163"/>
      <c r="H17" s="1"/>
    </row>
    <row r="18" spans="1:4" s="1" customFormat="1" ht="15">
      <c r="A18" s="42" t="s">
        <v>12</v>
      </c>
      <c r="B18" s="43" t="s">
        <v>18</v>
      </c>
      <c r="C18" s="163"/>
      <c r="D18" s="10"/>
    </row>
    <row r="19" spans="1:4" s="1" customFormat="1" ht="15">
      <c r="A19" s="42" t="s">
        <v>12</v>
      </c>
      <c r="B19" s="44" t="s">
        <v>100</v>
      </c>
      <c r="C19" s="163"/>
      <c r="D19" s="10"/>
    </row>
    <row r="20" spans="1:4" s="1" customFormat="1" ht="15">
      <c r="A20" s="42" t="s">
        <v>12</v>
      </c>
      <c r="B20" s="44" t="s">
        <v>128</v>
      </c>
      <c r="C20" s="163"/>
      <c r="D20" s="10"/>
    </row>
    <row r="21" spans="1:3" ht="38.25">
      <c r="A21" s="42" t="s">
        <v>12</v>
      </c>
      <c r="B21" s="44" t="s">
        <v>98</v>
      </c>
      <c r="C21" s="163"/>
    </row>
    <row r="22" spans="1:4" s="1" customFormat="1" ht="15">
      <c r="A22" s="42" t="s">
        <v>12</v>
      </c>
      <c r="B22" s="119" t="s">
        <v>129</v>
      </c>
      <c r="C22" s="163"/>
      <c r="D22" s="10"/>
    </row>
    <row r="23" spans="1:3" ht="15">
      <c r="A23" s="42" t="s">
        <v>12</v>
      </c>
      <c r="B23" s="43" t="s">
        <v>89</v>
      </c>
      <c r="C23" s="164"/>
    </row>
    <row r="24" spans="1:3" ht="15">
      <c r="A24" s="153"/>
      <c r="B24" s="154"/>
      <c r="C24" s="155"/>
    </row>
    <row r="25" spans="1:3" ht="15">
      <c r="A25" s="147" t="s">
        <v>149</v>
      </c>
      <c r="B25" s="148"/>
      <c r="C25" s="149"/>
    </row>
    <row r="26" spans="1:3" ht="27.75">
      <c r="A26" s="42" t="s">
        <v>12</v>
      </c>
      <c r="B26" s="44" t="s">
        <v>101</v>
      </c>
      <c r="C26" s="150"/>
    </row>
    <row r="27" spans="1:4" s="1" customFormat="1" ht="15">
      <c r="A27" s="42" t="s">
        <v>12</v>
      </c>
      <c r="B27" s="44" t="s">
        <v>127</v>
      </c>
      <c r="C27" s="151"/>
      <c r="D27" s="10"/>
    </row>
    <row r="28" spans="1:3" ht="15">
      <c r="A28" s="42" t="s">
        <v>12</v>
      </c>
      <c r="B28" s="43" t="s">
        <v>8</v>
      </c>
      <c r="C28" s="151"/>
    </row>
    <row r="29" spans="1:4" ht="18.75" customHeight="1">
      <c r="A29" s="42" t="s">
        <v>12</v>
      </c>
      <c r="B29" s="43" t="s">
        <v>22</v>
      </c>
      <c r="C29" s="151"/>
      <c r="D29" s="11"/>
    </row>
    <row r="30" spans="1:4" s="1" customFormat="1" ht="18.75" customHeight="1">
      <c r="A30" s="42" t="s">
        <v>12</v>
      </c>
      <c r="B30" s="83" t="s">
        <v>128</v>
      </c>
      <c r="C30" s="152"/>
      <c r="D30" s="11"/>
    </row>
    <row r="31" spans="1:4" ht="51">
      <c r="A31" s="42" t="s">
        <v>12</v>
      </c>
      <c r="B31" s="73" t="s">
        <v>46</v>
      </c>
      <c r="C31" s="61"/>
      <c r="D31" s="11"/>
    </row>
    <row r="32" spans="1:3" ht="15">
      <c r="A32" s="153"/>
      <c r="B32" s="154"/>
      <c r="C32" s="155"/>
    </row>
    <row r="33" spans="1:3" ht="15">
      <c r="A33" s="147" t="s">
        <v>148</v>
      </c>
      <c r="B33" s="148"/>
      <c r="C33" s="149"/>
    </row>
    <row r="34" spans="1:3" ht="15">
      <c r="A34" s="42" t="s">
        <v>12</v>
      </c>
      <c r="B34" s="43" t="s">
        <v>9</v>
      </c>
      <c r="C34" s="150"/>
    </row>
    <row r="35" spans="1:4" s="1" customFormat="1" ht="15">
      <c r="A35" s="42" t="s">
        <v>12</v>
      </c>
      <c r="B35" s="44" t="s">
        <v>127</v>
      </c>
      <c r="C35" s="151"/>
      <c r="D35" s="10"/>
    </row>
    <row r="36" spans="1:4" s="1" customFormat="1" ht="15">
      <c r="A36" s="42" t="s">
        <v>12</v>
      </c>
      <c r="B36" s="44" t="s">
        <v>70</v>
      </c>
      <c r="C36" s="151"/>
      <c r="D36" s="10"/>
    </row>
    <row r="37" spans="1:3" ht="15">
      <c r="A37" s="42" t="s">
        <v>12</v>
      </c>
      <c r="B37" s="43" t="s">
        <v>93</v>
      </c>
      <c r="C37" s="152"/>
    </row>
    <row r="38" spans="1:4" s="1" customFormat="1" ht="15">
      <c r="A38" s="153"/>
      <c r="B38" s="154"/>
      <c r="C38" s="155"/>
      <c r="D38" s="10"/>
    </row>
    <row r="39" spans="1:4" s="1" customFormat="1" ht="15">
      <c r="A39" s="147" t="s">
        <v>165</v>
      </c>
      <c r="B39" s="148"/>
      <c r="C39" s="149"/>
      <c r="D39" s="10"/>
    </row>
    <row r="40" spans="1:4" s="1" customFormat="1" ht="15">
      <c r="A40" s="42" t="s">
        <v>12</v>
      </c>
      <c r="B40" s="43" t="s">
        <v>164</v>
      </c>
      <c r="C40" s="150"/>
      <c r="D40" s="10"/>
    </row>
    <row r="41" spans="1:4" s="1" customFormat="1" ht="15">
      <c r="A41" s="42" t="s">
        <v>12</v>
      </c>
      <c r="B41" s="43" t="s">
        <v>147</v>
      </c>
      <c r="C41" s="151"/>
      <c r="D41" s="10"/>
    </row>
    <row r="42" spans="1:4" s="1" customFormat="1" ht="15">
      <c r="A42" s="42" t="s">
        <v>160</v>
      </c>
      <c r="B42" s="43" t="s">
        <v>159</v>
      </c>
      <c r="C42" s="151"/>
      <c r="D42" s="10"/>
    </row>
    <row r="43" spans="1:4" s="1" customFormat="1" ht="15">
      <c r="A43" s="42" t="s">
        <v>160</v>
      </c>
      <c r="B43" s="43" t="s">
        <v>162</v>
      </c>
      <c r="C43" s="151"/>
      <c r="D43" s="10"/>
    </row>
    <row r="44" spans="1:4" s="1" customFormat="1" ht="15">
      <c r="A44" s="42" t="s">
        <v>160</v>
      </c>
      <c r="B44" s="43" t="s">
        <v>161</v>
      </c>
      <c r="C44" s="151"/>
      <c r="D44" s="10"/>
    </row>
    <row r="45" spans="1:4" s="1" customFormat="1" ht="15">
      <c r="A45" s="42" t="s">
        <v>160</v>
      </c>
      <c r="B45" s="43" t="s">
        <v>163</v>
      </c>
      <c r="C45" s="151"/>
      <c r="D45" s="10"/>
    </row>
    <row r="46" spans="1:4" s="1" customFormat="1" ht="15">
      <c r="A46" s="42" t="s">
        <v>12</v>
      </c>
      <c r="B46" s="44" t="s">
        <v>145</v>
      </c>
      <c r="C46" s="151"/>
      <c r="D46" s="10"/>
    </row>
    <row r="47" spans="1:4" s="1" customFormat="1" ht="15">
      <c r="A47" s="42" t="s">
        <v>12</v>
      </c>
      <c r="B47" s="44" t="s">
        <v>146</v>
      </c>
      <c r="C47" s="151"/>
      <c r="D47" s="10"/>
    </row>
    <row r="48" spans="1:4" s="1" customFormat="1" ht="15">
      <c r="A48" s="153"/>
      <c r="B48" s="154"/>
      <c r="C48" s="155"/>
      <c r="D48" s="10"/>
    </row>
    <row r="49" spans="1:3" ht="15">
      <c r="A49" s="147" t="s">
        <v>11</v>
      </c>
      <c r="B49" s="148"/>
      <c r="C49" s="149"/>
    </row>
    <row r="50" spans="1:4" ht="25.5">
      <c r="A50" s="42" t="s">
        <v>12</v>
      </c>
      <c r="B50" s="44" t="s">
        <v>158</v>
      </c>
      <c r="C50" s="60"/>
      <c r="D50" s="11"/>
    </row>
    <row r="51" spans="1:3" ht="15">
      <c r="A51" s="153"/>
      <c r="B51" s="154"/>
      <c r="C51" s="155"/>
    </row>
    <row r="52" spans="1:3" ht="15">
      <c r="A52" s="147" t="s">
        <v>92</v>
      </c>
      <c r="B52" s="148"/>
      <c r="C52" s="149"/>
    </row>
    <row r="53" spans="1:3" ht="15">
      <c r="A53" s="42" t="s">
        <v>12</v>
      </c>
      <c r="B53" s="73" t="s">
        <v>84</v>
      </c>
      <c r="C53" s="60"/>
    </row>
    <row r="54" spans="1:4" s="1" customFormat="1" ht="15">
      <c r="A54" s="153"/>
      <c r="B54" s="154"/>
      <c r="C54" s="155"/>
      <c r="D54" s="10"/>
    </row>
    <row r="55" spans="1:4" s="1" customFormat="1" ht="15">
      <c r="A55" s="147" t="s">
        <v>86</v>
      </c>
      <c r="B55" s="148"/>
      <c r="C55" s="149"/>
      <c r="D55" s="10"/>
    </row>
    <row r="56" spans="1:4" s="1" customFormat="1" ht="16.5">
      <c r="A56" s="104" t="s">
        <v>12</v>
      </c>
      <c r="B56" s="73" t="s">
        <v>152</v>
      </c>
      <c r="C56" s="126"/>
      <c r="D56" s="10"/>
    </row>
    <row r="57" spans="1:4" s="1" customFormat="1" ht="15.75" thickBot="1">
      <c r="A57" s="153"/>
      <c r="B57" s="154"/>
      <c r="C57" s="155"/>
      <c r="D57" s="10"/>
    </row>
    <row r="58" spans="1:4" s="1" customFormat="1" ht="33.75" customHeight="1" thickBot="1">
      <c r="A58" s="145" t="s">
        <v>36</v>
      </c>
      <c r="B58" s="146"/>
      <c r="C58" s="33">
        <f>SUM(C5,C14:C21,C26:C30,C31,C34:C37,C50,C53,C56)</f>
        <v>0</v>
      </c>
      <c r="D58" s="13"/>
    </row>
    <row r="59" spans="1:4" s="6" customFormat="1" ht="16.5">
      <c r="A59" s="34"/>
      <c r="B59" s="35"/>
      <c r="C59" s="36"/>
      <c r="D59" s="12"/>
    </row>
    <row r="60" spans="1:4" s="1" customFormat="1" ht="38.25" customHeight="1">
      <c r="A60" s="140" t="s">
        <v>23</v>
      </c>
      <c r="B60" s="141"/>
      <c r="C60" s="142"/>
      <c r="D60" s="10"/>
    </row>
    <row r="61" spans="1:4" s="1" customFormat="1" ht="17.25" thickBot="1">
      <c r="A61" s="37"/>
      <c r="B61" s="38"/>
      <c r="C61" s="39"/>
      <c r="D61" s="10"/>
    </row>
    <row r="62" spans="1:4" s="1" customFormat="1" ht="16.5">
      <c r="A62" s="19"/>
      <c r="B62" s="19"/>
      <c r="C62" s="19"/>
      <c r="D62" s="10"/>
    </row>
    <row r="63" s="1" customFormat="1" ht="15">
      <c r="D63" s="10"/>
    </row>
    <row r="64" s="1" customFormat="1" ht="15">
      <c r="D64" s="10"/>
    </row>
    <row r="65" s="1" customFormat="1" ht="15">
      <c r="D65" s="10"/>
    </row>
    <row r="66" s="1" customFormat="1" ht="15">
      <c r="D66" s="10"/>
    </row>
    <row r="67" s="1" customFormat="1" ht="15">
      <c r="D67" s="10"/>
    </row>
    <row r="68" s="1" customFormat="1" ht="15">
      <c r="D68" s="10"/>
    </row>
    <row r="69" s="1" customFormat="1" ht="15">
      <c r="D69" s="10"/>
    </row>
    <row r="70" s="1" customFormat="1" ht="15">
      <c r="D70" s="10"/>
    </row>
    <row r="71" s="1" customFormat="1" ht="15">
      <c r="D71" s="10"/>
    </row>
    <row r="72" s="1" customFormat="1" ht="15">
      <c r="D72" s="10"/>
    </row>
    <row r="73" s="1" customFormat="1" ht="15">
      <c r="D73" s="10"/>
    </row>
    <row r="74" s="1" customFormat="1" ht="15">
      <c r="D74" s="10"/>
    </row>
    <row r="75" s="1" customFormat="1" ht="15">
      <c r="D75" s="10"/>
    </row>
  </sheetData>
  <mergeCells count="26">
    <mergeCell ref="A2:C2"/>
    <mergeCell ref="A1:C1"/>
    <mergeCell ref="A4:C4"/>
    <mergeCell ref="A52:C52"/>
    <mergeCell ref="A51:C51"/>
    <mergeCell ref="A38:C38"/>
    <mergeCell ref="A32:C32"/>
    <mergeCell ref="A24:C24"/>
    <mergeCell ref="A12:C12"/>
    <mergeCell ref="C14:C23"/>
    <mergeCell ref="C26:C30"/>
    <mergeCell ref="C34:C37"/>
    <mergeCell ref="A60:C60"/>
    <mergeCell ref="A3:B3"/>
    <mergeCell ref="A58:B58"/>
    <mergeCell ref="A13:C13"/>
    <mergeCell ref="C5:C11"/>
    <mergeCell ref="A25:C25"/>
    <mergeCell ref="A33:C33"/>
    <mergeCell ref="A49:C49"/>
    <mergeCell ref="A54:C54"/>
    <mergeCell ref="A55:C55"/>
    <mergeCell ref="A39:C39"/>
    <mergeCell ref="C40:C47"/>
    <mergeCell ref="A48:C48"/>
    <mergeCell ref="A57:C57"/>
  </mergeCells>
  <printOptions/>
  <pageMargins left="0.7" right="0.7" top="0.75" bottom="0.75" header="0.3" footer="0.3"/>
  <pageSetup fitToHeight="0" fitToWidth="1" horizontalDpi="600" verticalDpi="600" orientation="portrait" paperSize="9"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000396251678"/>
    <pageSetUpPr fitToPage="1"/>
  </sheetPr>
  <dimension ref="A1:O128"/>
  <sheetViews>
    <sheetView zoomScale="110" zoomScaleNormal="110" zoomScalePageLayoutView="110" workbookViewId="0" topLeftCell="A1">
      <pane ySplit="2" topLeftCell="A3" activePane="bottomLeft" state="frozen"/>
      <selection pane="bottomLeft" activeCell="F5" sqref="F5"/>
    </sheetView>
  </sheetViews>
  <sheetFormatPr defaultColWidth="9.140625" defaultRowHeight="15"/>
  <cols>
    <col min="1" max="1" width="15.8515625" style="3" customWidth="1"/>
    <col min="2" max="2" width="4.7109375" style="4" customWidth="1"/>
    <col min="3" max="3" width="43.28125" style="5" customWidth="1"/>
    <col min="4" max="4" width="8.8515625" style="71" customWidth="1"/>
    <col min="5" max="5" width="6.8515625" style="71" customWidth="1"/>
    <col min="6" max="6" width="11.421875" style="72" customWidth="1"/>
    <col min="7" max="7" width="25.140625" style="72" customWidth="1"/>
    <col min="8" max="16384" width="9.140625" style="3" customWidth="1"/>
  </cols>
  <sheetData>
    <row r="1" spans="1:7" ht="37.5" customHeight="1" thickBot="1">
      <c r="A1" s="237" t="s">
        <v>157</v>
      </c>
      <c r="B1" s="238"/>
      <c r="C1" s="238"/>
      <c r="D1" s="238"/>
      <c r="E1" s="238"/>
      <c r="F1" s="238"/>
      <c r="G1" s="239"/>
    </row>
    <row r="2" spans="1:7" ht="74.25" customHeight="1" thickBot="1">
      <c r="A2" s="78"/>
      <c r="B2" s="244" t="s">
        <v>0</v>
      </c>
      <c r="C2" s="245"/>
      <c r="D2" s="79" t="s">
        <v>24</v>
      </c>
      <c r="E2" s="79" t="s">
        <v>25</v>
      </c>
      <c r="F2" s="79" t="s">
        <v>39</v>
      </c>
      <c r="G2" s="80" t="s">
        <v>34</v>
      </c>
    </row>
    <row r="3" spans="1:11" ht="15" customHeight="1" thickBot="1">
      <c r="A3" s="201">
        <v>45097</v>
      </c>
      <c r="B3" s="235"/>
      <c r="C3" s="235"/>
      <c r="D3" s="235"/>
      <c r="E3" s="235"/>
      <c r="F3" s="235"/>
      <c r="G3" s="236"/>
      <c r="H3" s="9"/>
      <c r="I3" s="8"/>
      <c r="J3" s="8"/>
      <c r="K3" s="8"/>
    </row>
    <row r="4" spans="1:7" ht="15">
      <c r="A4" s="170" t="s">
        <v>102</v>
      </c>
      <c r="B4" s="174" t="s">
        <v>4</v>
      </c>
      <c r="C4" s="175"/>
      <c r="D4" s="175"/>
      <c r="E4" s="175"/>
      <c r="F4" s="175"/>
      <c r="G4" s="176"/>
    </row>
    <row r="5" spans="1:7" ht="29.25" customHeight="1">
      <c r="A5" s="170"/>
      <c r="B5" s="240" t="s">
        <v>108</v>
      </c>
      <c r="C5" s="241"/>
      <c r="D5" s="56" t="s">
        <v>57</v>
      </c>
      <c r="E5" s="97">
        <v>150</v>
      </c>
      <c r="F5" s="98"/>
      <c r="G5" s="99">
        <f>E5*F5</f>
        <v>0</v>
      </c>
    </row>
    <row r="6" spans="1:7" ht="29.25" customHeight="1">
      <c r="A6" s="170"/>
      <c r="B6" s="240" t="s">
        <v>66</v>
      </c>
      <c r="C6" s="241"/>
      <c r="D6" s="56" t="s">
        <v>57</v>
      </c>
      <c r="E6" s="97">
        <v>150</v>
      </c>
      <c r="F6" s="98"/>
      <c r="G6" s="99">
        <f>E6*F6</f>
        <v>0</v>
      </c>
    </row>
    <row r="7" spans="1:7" ht="15">
      <c r="A7" s="170"/>
      <c r="B7" s="240" t="s">
        <v>74</v>
      </c>
      <c r="C7" s="241"/>
      <c r="D7" s="56" t="s">
        <v>58</v>
      </c>
      <c r="E7" s="97">
        <v>150</v>
      </c>
      <c r="F7" s="98"/>
      <c r="G7" s="99">
        <f>E7*F7</f>
        <v>0</v>
      </c>
    </row>
    <row r="8" spans="1:7" ht="15" customHeight="1">
      <c r="A8" s="170"/>
      <c r="B8" s="172" t="s">
        <v>26</v>
      </c>
      <c r="C8" s="173"/>
      <c r="D8" s="91" t="s">
        <v>87</v>
      </c>
      <c r="E8" s="100">
        <v>150</v>
      </c>
      <c r="F8" s="101"/>
      <c r="G8" s="99">
        <f>E8*F8</f>
        <v>0</v>
      </c>
    </row>
    <row r="9" spans="1:7" ht="15" customHeight="1">
      <c r="A9" s="170"/>
      <c r="B9" s="165" t="s">
        <v>65</v>
      </c>
      <c r="C9" s="166"/>
      <c r="D9" s="166"/>
      <c r="E9" s="166"/>
      <c r="F9" s="166"/>
      <c r="G9" s="182"/>
    </row>
    <row r="10" spans="1:7" ht="15" customHeight="1">
      <c r="A10" s="170"/>
      <c r="B10" s="240" t="s">
        <v>27</v>
      </c>
      <c r="C10" s="241"/>
      <c r="D10" s="103" t="s">
        <v>57</v>
      </c>
      <c r="E10" s="73">
        <v>150</v>
      </c>
      <c r="F10" s="98"/>
      <c r="G10" s="99">
        <f>E10*F10</f>
        <v>0</v>
      </c>
    </row>
    <row r="11" spans="1:7" ht="15" customHeight="1">
      <c r="A11" s="170"/>
      <c r="B11" s="172" t="s">
        <v>28</v>
      </c>
      <c r="C11" s="173"/>
      <c r="D11" s="94" t="s">
        <v>57</v>
      </c>
      <c r="E11" s="102">
        <v>150</v>
      </c>
      <c r="F11" s="101"/>
      <c r="G11" s="99">
        <f>E11*F11</f>
        <v>0</v>
      </c>
    </row>
    <row r="12" spans="1:7" ht="39" customHeight="1">
      <c r="A12" s="170"/>
      <c r="B12" s="172" t="s">
        <v>109</v>
      </c>
      <c r="C12" s="173"/>
      <c r="D12" s="55" t="s">
        <v>19</v>
      </c>
      <c r="E12" s="56">
        <v>150</v>
      </c>
      <c r="F12" s="63"/>
      <c r="G12" s="67">
        <f>E12*F12</f>
        <v>0</v>
      </c>
    </row>
    <row r="13" spans="1:7" ht="15" customHeight="1">
      <c r="A13" s="170"/>
      <c r="B13" s="191" t="s">
        <v>7</v>
      </c>
      <c r="C13" s="192"/>
      <c r="D13" s="192"/>
      <c r="E13" s="192"/>
      <c r="F13" s="192"/>
      <c r="G13" s="193"/>
    </row>
    <row r="14" spans="1:7" ht="15" customHeight="1">
      <c r="A14" s="170"/>
      <c r="B14" s="179" t="s">
        <v>72</v>
      </c>
      <c r="C14" s="179"/>
      <c r="D14" s="45" t="s">
        <v>71</v>
      </c>
      <c r="E14" s="45">
        <v>15</v>
      </c>
      <c r="F14" s="62"/>
      <c r="G14" s="67">
        <f>E14*F14</f>
        <v>0</v>
      </c>
    </row>
    <row r="15" spans="1:7" ht="15" customHeight="1">
      <c r="A15" s="170"/>
      <c r="B15" s="177" t="s">
        <v>2</v>
      </c>
      <c r="C15" s="178"/>
      <c r="D15" s="52" t="s">
        <v>16</v>
      </c>
      <c r="E15" s="52">
        <v>50</v>
      </c>
      <c r="F15" s="64"/>
      <c r="G15" s="67">
        <f>E15*F15</f>
        <v>0</v>
      </c>
    </row>
    <row r="16" spans="1:7" ht="15" customHeight="1" thickBot="1">
      <c r="A16" s="171"/>
      <c r="B16" s="240" t="s">
        <v>1</v>
      </c>
      <c r="C16" s="241"/>
      <c r="D16" s="57" t="s">
        <v>40</v>
      </c>
      <c r="E16" s="57">
        <v>150</v>
      </c>
      <c r="F16" s="64"/>
      <c r="G16" s="67">
        <f>E16*F16</f>
        <v>0</v>
      </c>
    </row>
    <row r="17" spans="1:7" ht="15" customHeight="1" thickBot="1">
      <c r="A17" s="201">
        <v>45098</v>
      </c>
      <c r="B17" s="235"/>
      <c r="C17" s="235"/>
      <c r="D17" s="235"/>
      <c r="E17" s="235"/>
      <c r="F17" s="235"/>
      <c r="G17" s="236"/>
    </row>
    <row r="18" spans="1:7" ht="15" customHeight="1">
      <c r="A18" s="204" t="s">
        <v>105</v>
      </c>
      <c r="B18" s="248" t="s">
        <v>1</v>
      </c>
      <c r="C18" s="249"/>
      <c r="D18" s="84" t="s">
        <v>40</v>
      </c>
      <c r="E18" s="84">
        <v>150</v>
      </c>
      <c r="F18" s="86"/>
      <c r="G18" s="87">
        <f>E18*F18</f>
        <v>0</v>
      </c>
    </row>
    <row r="19" spans="1:7" ht="15" customHeight="1">
      <c r="A19" s="246"/>
      <c r="B19" s="197" t="s">
        <v>2</v>
      </c>
      <c r="C19" s="198"/>
      <c r="D19" s="52" t="s">
        <v>16</v>
      </c>
      <c r="E19" s="45">
        <v>70</v>
      </c>
      <c r="F19" s="62"/>
      <c r="G19" s="66">
        <f>E19*F19</f>
        <v>0</v>
      </c>
    </row>
    <row r="20" spans="1:7" ht="15" customHeight="1">
      <c r="A20" s="246"/>
      <c r="B20" s="179" t="s">
        <v>94</v>
      </c>
      <c r="C20" s="179"/>
      <c r="D20" s="45" t="s">
        <v>71</v>
      </c>
      <c r="E20" s="45">
        <v>20</v>
      </c>
      <c r="F20" s="62"/>
      <c r="G20" s="67">
        <f>E20*F20</f>
        <v>0</v>
      </c>
    </row>
    <row r="21" spans="1:7" ht="15" customHeight="1">
      <c r="A21" s="246"/>
      <c r="B21" s="165" t="s">
        <v>4</v>
      </c>
      <c r="C21" s="166"/>
      <c r="D21" s="166"/>
      <c r="E21" s="166"/>
      <c r="F21" s="166"/>
      <c r="G21" s="182"/>
    </row>
    <row r="22" spans="1:7" ht="15" customHeight="1">
      <c r="A22" s="246"/>
      <c r="B22" s="180" t="s">
        <v>104</v>
      </c>
      <c r="C22" s="181"/>
      <c r="D22" s="55" t="s">
        <v>19</v>
      </c>
      <c r="E22" s="55">
        <v>150</v>
      </c>
      <c r="F22" s="98"/>
      <c r="G22" s="99">
        <f>E22*F22</f>
        <v>0</v>
      </c>
    </row>
    <row r="23" spans="1:7" ht="15" customHeight="1" thickBot="1">
      <c r="A23" s="247"/>
      <c r="B23" s="199" t="s">
        <v>14</v>
      </c>
      <c r="C23" s="200"/>
      <c r="D23" s="90" t="s">
        <v>58</v>
      </c>
      <c r="E23" s="90">
        <v>300</v>
      </c>
      <c r="F23" s="96"/>
      <c r="G23" s="106">
        <f>E23*F23</f>
        <v>0</v>
      </c>
    </row>
    <row r="24" spans="1:7" ht="15" customHeight="1">
      <c r="A24" s="189" t="s">
        <v>103</v>
      </c>
      <c r="B24" s="242" t="s">
        <v>107</v>
      </c>
      <c r="C24" s="243"/>
      <c r="D24" s="53" t="s">
        <v>56</v>
      </c>
      <c r="E24" s="53">
        <v>80</v>
      </c>
      <c r="F24" s="65"/>
      <c r="G24" s="66">
        <f>E24*F24</f>
        <v>0</v>
      </c>
    </row>
    <row r="25" spans="1:7" ht="15" customHeight="1">
      <c r="A25" s="189"/>
      <c r="B25" s="177" t="s">
        <v>106</v>
      </c>
      <c r="C25" s="178"/>
      <c r="D25" s="53" t="s">
        <v>56</v>
      </c>
      <c r="E25" s="53">
        <v>70</v>
      </c>
      <c r="F25" s="62"/>
      <c r="G25" s="67">
        <f>E25*F25</f>
        <v>0</v>
      </c>
    </row>
    <row r="26" spans="1:7" ht="15" customHeight="1">
      <c r="A26" s="189"/>
      <c r="B26" s="165" t="s">
        <v>13</v>
      </c>
      <c r="C26" s="166"/>
      <c r="D26" s="166"/>
      <c r="E26" s="166"/>
      <c r="F26" s="166"/>
      <c r="G26" s="182"/>
    </row>
    <row r="27" spans="1:7" ht="15" customHeight="1">
      <c r="A27" s="189"/>
      <c r="B27" s="180" t="s">
        <v>50</v>
      </c>
      <c r="C27" s="181"/>
      <c r="D27" s="53" t="s">
        <v>57</v>
      </c>
      <c r="E27" s="53">
        <v>150</v>
      </c>
      <c r="F27" s="62"/>
      <c r="G27" s="67">
        <f>E27*F27</f>
        <v>0</v>
      </c>
    </row>
    <row r="28" spans="1:7" ht="15" customHeight="1">
      <c r="A28" s="189"/>
      <c r="B28" s="180" t="s">
        <v>51</v>
      </c>
      <c r="C28" s="181"/>
      <c r="D28" s="53" t="s">
        <v>59</v>
      </c>
      <c r="E28" s="53">
        <v>150</v>
      </c>
      <c r="F28" s="62"/>
      <c r="G28" s="67">
        <f>E28*F28</f>
        <v>0</v>
      </c>
    </row>
    <row r="29" spans="1:7" ht="15" customHeight="1">
      <c r="A29" s="189"/>
      <c r="B29" s="168" t="s">
        <v>110</v>
      </c>
      <c r="C29" s="169"/>
      <c r="D29" s="53" t="s">
        <v>60</v>
      </c>
      <c r="E29" s="53">
        <v>60</v>
      </c>
      <c r="F29" s="62"/>
      <c r="G29" s="67">
        <f>E29*F29</f>
        <v>0</v>
      </c>
    </row>
    <row r="30" spans="1:7" ht="15" customHeight="1">
      <c r="A30" s="189"/>
      <c r="B30" s="165" t="s">
        <v>3</v>
      </c>
      <c r="C30" s="166"/>
      <c r="D30" s="166"/>
      <c r="E30" s="166"/>
      <c r="F30" s="166"/>
      <c r="G30" s="182"/>
    </row>
    <row r="31" spans="1:7" ht="15" customHeight="1">
      <c r="A31" s="189"/>
      <c r="B31" s="180" t="s">
        <v>52</v>
      </c>
      <c r="C31" s="181"/>
      <c r="D31" s="53" t="s">
        <v>58</v>
      </c>
      <c r="E31" s="54">
        <v>200</v>
      </c>
      <c r="F31" s="62"/>
      <c r="G31" s="67">
        <f>E31*F31</f>
        <v>0</v>
      </c>
    </row>
    <row r="32" spans="1:7" ht="15" customHeight="1">
      <c r="A32" s="189"/>
      <c r="B32" s="168" t="s">
        <v>53</v>
      </c>
      <c r="C32" s="169"/>
      <c r="D32" s="53" t="s">
        <v>58</v>
      </c>
      <c r="E32" s="54">
        <v>200</v>
      </c>
      <c r="F32" s="62"/>
      <c r="G32" s="67">
        <f>E32*F32</f>
        <v>0</v>
      </c>
    </row>
    <row r="33" spans="1:7" ht="15" customHeight="1">
      <c r="A33" s="189"/>
      <c r="B33" s="165" t="s">
        <v>4</v>
      </c>
      <c r="C33" s="166"/>
      <c r="D33" s="166"/>
      <c r="E33" s="166"/>
      <c r="F33" s="166"/>
      <c r="G33" s="167"/>
    </row>
    <row r="34" spans="1:7" ht="15" customHeight="1">
      <c r="A34" s="189"/>
      <c r="B34" s="168" t="s">
        <v>91</v>
      </c>
      <c r="C34" s="169"/>
      <c r="D34" s="52" t="s">
        <v>90</v>
      </c>
      <c r="E34" s="45">
        <v>150</v>
      </c>
      <c r="F34" s="118"/>
      <c r="G34" s="67">
        <f>E34*F34</f>
        <v>0</v>
      </c>
    </row>
    <row r="35" spans="1:7" ht="15" customHeight="1">
      <c r="A35" s="189"/>
      <c r="B35" s="165" t="s">
        <v>5</v>
      </c>
      <c r="C35" s="166"/>
      <c r="D35" s="166"/>
      <c r="E35" s="166"/>
      <c r="F35" s="166"/>
      <c r="G35" s="176"/>
    </row>
    <row r="36" spans="1:7" ht="15" customHeight="1">
      <c r="A36" s="189"/>
      <c r="B36" s="180" t="s">
        <v>54</v>
      </c>
      <c r="C36" s="181"/>
      <c r="D36" s="53" t="s">
        <v>20</v>
      </c>
      <c r="E36" s="54">
        <v>120</v>
      </c>
      <c r="F36" s="62"/>
      <c r="G36" s="67">
        <f>E36*F36</f>
        <v>0</v>
      </c>
    </row>
    <row r="37" spans="1:7" ht="15" customHeight="1">
      <c r="A37" s="189"/>
      <c r="B37" s="177" t="s">
        <v>55</v>
      </c>
      <c r="C37" s="178"/>
      <c r="D37" s="53" t="s">
        <v>20</v>
      </c>
      <c r="E37" s="54">
        <v>120</v>
      </c>
      <c r="F37" s="62"/>
      <c r="G37" s="67">
        <f>E37*F37</f>
        <v>0</v>
      </c>
    </row>
    <row r="38" spans="1:7" ht="15" customHeight="1">
      <c r="A38" s="189"/>
      <c r="B38" s="191" t="s">
        <v>6</v>
      </c>
      <c r="C38" s="192"/>
      <c r="D38" s="192"/>
      <c r="E38" s="192"/>
      <c r="F38" s="192"/>
      <c r="G38" s="193"/>
    </row>
    <row r="39" spans="1:7" ht="15" customHeight="1">
      <c r="A39" s="189"/>
      <c r="B39" s="179" t="s">
        <v>72</v>
      </c>
      <c r="C39" s="179"/>
      <c r="D39" s="45" t="s">
        <v>71</v>
      </c>
      <c r="E39" s="45">
        <v>15</v>
      </c>
      <c r="F39" s="62"/>
      <c r="G39" s="67">
        <f aca="true" t="shared" si="0" ref="G39:G44">E39*F39</f>
        <v>0</v>
      </c>
    </row>
    <row r="40" spans="1:7" ht="15" customHeight="1">
      <c r="A40" s="189"/>
      <c r="B40" s="197" t="s">
        <v>2</v>
      </c>
      <c r="C40" s="198"/>
      <c r="D40" s="52" t="s">
        <v>16</v>
      </c>
      <c r="E40" s="45">
        <v>70</v>
      </c>
      <c r="F40" s="62"/>
      <c r="G40" s="67">
        <f t="shared" si="0"/>
        <v>0</v>
      </c>
    </row>
    <row r="41" spans="1:7" ht="15" customHeight="1" thickBot="1">
      <c r="A41" s="190"/>
      <c r="B41" s="199" t="s">
        <v>1</v>
      </c>
      <c r="C41" s="200"/>
      <c r="D41" s="108" t="s">
        <v>40</v>
      </c>
      <c r="E41" s="108">
        <v>150</v>
      </c>
      <c r="F41" s="109"/>
      <c r="G41" s="110">
        <f t="shared" si="0"/>
        <v>0</v>
      </c>
    </row>
    <row r="42" spans="1:7" ht="15" customHeight="1">
      <c r="A42" s="204" t="s">
        <v>131</v>
      </c>
      <c r="B42" s="248" t="s">
        <v>1</v>
      </c>
      <c r="C42" s="249"/>
      <c r="D42" s="84" t="s">
        <v>40</v>
      </c>
      <c r="E42" s="84">
        <v>150</v>
      </c>
      <c r="F42" s="86"/>
      <c r="G42" s="87">
        <f t="shared" si="0"/>
        <v>0</v>
      </c>
    </row>
    <row r="43" spans="1:7" ht="15" customHeight="1">
      <c r="A43" s="246"/>
      <c r="B43" s="197" t="s">
        <v>2</v>
      </c>
      <c r="C43" s="198"/>
      <c r="D43" s="52" t="s">
        <v>16</v>
      </c>
      <c r="E43" s="45">
        <v>70</v>
      </c>
      <c r="F43" s="62"/>
      <c r="G43" s="66">
        <f t="shared" si="0"/>
        <v>0</v>
      </c>
    </row>
    <row r="44" spans="1:7" ht="15" customHeight="1">
      <c r="A44" s="246"/>
      <c r="B44" s="179" t="s">
        <v>94</v>
      </c>
      <c r="C44" s="179"/>
      <c r="D44" s="45" t="s">
        <v>71</v>
      </c>
      <c r="E44" s="45">
        <v>20</v>
      </c>
      <c r="F44" s="62"/>
      <c r="G44" s="67">
        <f t="shared" si="0"/>
        <v>0</v>
      </c>
    </row>
    <row r="45" spans="1:7" ht="15" customHeight="1">
      <c r="A45" s="246"/>
      <c r="B45" s="165" t="s">
        <v>4</v>
      </c>
      <c r="C45" s="166"/>
      <c r="D45" s="166"/>
      <c r="E45" s="166"/>
      <c r="F45" s="166"/>
      <c r="G45" s="182"/>
    </row>
    <row r="46" spans="1:7" ht="15" customHeight="1">
      <c r="A46" s="246"/>
      <c r="B46" s="180" t="s">
        <v>104</v>
      </c>
      <c r="C46" s="181"/>
      <c r="D46" s="55" t="s">
        <v>19</v>
      </c>
      <c r="E46" s="55">
        <v>150</v>
      </c>
      <c r="F46" s="98"/>
      <c r="G46" s="99">
        <f>E46*F46</f>
        <v>0</v>
      </c>
    </row>
    <row r="47" spans="1:7" ht="15" customHeight="1" thickBot="1">
      <c r="A47" s="247"/>
      <c r="B47" s="199" t="s">
        <v>132</v>
      </c>
      <c r="C47" s="200"/>
      <c r="D47" s="90" t="s">
        <v>58</v>
      </c>
      <c r="E47" s="90">
        <v>300</v>
      </c>
      <c r="F47" s="96"/>
      <c r="G47" s="106">
        <f>E47*F47</f>
        <v>0</v>
      </c>
    </row>
    <row r="48" spans="1:15" ht="15" customHeight="1">
      <c r="A48" s="189" t="s">
        <v>111</v>
      </c>
      <c r="B48" s="232" t="s">
        <v>13</v>
      </c>
      <c r="C48" s="233"/>
      <c r="D48" s="233"/>
      <c r="E48" s="233"/>
      <c r="F48" s="233"/>
      <c r="G48" s="234"/>
      <c r="K48" s="7"/>
      <c r="L48" s="7"/>
      <c r="M48" s="7"/>
      <c r="N48" s="7"/>
      <c r="O48" s="7"/>
    </row>
    <row r="49" spans="1:15" ht="15" customHeight="1">
      <c r="A49" s="189"/>
      <c r="B49" s="168" t="s">
        <v>48</v>
      </c>
      <c r="C49" s="169"/>
      <c r="D49" s="53" t="s">
        <v>58</v>
      </c>
      <c r="E49" s="53">
        <v>140</v>
      </c>
      <c r="F49" s="62"/>
      <c r="G49" s="67">
        <f>E49*F49</f>
        <v>0</v>
      </c>
      <c r="K49" s="7"/>
      <c r="L49" s="7"/>
      <c r="M49" s="7"/>
      <c r="N49" s="7"/>
      <c r="O49" s="7"/>
    </row>
    <row r="50" spans="1:15" ht="15" customHeight="1">
      <c r="A50" s="189"/>
      <c r="B50" s="168" t="s">
        <v>118</v>
      </c>
      <c r="C50" s="169"/>
      <c r="D50" s="53" t="s">
        <v>57</v>
      </c>
      <c r="E50" s="53">
        <v>90</v>
      </c>
      <c r="F50" s="62"/>
      <c r="G50" s="67">
        <f>E50*F50</f>
        <v>0</v>
      </c>
      <c r="K50" s="7"/>
      <c r="L50" s="7"/>
      <c r="M50" s="7"/>
      <c r="N50" s="7"/>
      <c r="O50" s="7"/>
    </row>
    <row r="51" spans="1:7" ht="15" customHeight="1">
      <c r="A51" s="189"/>
      <c r="B51" s="168" t="s">
        <v>75</v>
      </c>
      <c r="C51" s="169"/>
      <c r="D51" s="53" t="s">
        <v>57</v>
      </c>
      <c r="E51" s="54">
        <v>70</v>
      </c>
      <c r="F51" s="62"/>
      <c r="G51" s="67">
        <f>E51*F51</f>
        <v>0</v>
      </c>
    </row>
    <row r="52" spans="1:7" ht="15" customHeight="1">
      <c r="A52" s="189"/>
      <c r="B52" s="165" t="s">
        <v>3</v>
      </c>
      <c r="C52" s="166"/>
      <c r="D52" s="166"/>
      <c r="E52" s="166"/>
      <c r="F52" s="166"/>
      <c r="G52" s="182"/>
    </row>
    <row r="53" spans="1:7" ht="15" customHeight="1">
      <c r="A53" s="189"/>
      <c r="B53" s="168" t="s">
        <v>53</v>
      </c>
      <c r="C53" s="169"/>
      <c r="D53" s="53" t="s">
        <v>58</v>
      </c>
      <c r="E53" s="54">
        <v>130</v>
      </c>
      <c r="F53" s="62"/>
      <c r="G53" s="67">
        <f>E53*F53</f>
        <v>0</v>
      </c>
    </row>
    <row r="54" spans="1:7" ht="15" customHeight="1">
      <c r="A54" s="189"/>
      <c r="B54" s="168" t="s">
        <v>119</v>
      </c>
      <c r="C54" s="169"/>
      <c r="D54" s="53" t="s">
        <v>58</v>
      </c>
      <c r="E54" s="54">
        <v>90</v>
      </c>
      <c r="F54" s="62"/>
      <c r="G54" s="67">
        <f>E54*F54</f>
        <v>0</v>
      </c>
    </row>
    <row r="55" spans="1:7" ht="15" customHeight="1">
      <c r="A55" s="189"/>
      <c r="B55" s="168" t="s">
        <v>49</v>
      </c>
      <c r="C55" s="169"/>
      <c r="D55" s="53" t="s">
        <v>58</v>
      </c>
      <c r="E55" s="54">
        <v>100</v>
      </c>
      <c r="F55" s="62"/>
      <c r="G55" s="67">
        <f>E55*F55</f>
        <v>0</v>
      </c>
    </row>
    <row r="56" spans="1:7" ht="15" customHeight="1">
      <c r="A56" s="189"/>
      <c r="B56" s="191" t="s">
        <v>6</v>
      </c>
      <c r="C56" s="192"/>
      <c r="D56" s="192"/>
      <c r="E56" s="192"/>
      <c r="F56" s="192"/>
      <c r="G56" s="193"/>
    </row>
    <row r="57" spans="1:7" ht="15" customHeight="1">
      <c r="A57" s="189"/>
      <c r="B57" s="179" t="s">
        <v>72</v>
      </c>
      <c r="C57" s="179"/>
      <c r="D57" s="45" t="s">
        <v>71</v>
      </c>
      <c r="E57" s="45">
        <v>15</v>
      </c>
      <c r="F57" s="62"/>
      <c r="G57" s="67">
        <f>E57*F57</f>
        <v>0</v>
      </c>
    </row>
    <row r="58" spans="1:7" ht="15" customHeight="1">
      <c r="A58" s="189"/>
      <c r="B58" s="197" t="s">
        <v>2</v>
      </c>
      <c r="C58" s="198"/>
      <c r="D58" s="52" t="s">
        <v>16</v>
      </c>
      <c r="E58" s="45">
        <v>70</v>
      </c>
      <c r="F58" s="62"/>
      <c r="G58" s="67">
        <f>E58*F58</f>
        <v>0</v>
      </c>
    </row>
    <row r="59" spans="1:7" ht="15" customHeight="1" thickBot="1">
      <c r="A59" s="190"/>
      <c r="B59" s="199" t="s">
        <v>1</v>
      </c>
      <c r="C59" s="200"/>
      <c r="D59" s="108" t="s">
        <v>40</v>
      </c>
      <c r="E59" s="108">
        <v>120</v>
      </c>
      <c r="F59" s="109"/>
      <c r="G59" s="110">
        <f>E59*F59</f>
        <v>0</v>
      </c>
    </row>
    <row r="60" spans="1:15" ht="15" customHeight="1" thickBot="1">
      <c r="A60" s="201">
        <v>45099</v>
      </c>
      <c r="B60" s="235"/>
      <c r="C60" s="235"/>
      <c r="D60" s="235"/>
      <c r="E60" s="235"/>
      <c r="F60" s="235"/>
      <c r="G60" s="236"/>
      <c r="K60" s="7"/>
      <c r="L60" s="7"/>
      <c r="M60" s="7"/>
      <c r="N60" s="7"/>
      <c r="O60" s="7"/>
    </row>
    <row r="61" spans="1:15" ht="15" customHeight="1">
      <c r="A61" s="194" t="s">
        <v>112</v>
      </c>
      <c r="B61" s="186" t="s">
        <v>1</v>
      </c>
      <c r="C61" s="187"/>
      <c r="D61" s="84" t="s">
        <v>40</v>
      </c>
      <c r="E61" s="84">
        <v>120</v>
      </c>
      <c r="F61" s="86"/>
      <c r="G61" s="87">
        <f>E61*F61</f>
        <v>0</v>
      </c>
      <c r="K61" s="7"/>
      <c r="L61" s="7"/>
      <c r="M61" s="7"/>
      <c r="N61" s="7"/>
      <c r="O61" s="7"/>
    </row>
    <row r="62" spans="1:15" ht="15" customHeight="1">
      <c r="A62" s="195"/>
      <c r="B62" s="184" t="s">
        <v>2</v>
      </c>
      <c r="C62" s="185"/>
      <c r="D62" s="52" t="s">
        <v>16</v>
      </c>
      <c r="E62" s="45">
        <v>70</v>
      </c>
      <c r="F62" s="62"/>
      <c r="G62" s="66">
        <f>E62*F62</f>
        <v>0</v>
      </c>
      <c r="K62" s="7"/>
      <c r="L62" s="7"/>
      <c r="M62" s="7"/>
      <c r="N62" s="7"/>
      <c r="O62" s="7"/>
    </row>
    <row r="63" spans="1:15" ht="15" customHeight="1">
      <c r="A63" s="195"/>
      <c r="B63" s="179" t="s">
        <v>72</v>
      </c>
      <c r="C63" s="179"/>
      <c r="D63" s="45" t="s">
        <v>71</v>
      </c>
      <c r="E63" s="45">
        <v>15</v>
      </c>
      <c r="F63" s="62"/>
      <c r="G63" s="66">
        <f>E63*F63</f>
        <v>0</v>
      </c>
      <c r="K63" s="7"/>
      <c r="L63" s="7"/>
      <c r="M63" s="7"/>
      <c r="N63" s="7"/>
      <c r="O63" s="7"/>
    </row>
    <row r="64" spans="1:15" ht="15" customHeight="1">
      <c r="A64" s="195"/>
      <c r="B64" s="165" t="s">
        <v>4</v>
      </c>
      <c r="C64" s="166"/>
      <c r="D64" s="166"/>
      <c r="E64" s="166"/>
      <c r="F64" s="166"/>
      <c r="G64" s="182"/>
      <c r="K64" s="7"/>
      <c r="L64" s="7"/>
      <c r="M64" s="7"/>
      <c r="N64" s="7"/>
      <c r="O64" s="7"/>
    </row>
    <row r="65" spans="1:15" ht="15" customHeight="1">
      <c r="A65" s="195"/>
      <c r="B65" s="180" t="s">
        <v>88</v>
      </c>
      <c r="C65" s="181"/>
      <c r="D65" s="104" t="s">
        <v>19</v>
      </c>
      <c r="E65" s="73">
        <v>120</v>
      </c>
      <c r="F65" s="98"/>
      <c r="G65" s="99">
        <f>E65*F65</f>
        <v>0</v>
      </c>
      <c r="K65" s="7"/>
      <c r="L65" s="7"/>
      <c r="M65" s="7"/>
      <c r="N65" s="7"/>
      <c r="O65" s="7"/>
    </row>
    <row r="66" spans="1:15" ht="15" customHeight="1" thickBot="1">
      <c r="A66" s="196"/>
      <c r="B66" s="199" t="s">
        <v>15</v>
      </c>
      <c r="C66" s="200"/>
      <c r="D66" s="107" t="s">
        <v>58</v>
      </c>
      <c r="E66" s="105">
        <v>240</v>
      </c>
      <c r="F66" s="96"/>
      <c r="G66" s="106">
        <f>E66*F66</f>
        <v>0</v>
      </c>
      <c r="K66" s="7"/>
      <c r="L66" s="7"/>
      <c r="M66" s="7"/>
      <c r="N66" s="7"/>
      <c r="O66" s="7"/>
    </row>
    <row r="67" spans="1:15" ht="15" customHeight="1">
      <c r="A67" s="188" t="s">
        <v>113</v>
      </c>
      <c r="B67" s="250" t="s">
        <v>114</v>
      </c>
      <c r="C67" s="251"/>
      <c r="D67" s="85" t="s">
        <v>56</v>
      </c>
      <c r="E67" s="84">
        <v>120</v>
      </c>
      <c r="F67" s="86"/>
      <c r="G67" s="87">
        <f>E67*F67</f>
        <v>0</v>
      </c>
      <c r="K67" s="7"/>
      <c r="L67" s="7"/>
      <c r="M67" s="7"/>
      <c r="N67" s="7"/>
      <c r="O67" s="7"/>
    </row>
    <row r="68" spans="1:15" ht="15" customHeight="1">
      <c r="A68" s="189"/>
      <c r="B68" s="165" t="s">
        <v>13</v>
      </c>
      <c r="C68" s="166"/>
      <c r="D68" s="166"/>
      <c r="E68" s="166"/>
      <c r="F68" s="166"/>
      <c r="G68" s="182"/>
      <c r="K68" s="7"/>
      <c r="L68" s="7"/>
      <c r="M68" s="7"/>
      <c r="N68" s="7"/>
      <c r="O68" s="7"/>
    </row>
    <row r="69" spans="1:15" ht="15" customHeight="1">
      <c r="A69" s="189"/>
      <c r="B69" s="180" t="s">
        <v>115</v>
      </c>
      <c r="C69" s="181"/>
      <c r="D69" s="53" t="s">
        <v>58</v>
      </c>
      <c r="E69" s="53">
        <v>140</v>
      </c>
      <c r="F69" s="62"/>
      <c r="G69" s="67">
        <f>E69*F69</f>
        <v>0</v>
      </c>
      <c r="K69" s="7"/>
      <c r="L69" s="7"/>
      <c r="M69" s="7"/>
      <c r="N69" s="7"/>
      <c r="O69" s="7"/>
    </row>
    <row r="70" spans="1:15" ht="15" customHeight="1">
      <c r="A70" s="189"/>
      <c r="B70" s="180" t="s">
        <v>116</v>
      </c>
      <c r="C70" s="181"/>
      <c r="D70" s="53" t="s">
        <v>57</v>
      </c>
      <c r="E70" s="53">
        <v>90</v>
      </c>
      <c r="F70" s="62"/>
      <c r="G70" s="67">
        <f>E70*F70</f>
        <v>0</v>
      </c>
      <c r="K70" s="7"/>
      <c r="L70" s="7"/>
      <c r="M70" s="7"/>
      <c r="N70" s="7"/>
      <c r="O70" s="7"/>
    </row>
    <row r="71" spans="1:7" ht="15" customHeight="1">
      <c r="A71" s="189"/>
      <c r="B71" s="168" t="s">
        <v>117</v>
      </c>
      <c r="C71" s="169"/>
      <c r="D71" s="53" t="s">
        <v>57</v>
      </c>
      <c r="E71" s="54">
        <v>70</v>
      </c>
      <c r="F71" s="62"/>
      <c r="G71" s="67">
        <f>E71*F71</f>
        <v>0</v>
      </c>
    </row>
    <row r="72" spans="1:7" ht="15" customHeight="1">
      <c r="A72" s="189"/>
      <c r="B72" s="165" t="s">
        <v>3</v>
      </c>
      <c r="C72" s="166"/>
      <c r="D72" s="166"/>
      <c r="E72" s="166"/>
      <c r="F72" s="166"/>
      <c r="G72" s="182"/>
    </row>
    <row r="73" spans="1:7" ht="15" customHeight="1">
      <c r="A73" s="189"/>
      <c r="B73" s="168" t="s">
        <v>53</v>
      </c>
      <c r="C73" s="169"/>
      <c r="D73" s="53" t="s">
        <v>58</v>
      </c>
      <c r="E73" s="54">
        <v>120</v>
      </c>
      <c r="F73" s="62"/>
      <c r="G73" s="67">
        <f>E73*F73</f>
        <v>0</v>
      </c>
    </row>
    <row r="74" spans="1:7" ht="15" customHeight="1">
      <c r="A74" s="189"/>
      <c r="B74" s="168" t="s">
        <v>120</v>
      </c>
      <c r="C74" s="169"/>
      <c r="D74" s="53" t="s">
        <v>58</v>
      </c>
      <c r="E74" s="54">
        <v>140</v>
      </c>
      <c r="F74" s="62"/>
      <c r="G74" s="67">
        <f>E74*F74</f>
        <v>0</v>
      </c>
    </row>
    <row r="75" spans="1:7" ht="15" customHeight="1">
      <c r="A75" s="189"/>
      <c r="B75" s="168" t="s">
        <v>49</v>
      </c>
      <c r="C75" s="169"/>
      <c r="D75" s="53" t="s">
        <v>58</v>
      </c>
      <c r="E75" s="54">
        <v>90</v>
      </c>
      <c r="F75" s="62"/>
      <c r="G75" s="67">
        <f>E75*F75</f>
        <v>0</v>
      </c>
    </row>
    <row r="76" spans="1:7" ht="15" customHeight="1">
      <c r="A76" s="189"/>
      <c r="B76" s="165" t="s">
        <v>4</v>
      </c>
      <c r="C76" s="166"/>
      <c r="D76" s="166"/>
      <c r="E76" s="166"/>
      <c r="F76" s="166"/>
      <c r="G76" s="167"/>
    </row>
    <row r="77" spans="1:7" ht="15" customHeight="1">
      <c r="A77" s="189"/>
      <c r="B77" s="168" t="s">
        <v>91</v>
      </c>
      <c r="C77" s="169"/>
      <c r="D77" s="52" t="s">
        <v>90</v>
      </c>
      <c r="E77" s="45">
        <v>150</v>
      </c>
      <c r="F77" s="118"/>
      <c r="G77" s="67">
        <f>E77*F77</f>
        <v>0</v>
      </c>
    </row>
    <row r="78" spans="1:7" ht="15" customHeight="1">
      <c r="A78" s="189"/>
      <c r="B78" s="165" t="s">
        <v>5</v>
      </c>
      <c r="C78" s="166"/>
      <c r="D78" s="166"/>
      <c r="E78" s="166"/>
      <c r="F78" s="166"/>
      <c r="G78" s="176"/>
    </row>
    <row r="79" spans="1:7" ht="15" customHeight="1">
      <c r="A79" s="189"/>
      <c r="B79" s="180" t="s">
        <v>121</v>
      </c>
      <c r="C79" s="181"/>
      <c r="D79" s="53" t="s">
        <v>20</v>
      </c>
      <c r="E79" s="54">
        <v>120</v>
      </c>
      <c r="F79" s="62"/>
      <c r="G79" s="67">
        <f>E79*F79</f>
        <v>0</v>
      </c>
    </row>
    <row r="80" spans="1:7" ht="15" customHeight="1">
      <c r="A80" s="189"/>
      <c r="B80" s="177" t="s">
        <v>122</v>
      </c>
      <c r="C80" s="178"/>
      <c r="D80" s="53" t="s">
        <v>20</v>
      </c>
      <c r="E80" s="54">
        <v>120</v>
      </c>
      <c r="F80" s="62"/>
      <c r="G80" s="67">
        <f>E80*F80</f>
        <v>0</v>
      </c>
    </row>
    <row r="81" spans="1:7" ht="15" customHeight="1">
      <c r="A81" s="189"/>
      <c r="B81" s="191" t="s">
        <v>6</v>
      </c>
      <c r="C81" s="192"/>
      <c r="D81" s="192"/>
      <c r="E81" s="192"/>
      <c r="F81" s="192"/>
      <c r="G81" s="193"/>
    </row>
    <row r="82" spans="1:7" ht="15" customHeight="1">
      <c r="A82" s="189"/>
      <c r="B82" s="179" t="s">
        <v>72</v>
      </c>
      <c r="C82" s="179"/>
      <c r="D82" s="45" t="s">
        <v>71</v>
      </c>
      <c r="E82" s="45">
        <v>15</v>
      </c>
      <c r="F82" s="62"/>
      <c r="G82" s="67">
        <f>E82*F82</f>
        <v>0</v>
      </c>
    </row>
    <row r="83" spans="1:7" ht="15" customHeight="1">
      <c r="A83" s="189"/>
      <c r="B83" s="197" t="s">
        <v>2</v>
      </c>
      <c r="C83" s="198"/>
      <c r="D83" s="52" t="s">
        <v>16</v>
      </c>
      <c r="E83" s="45">
        <v>70</v>
      </c>
      <c r="F83" s="62"/>
      <c r="G83" s="67">
        <f>E83*F83</f>
        <v>0</v>
      </c>
    </row>
    <row r="84" spans="1:7" ht="15" customHeight="1" thickBot="1">
      <c r="A84" s="190"/>
      <c r="B84" s="199" t="s">
        <v>1</v>
      </c>
      <c r="C84" s="200"/>
      <c r="D84" s="108" t="s">
        <v>40</v>
      </c>
      <c r="E84" s="108">
        <v>120</v>
      </c>
      <c r="F84" s="109"/>
      <c r="G84" s="110">
        <f>E84*F84</f>
        <v>0</v>
      </c>
    </row>
    <row r="85" spans="1:7" ht="15">
      <c r="A85" s="170" t="s">
        <v>133</v>
      </c>
      <c r="B85" s="174" t="s">
        <v>4</v>
      </c>
      <c r="C85" s="175"/>
      <c r="D85" s="175"/>
      <c r="E85" s="175"/>
      <c r="F85" s="175"/>
      <c r="G85" s="176"/>
    </row>
    <row r="86" spans="1:7" ht="29.25" customHeight="1">
      <c r="A86" s="170"/>
      <c r="B86" s="240" t="s">
        <v>123</v>
      </c>
      <c r="C86" s="241"/>
      <c r="D86" s="56" t="s">
        <v>124</v>
      </c>
      <c r="E86" s="97">
        <v>300</v>
      </c>
      <c r="F86" s="98"/>
      <c r="G86" s="99">
        <f>E86*F86</f>
        <v>0</v>
      </c>
    </row>
    <row r="87" spans="1:7" ht="29.25" customHeight="1">
      <c r="A87" s="170"/>
      <c r="B87" s="240" t="s">
        <v>88</v>
      </c>
      <c r="C87" s="241"/>
      <c r="D87" s="56" t="s">
        <v>19</v>
      </c>
      <c r="E87" s="97">
        <v>150</v>
      </c>
      <c r="F87" s="98"/>
      <c r="G87" s="99">
        <f>E87*F87</f>
        <v>0</v>
      </c>
    </row>
    <row r="88" spans="1:7" ht="15" customHeight="1">
      <c r="A88" s="170"/>
      <c r="B88" s="172" t="s">
        <v>26</v>
      </c>
      <c r="C88" s="173"/>
      <c r="D88" s="91" t="s">
        <v>124</v>
      </c>
      <c r="E88" s="100">
        <v>150</v>
      </c>
      <c r="F88" s="101"/>
      <c r="G88" s="99">
        <f>E88*F88</f>
        <v>0</v>
      </c>
    </row>
    <row r="89" spans="1:7" ht="15" customHeight="1">
      <c r="A89" s="170"/>
      <c r="B89" s="165" t="s">
        <v>65</v>
      </c>
      <c r="C89" s="166"/>
      <c r="D89" s="166"/>
      <c r="E89" s="166"/>
      <c r="F89" s="166"/>
      <c r="G89" s="182"/>
    </row>
    <row r="90" spans="1:7" ht="39" customHeight="1">
      <c r="A90" s="170"/>
      <c r="B90" s="172" t="s">
        <v>109</v>
      </c>
      <c r="C90" s="173"/>
      <c r="D90" s="55" t="s">
        <v>19</v>
      </c>
      <c r="E90" s="56">
        <v>150</v>
      </c>
      <c r="F90" s="63"/>
      <c r="G90" s="67">
        <f>E90*F90</f>
        <v>0</v>
      </c>
    </row>
    <row r="91" spans="1:7" ht="15" customHeight="1">
      <c r="A91" s="170"/>
      <c r="B91" s="191" t="s">
        <v>7</v>
      </c>
      <c r="C91" s="192"/>
      <c r="D91" s="192"/>
      <c r="E91" s="192"/>
      <c r="F91" s="192"/>
      <c r="G91" s="193"/>
    </row>
    <row r="92" spans="1:7" ht="15" customHeight="1">
      <c r="A92" s="170"/>
      <c r="B92" s="179" t="s">
        <v>125</v>
      </c>
      <c r="C92" s="179"/>
      <c r="D92" s="45" t="s">
        <v>71</v>
      </c>
      <c r="E92" s="45">
        <v>15</v>
      </c>
      <c r="F92" s="62"/>
      <c r="G92" s="67">
        <f>E92*F92</f>
        <v>0</v>
      </c>
    </row>
    <row r="93" spans="1:7" ht="15" customHeight="1">
      <c r="A93" s="170"/>
      <c r="B93" s="177" t="s">
        <v>2</v>
      </c>
      <c r="C93" s="178"/>
      <c r="D93" s="52" t="s">
        <v>16</v>
      </c>
      <c r="E93" s="52">
        <v>50</v>
      </c>
      <c r="F93" s="64"/>
      <c r="G93" s="67">
        <f>E93*F93</f>
        <v>0</v>
      </c>
    </row>
    <row r="94" spans="1:7" ht="15" customHeight="1" thickBot="1">
      <c r="A94" s="171"/>
      <c r="B94" s="240" t="s">
        <v>1</v>
      </c>
      <c r="C94" s="241"/>
      <c r="D94" s="57" t="s">
        <v>40</v>
      </c>
      <c r="E94" s="57">
        <v>150</v>
      </c>
      <c r="F94" s="64"/>
      <c r="G94" s="67">
        <f>E94*F94</f>
        <v>0</v>
      </c>
    </row>
    <row r="95" spans="1:15" ht="15" customHeight="1" thickBot="1">
      <c r="A95" s="201">
        <v>45100</v>
      </c>
      <c r="B95" s="202"/>
      <c r="C95" s="202"/>
      <c r="D95" s="202"/>
      <c r="E95" s="202"/>
      <c r="F95" s="202"/>
      <c r="G95" s="203"/>
      <c r="K95" s="7"/>
      <c r="L95" s="7"/>
      <c r="M95" s="7"/>
      <c r="N95" s="7"/>
      <c r="O95" s="7"/>
    </row>
    <row r="96" spans="1:15" ht="15" customHeight="1">
      <c r="A96" s="204" t="s">
        <v>126</v>
      </c>
      <c r="B96" s="186" t="s">
        <v>1</v>
      </c>
      <c r="C96" s="187"/>
      <c r="D96" s="84" t="s">
        <v>40</v>
      </c>
      <c r="E96" s="84">
        <v>120</v>
      </c>
      <c r="F96" s="86"/>
      <c r="G96" s="87">
        <f>E96*F96</f>
        <v>0</v>
      </c>
      <c r="K96" s="7"/>
      <c r="L96" s="7"/>
      <c r="M96" s="7"/>
      <c r="N96" s="7"/>
      <c r="O96" s="7"/>
    </row>
    <row r="97" spans="1:15" ht="15" customHeight="1">
      <c r="A97" s="205"/>
      <c r="B97" s="184" t="s">
        <v>2</v>
      </c>
      <c r="C97" s="185"/>
      <c r="D97" s="52" t="s">
        <v>16</v>
      </c>
      <c r="E97" s="45">
        <v>70</v>
      </c>
      <c r="F97" s="62"/>
      <c r="G97" s="66">
        <f>E97*F97</f>
        <v>0</v>
      </c>
      <c r="K97" s="7"/>
      <c r="L97" s="7"/>
      <c r="M97" s="7"/>
      <c r="N97" s="7"/>
      <c r="O97" s="7"/>
    </row>
    <row r="98" spans="1:15" ht="15" customHeight="1">
      <c r="A98" s="205"/>
      <c r="B98" s="177" t="s">
        <v>125</v>
      </c>
      <c r="C98" s="178"/>
      <c r="D98" s="45" t="s">
        <v>71</v>
      </c>
      <c r="E98" s="45">
        <v>15</v>
      </c>
      <c r="F98" s="62"/>
      <c r="G98" s="66">
        <f>E98*F98</f>
        <v>0</v>
      </c>
      <c r="K98" s="7"/>
      <c r="L98" s="7"/>
      <c r="M98" s="7"/>
      <c r="N98" s="7"/>
      <c r="O98" s="7"/>
    </row>
    <row r="99" spans="1:15" ht="15" customHeight="1">
      <c r="A99" s="205"/>
      <c r="B99" s="165" t="s">
        <v>4</v>
      </c>
      <c r="C99" s="166"/>
      <c r="D99" s="166"/>
      <c r="E99" s="166"/>
      <c r="F99" s="166"/>
      <c r="G99" s="182"/>
      <c r="K99" s="7"/>
      <c r="L99" s="7"/>
      <c r="M99" s="7"/>
      <c r="N99" s="7"/>
      <c r="O99" s="7"/>
    </row>
    <row r="100" spans="1:15" ht="15" customHeight="1">
      <c r="A100" s="205"/>
      <c r="B100" s="168" t="s">
        <v>88</v>
      </c>
      <c r="C100" s="169"/>
      <c r="D100" s="104" t="s">
        <v>19</v>
      </c>
      <c r="E100" s="73">
        <v>120</v>
      </c>
      <c r="F100" s="98"/>
      <c r="G100" s="99">
        <f>E100*F100</f>
        <v>0</v>
      </c>
      <c r="K100" s="7"/>
      <c r="L100" s="7"/>
      <c r="M100" s="7"/>
      <c r="N100" s="7"/>
      <c r="O100" s="7"/>
    </row>
    <row r="101" spans="1:7" ht="15" customHeight="1">
      <c r="A101" s="205"/>
      <c r="B101" s="172" t="s">
        <v>26</v>
      </c>
      <c r="C101" s="173"/>
      <c r="D101" s="91" t="s">
        <v>124</v>
      </c>
      <c r="E101" s="100">
        <v>150</v>
      </c>
      <c r="F101" s="101"/>
      <c r="G101" s="99">
        <f>E101*F101</f>
        <v>0</v>
      </c>
    </row>
    <row r="102" spans="1:15" ht="15" customHeight="1" thickBot="1">
      <c r="A102" s="206"/>
      <c r="B102" s="199" t="s">
        <v>15</v>
      </c>
      <c r="C102" s="200"/>
      <c r="D102" s="107" t="s">
        <v>58</v>
      </c>
      <c r="E102" s="105">
        <v>300</v>
      </c>
      <c r="F102" s="96"/>
      <c r="G102" s="106">
        <f>E102*F102</f>
        <v>0</v>
      </c>
      <c r="K102" s="7"/>
      <c r="L102" s="7"/>
      <c r="M102" s="7"/>
      <c r="N102" s="7"/>
      <c r="O102" s="7"/>
    </row>
    <row r="103" spans="1:15" ht="15" customHeight="1">
      <c r="A103" s="205" t="s">
        <v>134</v>
      </c>
      <c r="B103" s="165" t="s">
        <v>135</v>
      </c>
      <c r="C103" s="166"/>
      <c r="D103" s="166"/>
      <c r="E103" s="166"/>
      <c r="F103" s="166"/>
      <c r="G103" s="182"/>
      <c r="K103" s="7"/>
      <c r="L103" s="7"/>
      <c r="M103" s="7"/>
      <c r="N103" s="7"/>
      <c r="O103" s="7"/>
    </row>
    <row r="104" spans="1:15" ht="15" customHeight="1">
      <c r="A104" s="205"/>
      <c r="B104" s="168" t="s">
        <v>136</v>
      </c>
      <c r="C104" s="169"/>
      <c r="D104" s="104" t="s">
        <v>139</v>
      </c>
      <c r="E104" s="73">
        <v>100</v>
      </c>
      <c r="F104" s="98"/>
      <c r="G104" s="99">
        <f>E104*F104</f>
        <v>0</v>
      </c>
      <c r="K104" s="7"/>
      <c r="L104" s="7"/>
      <c r="M104" s="7"/>
      <c r="N104" s="7"/>
      <c r="O104" s="7"/>
    </row>
    <row r="105" spans="1:7" ht="15" customHeight="1">
      <c r="A105" s="205"/>
      <c r="B105" s="172" t="s">
        <v>137</v>
      </c>
      <c r="C105" s="173"/>
      <c r="D105" s="91" t="s">
        <v>139</v>
      </c>
      <c r="E105" s="100">
        <v>50</v>
      </c>
      <c r="F105" s="101"/>
      <c r="G105" s="99">
        <f>E105*F105</f>
        <v>0</v>
      </c>
    </row>
    <row r="106" spans="1:15" ht="15" customHeight="1" thickBot="1">
      <c r="A106" s="206"/>
      <c r="B106" s="199" t="s">
        <v>138</v>
      </c>
      <c r="C106" s="200"/>
      <c r="D106" s="107" t="s">
        <v>57</v>
      </c>
      <c r="E106" s="105">
        <v>150</v>
      </c>
      <c r="F106" s="96"/>
      <c r="G106" s="106">
        <f>E106*F106</f>
        <v>0</v>
      </c>
      <c r="K106" s="7"/>
      <c r="L106" s="7"/>
      <c r="M106" s="7"/>
      <c r="N106" s="7"/>
      <c r="O106" s="7"/>
    </row>
    <row r="107" spans="1:7" ht="24.75" customHeight="1" thickBot="1">
      <c r="A107" s="130" t="s">
        <v>41</v>
      </c>
      <c r="B107" s="131"/>
      <c r="C107" s="131"/>
      <c r="D107" s="131"/>
      <c r="E107" s="131"/>
      <c r="F107" s="221"/>
      <c r="G107" s="74">
        <f>SUM(G5:G8,G10:G12,G14:G16,G18:G20,G22:G25,G27:G29,G31:G32,G34,G36:G37,G39:G59,G61:G63,G65:G67,G69:G71,G73:G75,G82:G84,G77,G79:G80,G86:G88,G90,G92:G94,G96:G98,G100:G102,G104:G106)</f>
        <v>0</v>
      </c>
    </row>
    <row r="108" spans="1:7" ht="17.25" thickBot="1">
      <c r="A108" s="46"/>
      <c r="B108" s="47"/>
      <c r="C108" s="48"/>
      <c r="D108" s="68"/>
      <c r="E108" s="68"/>
      <c r="F108" s="29"/>
      <c r="G108" s="29"/>
    </row>
    <row r="109" spans="1:7" ht="16.5" customHeight="1">
      <c r="A109" s="208" t="s">
        <v>76</v>
      </c>
      <c r="B109" s="209"/>
      <c r="C109" s="209"/>
      <c r="D109" s="209"/>
      <c r="E109" s="209"/>
      <c r="F109" s="209"/>
      <c r="G109" s="210"/>
    </row>
    <row r="110" spans="1:7" ht="32.25" customHeight="1">
      <c r="A110" s="115"/>
      <c r="B110" s="215" t="s">
        <v>0</v>
      </c>
      <c r="C110" s="216"/>
      <c r="D110" s="216"/>
      <c r="E110" s="216"/>
      <c r="F110" s="217"/>
      <c r="G110" s="88" t="s">
        <v>34</v>
      </c>
    </row>
    <row r="111" spans="1:7" ht="21" customHeight="1">
      <c r="A111" s="116" t="s">
        <v>79</v>
      </c>
      <c r="B111" s="211" t="s">
        <v>85</v>
      </c>
      <c r="C111" s="212"/>
      <c r="D111" s="212"/>
      <c r="E111" s="212"/>
      <c r="F111" s="213"/>
      <c r="G111" s="89"/>
    </row>
    <row r="112" spans="1:7" ht="21" customHeight="1">
      <c r="A112" s="116" t="s">
        <v>80</v>
      </c>
      <c r="B112" s="214" t="s">
        <v>77</v>
      </c>
      <c r="C112" s="214"/>
      <c r="D112" s="214"/>
      <c r="E112" s="214"/>
      <c r="F112" s="214"/>
      <c r="G112" s="89"/>
    </row>
    <row r="113" spans="1:7" ht="30" customHeight="1">
      <c r="A113" s="116" t="s">
        <v>81</v>
      </c>
      <c r="B113" s="214" t="s">
        <v>78</v>
      </c>
      <c r="C113" s="214"/>
      <c r="D113" s="214"/>
      <c r="E113" s="214"/>
      <c r="F113" s="214"/>
      <c r="G113" s="89"/>
    </row>
    <row r="114" spans="1:7" ht="21.75" customHeight="1" thickBot="1">
      <c r="A114" s="218" t="s">
        <v>82</v>
      </c>
      <c r="B114" s="219"/>
      <c r="C114" s="219"/>
      <c r="D114" s="219"/>
      <c r="E114" s="219"/>
      <c r="F114" s="220"/>
      <c r="G114" s="117">
        <f>SUM(G111:G113)</f>
        <v>0</v>
      </c>
    </row>
    <row r="115" spans="1:7" ht="17.25" thickBot="1">
      <c r="A115" s="46"/>
      <c r="B115" s="47"/>
      <c r="C115" s="48"/>
      <c r="D115" s="68"/>
      <c r="E115" s="68"/>
      <c r="F115" s="29"/>
      <c r="G115" s="29"/>
    </row>
    <row r="116" spans="1:7" ht="16.5">
      <c r="A116" s="208" t="s">
        <v>31</v>
      </c>
      <c r="B116" s="209"/>
      <c r="C116" s="209"/>
      <c r="D116" s="209"/>
      <c r="E116" s="209"/>
      <c r="F116" s="209"/>
      <c r="G116" s="210"/>
    </row>
    <row r="117" spans="1:7" ht="30" customHeight="1">
      <c r="A117" s="49"/>
      <c r="B117" s="222" t="s">
        <v>0</v>
      </c>
      <c r="C117" s="223"/>
      <c r="D117" s="223"/>
      <c r="E117" s="223"/>
      <c r="F117" s="224"/>
      <c r="G117" s="21" t="s">
        <v>34</v>
      </c>
    </row>
    <row r="118" spans="1:7" ht="40.5" customHeight="1">
      <c r="A118" s="183" t="s">
        <v>31</v>
      </c>
      <c r="B118" s="225" t="s">
        <v>42</v>
      </c>
      <c r="C118" s="226"/>
      <c r="D118" s="226"/>
      <c r="E118" s="226"/>
      <c r="F118" s="227"/>
      <c r="G118" s="60"/>
    </row>
    <row r="119" spans="1:7" ht="15" customHeight="1">
      <c r="A119" s="170"/>
      <c r="B119" s="228" t="s">
        <v>32</v>
      </c>
      <c r="C119" s="229"/>
      <c r="D119" s="229"/>
      <c r="E119" s="229"/>
      <c r="F119" s="230"/>
      <c r="G119" s="60"/>
    </row>
    <row r="120" spans="1:7" ht="21" customHeight="1" thickBot="1">
      <c r="A120" s="218" t="s">
        <v>43</v>
      </c>
      <c r="B120" s="219"/>
      <c r="C120" s="219"/>
      <c r="D120" s="219"/>
      <c r="E120" s="219"/>
      <c r="F120" s="220"/>
      <c r="G120" s="75">
        <f>SUM(G118:G119)</f>
        <v>0</v>
      </c>
    </row>
    <row r="121" spans="1:7" ht="17.25" thickBot="1">
      <c r="A121" s="19"/>
      <c r="B121" s="50"/>
      <c r="C121" s="51"/>
      <c r="D121" s="69"/>
      <c r="E121" s="69"/>
      <c r="F121" s="70"/>
      <c r="G121" s="70"/>
    </row>
    <row r="122" spans="1:7" ht="28.5" customHeight="1" thickBot="1">
      <c r="A122" s="130" t="s">
        <v>35</v>
      </c>
      <c r="B122" s="131"/>
      <c r="C122" s="131"/>
      <c r="D122" s="131"/>
      <c r="E122" s="131"/>
      <c r="F122" s="231"/>
      <c r="G122" s="76">
        <f>G107+G114+G120</f>
        <v>0</v>
      </c>
    </row>
    <row r="123" spans="1:7" ht="16.5">
      <c r="A123" s="19"/>
      <c r="B123" s="50"/>
      <c r="C123" s="51"/>
      <c r="D123" s="69"/>
      <c r="E123" s="69"/>
      <c r="F123" s="70"/>
      <c r="G123" s="70"/>
    </row>
    <row r="124" spans="1:7" ht="34.5" customHeight="1">
      <c r="A124" s="207" t="s">
        <v>23</v>
      </c>
      <c r="B124" s="207"/>
      <c r="C124" s="207"/>
      <c r="D124" s="207"/>
      <c r="E124" s="207"/>
      <c r="F124" s="207"/>
      <c r="G124" s="207"/>
    </row>
    <row r="125" spans="1:7" ht="16.5">
      <c r="A125" s="19"/>
      <c r="B125" s="50"/>
      <c r="C125" s="51"/>
      <c r="D125" s="69"/>
      <c r="E125" s="69"/>
      <c r="F125" s="70"/>
      <c r="G125" s="70"/>
    </row>
    <row r="126" spans="1:7" ht="16.5">
      <c r="A126" s="19"/>
      <c r="B126" s="50"/>
      <c r="C126" s="51"/>
      <c r="D126" s="69"/>
      <c r="E126" s="69"/>
      <c r="F126" s="70"/>
      <c r="G126" s="70"/>
    </row>
    <row r="127" spans="1:7" ht="16.5">
      <c r="A127" s="19"/>
      <c r="B127" s="50"/>
      <c r="C127" s="51"/>
      <c r="D127" s="69"/>
      <c r="E127" s="69"/>
      <c r="F127" s="70"/>
      <c r="G127" s="70"/>
    </row>
    <row r="128" spans="1:7" ht="16.5">
      <c r="A128" s="19"/>
      <c r="B128" s="50"/>
      <c r="C128" s="51"/>
      <c r="D128" s="69"/>
      <c r="E128" s="69"/>
      <c r="F128" s="70"/>
      <c r="G128" s="70"/>
    </row>
  </sheetData>
  <mergeCells count="131">
    <mergeCell ref="B42:C42"/>
    <mergeCell ref="B45:G45"/>
    <mergeCell ref="B46:C46"/>
    <mergeCell ref="A42:A47"/>
    <mergeCell ref="B43:C43"/>
    <mergeCell ref="B44:C44"/>
    <mergeCell ref="B47:C47"/>
    <mergeCell ref="A103:A106"/>
    <mergeCell ref="B103:G103"/>
    <mergeCell ref="B104:C104"/>
    <mergeCell ref="B105:C105"/>
    <mergeCell ref="B106:C106"/>
    <mergeCell ref="B101:C101"/>
    <mergeCell ref="B90:C90"/>
    <mergeCell ref="B91:G91"/>
    <mergeCell ref="B92:C92"/>
    <mergeCell ref="B93:C93"/>
    <mergeCell ref="B94:C94"/>
    <mergeCell ref="B86:C86"/>
    <mergeCell ref="B87:C87"/>
    <mergeCell ref="B99:G99"/>
    <mergeCell ref="B100:C100"/>
    <mergeCell ref="A85:A94"/>
    <mergeCell ref="B88:C88"/>
    <mergeCell ref="B89:G89"/>
    <mergeCell ref="A60:G60"/>
    <mergeCell ref="B66:C66"/>
    <mergeCell ref="B65:C65"/>
    <mergeCell ref="B67:C67"/>
    <mergeCell ref="B76:G76"/>
    <mergeCell ref="B77:C77"/>
    <mergeCell ref="B78:G78"/>
    <mergeCell ref="B79:C79"/>
    <mergeCell ref="B80:C80"/>
    <mergeCell ref="B51:C51"/>
    <mergeCell ref="B52:G52"/>
    <mergeCell ref="B53:C53"/>
    <mergeCell ref="B55:C55"/>
    <mergeCell ref="B56:G56"/>
    <mergeCell ref="B57:C57"/>
    <mergeCell ref="B58:C58"/>
    <mergeCell ref="B59:C59"/>
    <mergeCell ref="B54:C54"/>
    <mergeCell ref="A3:G3"/>
    <mergeCell ref="A1:G1"/>
    <mergeCell ref="A24:A41"/>
    <mergeCell ref="B11:C11"/>
    <mergeCell ref="B10:C10"/>
    <mergeCell ref="B24:C24"/>
    <mergeCell ref="B41:C41"/>
    <mergeCell ref="B2:C2"/>
    <mergeCell ref="A17:G17"/>
    <mergeCell ref="B23:C23"/>
    <mergeCell ref="B22:C22"/>
    <mergeCell ref="B20:C20"/>
    <mergeCell ref="A18:A23"/>
    <mergeCell ref="B7:C7"/>
    <mergeCell ref="B6:C6"/>
    <mergeCell ref="B5:C5"/>
    <mergeCell ref="B9:G9"/>
    <mergeCell ref="B13:G13"/>
    <mergeCell ref="B19:C19"/>
    <mergeCell ref="B18:C18"/>
    <mergeCell ref="B12:C12"/>
    <mergeCell ref="B16:C16"/>
    <mergeCell ref="B37:C37"/>
    <mergeCell ref="B36:C36"/>
    <mergeCell ref="A124:G124"/>
    <mergeCell ref="B64:G64"/>
    <mergeCell ref="B35:G35"/>
    <mergeCell ref="B38:G38"/>
    <mergeCell ref="A109:G109"/>
    <mergeCell ref="B111:F111"/>
    <mergeCell ref="B112:F112"/>
    <mergeCell ref="B113:F113"/>
    <mergeCell ref="B110:F110"/>
    <mergeCell ref="A114:F114"/>
    <mergeCell ref="A116:G116"/>
    <mergeCell ref="A107:F107"/>
    <mergeCell ref="B117:F117"/>
    <mergeCell ref="B118:F118"/>
    <mergeCell ref="B119:F119"/>
    <mergeCell ref="B40:C40"/>
    <mergeCell ref="B39:C39"/>
    <mergeCell ref="A122:F122"/>
    <mergeCell ref="A120:F120"/>
    <mergeCell ref="B102:C102"/>
    <mergeCell ref="A48:A59"/>
    <mergeCell ref="B48:G48"/>
    <mergeCell ref="B49:C49"/>
    <mergeCell ref="B50:C50"/>
    <mergeCell ref="A118:A119"/>
    <mergeCell ref="B63:C63"/>
    <mergeCell ref="B62:C62"/>
    <mergeCell ref="B61:C61"/>
    <mergeCell ref="A67:A84"/>
    <mergeCell ref="B81:G81"/>
    <mergeCell ref="B71:C71"/>
    <mergeCell ref="B70:C70"/>
    <mergeCell ref="B69:C69"/>
    <mergeCell ref="B72:G72"/>
    <mergeCell ref="B68:G68"/>
    <mergeCell ref="A61:A66"/>
    <mergeCell ref="B75:C75"/>
    <mergeCell ref="B82:C82"/>
    <mergeCell ref="B83:C83"/>
    <mergeCell ref="B84:C84"/>
    <mergeCell ref="B73:C73"/>
    <mergeCell ref="A95:G95"/>
    <mergeCell ref="A96:A102"/>
    <mergeCell ref="B96:C96"/>
    <mergeCell ref="B97:C97"/>
    <mergeCell ref="B98:C98"/>
    <mergeCell ref="B74:C74"/>
    <mergeCell ref="B85:G85"/>
    <mergeCell ref="B33:G33"/>
    <mergeCell ref="B34:C34"/>
    <mergeCell ref="A4:A16"/>
    <mergeCell ref="B8:C8"/>
    <mergeCell ref="B4:G4"/>
    <mergeCell ref="B15:C15"/>
    <mergeCell ref="B14:C14"/>
    <mergeCell ref="B29:C29"/>
    <mergeCell ref="B28:C28"/>
    <mergeCell ref="B27:C27"/>
    <mergeCell ref="B32:C32"/>
    <mergeCell ref="B25:C25"/>
    <mergeCell ref="B31:C31"/>
    <mergeCell ref="B26:G26"/>
    <mergeCell ref="B30:G30"/>
    <mergeCell ref="B21:G21"/>
  </mergeCells>
  <printOptions/>
  <pageMargins left="0.25" right="0.25" top="0.75" bottom="0.75" header="0.3" footer="0.3"/>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000396251678"/>
    <pageSetUpPr fitToPage="1"/>
  </sheetPr>
  <dimension ref="A1:I35"/>
  <sheetViews>
    <sheetView zoomScale="110" zoomScaleNormal="110" workbookViewId="0" topLeftCell="A1">
      <selection activeCell="C32" sqref="C32"/>
    </sheetView>
  </sheetViews>
  <sheetFormatPr defaultColWidth="9.140625" defaultRowHeight="15"/>
  <cols>
    <col min="1" max="1" width="9.140625" style="19" customWidth="1"/>
    <col min="2" max="2" width="52.7109375" style="19" customWidth="1"/>
    <col min="3" max="3" width="35.57421875" style="19" customWidth="1"/>
    <col min="4" max="4" width="42.57421875" style="19" customWidth="1"/>
    <col min="5" max="16384" width="9.140625" style="19" customWidth="1"/>
  </cols>
  <sheetData>
    <row r="1" spans="1:4" ht="38.25" customHeight="1" thickBot="1">
      <c r="A1" s="256" t="s">
        <v>144</v>
      </c>
      <c r="B1" s="257"/>
      <c r="C1" s="257"/>
      <c r="D1" s="258"/>
    </row>
    <row r="2" spans="1:4" ht="15" customHeight="1">
      <c r="A2" s="156" t="s">
        <v>61</v>
      </c>
      <c r="B2" s="157"/>
      <c r="C2" s="157"/>
      <c r="D2" s="158"/>
    </row>
    <row r="3" spans="1:4" ht="15">
      <c r="A3" s="20"/>
      <c r="B3" s="139" t="s">
        <v>0</v>
      </c>
      <c r="C3" s="265"/>
      <c r="D3" s="21" t="s">
        <v>38</v>
      </c>
    </row>
    <row r="4" spans="1:4" ht="15">
      <c r="A4" s="58" t="s">
        <v>12</v>
      </c>
      <c r="B4" s="197" t="s">
        <v>45</v>
      </c>
      <c r="C4" s="198"/>
      <c r="D4" s="253"/>
    </row>
    <row r="5" spans="1:4" ht="15">
      <c r="A5" s="59" t="s">
        <v>12</v>
      </c>
      <c r="B5" s="259" t="s">
        <v>62</v>
      </c>
      <c r="C5" s="260"/>
      <c r="D5" s="254"/>
    </row>
    <row r="6" spans="1:4" ht="15">
      <c r="A6" s="59" t="s">
        <v>12</v>
      </c>
      <c r="B6" s="261" t="s">
        <v>166</v>
      </c>
      <c r="C6" s="262"/>
      <c r="D6" s="254"/>
    </row>
    <row r="7" spans="1:4" ht="15">
      <c r="A7" s="59" t="s">
        <v>12</v>
      </c>
      <c r="B7" s="197" t="s">
        <v>140</v>
      </c>
      <c r="C7" s="198"/>
      <c r="D7" s="254"/>
    </row>
    <row r="8" spans="1:4" ht="15">
      <c r="A8" s="59" t="s">
        <v>12</v>
      </c>
      <c r="B8" s="92" t="s">
        <v>143</v>
      </c>
      <c r="C8" s="93"/>
      <c r="D8" s="254"/>
    </row>
    <row r="9" spans="1:4" ht="15">
      <c r="A9" s="59" t="s">
        <v>12</v>
      </c>
      <c r="B9" s="92" t="s">
        <v>73</v>
      </c>
      <c r="C9" s="93"/>
      <c r="D9" s="254"/>
    </row>
    <row r="10" spans="1:4" ht="15">
      <c r="A10" s="59" t="s">
        <v>12</v>
      </c>
      <c r="B10" s="259" t="s">
        <v>142</v>
      </c>
      <c r="C10" s="260"/>
      <c r="D10" s="254"/>
    </row>
    <row r="11" spans="1:4" ht="15">
      <c r="A11" s="59" t="s">
        <v>12</v>
      </c>
      <c r="B11" s="120" t="s">
        <v>141</v>
      </c>
      <c r="C11" s="121"/>
      <c r="D11" s="254"/>
    </row>
    <row r="12" spans="1:4" ht="17.25" thickBot="1">
      <c r="A12" s="113" t="s">
        <v>12</v>
      </c>
      <c r="B12" s="263" t="s">
        <v>44</v>
      </c>
      <c r="C12" s="264"/>
      <c r="D12" s="255"/>
    </row>
    <row r="13" spans="1:4" ht="15">
      <c r="A13" s="111"/>
      <c r="B13" s="95"/>
      <c r="C13" s="95"/>
      <c r="D13" s="112"/>
    </row>
    <row r="14" spans="1:4" ht="15">
      <c r="A14" s="22"/>
      <c r="B14" s="266"/>
      <c r="C14" s="266"/>
      <c r="D14" s="21" t="s">
        <v>29</v>
      </c>
    </row>
    <row r="15" spans="1:4" ht="15">
      <c r="A15" s="138" t="s">
        <v>17</v>
      </c>
      <c r="B15" s="139"/>
      <c r="C15" s="265"/>
      <c r="D15" s="23">
        <f>D4*1</f>
        <v>0</v>
      </c>
    </row>
    <row r="16" spans="1:4" ht="17.25" thickBot="1">
      <c r="A16" s="267" t="s">
        <v>95</v>
      </c>
      <c r="B16" s="268"/>
      <c r="C16" s="269"/>
      <c r="D16" s="114">
        <f>D15*26</f>
        <v>0</v>
      </c>
    </row>
    <row r="17" spans="1:4" ht="15">
      <c r="A17" s="24"/>
      <c r="B17" s="25"/>
      <c r="C17" s="29"/>
      <c r="D17" s="26"/>
    </row>
    <row r="18" spans="1:4" ht="17.25" thickBot="1">
      <c r="A18" s="24"/>
      <c r="B18" s="25"/>
      <c r="C18" s="26"/>
      <c r="D18" s="26"/>
    </row>
    <row r="19" spans="1:4" ht="17.25" thickBot="1">
      <c r="A19" s="270" t="s">
        <v>96</v>
      </c>
      <c r="B19" s="271"/>
      <c r="C19" s="272"/>
      <c r="D19" s="18">
        <f>D16*3</f>
        <v>0</v>
      </c>
    </row>
    <row r="20" spans="1:4" ht="15">
      <c r="A20" s="27"/>
      <c r="B20" s="25"/>
      <c r="C20" s="28"/>
      <c r="D20" s="28"/>
    </row>
    <row r="21" spans="1:4" ht="29.25" customHeight="1">
      <c r="A21" s="29"/>
      <c r="B21" s="30"/>
      <c r="C21" s="26"/>
      <c r="D21" s="26"/>
    </row>
    <row r="22" spans="1:4" ht="27" customHeight="1">
      <c r="A22" s="252" t="s">
        <v>64</v>
      </c>
      <c r="B22" s="252"/>
      <c r="C22" s="252"/>
      <c r="D22" s="252"/>
    </row>
    <row r="23" spans="1:4" ht="31.5" customHeight="1">
      <c r="A23" s="252" t="s">
        <v>23</v>
      </c>
      <c r="B23" s="252"/>
      <c r="C23" s="252"/>
      <c r="D23" s="252"/>
    </row>
    <row r="34" ht="17.25" thickBot="1"/>
    <row r="35" ht="17.25" thickBot="1">
      <c r="I35" s="31"/>
    </row>
  </sheetData>
  <mergeCells count="16">
    <mergeCell ref="A22:D22"/>
    <mergeCell ref="A23:D23"/>
    <mergeCell ref="D4:D12"/>
    <mergeCell ref="A2:D2"/>
    <mergeCell ref="A1:D1"/>
    <mergeCell ref="B4:C4"/>
    <mergeCell ref="B5:C5"/>
    <mergeCell ref="B6:C6"/>
    <mergeCell ref="B7:C7"/>
    <mergeCell ref="B10:C10"/>
    <mergeCell ref="B12:C12"/>
    <mergeCell ref="B3:C3"/>
    <mergeCell ref="B14:C14"/>
    <mergeCell ref="A15:C15"/>
    <mergeCell ref="A16:C16"/>
    <mergeCell ref="A19:C19"/>
  </mergeCells>
  <printOptions/>
  <pageMargins left="0.7" right="0.7" top="0.787401575" bottom="0.787401575" header="0.3" footer="0.3"/>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2014-06-03T16:06:23Z</dcterms:created>
  <dcterms:modified xsi:type="dcterms:W3CDTF">2022-06-24T08:11:09Z</dcterms:modified>
  <cp:category/>
  <cp:version/>
  <cp:contentType/>
  <cp:contentStatus/>
</cp:coreProperties>
</file>