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4econsult.sharepoint.com/sites/TeiresisMUTIS/Sdilene dokumenty/General/_Priprava/"/>
    </mc:Choice>
  </mc:AlternateContent>
  <xr:revisionPtr revIDLastSave="92" documentId="8_{EC459763-96A4-4FC7-AB0D-DA83D474383F}" xr6:coauthVersionLast="47" xr6:coauthVersionMax="47" xr10:uidLastSave="{D8ED770A-1B91-4168-8F4C-2AA77C73ABF5}"/>
  <workbookProtection lockStructure="1"/>
  <bookViews>
    <workbookView xWindow="-120" yWindow="-120" windowWidth="29040" windowHeight="15840" xr2:uid="{00000000-000D-0000-FFFF-FFFF00000000}"/>
  </bookViews>
  <sheets>
    <sheet name="Cenova_cast_nabidky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wcI2artYUUPYt2VPRk8p199N0Og=="/>
    </ext>
  </extLst>
</workbook>
</file>

<file path=xl/calcChain.xml><?xml version="1.0" encoding="utf-8"?>
<calcChain xmlns="http://schemas.openxmlformats.org/spreadsheetml/2006/main">
  <c r="K48" i="1" l="1"/>
  <c r="J48" i="1"/>
  <c r="G45" i="1"/>
  <c r="G37" i="1"/>
  <c r="G36" i="1"/>
  <c r="G35" i="1"/>
  <c r="G34" i="1"/>
  <c r="G33" i="1"/>
  <c r="K40" i="1"/>
  <c r="J40" i="1"/>
  <c r="K54" i="1"/>
  <c r="J54" i="1"/>
  <c r="G54" i="1"/>
  <c r="G55" i="1"/>
  <c r="J55" i="1"/>
  <c r="K55" i="1"/>
  <c r="G51" i="1" l="1"/>
  <c r="G52" i="1"/>
  <c r="G53" i="1"/>
  <c r="G56" i="1"/>
  <c r="G57" i="1"/>
  <c r="G30" i="1"/>
  <c r="G31" i="1"/>
  <c r="G32" i="1"/>
  <c r="G29" i="1"/>
  <c r="G39" i="1" l="1"/>
  <c r="K60" i="1"/>
  <c r="J60" i="1"/>
  <c r="K57" i="1"/>
  <c r="J57" i="1"/>
  <c r="K56" i="1"/>
  <c r="J56" i="1"/>
  <c r="K53" i="1"/>
  <c r="J53" i="1"/>
  <c r="K52" i="1"/>
  <c r="J52" i="1"/>
  <c r="K51" i="1"/>
  <c r="J51" i="1"/>
  <c r="K44" i="1"/>
  <c r="J44" i="1"/>
  <c r="G44" i="1"/>
  <c r="K43" i="1"/>
  <c r="J43" i="1"/>
  <c r="G43" i="1"/>
  <c r="G47" i="1" l="1"/>
  <c r="J63" i="1"/>
  <c r="K63" i="1"/>
  <c r="G59" i="1"/>
  <c r="G62" i="1" l="1"/>
  <c r="C24" i="1" s="1"/>
</calcChain>
</file>

<file path=xl/sharedStrings.xml><?xml version="1.0" encoding="utf-8"?>
<sst xmlns="http://schemas.openxmlformats.org/spreadsheetml/2006/main" count="95" uniqueCount="73">
  <si>
    <t>IDENTIFIKACE VEŘEJNÉ ZAKÁZKY A ŘÍZENÍ</t>
  </si>
  <si>
    <t>název Veřejné zakázky:</t>
  </si>
  <si>
    <t>druh Veřejné zakázky:</t>
  </si>
  <si>
    <t>služby</t>
  </si>
  <si>
    <t>režim Veřejné Zakázky:</t>
  </si>
  <si>
    <t>nadlimitní</t>
  </si>
  <si>
    <t>druh Řízení:</t>
  </si>
  <si>
    <t>jednací řízení s uveřejněním</t>
  </si>
  <si>
    <t>IDENTIFIKACE DODAVATELE</t>
  </si>
  <si>
    <t>Název/Obchodní firma/Jméno:</t>
  </si>
  <si>
    <t>Sídlo:</t>
  </si>
  <si>
    <t>IČO (je-li přiděleno):</t>
  </si>
  <si>
    <t>Kontaktní osoba:</t>
  </si>
  <si>
    <t>Telefon:</t>
  </si>
  <si>
    <t>E-mail:</t>
  </si>
  <si>
    <t>NABÍDKOVÁ CENA</t>
  </si>
  <si>
    <t>Nabídková cena je automaticky doplněna podle údajů níže</t>
  </si>
  <si>
    <t>PROJEKT P.1</t>
  </si>
  <si>
    <t>č.</t>
  </si>
  <si>
    <t>Položka</t>
  </si>
  <si>
    <t xml:space="preserve">Cena </t>
  </si>
  <si>
    <t>Podíl fáze</t>
  </si>
  <si>
    <t xml:space="preserve"> za položku </t>
  </si>
  <si>
    <t>CENA PROJEKTU P.1</t>
  </si>
  <si>
    <t>SLUŽBY S.1</t>
  </si>
  <si>
    <t>Cena MJ</t>
  </si>
  <si>
    <t>Model počtu MJ</t>
  </si>
  <si>
    <t>MJ</t>
  </si>
  <si>
    <t>Celkem za položku</t>
  </si>
  <si>
    <t>měsíc</t>
  </si>
  <si>
    <t>CENA SLUŽEB</t>
  </si>
  <si>
    <t>Projektový manažer</t>
  </si>
  <si>
    <t>hod</t>
  </si>
  <si>
    <t>Testování / QA</t>
  </si>
  <si>
    <t>Support / Podpora a další činnosti, zde neuvedené</t>
  </si>
  <si>
    <t>CENA MODELU ROZVOJE</t>
  </si>
  <si>
    <t>CELKEM</t>
  </si>
  <si>
    <t>Nabídková cena</t>
  </si>
  <si>
    <t>TIS – Informační systém Střediska Teiresiás</t>
  </si>
  <si>
    <t>CENOVÁ ČÁST NABÍDKY</t>
  </si>
  <si>
    <t>Operation architect  / security</t>
  </si>
  <si>
    <t>Programování backend / frontend</t>
  </si>
  <si>
    <t>UX design / grafika</t>
  </si>
  <si>
    <t>Technický garant / SW Architekt / Analytik</t>
  </si>
  <si>
    <t>Provoz, Podpora a Údržba v Sezóně</t>
  </si>
  <si>
    <t>Provoz, Podpora a Údržba mimo Sezónu</t>
  </si>
  <si>
    <t>ROZVOJ</t>
  </si>
  <si>
    <t>Tvorba TIS dle Zadání P.1 a provedených analýz</t>
  </si>
  <si>
    <t>Fáze 1</t>
  </si>
  <si>
    <t>Fáze 2</t>
  </si>
  <si>
    <t>Audit bezpečnosti</t>
  </si>
  <si>
    <t>Školení adminstrátorské</t>
  </si>
  <si>
    <t>Školení uživatelské</t>
  </si>
  <si>
    <t>Fáze 3 (bez školení a auditu bezpečnosti)</t>
  </si>
  <si>
    <t>Fáze 4 (bez migrace dat)</t>
  </si>
  <si>
    <t>Migrace dat</t>
  </si>
  <si>
    <t>Nejnižší hodnotitelná a nejvýše přípustná Nabídková cena</t>
  </si>
  <si>
    <t>Nejnižší hodnotitelná cena MJ</t>
  </si>
  <si>
    <t>Nejvýše přípustná cena MJ</t>
  </si>
  <si>
    <t>Nejnižší hodnotitelná cena položky</t>
  </si>
  <si>
    <t>Nejvýše přípustná cena položky</t>
  </si>
  <si>
    <t>Nejnižší hodnotitelná a nejvýše přípustná cena Rozvoje</t>
  </si>
  <si>
    <t>Nejnižší hodnotitelná a nejvýše přípustná cena Služeb</t>
  </si>
  <si>
    <t>Nejnižší hodnotitelná a nejvýše přípustná cena Projektu P.1</t>
  </si>
  <si>
    <t>Všechny ceny jsou uvedeny v Kč bez DPH.</t>
  </si>
  <si>
    <t xml:space="preserve">Účastník vyplní všechna modrá pole. Ostatní pole se počítají automaticky podle zadání účastníka. Červeně je označen počítaný údaj mimo povolený rozsah.				</t>
  </si>
  <si>
    <t>Nabídková cena zahrnuje náklady na realizaci Pokročilého řešení (nabízí-li je účastník).</t>
  </si>
  <si>
    <t>Nabídková cena musí být uvedena pouze v této Cenové části nabídky; do jiné části nabídky ji proto účastník neuvádí.</t>
  </si>
  <si>
    <t>Po ukončení jednání v Řízení musí být (konečná) Cenová část nabídky podána odděleně od ostatních částí nabídky, a to prostřednictvím příslušné funkcionality elektronického nástroje E-ZAK.</t>
  </si>
  <si>
    <t>Podá-li účastník po ukončení jednání (konečnou) Cenovou část nabídky společně s ostatními částmi nabídky, příp. uvede-li Nabídkovou cenu do jiné části nabídky, bude Zadavatelem vyloučen z účasti v Řízení.</t>
  </si>
  <si>
    <t>PODMÍNKY A POKYNY K VYPLNĚNÍ</t>
  </si>
  <si>
    <r>
      <t xml:space="preserve">Pokročilé řešení </t>
    </r>
    <r>
      <rPr>
        <i/>
        <sz val="10"/>
        <color rgb="FFFF0000"/>
        <rFont val="Arial"/>
        <family val="2"/>
        <charset val="238"/>
      </rPr>
      <t>(týká-li se realizace P.1)</t>
    </r>
  </si>
  <si>
    <r>
      <t xml:space="preserve">Pokročilé řešení </t>
    </r>
    <r>
      <rPr>
        <i/>
        <sz val="10"/>
        <color rgb="FFFF0000"/>
        <rFont val="Arial"/>
        <family val="2"/>
        <charset val="238"/>
      </rPr>
      <t>(týká-li se Služeb S.1)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</si>
</sst>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\ [$Kč-405]_-;_-@"/>
  </numFmts>
  <fonts count="20" x14ac:knownFonts="1">
    <font>
      <sz val="10"/>
      <color rgb="FF000000"/>
      <name val="Arial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18"/>
      <color rgb="FF00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0"/>
      <name val="Arial"/>
      <family val="2"/>
    </font>
    <font>
      <b/>
      <sz val="15"/>
      <color rgb="FFC26161"/>
      <name val="Arial"/>
      <family val="2"/>
    </font>
    <font>
      <b/>
      <sz val="22"/>
      <color rgb="FFC26161"/>
      <name val="Arial"/>
      <family val="2"/>
    </font>
    <font>
      <b/>
      <sz val="15"/>
      <color rgb="FFC26161"/>
      <name val="Arial"/>
      <family val="2"/>
      <scheme val="minor"/>
    </font>
    <font>
      <b/>
      <sz val="30"/>
      <color rgb="FFC26161"/>
      <name val="Arial"/>
      <family val="2"/>
      <scheme val="minor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FF0000"/>
      <name val="Arial"/>
      <family val="2"/>
    </font>
    <font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EF1CC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14" fillId="0" borderId="3" applyNumberFormat="0" applyFill="0" applyAlignment="0" applyProtection="0"/>
    <xf numFmtId="0" fontId="13" fillId="0" borderId="15" applyNumberFormat="0" applyFill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9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0" xfId="0" applyFont="1"/>
    <xf numFmtId="164" fontId="3" fillId="2" borderId="3" xfId="0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0" fontId="2" fillId="0" borderId="5" xfId="0" applyFont="1" applyBorder="1"/>
    <xf numFmtId="164" fontId="8" fillId="0" borderId="5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164" fontId="9" fillId="2" borderId="3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2" fillId="0" borderId="3" xfId="0" applyFont="1" applyBorder="1"/>
    <xf numFmtId="0" fontId="1" fillId="0" borderId="3" xfId="0" applyFont="1" applyBorder="1" applyAlignment="1">
      <alignment horizontal="right"/>
    </xf>
    <xf numFmtId="0" fontId="2" fillId="0" borderId="7" xfId="0" applyFont="1" applyBorder="1"/>
    <xf numFmtId="0" fontId="1" fillId="0" borderId="13" xfId="0" applyFont="1" applyBorder="1" applyAlignment="1">
      <alignment horizontal="right"/>
    </xf>
    <xf numFmtId="0" fontId="13" fillId="0" borderId="15" xfId="2" applyAlignment="1">
      <alignment horizontal="left"/>
    </xf>
    <xf numFmtId="0" fontId="13" fillId="0" borderId="15" xfId="2" applyFill="1" applyAlignment="1">
      <alignment horizontal="left"/>
    </xf>
    <xf numFmtId="0" fontId="14" fillId="0" borderId="3" xfId="1" applyAlignment="1">
      <alignment horizontal="left"/>
    </xf>
    <xf numFmtId="164" fontId="2" fillId="0" borderId="5" xfId="0" applyNumberFormat="1" applyFont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12" fillId="0" borderId="3" xfId="0" applyNumberFormat="1" applyFont="1" applyBorder="1" applyAlignment="1">
      <alignment vertical="center"/>
    </xf>
    <xf numFmtId="0" fontId="15" fillId="0" borderId="0" xfId="0" applyFont="1"/>
    <xf numFmtId="0" fontId="7" fillId="0" borderId="0" xfId="0" applyFont="1" applyAlignment="1">
      <alignment horizontal="left" wrapText="1" indent="1"/>
    </xf>
    <xf numFmtId="0" fontId="16" fillId="0" borderId="0" xfId="0" applyFont="1"/>
    <xf numFmtId="164" fontId="2" fillId="4" borderId="3" xfId="0" applyNumberFormat="1" applyFont="1" applyFill="1" applyBorder="1" applyAlignment="1" applyProtection="1">
      <alignment horizontal="right"/>
      <protection locked="0"/>
    </xf>
    <xf numFmtId="164" fontId="2" fillId="4" borderId="5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left" wrapText="1"/>
    </xf>
    <xf numFmtId="0" fontId="2" fillId="0" borderId="13" xfId="0" applyFont="1" applyBorder="1" applyAlignment="1">
      <alignment wrapText="1"/>
    </xf>
    <xf numFmtId="0" fontId="2" fillId="0" borderId="1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164" fontId="17" fillId="2" borderId="3" xfId="0" applyNumberFormat="1" applyFont="1" applyFill="1" applyBorder="1" applyAlignment="1">
      <alignment horizontal="right"/>
    </xf>
    <xf numFmtId="164" fontId="19" fillId="0" borderId="3" xfId="0" applyNumberFormat="1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164" fontId="12" fillId="0" borderId="3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indent="1"/>
    </xf>
    <xf numFmtId="0" fontId="2" fillId="0" borderId="14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10" fillId="0" borderId="8" xfId="0" applyFont="1" applyBorder="1" applyAlignment="1">
      <alignment horizontal="left" indent="1"/>
    </xf>
    <xf numFmtId="0" fontId="10" fillId="0" borderId="12" xfId="0" applyFont="1" applyBorder="1" applyAlignment="1">
      <alignment horizontal="left" indent="1"/>
    </xf>
    <xf numFmtId="0" fontId="10" fillId="0" borderId="11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6" fillId="3" borderId="2" xfId="0" applyFont="1" applyFill="1" applyBorder="1" applyAlignment="1" applyProtection="1">
      <alignment horizontal="left" indent="1"/>
      <protection locked="0"/>
    </xf>
    <xf numFmtId="0" fontId="6" fillId="3" borderId="3" xfId="0" applyFont="1" applyFill="1" applyBorder="1" applyAlignment="1" applyProtection="1">
      <alignment horizontal="left" indent="1"/>
      <protection locked="0"/>
    </xf>
    <xf numFmtId="0" fontId="6" fillId="0" borderId="3" xfId="0" applyFont="1" applyBorder="1" applyAlignment="1">
      <alignment horizontal="left"/>
    </xf>
  </cellXfs>
  <cellStyles count="3">
    <cellStyle name="Nadpis 1" xfId="1" builtinId="16" customBuiltin="1"/>
    <cellStyle name="Nadpis 2" xfId="2" builtinId="17" customBuiltin="1"/>
    <cellStyle name="Normální" xfId="0" builtinId="0"/>
  </cellStyles>
  <dxfs count="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C2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914"/>
  <sheetViews>
    <sheetView showGridLines="0" tabSelected="1" zoomScale="70" zoomScaleNormal="70" workbookViewId="0">
      <selection activeCell="C28" sqref="C28"/>
    </sheetView>
  </sheetViews>
  <sheetFormatPr defaultColWidth="14.42578125" defaultRowHeight="15" customHeight="1" x14ac:dyDescent="0.2"/>
  <cols>
    <col min="1" max="1" width="3.140625" style="1" customWidth="1"/>
    <col min="2" max="2" width="74.7109375" style="1" bestFit="1" customWidth="1"/>
    <col min="3" max="3" width="13.85546875" style="1" customWidth="1"/>
    <col min="4" max="4" width="3" style="1" customWidth="1"/>
    <col min="5" max="5" width="7.42578125" style="1" customWidth="1"/>
    <col min="6" max="6" width="5.42578125" style="1" customWidth="1"/>
    <col min="7" max="7" width="18.85546875" style="1" customWidth="1"/>
    <col min="8" max="9" width="13.85546875" style="1" customWidth="1"/>
    <col min="10" max="10" width="15" style="1" bestFit="1" customWidth="1"/>
    <col min="11" max="11" width="14.7109375" style="1" bestFit="1" customWidth="1"/>
    <col min="12" max="24" width="14.42578125" style="1" customWidth="1"/>
    <col min="25" max="16384" width="14.42578125" style="1"/>
  </cols>
  <sheetData>
    <row r="1" spans="1:9" ht="37.5" x14ac:dyDescent="0.5">
      <c r="A1" s="48" t="s">
        <v>39</v>
      </c>
      <c r="C1" s="2"/>
      <c r="D1" s="2"/>
      <c r="E1" s="2"/>
      <c r="F1" s="3"/>
      <c r="G1" s="2"/>
      <c r="H1" s="2"/>
      <c r="I1" s="2"/>
    </row>
    <row r="2" spans="1:9" ht="49.5" customHeight="1" thickBot="1" x14ac:dyDescent="0.35">
      <c r="A2" s="46" t="s">
        <v>0</v>
      </c>
      <c r="B2" s="42"/>
      <c r="C2" s="44"/>
      <c r="D2" s="44"/>
      <c r="E2" s="44"/>
      <c r="F2" s="44"/>
      <c r="G2" s="44"/>
    </row>
    <row r="3" spans="1:9" ht="19.5" customHeight="1" x14ac:dyDescent="0.2">
      <c r="A3" s="42"/>
      <c r="B3" s="45" t="s">
        <v>1</v>
      </c>
      <c r="C3" s="75" t="s">
        <v>38</v>
      </c>
      <c r="D3" s="76"/>
      <c r="E3" s="76"/>
      <c r="F3" s="76"/>
      <c r="G3" s="77"/>
    </row>
    <row r="4" spans="1:9" ht="19.5" customHeight="1" x14ac:dyDescent="0.2">
      <c r="A4" s="42"/>
      <c r="B4" s="43" t="s">
        <v>2</v>
      </c>
      <c r="C4" s="72" t="s">
        <v>3</v>
      </c>
      <c r="D4" s="73"/>
      <c r="E4" s="73"/>
      <c r="F4" s="73"/>
      <c r="G4" s="74"/>
    </row>
    <row r="5" spans="1:9" ht="19.5" customHeight="1" x14ac:dyDescent="0.2">
      <c r="A5" s="42"/>
      <c r="B5" s="43" t="s">
        <v>4</v>
      </c>
      <c r="C5" s="72" t="s">
        <v>5</v>
      </c>
      <c r="D5" s="73"/>
      <c r="E5" s="73"/>
      <c r="F5" s="73"/>
      <c r="G5" s="74"/>
    </row>
    <row r="6" spans="1:9" ht="19.5" customHeight="1" x14ac:dyDescent="0.2">
      <c r="A6" s="42"/>
      <c r="B6" s="43" t="s">
        <v>6</v>
      </c>
      <c r="C6" s="78" t="s">
        <v>7</v>
      </c>
      <c r="D6" s="78"/>
      <c r="E6" s="78"/>
      <c r="F6" s="78"/>
      <c r="G6" s="78"/>
      <c r="H6" s="42"/>
    </row>
    <row r="7" spans="1:9" ht="49.5" customHeight="1" thickBot="1" x14ac:dyDescent="0.35">
      <c r="A7" s="47" t="s">
        <v>8</v>
      </c>
      <c r="B7" s="4"/>
      <c r="C7" s="4"/>
      <c r="D7" s="4"/>
      <c r="E7" s="4"/>
      <c r="F7" s="4"/>
      <c r="G7" s="4"/>
    </row>
    <row r="8" spans="1:9" ht="19.5" customHeight="1" x14ac:dyDescent="0.2">
      <c r="B8" s="5" t="s">
        <v>9</v>
      </c>
      <c r="C8" s="79"/>
      <c r="D8" s="79"/>
      <c r="E8" s="79"/>
      <c r="F8" s="79"/>
      <c r="G8" s="79"/>
    </row>
    <row r="9" spans="1:9" ht="19.5" customHeight="1" x14ac:dyDescent="0.2">
      <c r="B9" s="5" t="s">
        <v>10</v>
      </c>
      <c r="C9" s="80"/>
      <c r="D9" s="80"/>
      <c r="E9" s="80"/>
      <c r="F9" s="80"/>
      <c r="G9" s="80"/>
    </row>
    <row r="10" spans="1:9" ht="19.5" customHeight="1" x14ac:dyDescent="0.2">
      <c r="B10" s="5" t="s">
        <v>11</v>
      </c>
      <c r="C10" s="80"/>
      <c r="D10" s="80"/>
      <c r="E10" s="80"/>
      <c r="F10" s="80"/>
      <c r="G10" s="80"/>
    </row>
    <row r="11" spans="1:9" ht="19.5" customHeight="1" x14ac:dyDescent="0.2">
      <c r="B11" s="5"/>
      <c r="C11" s="81"/>
      <c r="D11" s="81"/>
      <c r="E11" s="81"/>
      <c r="F11" s="81"/>
      <c r="G11" s="81"/>
    </row>
    <row r="12" spans="1:9" ht="19.5" customHeight="1" x14ac:dyDescent="0.2">
      <c r="B12" s="5" t="s">
        <v>12</v>
      </c>
      <c r="C12" s="80"/>
      <c r="D12" s="80"/>
      <c r="E12" s="80"/>
      <c r="F12" s="80"/>
      <c r="G12" s="80"/>
    </row>
    <row r="13" spans="1:9" ht="19.5" customHeight="1" x14ac:dyDescent="0.2">
      <c r="B13" s="5" t="s">
        <v>13</v>
      </c>
      <c r="C13" s="80"/>
      <c r="D13" s="80"/>
      <c r="E13" s="80"/>
      <c r="F13" s="80"/>
      <c r="G13" s="80"/>
    </row>
    <row r="14" spans="1:9" ht="19.5" customHeight="1" x14ac:dyDescent="0.2">
      <c r="B14" s="5" t="s">
        <v>14</v>
      </c>
      <c r="C14" s="80"/>
      <c r="D14" s="80"/>
      <c r="E14" s="80"/>
      <c r="F14" s="80"/>
      <c r="G14" s="80"/>
    </row>
    <row r="15" spans="1:9" ht="15" customHeight="1" x14ac:dyDescent="0.2">
      <c r="B15" s="2"/>
    </row>
    <row r="16" spans="1:9" ht="20.25" thickBot="1" x14ac:dyDescent="0.35">
      <c r="A16" s="46" t="s">
        <v>70</v>
      </c>
      <c r="B16" s="44"/>
      <c r="C16" s="44"/>
      <c r="D16" s="44"/>
      <c r="E16" s="44"/>
      <c r="F16" s="44"/>
      <c r="G16" s="44"/>
    </row>
    <row r="17" spans="1:11" ht="12.75" x14ac:dyDescent="0.2">
      <c r="A17" s="58"/>
      <c r="B17" s="59"/>
      <c r="C17" s="58"/>
      <c r="D17" s="58"/>
      <c r="E17" s="58"/>
      <c r="F17" s="58"/>
      <c r="G17" s="58"/>
    </row>
    <row r="18" spans="1:11" ht="12.75" x14ac:dyDescent="0.2">
      <c r="A18" s="60"/>
      <c r="B18" s="42" t="s">
        <v>64</v>
      </c>
      <c r="C18" s="60"/>
      <c r="D18" s="60"/>
      <c r="E18" s="60"/>
      <c r="F18" s="60"/>
      <c r="G18" s="60"/>
    </row>
    <row r="19" spans="1:11" ht="12.75" x14ac:dyDescent="0.2">
      <c r="A19" s="57"/>
      <c r="B19" s="62" t="s">
        <v>65</v>
      </c>
      <c r="C19" s="57"/>
      <c r="D19" s="57"/>
      <c r="E19" s="57"/>
      <c r="F19" s="57"/>
      <c r="G19" s="57"/>
    </row>
    <row r="20" spans="1:11" ht="12.75" x14ac:dyDescent="0.2">
      <c r="A20" s="57"/>
      <c r="B20" s="61" t="s">
        <v>67</v>
      </c>
      <c r="C20" s="57"/>
      <c r="D20" s="57"/>
      <c r="E20" s="57"/>
      <c r="F20" s="57"/>
      <c r="G20" s="57"/>
    </row>
    <row r="21" spans="1:11" ht="12.75" x14ac:dyDescent="0.2">
      <c r="A21" s="57"/>
      <c r="B21" s="61" t="s">
        <v>68</v>
      </c>
      <c r="C21" s="57"/>
      <c r="D21" s="57"/>
      <c r="E21" s="57"/>
      <c r="F21" s="57"/>
      <c r="G21" s="57"/>
    </row>
    <row r="22" spans="1:11" ht="12.75" x14ac:dyDescent="0.2">
      <c r="A22" s="57"/>
      <c r="B22" s="61" t="s">
        <v>69</v>
      </c>
      <c r="C22" s="57"/>
      <c r="D22" s="57"/>
      <c r="E22" s="57"/>
      <c r="F22" s="57"/>
      <c r="G22" s="57"/>
    </row>
    <row r="23" spans="1:11" ht="49.5" customHeight="1" thickBot="1" x14ac:dyDescent="0.35">
      <c r="A23" s="41" t="s">
        <v>15</v>
      </c>
      <c r="B23" s="4"/>
      <c r="C23" s="4"/>
      <c r="D23" s="4"/>
      <c r="E23" s="4"/>
      <c r="F23" s="4"/>
      <c r="G23" s="4"/>
    </row>
    <row r="24" spans="1:11" ht="27.75" x14ac:dyDescent="0.35">
      <c r="A24" s="6"/>
      <c r="B24" s="7" t="s">
        <v>16</v>
      </c>
      <c r="C24" s="71">
        <f>G62</f>
        <v>0</v>
      </c>
      <c r="D24" s="71"/>
      <c r="E24" s="71"/>
      <c r="F24" s="71"/>
      <c r="G24" s="71"/>
    </row>
    <row r="25" spans="1:11" ht="27.75" x14ac:dyDescent="0.35">
      <c r="A25" s="6"/>
      <c r="B25" s="7" t="s">
        <v>66</v>
      </c>
      <c r="C25" s="51"/>
      <c r="D25" s="51"/>
      <c r="E25" s="51"/>
      <c r="F25" s="51"/>
      <c r="G25" s="51"/>
    </row>
    <row r="26" spans="1:11" ht="49.5" customHeight="1" thickBot="1" x14ac:dyDescent="0.35">
      <c r="A26" s="46" t="s">
        <v>17</v>
      </c>
      <c r="B26" s="4"/>
      <c r="C26" s="8"/>
      <c r="D26" s="8"/>
      <c r="E26" s="8"/>
      <c r="F26" s="9"/>
      <c r="G26" s="8"/>
      <c r="H26" s="8"/>
      <c r="I26" s="8"/>
      <c r="J26" s="8"/>
      <c r="K26" s="8"/>
    </row>
    <row r="27" spans="1:11" ht="49.5" customHeight="1" x14ac:dyDescent="0.2">
      <c r="A27" s="10" t="s">
        <v>18</v>
      </c>
      <c r="B27" s="11" t="s">
        <v>19</v>
      </c>
      <c r="C27" s="12" t="s">
        <v>20</v>
      </c>
      <c r="D27" s="12"/>
      <c r="E27" s="12" t="s">
        <v>21</v>
      </c>
      <c r="F27" s="10"/>
      <c r="G27" s="12" t="s">
        <v>22</v>
      </c>
      <c r="H27" s="12"/>
      <c r="I27" s="12"/>
      <c r="J27" s="12" t="s">
        <v>59</v>
      </c>
      <c r="K27" s="12" t="s">
        <v>60</v>
      </c>
    </row>
    <row r="28" spans="1:11" ht="15.75" customHeight="1" x14ac:dyDescent="0.2">
      <c r="A28" s="3">
        <v>1</v>
      </c>
      <c r="B28" s="13" t="s">
        <v>47</v>
      </c>
      <c r="C28" s="55">
        <v>0</v>
      </c>
      <c r="D28" s="2"/>
      <c r="E28" s="2"/>
      <c r="F28" s="3"/>
      <c r="G28" s="49"/>
      <c r="H28" s="2"/>
      <c r="I28" s="2"/>
      <c r="J28" s="14">
        <v>1500000</v>
      </c>
      <c r="K28" s="14">
        <v>2500000</v>
      </c>
    </row>
    <row r="29" spans="1:11" ht="15.75" customHeight="1" x14ac:dyDescent="0.2">
      <c r="A29" s="3"/>
      <c r="B29" s="53" t="s">
        <v>48</v>
      </c>
      <c r="C29" s="14"/>
      <c r="D29" s="15"/>
      <c r="E29" s="16">
        <v>0.2</v>
      </c>
      <c r="F29" s="17"/>
      <c r="G29" s="14">
        <f>$C$28*E29</f>
        <v>0</v>
      </c>
      <c r="H29" s="2"/>
      <c r="I29" s="2"/>
      <c r="J29" s="14"/>
      <c r="K29" s="14"/>
    </row>
    <row r="30" spans="1:11" ht="15.75" customHeight="1" x14ac:dyDescent="0.2">
      <c r="A30" s="3"/>
      <c r="B30" s="53" t="s">
        <v>49</v>
      </c>
      <c r="C30" s="14"/>
      <c r="D30" s="15"/>
      <c r="E30" s="16">
        <v>0.3</v>
      </c>
      <c r="F30" s="17"/>
      <c r="G30" s="14">
        <f>$C$28*E30</f>
        <v>0</v>
      </c>
      <c r="H30" s="2"/>
      <c r="I30" s="2"/>
      <c r="J30" s="14"/>
      <c r="K30" s="14"/>
    </row>
    <row r="31" spans="1:11" ht="15.75" customHeight="1" x14ac:dyDescent="0.2">
      <c r="A31" s="3"/>
      <c r="B31" s="53" t="s">
        <v>53</v>
      </c>
      <c r="C31" s="14"/>
      <c r="D31" s="15"/>
      <c r="E31" s="16">
        <v>0.2</v>
      </c>
      <c r="F31" s="17"/>
      <c r="G31" s="14">
        <f>$C$28*E31</f>
        <v>0</v>
      </c>
      <c r="H31" s="2"/>
      <c r="I31" s="2"/>
      <c r="J31" s="14"/>
      <c r="K31" s="14"/>
    </row>
    <row r="32" spans="1:11" ht="15.75" customHeight="1" x14ac:dyDescent="0.2">
      <c r="A32" s="3"/>
      <c r="B32" s="53" t="s">
        <v>54</v>
      </c>
      <c r="C32" s="14"/>
      <c r="D32" s="15"/>
      <c r="E32" s="16">
        <v>0.3</v>
      </c>
      <c r="F32" s="17"/>
      <c r="G32" s="14">
        <f>$C$28*E32</f>
        <v>0</v>
      </c>
      <c r="H32" s="2"/>
      <c r="I32" s="2"/>
      <c r="J32" s="14"/>
      <c r="K32" s="14"/>
    </row>
    <row r="33" spans="1:11" ht="15.75" customHeight="1" x14ac:dyDescent="0.2">
      <c r="A33" s="3">
        <v>2</v>
      </c>
      <c r="B33" s="13" t="s">
        <v>52</v>
      </c>
      <c r="C33" s="55">
        <v>0</v>
      </c>
      <c r="D33" s="2"/>
      <c r="E33" s="2">
        <v>1</v>
      </c>
      <c r="F33" s="3"/>
      <c r="G33" s="14">
        <f>C33*E33</f>
        <v>0</v>
      </c>
      <c r="H33" s="2"/>
      <c r="I33" s="2"/>
      <c r="J33" s="14">
        <v>0</v>
      </c>
      <c r="K33" s="14">
        <v>25000</v>
      </c>
    </row>
    <row r="34" spans="1:11" ht="15.75" customHeight="1" x14ac:dyDescent="0.2">
      <c r="A34" s="3">
        <v>3</v>
      </c>
      <c r="B34" s="13" t="s">
        <v>51</v>
      </c>
      <c r="C34" s="55">
        <v>0</v>
      </c>
      <c r="D34" s="2"/>
      <c r="E34" s="2">
        <v>1</v>
      </c>
      <c r="F34" s="3"/>
      <c r="G34" s="14">
        <f>C34*E34</f>
        <v>0</v>
      </c>
      <c r="H34" s="2"/>
      <c r="I34" s="2"/>
      <c r="J34" s="14">
        <v>0</v>
      </c>
      <c r="K34" s="14">
        <v>25000</v>
      </c>
    </row>
    <row r="35" spans="1:11" ht="15.75" customHeight="1" x14ac:dyDescent="0.2">
      <c r="A35" s="3">
        <v>4</v>
      </c>
      <c r="B35" s="13" t="s">
        <v>50</v>
      </c>
      <c r="C35" s="55">
        <v>0</v>
      </c>
      <c r="D35" s="2"/>
      <c r="E35" s="2">
        <v>1</v>
      </c>
      <c r="F35" s="3"/>
      <c r="G35" s="14">
        <f>C35*E35</f>
        <v>0</v>
      </c>
      <c r="H35" s="2"/>
      <c r="I35" s="2"/>
      <c r="J35" s="14">
        <v>50000</v>
      </c>
      <c r="K35" s="14">
        <v>300000</v>
      </c>
    </row>
    <row r="36" spans="1:11" ht="15.75" customHeight="1" x14ac:dyDescent="0.2">
      <c r="A36" s="3">
        <v>5</v>
      </c>
      <c r="B36" s="13" t="s">
        <v>55</v>
      </c>
      <c r="C36" s="55">
        <v>0</v>
      </c>
      <c r="D36" s="2"/>
      <c r="E36" s="2">
        <v>1</v>
      </c>
      <c r="F36" s="3"/>
      <c r="G36" s="14">
        <f>C36*E36</f>
        <v>0</v>
      </c>
      <c r="H36" s="2"/>
      <c r="I36" s="2"/>
      <c r="J36" s="14">
        <v>50000</v>
      </c>
      <c r="K36" s="14">
        <v>250000</v>
      </c>
    </row>
    <row r="37" spans="1:11" ht="15.75" customHeight="1" x14ac:dyDescent="0.2">
      <c r="A37" s="64">
        <v>6</v>
      </c>
      <c r="B37" s="63" t="s">
        <v>71</v>
      </c>
      <c r="C37" s="55">
        <v>0</v>
      </c>
      <c r="D37" s="2"/>
      <c r="E37" s="2">
        <v>1</v>
      </c>
      <c r="F37" s="3"/>
      <c r="G37" s="14">
        <f>C37*E37</f>
        <v>0</v>
      </c>
      <c r="H37" s="2"/>
      <c r="I37" s="2"/>
      <c r="J37" s="14">
        <v>0</v>
      </c>
      <c r="K37" s="14">
        <v>0</v>
      </c>
    </row>
    <row r="38" spans="1:11" ht="15.75" customHeight="1" x14ac:dyDescent="0.2">
      <c r="A38" s="3"/>
      <c r="B38" s="18"/>
      <c r="C38" s="20"/>
      <c r="D38" s="21"/>
      <c r="E38" s="22"/>
      <c r="F38" s="23"/>
      <c r="G38" s="20"/>
      <c r="H38" s="2"/>
      <c r="I38" s="2"/>
      <c r="J38" s="14"/>
      <c r="K38" s="14"/>
    </row>
    <row r="39" spans="1:11" ht="15.75" customHeight="1" x14ac:dyDescent="0.2">
      <c r="A39" s="3"/>
      <c r="B39" s="24" t="s">
        <v>23</v>
      </c>
      <c r="C39" s="2"/>
      <c r="D39" s="2"/>
      <c r="E39" s="2"/>
      <c r="F39" s="3"/>
      <c r="G39" s="25">
        <f>SUM(G29:G38)</f>
        <v>0</v>
      </c>
      <c r="H39" s="15"/>
      <c r="I39" s="15"/>
      <c r="J39" s="15"/>
      <c r="K39" s="15"/>
    </row>
    <row r="40" spans="1:11" ht="15.75" customHeight="1" thickBot="1" x14ac:dyDescent="0.25">
      <c r="A40" s="9"/>
      <c r="B40" s="26" t="s">
        <v>63</v>
      </c>
      <c r="C40" s="8"/>
      <c r="D40" s="8"/>
      <c r="E40" s="8"/>
      <c r="F40" s="9"/>
      <c r="G40" s="8"/>
      <c r="H40" s="27"/>
      <c r="I40" s="28"/>
      <c r="J40" s="28">
        <f>SUM(J28:J39)</f>
        <v>1600000</v>
      </c>
      <c r="K40" s="28">
        <f>SUM(K28:K39)</f>
        <v>3100000</v>
      </c>
    </row>
    <row r="41" spans="1:11" ht="49.5" customHeight="1" thickBot="1" x14ac:dyDescent="0.35">
      <c r="A41" s="46" t="s">
        <v>24</v>
      </c>
      <c r="B41" s="4"/>
      <c r="C41" s="8"/>
      <c r="D41" s="8"/>
      <c r="E41" s="8"/>
      <c r="F41" s="9"/>
      <c r="G41" s="8"/>
      <c r="H41" s="8"/>
      <c r="I41" s="8"/>
      <c r="J41" s="8"/>
      <c r="K41" s="8"/>
    </row>
    <row r="42" spans="1:11" ht="49.5" customHeight="1" x14ac:dyDescent="0.2">
      <c r="A42" s="10" t="s">
        <v>18</v>
      </c>
      <c r="B42" s="11" t="s">
        <v>19</v>
      </c>
      <c r="C42" s="12" t="s">
        <v>25</v>
      </c>
      <c r="D42" s="12"/>
      <c r="E42" s="12" t="s">
        <v>26</v>
      </c>
      <c r="F42" s="10" t="s">
        <v>27</v>
      </c>
      <c r="G42" s="12" t="s">
        <v>28</v>
      </c>
      <c r="H42" s="12" t="s">
        <v>57</v>
      </c>
      <c r="I42" s="12" t="s">
        <v>58</v>
      </c>
      <c r="J42" s="12" t="s">
        <v>59</v>
      </c>
      <c r="K42" s="12" t="s">
        <v>60</v>
      </c>
    </row>
    <row r="43" spans="1:11" ht="15.75" customHeight="1" x14ac:dyDescent="0.2">
      <c r="A43" s="69">
        <v>7</v>
      </c>
      <c r="B43" s="52" t="s">
        <v>44</v>
      </c>
      <c r="C43" s="55">
        <v>0</v>
      </c>
      <c r="D43" s="21"/>
      <c r="E43" s="21">
        <v>12</v>
      </c>
      <c r="F43" s="23" t="s">
        <v>29</v>
      </c>
      <c r="G43" s="32">
        <f>(E43*C43)</f>
        <v>0</v>
      </c>
      <c r="H43" s="19">
        <v>10000</v>
      </c>
      <c r="I43" s="19">
        <v>40000</v>
      </c>
      <c r="J43" s="19">
        <f t="shared" ref="J43:K43" si="0">H43*$E43</f>
        <v>120000</v>
      </c>
      <c r="K43" s="19">
        <f t="shared" si="0"/>
        <v>480000</v>
      </c>
    </row>
    <row r="44" spans="1:11" ht="15.75" customHeight="1" x14ac:dyDescent="0.2">
      <c r="A44" s="64">
        <v>8</v>
      </c>
      <c r="B44" s="52" t="s">
        <v>45</v>
      </c>
      <c r="C44" s="55">
        <v>0</v>
      </c>
      <c r="D44" s="2"/>
      <c r="E44" s="2">
        <v>36</v>
      </c>
      <c r="F44" s="3" t="s">
        <v>29</v>
      </c>
      <c r="G44" s="32">
        <f>(E44*C44)</f>
        <v>0</v>
      </c>
      <c r="H44" s="19">
        <v>5000</v>
      </c>
      <c r="I44" s="14">
        <v>20000</v>
      </c>
      <c r="J44" s="14">
        <f t="shared" ref="J44:K44" si="1">H44*$E44</f>
        <v>180000</v>
      </c>
      <c r="K44" s="14">
        <f t="shared" si="1"/>
        <v>720000</v>
      </c>
    </row>
    <row r="45" spans="1:11" ht="15.75" customHeight="1" x14ac:dyDescent="0.2">
      <c r="A45" s="64">
        <v>9</v>
      </c>
      <c r="B45" s="63" t="s">
        <v>72</v>
      </c>
      <c r="C45" s="55">
        <v>0</v>
      </c>
      <c r="D45" s="2"/>
      <c r="E45" s="65">
        <v>48</v>
      </c>
      <c r="F45" s="64" t="s">
        <v>29</v>
      </c>
      <c r="G45" s="66">
        <f>(E45*C45)</f>
        <v>0</v>
      </c>
      <c r="H45" s="67">
        <v>0</v>
      </c>
      <c r="I45" s="68">
        <v>0</v>
      </c>
      <c r="J45" s="68">
        <v>0</v>
      </c>
      <c r="K45" s="68">
        <v>0</v>
      </c>
    </row>
    <row r="46" spans="1:11" ht="15.75" customHeight="1" x14ac:dyDescent="0.2">
      <c r="A46" s="3"/>
      <c r="C46" s="2"/>
      <c r="D46" s="2"/>
      <c r="E46" s="2"/>
      <c r="F46" s="3"/>
      <c r="G46" s="2"/>
      <c r="H46" s="15"/>
      <c r="I46" s="15"/>
      <c r="J46" s="15"/>
      <c r="K46" s="15"/>
    </row>
    <row r="47" spans="1:11" ht="15.75" customHeight="1" x14ac:dyDescent="0.2">
      <c r="A47" s="3"/>
      <c r="B47" s="24" t="s">
        <v>30</v>
      </c>
      <c r="C47" s="2"/>
      <c r="D47" s="2"/>
      <c r="E47" s="2"/>
      <c r="F47" s="3"/>
      <c r="G47" s="25">
        <f>SUM(G43:G45)</f>
        <v>0</v>
      </c>
      <c r="H47" s="15"/>
      <c r="I47" s="15"/>
      <c r="J47" s="15"/>
      <c r="K47" s="15"/>
    </row>
    <row r="48" spans="1:11" ht="15.75" customHeight="1" thickBot="1" x14ac:dyDescent="0.25">
      <c r="A48" s="9"/>
      <c r="B48" s="26" t="s">
        <v>62</v>
      </c>
      <c r="C48" s="8"/>
      <c r="D48" s="8"/>
      <c r="E48" s="8"/>
      <c r="F48" s="9"/>
      <c r="G48" s="8"/>
      <c r="H48" s="27"/>
      <c r="I48" s="28"/>
      <c r="J48" s="28">
        <f>SUM(J43:J45)</f>
        <v>300000</v>
      </c>
      <c r="K48" s="28">
        <f>SUM(K43:K45)</f>
        <v>1200000</v>
      </c>
    </row>
    <row r="49" spans="1:11" ht="49.5" customHeight="1" thickBot="1" x14ac:dyDescent="0.35">
      <c r="A49" s="46" t="s">
        <v>46</v>
      </c>
      <c r="B49" s="4"/>
      <c r="C49" s="8"/>
      <c r="D49" s="8"/>
      <c r="E49" s="8"/>
      <c r="F49" s="9"/>
      <c r="G49" s="8"/>
      <c r="H49" s="8"/>
      <c r="I49" s="8"/>
      <c r="J49" s="8"/>
      <c r="K49" s="8"/>
    </row>
    <row r="50" spans="1:11" ht="49.5" customHeight="1" x14ac:dyDescent="0.2">
      <c r="A50" s="10" t="s">
        <v>18</v>
      </c>
      <c r="B50" s="11" t="s">
        <v>19</v>
      </c>
      <c r="C50" s="12" t="s">
        <v>25</v>
      </c>
      <c r="D50" s="12"/>
      <c r="E50" s="12" t="s">
        <v>26</v>
      </c>
      <c r="F50" s="10" t="s">
        <v>27</v>
      </c>
      <c r="G50" s="12" t="s">
        <v>28</v>
      </c>
      <c r="H50" s="12" t="s">
        <v>57</v>
      </c>
      <c r="I50" s="12" t="s">
        <v>58</v>
      </c>
      <c r="J50" s="12" t="s">
        <v>59</v>
      </c>
      <c r="K50" s="12" t="s">
        <v>60</v>
      </c>
    </row>
    <row r="51" spans="1:11" ht="15.75" customHeight="1" x14ac:dyDescent="0.2">
      <c r="A51" s="70">
        <v>10</v>
      </c>
      <c r="B51" s="33" t="s">
        <v>31</v>
      </c>
      <c r="C51" s="56">
        <v>0</v>
      </c>
      <c r="D51" s="30"/>
      <c r="E51" s="1">
        <v>200</v>
      </c>
      <c r="F51" s="29" t="s">
        <v>32</v>
      </c>
      <c r="G51" s="50">
        <f t="shared" ref="G51" si="2">E51*C51</f>
        <v>0</v>
      </c>
      <c r="H51" s="31">
        <v>750</v>
      </c>
      <c r="I51" s="31">
        <v>1800</v>
      </c>
      <c r="J51" s="34">
        <f t="shared" ref="J51:K51" si="3">H51*$E51</f>
        <v>150000</v>
      </c>
      <c r="K51" s="34">
        <f t="shared" si="3"/>
        <v>360000</v>
      </c>
    </row>
    <row r="52" spans="1:11" ht="15.75" customHeight="1" x14ac:dyDescent="0.2">
      <c r="A52" s="64">
        <v>11</v>
      </c>
      <c r="B52" s="1" t="s">
        <v>43</v>
      </c>
      <c r="C52" s="55">
        <v>0</v>
      </c>
      <c r="D52" s="2"/>
      <c r="E52" s="1">
        <v>100</v>
      </c>
      <c r="F52" s="3" t="s">
        <v>32</v>
      </c>
      <c r="G52" s="32">
        <f t="shared" ref="G52:G57" si="4">E52*C52</f>
        <v>0</v>
      </c>
      <c r="H52" s="14">
        <v>1250</v>
      </c>
      <c r="I52" s="14">
        <v>2200</v>
      </c>
      <c r="J52" s="35">
        <f t="shared" ref="J52:K52" si="5">H52*$E52</f>
        <v>125000</v>
      </c>
      <c r="K52" s="35">
        <f t="shared" si="5"/>
        <v>220000</v>
      </c>
    </row>
    <row r="53" spans="1:11" ht="15.75" customHeight="1" x14ac:dyDescent="0.2">
      <c r="A53" s="64">
        <v>12</v>
      </c>
      <c r="B53" s="1" t="s">
        <v>41</v>
      </c>
      <c r="C53" s="55">
        <v>0</v>
      </c>
      <c r="D53" s="2"/>
      <c r="E53" s="1">
        <v>500</v>
      </c>
      <c r="F53" s="3" t="s">
        <v>32</v>
      </c>
      <c r="G53" s="32">
        <f t="shared" si="4"/>
        <v>0</v>
      </c>
      <c r="H53" s="14">
        <v>750</v>
      </c>
      <c r="I53" s="14">
        <v>1800</v>
      </c>
      <c r="J53" s="35">
        <f t="shared" ref="J53:K53" si="6">H53*$E53</f>
        <v>375000</v>
      </c>
      <c r="K53" s="35">
        <f t="shared" si="6"/>
        <v>900000</v>
      </c>
    </row>
    <row r="54" spans="1:11" ht="15.75" customHeight="1" x14ac:dyDescent="0.2">
      <c r="A54" s="64">
        <v>13</v>
      </c>
      <c r="B54" s="1" t="s">
        <v>42</v>
      </c>
      <c r="C54" s="55">
        <v>0</v>
      </c>
      <c r="D54" s="2"/>
      <c r="E54" s="1">
        <v>50</v>
      </c>
      <c r="F54" s="3" t="s">
        <v>32</v>
      </c>
      <c r="G54" s="32">
        <f t="shared" si="4"/>
        <v>0</v>
      </c>
      <c r="H54" s="14">
        <v>750</v>
      </c>
      <c r="I54" s="14">
        <v>1800</v>
      </c>
      <c r="J54" s="35">
        <f t="shared" ref="J54" si="7">H54*$E54</f>
        <v>37500</v>
      </c>
      <c r="K54" s="35">
        <f t="shared" ref="K54" si="8">I54*$E54</f>
        <v>90000</v>
      </c>
    </row>
    <row r="55" spans="1:11" ht="15.75" customHeight="1" x14ac:dyDescent="0.2">
      <c r="A55" s="64">
        <v>14</v>
      </c>
      <c r="B55" s="1" t="s">
        <v>33</v>
      </c>
      <c r="C55" s="55">
        <v>0</v>
      </c>
      <c r="D55" s="2"/>
      <c r="E55" s="1">
        <v>100</v>
      </c>
      <c r="F55" s="3" t="s">
        <v>32</v>
      </c>
      <c r="G55" s="32">
        <f t="shared" si="4"/>
        <v>0</v>
      </c>
      <c r="H55" s="14">
        <v>500</v>
      </c>
      <c r="I55" s="14">
        <v>1200</v>
      </c>
      <c r="J55" s="35">
        <f t="shared" ref="J55" si="9">H55*$E55</f>
        <v>50000</v>
      </c>
      <c r="K55" s="35">
        <f t="shared" ref="K55" si="10">I55*$E55</f>
        <v>120000</v>
      </c>
    </row>
    <row r="56" spans="1:11" ht="15.75" customHeight="1" x14ac:dyDescent="0.2">
      <c r="A56" s="64">
        <v>15</v>
      </c>
      <c r="B56" s="1" t="s">
        <v>40</v>
      </c>
      <c r="C56" s="55">
        <v>0</v>
      </c>
      <c r="D56" s="2"/>
      <c r="E56" s="1">
        <v>50</v>
      </c>
      <c r="F56" s="3" t="s">
        <v>32</v>
      </c>
      <c r="G56" s="32">
        <f t="shared" si="4"/>
        <v>0</v>
      </c>
      <c r="H56" s="14">
        <v>750</v>
      </c>
      <c r="I56" s="14">
        <v>1800</v>
      </c>
      <c r="J56" s="35">
        <f t="shared" ref="J56:K56" si="11">H56*$E56</f>
        <v>37500</v>
      </c>
      <c r="K56" s="35">
        <f t="shared" si="11"/>
        <v>90000</v>
      </c>
    </row>
    <row r="57" spans="1:11" ht="15.75" customHeight="1" x14ac:dyDescent="0.2">
      <c r="A57" s="64">
        <v>16</v>
      </c>
      <c r="B57" s="1" t="s">
        <v>34</v>
      </c>
      <c r="C57" s="55">
        <v>0</v>
      </c>
      <c r="D57" s="2"/>
      <c r="E57" s="1">
        <v>250</v>
      </c>
      <c r="F57" s="3" t="s">
        <v>32</v>
      </c>
      <c r="G57" s="32">
        <f t="shared" si="4"/>
        <v>0</v>
      </c>
      <c r="H57" s="14">
        <v>500</v>
      </c>
      <c r="I57" s="14">
        <v>1200</v>
      </c>
      <c r="J57" s="35">
        <f t="shared" ref="J57:K57" si="12">H57*$E57</f>
        <v>125000</v>
      </c>
      <c r="K57" s="35">
        <f t="shared" si="12"/>
        <v>300000</v>
      </c>
    </row>
    <row r="58" spans="1:11" ht="15.75" customHeight="1" x14ac:dyDescent="0.2">
      <c r="A58" s="3"/>
      <c r="C58" s="21"/>
      <c r="D58" s="2"/>
      <c r="E58" s="2"/>
      <c r="F58" s="3"/>
      <c r="G58" s="2"/>
      <c r="H58" s="15"/>
      <c r="I58" s="15"/>
      <c r="J58" s="15"/>
      <c r="K58" s="15"/>
    </row>
    <row r="59" spans="1:11" ht="15.75" customHeight="1" x14ac:dyDescent="0.2">
      <c r="A59" s="3"/>
      <c r="B59" s="24" t="s">
        <v>35</v>
      </c>
      <c r="C59" s="21"/>
      <c r="D59" s="2"/>
      <c r="E59" s="2"/>
      <c r="F59" s="3"/>
      <c r="G59" s="25">
        <f>SUM(G51:G57)</f>
        <v>0</v>
      </c>
      <c r="H59" s="15"/>
      <c r="I59" s="15"/>
      <c r="J59" s="15"/>
      <c r="K59" s="15"/>
    </row>
    <row r="60" spans="1:11" ht="15.75" customHeight="1" thickBot="1" x14ac:dyDescent="0.25">
      <c r="A60" s="9"/>
      <c r="B60" s="26" t="s">
        <v>61</v>
      </c>
      <c r="C60" s="8"/>
      <c r="D60" s="8"/>
      <c r="E60" s="8"/>
      <c r="F60" s="9"/>
      <c r="G60" s="8"/>
      <c r="H60" s="8"/>
      <c r="I60" s="8"/>
      <c r="J60" s="28">
        <f>SUMPRODUCT(H51:H57,E51:E57)</f>
        <v>900000</v>
      </c>
      <c r="K60" s="28">
        <f>SUMPRODUCT(I51:I57,E51:E57)</f>
        <v>2080000</v>
      </c>
    </row>
    <row r="61" spans="1:11" ht="49.5" customHeight="1" thickBot="1" x14ac:dyDescent="0.35">
      <c r="A61" s="46" t="s">
        <v>36</v>
      </c>
      <c r="B61" s="36"/>
      <c r="C61" s="37"/>
      <c r="D61" s="37"/>
      <c r="E61" s="37"/>
      <c r="F61" s="38"/>
      <c r="G61" s="37"/>
      <c r="H61" s="39"/>
      <c r="I61" s="39"/>
      <c r="J61" s="39"/>
      <c r="K61" s="39"/>
    </row>
    <row r="62" spans="1:11" ht="18" x14ac:dyDescent="0.25">
      <c r="A62" s="3"/>
      <c r="B62" s="54" t="s">
        <v>37</v>
      </c>
      <c r="C62" s="2"/>
      <c r="D62" s="2"/>
      <c r="E62" s="2"/>
      <c r="F62" s="3"/>
      <c r="G62" s="40">
        <f>SUM(G39,G47,G59)</f>
        <v>0</v>
      </c>
      <c r="H62" s="2"/>
      <c r="I62" s="2"/>
      <c r="J62" s="2"/>
      <c r="K62" s="2"/>
    </row>
    <row r="63" spans="1:11" ht="15.75" customHeight="1" thickBot="1" x14ac:dyDescent="0.25">
      <c r="A63" s="9"/>
      <c r="B63" s="26" t="s">
        <v>56</v>
      </c>
      <c r="C63" s="8"/>
      <c r="D63" s="8"/>
      <c r="E63" s="8"/>
      <c r="F63" s="9"/>
      <c r="G63" s="8"/>
      <c r="H63" s="27"/>
      <c r="I63" s="28"/>
      <c r="J63" s="28">
        <f>$J$40+$J$48+$J$60</f>
        <v>2800000</v>
      </c>
      <c r="K63" s="28">
        <f>$K$40+$K$48+$K$60</f>
        <v>6380000</v>
      </c>
    </row>
    <row r="64" spans="1:11" ht="15.75" customHeight="1" x14ac:dyDescent="0.2">
      <c r="A64" s="3"/>
      <c r="C64" s="2"/>
      <c r="D64" s="2"/>
      <c r="E64" s="2"/>
      <c r="F64" s="3"/>
      <c r="G64" s="2"/>
      <c r="H64" s="2"/>
      <c r="I64" s="2"/>
    </row>
    <row r="65" spans="1:9" ht="15.75" customHeight="1" x14ac:dyDescent="0.2">
      <c r="A65" s="3"/>
      <c r="C65" s="2"/>
      <c r="D65" s="2"/>
      <c r="E65" s="2"/>
      <c r="F65" s="3"/>
      <c r="G65" s="2"/>
      <c r="H65" s="2"/>
      <c r="I65" s="2"/>
    </row>
    <row r="66" spans="1:9" ht="15.75" customHeight="1" x14ac:dyDescent="0.2">
      <c r="A66" s="3"/>
      <c r="C66" s="2"/>
      <c r="D66" s="2"/>
      <c r="E66" s="2"/>
      <c r="F66" s="3"/>
      <c r="G66" s="2"/>
      <c r="H66" s="2"/>
      <c r="I66" s="2"/>
    </row>
    <row r="67" spans="1:9" ht="15.75" customHeight="1" x14ac:dyDescent="0.2">
      <c r="A67" s="3"/>
      <c r="C67" s="2"/>
      <c r="D67" s="2"/>
      <c r="E67" s="2"/>
      <c r="F67" s="3"/>
      <c r="G67" s="2"/>
      <c r="H67" s="2"/>
      <c r="I67" s="2"/>
    </row>
    <row r="68" spans="1:9" ht="15.75" customHeight="1" x14ac:dyDescent="0.2">
      <c r="A68" s="3"/>
      <c r="C68" s="2"/>
      <c r="D68" s="2"/>
      <c r="E68" s="2"/>
      <c r="F68" s="3"/>
      <c r="G68" s="2"/>
      <c r="H68" s="2"/>
      <c r="I68" s="2"/>
    </row>
    <row r="69" spans="1:9" ht="15.75" customHeight="1" x14ac:dyDescent="0.2">
      <c r="A69" s="3"/>
      <c r="C69" s="2"/>
      <c r="D69" s="2"/>
      <c r="E69" s="2"/>
      <c r="F69" s="3"/>
      <c r="G69" s="2"/>
      <c r="H69" s="2"/>
      <c r="I69" s="2"/>
    </row>
    <row r="70" spans="1:9" ht="15.75" customHeight="1" x14ac:dyDescent="0.2">
      <c r="A70" s="3"/>
      <c r="C70" s="2"/>
      <c r="D70" s="2"/>
      <c r="E70" s="2"/>
      <c r="F70" s="3"/>
      <c r="G70" s="2"/>
      <c r="H70" s="2"/>
      <c r="I70" s="2"/>
    </row>
    <row r="71" spans="1:9" ht="15.75" customHeight="1" x14ac:dyDescent="0.2">
      <c r="A71" s="3"/>
      <c r="C71" s="2"/>
      <c r="D71" s="2"/>
      <c r="E71" s="2"/>
      <c r="F71" s="3"/>
      <c r="G71" s="2"/>
      <c r="H71" s="2"/>
      <c r="I71" s="2"/>
    </row>
    <row r="72" spans="1:9" ht="15.75" customHeight="1" x14ac:dyDescent="0.2">
      <c r="A72" s="3"/>
      <c r="C72" s="2"/>
      <c r="D72" s="2"/>
      <c r="E72" s="2"/>
      <c r="F72" s="3"/>
      <c r="G72" s="2"/>
      <c r="H72" s="2"/>
      <c r="I72" s="2"/>
    </row>
    <row r="73" spans="1:9" ht="15.75" customHeight="1" x14ac:dyDescent="0.2">
      <c r="A73" s="3"/>
      <c r="C73" s="2"/>
      <c r="D73" s="2"/>
      <c r="E73" s="2"/>
      <c r="F73" s="3"/>
      <c r="G73" s="2"/>
      <c r="H73" s="2"/>
      <c r="I73" s="2"/>
    </row>
    <row r="74" spans="1:9" ht="15.75" customHeight="1" x14ac:dyDescent="0.2">
      <c r="A74" s="3"/>
      <c r="C74" s="2"/>
      <c r="D74" s="2"/>
      <c r="E74" s="2"/>
      <c r="F74" s="3"/>
      <c r="G74" s="2"/>
      <c r="H74" s="2"/>
      <c r="I74" s="2"/>
    </row>
    <row r="75" spans="1:9" ht="15.75" customHeight="1" x14ac:dyDescent="0.2">
      <c r="A75" s="3"/>
      <c r="C75" s="2"/>
      <c r="D75" s="2"/>
      <c r="E75" s="2"/>
      <c r="F75" s="3"/>
      <c r="G75" s="2"/>
      <c r="H75" s="2"/>
      <c r="I75" s="2"/>
    </row>
    <row r="76" spans="1:9" ht="15.75" customHeight="1" x14ac:dyDescent="0.2">
      <c r="A76" s="3"/>
      <c r="C76" s="2"/>
      <c r="D76" s="2"/>
      <c r="E76" s="2"/>
      <c r="F76" s="3"/>
      <c r="G76" s="2"/>
      <c r="H76" s="2"/>
      <c r="I76" s="2"/>
    </row>
    <row r="77" spans="1:9" ht="15.75" customHeight="1" x14ac:dyDescent="0.2">
      <c r="A77" s="3"/>
      <c r="C77" s="2"/>
      <c r="D77" s="2"/>
      <c r="E77" s="2"/>
      <c r="F77" s="3"/>
      <c r="G77" s="2"/>
      <c r="H77" s="2"/>
      <c r="I77" s="2"/>
    </row>
    <row r="78" spans="1:9" ht="15.75" customHeight="1" x14ac:dyDescent="0.2">
      <c r="A78" s="3"/>
      <c r="C78" s="2"/>
      <c r="D78" s="2"/>
      <c r="E78" s="2"/>
      <c r="F78" s="3"/>
      <c r="G78" s="2"/>
      <c r="H78" s="2"/>
      <c r="I78" s="2"/>
    </row>
    <row r="79" spans="1:9" ht="15.75" customHeight="1" x14ac:dyDescent="0.2">
      <c r="A79" s="3"/>
      <c r="C79" s="2"/>
      <c r="D79" s="2"/>
      <c r="E79" s="2"/>
      <c r="F79" s="3"/>
      <c r="G79" s="2"/>
      <c r="H79" s="2"/>
      <c r="I79" s="2"/>
    </row>
    <row r="80" spans="1:9" ht="15.75" customHeight="1" x14ac:dyDescent="0.2">
      <c r="A80" s="3"/>
      <c r="C80" s="2"/>
      <c r="D80" s="2"/>
      <c r="E80" s="2"/>
      <c r="F80" s="3"/>
      <c r="G80" s="2"/>
      <c r="H80" s="2"/>
      <c r="I80" s="2"/>
    </row>
    <row r="81" spans="1:9" ht="15.75" customHeight="1" x14ac:dyDescent="0.2">
      <c r="A81" s="3"/>
      <c r="C81" s="2"/>
      <c r="D81" s="2"/>
      <c r="E81" s="2"/>
      <c r="F81" s="3"/>
      <c r="G81" s="2"/>
      <c r="H81" s="2"/>
      <c r="I81" s="2"/>
    </row>
    <row r="82" spans="1:9" ht="15.75" customHeight="1" x14ac:dyDescent="0.2">
      <c r="A82" s="3"/>
      <c r="C82" s="2"/>
      <c r="D82" s="2"/>
      <c r="E82" s="2"/>
      <c r="F82" s="3"/>
      <c r="G82" s="2"/>
      <c r="H82" s="2"/>
      <c r="I82" s="2"/>
    </row>
    <row r="83" spans="1:9" ht="15.75" customHeight="1" x14ac:dyDescent="0.2">
      <c r="A83" s="3"/>
      <c r="C83" s="2"/>
      <c r="D83" s="2"/>
      <c r="E83" s="2"/>
      <c r="F83" s="3"/>
      <c r="G83" s="2"/>
      <c r="H83" s="2"/>
      <c r="I83" s="2"/>
    </row>
    <row r="84" spans="1:9" ht="15.75" customHeight="1" x14ac:dyDescent="0.2">
      <c r="A84" s="3"/>
      <c r="C84" s="2"/>
      <c r="D84" s="2"/>
      <c r="E84" s="2"/>
      <c r="F84" s="3"/>
      <c r="G84" s="2"/>
      <c r="H84" s="2"/>
      <c r="I84" s="2"/>
    </row>
    <row r="85" spans="1:9" ht="15.75" customHeight="1" x14ac:dyDescent="0.2">
      <c r="A85" s="3"/>
      <c r="C85" s="2"/>
      <c r="D85" s="2"/>
      <c r="E85" s="2"/>
      <c r="F85" s="3"/>
      <c r="G85" s="2"/>
      <c r="H85" s="2"/>
      <c r="I85" s="2"/>
    </row>
    <row r="86" spans="1:9" ht="15.75" customHeight="1" x14ac:dyDescent="0.2">
      <c r="A86" s="3"/>
      <c r="C86" s="2"/>
      <c r="D86" s="2"/>
      <c r="E86" s="2"/>
      <c r="F86" s="3"/>
      <c r="G86" s="2"/>
      <c r="H86" s="2"/>
      <c r="I86" s="2"/>
    </row>
    <row r="87" spans="1:9" ht="15.75" customHeight="1" x14ac:dyDescent="0.2">
      <c r="A87" s="3"/>
      <c r="C87" s="2"/>
      <c r="D87" s="2"/>
      <c r="E87" s="2"/>
      <c r="F87" s="3"/>
      <c r="G87" s="2"/>
      <c r="H87" s="2"/>
      <c r="I87" s="2"/>
    </row>
    <row r="88" spans="1:9" ht="15.75" customHeight="1" x14ac:dyDescent="0.2">
      <c r="A88" s="3"/>
      <c r="C88" s="2"/>
      <c r="D88" s="2"/>
      <c r="E88" s="2"/>
      <c r="F88" s="3"/>
      <c r="G88" s="2"/>
      <c r="H88" s="2"/>
      <c r="I88" s="2"/>
    </row>
    <row r="89" spans="1:9" ht="15.75" customHeight="1" x14ac:dyDescent="0.2">
      <c r="A89" s="3"/>
      <c r="C89" s="2"/>
      <c r="D89" s="2"/>
      <c r="E89" s="2"/>
      <c r="F89" s="3"/>
      <c r="G89" s="2"/>
      <c r="H89" s="2"/>
      <c r="I89" s="2"/>
    </row>
    <row r="90" spans="1:9" ht="15.75" customHeight="1" x14ac:dyDescent="0.2">
      <c r="A90" s="3"/>
      <c r="C90" s="2"/>
      <c r="D90" s="2"/>
      <c r="E90" s="2"/>
      <c r="F90" s="3"/>
      <c r="G90" s="2"/>
      <c r="H90" s="2"/>
      <c r="I90" s="2"/>
    </row>
    <row r="91" spans="1:9" ht="15.75" customHeight="1" x14ac:dyDescent="0.2">
      <c r="A91" s="3"/>
      <c r="C91" s="2"/>
      <c r="D91" s="2"/>
      <c r="E91" s="2"/>
      <c r="F91" s="3"/>
      <c r="G91" s="2"/>
      <c r="H91" s="2"/>
      <c r="I91" s="2"/>
    </row>
    <row r="92" spans="1:9" ht="15.75" customHeight="1" x14ac:dyDescent="0.2">
      <c r="A92" s="3"/>
      <c r="C92" s="2"/>
      <c r="D92" s="2"/>
      <c r="E92" s="2"/>
      <c r="F92" s="3"/>
      <c r="G92" s="2"/>
      <c r="H92" s="2"/>
      <c r="I92" s="2"/>
    </row>
    <row r="93" spans="1:9" ht="15.75" customHeight="1" x14ac:dyDescent="0.2">
      <c r="A93" s="3"/>
      <c r="C93" s="2"/>
      <c r="D93" s="2"/>
      <c r="E93" s="2"/>
      <c r="F93" s="3"/>
      <c r="G93" s="2"/>
      <c r="H93" s="2"/>
      <c r="I93" s="2"/>
    </row>
    <row r="94" spans="1:9" ht="15.75" customHeight="1" x14ac:dyDescent="0.2">
      <c r="A94" s="3"/>
      <c r="C94" s="2"/>
      <c r="D94" s="2"/>
      <c r="E94" s="2"/>
      <c r="F94" s="3"/>
      <c r="G94" s="2"/>
      <c r="H94" s="2"/>
      <c r="I94" s="2"/>
    </row>
    <row r="95" spans="1:9" ht="15.75" customHeight="1" x14ac:dyDescent="0.2">
      <c r="A95" s="3"/>
      <c r="C95" s="2"/>
      <c r="D95" s="2"/>
      <c r="E95" s="2"/>
      <c r="F95" s="3"/>
      <c r="G95" s="2"/>
      <c r="H95" s="2"/>
      <c r="I95" s="2"/>
    </row>
    <row r="96" spans="1:9" ht="15.75" customHeight="1" x14ac:dyDescent="0.2">
      <c r="A96" s="3"/>
      <c r="C96" s="2"/>
      <c r="D96" s="2"/>
      <c r="E96" s="2"/>
      <c r="F96" s="3"/>
      <c r="G96" s="2"/>
      <c r="H96" s="2"/>
      <c r="I96" s="2"/>
    </row>
    <row r="97" spans="1:9" ht="15.75" customHeight="1" x14ac:dyDescent="0.2">
      <c r="A97" s="3"/>
      <c r="C97" s="2"/>
      <c r="D97" s="2"/>
      <c r="E97" s="2"/>
      <c r="F97" s="3"/>
      <c r="G97" s="2"/>
      <c r="H97" s="2"/>
      <c r="I97" s="2"/>
    </row>
    <row r="98" spans="1:9" ht="15.75" customHeight="1" x14ac:dyDescent="0.2">
      <c r="A98" s="3"/>
      <c r="C98" s="2"/>
      <c r="D98" s="2"/>
      <c r="E98" s="2"/>
      <c r="F98" s="3"/>
      <c r="G98" s="2"/>
      <c r="H98" s="2"/>
      <c r="I98" s="2"/>
    </row>
    <row r="99" spans="1:9" ht="15.75" customHeight="1" x14ac:dyDescent="0.2">
      <c r="A99" s="3"/>
      <c r="C99" s="2"/>
      <c r="D99" s="2"/>
      <c r="E99" s="2"/>
      <c r="F99" s="3"/>
      <c r="G99" s="2"/>
      <c r="H99" s="2"/>
      <c r="I99" s="2"/>
    </row>
    <row r="100" spans="1:9" ht="15.75" customHeight="1" x14ac:dyDescent="0.2">
      <c r="A100" s="3"/>
      <c r="C100" s="2"/>
      <c r="D100" s="2"/>
      <c r="E100" s="2"/>
      <c r="F100" s="3"/>
      <c r="G100" s="2"/>
      <c r="H100" s="2"/>
      <c r="I100" s="2"/>
    </row>
    <row r="101" spans="1:9" ht="15.75" customHeight="1" x14ac:dyDescent="0.2">
      <c r="A101" s="3"/>
      <c r="C101" s="2"/>
      <c r="D101" s="2"/>
      <c r="E101" s="2"/>
      <c r="F101" s="3"/>
      <c r="G101" s="2"/>
      <c r="H101" s="2"/>
      <c r="I101" s="2"/>
    </row>
    <row r="102" spans="1:9" ht="15.75" customHeight="1" x14ac:dyDescent="0.2">
      <c r="A102" s="3"/>
      <c r="C102" s="2"/>
      <c r="D102" s="2"/>
      <c r="E102" s="2"/>
      <c r="F102" s="3"/>
      <c r="G102" s="2"/>
      <c r="H102" s="2"/>
      <c r="I102" s="2"/>
    </row>
    <row r="103" spans="1:9" ht="15.75" customHeight="1" x14ac:dyDescent="0.2">
      <c r="A103" s="3"/>
      <c r="C103" s="2"/>
      <c r="D103" s="2"/>
      <c r="E103" s="2"/>
      <c r="F103" s="3"/>
      <c r="G103" s="2"/>
      <c r="H103" s="2"/>
      <c r="I103" s="2"/>
    </row>
    <row r="104" spans="1:9" ht="15.75" customHeight="1" x14ac:dyDescent="0.2">
      <c r="A104" s="3"/>
      <c r="C104" s="2"/>
      <c r="D104" s="2"/>
      <c r="E104" s="2"/>
      <c r="F104" s="3"/>
      <c r="G104" s="2"/>
      <c r="H104" s="2"/>
      <c r="I104" s="2"/>
    </row>
    <row r="105" spans="1:9" ht="15.75" customHeight="1" x14ac:dyDescent="0.2">
      <c r="A105" s="3"/>
      <c r="C105" s="2"/>
      <c r="D105" s="2"/>
      <c r="E105" s="2"/>
      <c r="F105" s="3"/>
      <c r="G105" s="2"/>
      <c r="H105" s="2"/>
      <c r="I105" s="2"/>
    </row>
    <row r="106" spans="1:9" ht="15.75" customHeight="1" x14ac:dyDescent="0.2">
      <c r="A106" s="3"/>
      <c r="C106" s="2"/>
      <c r="D106" s="2"/>
      <c r="E106" s="2"/>
      <c r="F106" s="3"/>
      <c r="G106" s="2"/>
      <c r="H106" s="2"/>
      <c r="I106" s="2"/>
    </row>
    <row r="107" spans="1:9" ht="15.75" customHeight="1" x14ac:dyDescent="0.2">
      <c r="A107" s="3"/>
      <c r="C107" s="2"/>
      <c r="D107" s="2"/>
      <c r="E107" s="2"/>
      <c r="F107" s="3"/>
      <c r="G107" s="2"/>
      <c r="H107" s="2"/>
      <c r="I107" s="2"/>
    </row>
    <row r="108" spans="1:9" ht="15.75" customHeight="1" x14ac:dyDescent="0.2">
      <c r="A108" s="3"/>
      <c r="C108" s="2"/>
      <c r="D108" s="2"/>
      <c r="E108" s="2"/>
      <c r="F108" s="3"/>
      <c r="G108" s="2"/>
      <c r="H108" s="2"/>
      <c r="I108" s="2"/>
    </row>
    <row r="109" spans="1:9" ht="15.75" customHeight="1" x14ac:dyDescent="0.2">
      <c r="A109" s="3"/>
      <c r="C109" s="2"/>
      <c r="D109" s="2"/>
      <c r="E109" s="2"/>
      <c r="F109" s="3"/>
      <c r="G109" s="2"/>
      <c r="H109" s="2"/>
      <c r="I109" s="2"/>
    </row>
    <row r="110" spans="1:9" ht="15.75" customHeight="1" x14ac:dyDescent="0.2">
      <c r="A110" s="3"/>
      <c r="C110" s="2"/>
      <c r="D110" s="2"/>
      <c r="E110" s="2"/>
      <c r="F110" s="3"/>
      <c r="G110" s="2"/>
      <c r="H110" s="2"/>
      <c r="I110" s="2"/>
    </row>
    <row r="111" spans="1:9" ht="15.75" customHeight="1" x14ac:dyDescent="0.2">
      <c r="A111" s="3"/>
      <c r="C111" s="2"/>
      <c r="D111" s="2"/>
      <c r="E111" s="2"/>
      <c r="F111" s="3"/>
      <c r="G111" s="2"/>
      <c r="H111" s="2"/>
      <c r="I111" s="2"/>
    </row>
    <row r="112" spans="1:9" ht="15.75" customHeight="1" x14ac:dyDescent="0.2">
      <c r="A112" s="3"/>
      <c r="C112" s="2"/>
      <c r="D112" s="2"/>
      <c r="E112" s="2"/>
      <c r="F112" s="3"/>
      <c r="G112" s="2"/>
      <c r="H112" s="2"/>
      <c r="I112" s="2"/>
    </row>
    <row r="113" spans="1:9" ht="15.75" customHeight="1" x14ac:dyDescent="0.2">
      <c r="A113" s="3"/>
      <c r="C113" s="2"/>
      <c r="D113" s="2"/>
      <c r="E113" s="2"/>
      <c r="F113" s="3"/>
      <c r="G113" s="2"/>
      <c r="H113" s="2"/>
      <c r="I113" s="2"/>
    </row>
    <row r="114" spans="1:9" ht="15.75" customHeight="1" x14ac:dyDescent="0.2">
      <c r="A114" s="3"/>
      <c r="C114" s="2"/>
      <c r="D114" s="2"/>
      <c r="E114" s="2"/>
      <c r="F114" s="3"/>
      <c r="G114" s="2"/>
      <c r="H114" s="2"/>
      <c r="I114" s="2"/>
    </row>
    <row r="115" spans="1:9" ht="15.75" customHeight="1" x14ac:dyDescent="0.2">
      <c r="A115" s="3"/>
      <c r="C115" s="2"/>
      <c r="D115" s="2"/>
      <c r="E115" s="2"/>
      <c r="F115" s="3"/>
      <c r="G115" s="2"/>
      <c r="H115" s="2"/>
      <c r="I115" s="2"/>
    </row>
    <row r="116" spans="1:9" ht="15.75" customHeight="1" x14ac:dyDescent="0.2">
      <c r="A116" s="3"/>
      <c r="C116" s="2"/>
      <c r="D116" s="2"/>
      <c r="E116" s="2"/>
      <c r="F116" s="3"/>
      <c r="G116" s="2"/>
      <c r="H116" s="2"/>
      <c r="I116" s="2"/>
    </row>
    <row r="117" spans="1:9" ht="15.75" customHeight="1" x14ac:dyDescent="0.2">
      <c r="A117" s="3"/>
      <c r="C117" s="2"/>
      <c r="D117" s="2"/>
      <c r="E117" s="2"/>
      <c r="F117" s="3"/>
      <c r="G117" s="2"/>
      <c r="H117" s="2"/>
      <c r="I117" s="2"/>
    </row>
    <row r="118" spans="1:9" ht="15.75" customHeight="1" x14ac:dyDescent="0.2">
      <c r="A118" s="3"/>
      <c r="C118" s="2"/>
      <c r="D118" s="2"/>
      <c r="E118" s="2"/>
      <c r="F118" s="3"/>
      <c r="G118" s="2"/>
      <c r="H118" s="2"/>
      <c r="I118" s="2"/>
    </row>
    <row r="119" spans="1:9" ht="15.75" customHeight="1" x14ac:dyDescent="0.2">
      <c r="A119" s="3"/>
      <c r="C119" s="2"/>
      <c r="D119" s="2"/>
      <c r="E119" s="2"/>
      <c r="F119" s="3"/>
      <c r="G119" s="2"/>
      <c r="H119" s="2"/>
      <c r="I119" s="2"/>
    </row>
    <row r="120" spans="1:9" ht="15.75" customHeight="1" x14ac:dyDescent="0.2">
      <c r="A120" s="3"/>
      <c r="C120" s="2"/>
      <c r="D120" s="2"/>
      <c r="E120" s="2"/>
      <c r="F120" s="3"/>
      <c r="G120" s="2"/>
      <c r="H120" s="2"/>
      <c r="I120" s="2"/>
    </row>
    <row r="121" spans="1:9" ht="15.75" customHeight="1" x14ac:dyDescent="0.2">
      <c r="A121" s="3"/>
      <c r="C121" s="2"/>
      <c r="D121" s="2"/>
      <c r="E121" s="2"/>
      <c r="F121" s="3"/>
      <c r="G121" s="2"/>
      <c r="H121" s="2"/>
      <c r="I121" s="2"/>
    </row>
    <row r="122" spans="1:9" ht="15.75" customHeight="1" x14ac:dyDescent="0.2">
      <c r="A122" s="3"/>
      <c r="C122" s="2"/>
      <c r="D122" s="2"/>
      <c r="E122" s="2"/>
      <c r="F122" s="3"/>
      <c r="G122" s="2"/>
      <c r="H122" s="2"/>
      <c r="I122" s="2"/>
    </row>
    <row r="123" spans="1:9" ht="15.75" customHeight="1" x14ac:dyDescent="0.2">
      <c r="A123" s="3"/>
      <c r="C123" s="2"/>
      <c r="D123" s="2"/>
      <c r="E123" s="2"/>
      <c r="F123" s="3"/>
      <c r="G123" s="2"/>
      <c r="H123" s="2"/>
      <c r="I123" s="2"/>
    </row>
    <row r="124" spans="1:9" ht="15.75" customHeight="1" x14ac:dyDescent="0.2">
      <c r="A124" s="3"/>
      <c r="C124" s="2"/>
      <c r="D124" s="2"/>
      <c r="E124" s="2"/>
      <c r="F124" s="3"/>
      <c r="G124" s="2"/>
      <c r="H124" s="2"/>
      <c r="I124" s="2"/>
    </row>
    <row r="125" spans="1:9" ht="15.75" customHeight="1" x14ac:dyDescent="0.2">
      <c r="A125" s="3"/>
      <c r="C125" s="2"/>
      <c r="D125" s="2"/>
      <c r="E125" s="2"/>
      <c r="F125" s="3"/>
      <c r="G125" s="2"/>
      <c r="H125" s="2"/>
      <c r="I125" s="2"/>
    </row>
    <row r="126" spans="1:9" ht="15.75" customHeight="1" x14ac:dyDescent="0.2">
      <c r="A126" s="3"/>
      <c r="C126" s="2"/>
      <c r="D126" s="2"/>
      <c r="E126" s="2"/>
      <c r="F126" s="3"/>
      <c r="G126" s="2"/>
      <c r="H126" s="2"/>
      <c r="I126" s="2"/>
    </row>
    <row r="127" spans="1:9" ht="15.75" customHeight="1" x14ac:dyDescent="0.2">
      <c r="A127" s="3"/>
      <c r="C127" s="2"/>
      <c r="D127" s="2"/>
      <c r="E127" s="2"/>
      <c r="F127" s="3"/>
      <c r="G127" s="2"/>
      <c r="H127" s="2"/>
      <c r="I127" s="2"/>
    </row>
    <row r="128" spans="1:9" ht="15.75" customHeight="1" x14ac:dyDescent="0.2">
      <c r="A128" s="3"/>
      <c r="C128" s="2"/>
      <c r="D128" s="2"/>
      <c r="E128" s="2"/>
      <c r="F128" s="3"/>
      <c r="G128" s="2"/>
      <c r="H128" s="2"/>
      <c r="I128" s="2"/>
    </row>
    <row r="129" spans="1:9" ht="15.75" customHeight="1" x14ac:dyDescent="0.2">
      <c r="A129" s="3"/>
      <c r="C129" s="2"/>
      <c r="D129" s="2"/>
      <c r="E129" s="2"/>
      <c r="F129" s="3"/>
      <c r="G129" s="2"/>
      <c r="H129" s="2"/>
      <c r="I129" s="2"/>
    </row>
    <row r="130" spans="1:9" ht="15.75" customHeight="1" x14ac:dyDescent="0.2">
      <c r="A130" s="3"/>
      <c r="C130" s="2"/>
      <c r="D130" s="2"/>
      <c r="E130" s="2"/>
      <c r="F130" s="3"/>
      <c r="G130" s="2"/>
      <c r="H130" s="2"/>
      <c r="I130" s="2"/>
    </row>
    <row r="131" spans="1:9" ht="15.75" customHeight="1" x14ac:dyDescent="0.2">
      <c r="A131" s="3"/>
      <c r="C131" s="2"/>
      <c r="D131" s="2"/>
      <c r="E131" s="2"/>
      <c r="F131" s="3"/>
      <c r="G131" s="2"/>
      <c r="H131" s="2"/>
      <c r="I131" s="2"/>
    </row>
    <row r="132" spans="1:9" ht="15.75" customHeight="1" x14ac:dyDescent="0.2">
      <c r="A132" s="3"/>
      <c r="C132" s="2"/>
      <c r="D132" s="2"/>
      <c r="E132" s="2"/>
      <c r="F132" s="3"/>
      <c r="G132" s="2"/>
      <c r="H132" s="2"/>
      <c r="I132" s="2"/>
    </row>
    <row r="133" spans="1:9" ht="15.75" customHeight="1" x14ac:dyDescent="0.2">
      <c r="A133" s="3"/>
      <c r="C133" s="2"/>
      <c r="D133" s="2"/>
      <c r="E133" s="2"/>
      <c r="F133" s="3"/>
      <c r="G133" s="2"/>
      <c r="H133" s="2"/>
      <c r="I133" s="2"/>
    </row>
    <row r="134" spans="1:9" ht="15.75" customHeight="1" x14ac:dyDescent="0.2">
      <c r="A134" s="3"/>
      <c r="C134" s="2"/>
      <c r="D134" s="2"/>
      <c r="E134" s="2"/>
      <c r="F134" s="3"/>
      <c r="G134" s="2"/>
      <c r="H134" s="2"/>
      <c r="I134" s="2"/>
    </row>
    <row r="135" spans="1:9" ht="15.75" customHeight="1" x14ac:dyDescent="0.2">
      <c r="A135" s="3"/>
      <c r="C135" s="2"/>
      <c r="D135" s="2"/>
      <c r="E135" s="2"/>
      <c r="F135" s="3"/>
      <c r="G135" s="2"/>
      <c r="H135" s="2"/>
      <c r="I135" s="2"/>
    </row>
    <row r="136" spans="1:9" ht="15.75" customHeight="1" x14ac:dyDescent="0.2">
      <c r="A136" s="3"/>
      <c r="C136" s="2"/>
      <c r="D136" s="2"/>
      <c r="E136" s="2"/>
      <c r="F136" s="3"/>
      <c r="G136" s="2"/>
      <c r="H136" s="2"/>
      <c r="I136" s="2"/>
    </row>
    <row r="137" spans="1:9" ht="15.75" customHeight="1" x14ac:dyDescent="0.2">
      <c r="A137" s="3"/>
      <c r="C137" s="2"/>
      <c r="D137" s="2"/>
      <c r="E137" s="2"/>
      <c r="F137" s="3"/>
      <c r="G137" s="2"/>
      <c r="H137" s="2"/>
      <c r="I137" s="2"/>
    </row>
    <row r="138" spans="1:9" ht="15.75" customHeight="1" x14ac:dyDescent="0.2">
      <c r="A138" s="3"/>
      <c r="C138" s="2"/>
      <c r="D138" s="2"/>
      <c r="E138" s="2"/>
      <c r="F138" s="3"/>
      <c r="G138" s="2"/>
      <c r="H138" s="2"/>
      <c r="I138" s="2"/>
    </row>
    <row r="139" spans="1:9" ht="15.75" customHeight="1" x14ac:dyDescent="0.2">
      <c r="A139" s="3"/>
      <c r="C139" s="2"/>
      <c r="D139" s="2"/>
      <c r="E139" s="2"/>
      <c r="F139" s="3"/>
      <c r="G139" s="2"/>
      <c r="H139" s="2"/>
      <c r="I139" s="2"/>
    </row>
    <row r="140" spans="1:9" ht="15.75" customHeight="1" x14ac:dyDescent="0.2">
      <c r="A140" s="3"/>
      <c r="C140" s="2"/>
      <c r="D140" s="2"/>
      <c r="E140" s="2"/>
      <c r="F140" s="3"/>
      <c r="G140" s="2"/>
      <c r="H140" s="2"/>
      <c r="I140" s="2"/>
    </row>
    <row r="141" spans="1:9" ht="15.75" customHeight="1" x14ac:dyDescent="0.2">
      <c r="A141" s="3"/>
      <c r="C141" s="2"/>
      <c r="D141" s="2"/>
      <c r="E141" s="2"/>
      <c r="F141" s="3"/>
      <c r="G141" s="2"/>
      <c r="H141" s="2"/>
      <c r="I141" s="2"/>
    </row>
    <row r="142" spans="1:9" ht="15.75" customHeight="1" x14ac:dyDescent="0.2">
      <c r="A142" s="3"/>
      <c r="C142" s="2"/>
      <c r="D142" s="2"/>
      <c r="E142" s="2"/>
      <c r="F142" s="3"/>
      <c r="G142" s="2"/>
      <c r="H142" s="2"/>
      <c r="I142" s="2"/>
    </row>
    <row r="143" spans="1:9" ht="15.75" customHeight="1" x14ac:dyDescent="0.2">
      <c r="A143" s="3"/>
      <c r="C143" s="2"/>
      <c r="D143" s="2"/>
      <c r="E143" s="2"/>
      <c r="F143" s="3"/>
      <c r="G143" s="2"/>
      <c r="H143" s="2"/>
      <c r="I143" s="2"/>
    </row>
    <row r="144" spans="1:9" ht="15.75" customHeight="1" x14ac:dyDescent="0.2">
      <c r="A144" s="3"/>
      <c r="C144" s="2"/>
      <c r="D144" s="2"/>
      <c r="E144" s="2"/>
      <c r="F144" s="3"/>
      <c r="G144" s="2"/>
      <c r="H144" s="2"/>
      <c r="I144" s="2"/>
    </row>
    <row r="145" spans="1:9" ht="15.75" customHeight="1" x14ac:dyDescent="0.2">
      <c r="A145" s="3"/>
      <c r="C145" s="2"/>
      <c r="D145" s="2"/>
      <c r="E145" s="2"/>
      <c r="F145" s="3"/>
      <c r="G145" s="2"/>
      <c r="H145" s="2"/>
      <c r="I145" s="2"/>
    </row>
    <row r="146" spans="1:9" ht="15.75" customHeight="1" x14ac:dyDescent="0.2">
      <c r="A146" s="3"/>
      <c r="C146" s="2"/>
      <c r="D146" s="2"/>
      <c r="E146" s="2"/>
      <c r="F146" s="3"/>
      <c r="G146" s="2"/>
      <c r="H146" s="2"/>
      <c r="I146" s="2"/>
    </row>
    <row r="147" spans="1:9" ht="15.75" customHeight="1" x14ac:dyDescent="0.2">
      <c r="A147" s="3"/>
      <c r="C147" s="2"/>
      <c r="D147" s="2"/>
      <c r="E147" s="2"/>
      <c r="F147" s="3"/>
      <c r="G147" s="2"/>
      <c r="H147" s="2"/>
      <c r="I147" s="2"/>
    </row>
    <row r="148" spans="1:9" ht="15.75" customHeight="1" x14ac:dyDescent="0.2">
      <c r="A148" s="3"/>
      <c r="C148" s="2"/>
      <c r="D148" s="2"/>
      <c r="E148" s="2"/>
      <c r="F148" s="3"/>
      <c r="G148" s="2"/>
      <c r="H148" s="2"/>
      <c r="I148" s="2"/>
    </row>
    <row r="149" spans="1:9" ht="15.75" customHeight="1" x14ac:dyDescent="0.2">
      <c r="A149" s="3"/>
      <c r="C149" s="2"/>
      <c r="D149" s="2"/>
      <c r="E149" s="2"/>
      <c r="F149" s="3"/>
      <c r="G149" s="2"/>
      <c r="H149" s="2"/>
      <c r="I149" s="2"/>
    </row>
    <row r="150" spans="1:9" ht="15.75" customHeight="1" x14ac:dyDescent="0.2">
      <c r="A150" s="3"/>
      <c r="C150" s="2"/>
      <c r="D150" s="2"/>
      <c r="E150" s="2"/>
      <c r="F150" s="3"/>
      <c r="G150" s="2"/>
      <c r="H150" s="2"/>
      <c r="I150" s="2"/>
    </row>
    <row r="151" spans="1:9" ht="15.75" customHeight="1" x14ac:dyDescent="0.2">
      <c r="A151" s="3"/>
      <c r="C151" s="2"/>
      <c r="D151" s="2"/>
      <c r="E151" s="2"/>
      <c r="F151" s="3"/>
      <c r="G151" s="2"/>
      <c r="H151" s="2"/>
      <c r="I151" s="2"/>
    </row>
    <row r="152" spans="1:9" ht="15.75" customHeight="1" x14ac:dyDescent="0.2">
      <c r="A152" s="3"/>
      <c r="C152" s="2"/>
      <c r="D152" s="2"/>
      <c r="E152" s="2"/>
      <c r="F152" s="3"/>
      <c r="G152" s="2"/>
      <c r="H152" s="2"/>
      <c r="I152" s="2"/>
    </row>
    <row r="153" spans="1:9" ht="15.75" customHeight="1" x14ac:dyDescent="0.2">
      <c r="A153" s="3"/>
      <c r="C153" s="2"/>
      <c r="D153" s="2"/>
      <c r="E153" s="2"/>
      <c r="F153" s="3"/>
      <c r="G153" s="2"/>
      <c r="H153" s="2"/>
      <c r="I153" s="2"/>
    </row>
    <row r="154" spans="1:9" ht="15.75" customHeight="1" x14ac:dyDescent="0.2">
      <c r="A154" s="3"/>
      <c r="C154" s="2"/>
      <c r="D154" s="2"/>
      <c r="E154" s="2"/>
      <c r="F154" s="3"/>
      <c r="G154" s="2"/>
      <c r="H154" s="2"/>
      <c r="I154" s="2"/>
    </row>
    <row r="155" spans="1:9" ht="15.75" customHeight="1" x14ac:dyDescent="0.2">
      <c r="A155" s="3"/>
      <c r="C155" s="2"/>
      <c r="D155" s="2"/>
      <c r="E155" s="2"/>
      <c r="F155" s="3"/>
      <c r="G155" s="2"/>
      <c r="H155" s="2"/>
      <c r="I155" s="2"/>
    </row>
    <row r="156" spans="1:9" ht="15.75" customHeight="1" x14ac:dyDescent="0.2">
      <c r="A156" s="3"/>
      <c r="C156" s="2"/>
      <c r="D156" s="2"/>
      <c r="E156" s="2"/>
      <c r="F156" s="3"/>
      <c r="G156" s="2"/>
      <c r="H156" s="2"/>
      <c r="I156" s="2"/>
    </row>
    <row r="157" spans="1:9" ht="15.75" customHeight="1" x14ac:dyDescent="0.2">
      <c r="A157" s="3"/>
      <c r="C157" s="2"/>
      <c r="D157" s="2"/>
      <c r="E157" s="2"/>
      <c r="F157" s="3"/>
      <c r="G157" s="2"/>
      <c r="H157" s="2"/>
      <c r="I157" s="2"/>
    </row>
    <row r="158" spans="1:9" ht="15.75" customHeight="1" x14ac:dyDescent="0.2">
      <c r="A158" s="3"/>
      <c r="C158" s="2"/>
      <c r="D158" s="2"/>
      <c r="E158" s="2"/>
      <c r="F158" s="3"/>
      <c r="G158" s="2"/>
      <c r="H158" s="2"/>
      <c r="I158" s="2"/>
    </row>
    <row r="159" spans="1:9" ht="15.75" customHeight="1" x14ac:dyDescent="0.2">
      <c r="A159" s="3"/>
      <c r="C159" s="2"/>
      <c r="D159" s="2"/>
      <c r="E159" s="2"/>
      <c r="F159" s="3"/>
      <c r="G159" s="2"/>
      <c r="H159" s="2"/>
      <c r="I159" s="2"/>
    </row>
    <row r="160" spans="1:9" ht="15.75" customHeight="1" x14ac:dyDescent="0.2">
      <c r="A160" s="3"/>
      <c r="C160" s="2"/>
      <c r="D160" s="2"/>
      <c r="E160" s="2"/>
      <c r="F160" s="3"/>
      <c r="G160" s="2"/>
      <c r="H160" s="2"/>
      <c r="I160" s="2"/>
    </row>
    <row r="161" spans="1:9" ht="15.75" customHeight="1" x14ac:dyDescent="0.2">
      <c r="A161" s="3"/>
      <c r="C161" s="2"/>
      <c r="D161" s="2"/>
      <c r="E161" s="2"/>
      <c r="F161" s="3"/>
      <c r="G161" s="2"/>
      <c r="H161" s="2"/>
      <c r="I161" s="2"/>
    </row>
    <row r="162" spans="1:9" ht="15.75" customHeight="1" x14ac:dyDescent="0.2">
      <c r="A162" s="3"/>
      <c r="C162" s="2"/>
      <c r="D162" s="2"/>
      <c r="E162" s="2"/>
      <c r="F162" s="3"/>
      <c r="G162" s="2"/>
      <c r="H162" s="2"/>
      <c r="I162" s="2"/>
    </row>
    <row r="163" spans="1:9" ht="15.75" customHeight="1" x14ac:dyDescent="0.2">
      <c r="A163" s="3"/>
      <c r="C163" s="2"/>
      <c r="D163" s="2"/>
      <c r="E163" s="2"/>
      <c r="F163" s="3"/>
      <c r="G163" s="2"/>
      <c r="H163" s="2"/>
      <c r="I163" s="2"/>
    </row>
    <row r="164" spans="1:9" ht="15.75" customHeight="1" x14ac:dyDescent="0.2">
      <c r="A164" s="3"/>
      <c r="C164" s="2"/>
      <c r="D164" s="2"/>
      <c r="E164" s="2"/>
      <c r="F164" s="3"/>
      <c r="G164" s="2"/>
      <c r="H164" s="2"/>
      <c r="I164" s="2"/>
    </row>
    <row r="165" spans="1:9" ht="15.75" customHeight="1" x14ac:dyDescent="0.2">
      <c r="A165" s="3"/>
      <c r="C165" s="2"/>
      <c r="D165" s="2"/>
      <c r="E165" s="2"/>
      <c r="F165" s="3"/>
      <c r="G165" s="2"/>
      <c r="H165" s="2"/>
      <c r="I165" s="2"/>
    </row>
    <row r="166" spans="1:9" ht="15.75" customHeight="1" x14ac:dyDescent="0.2"/>
    <row r="167" spans="1:9" ht="15.75" customHeight="1" x14ac:dyDescent="0.2"/>
    <row r="168" spans="1:9" ht="15.75" customHeight="1" x14ac:dyDescent="0.2"/>
    <row r="169" spans="1:9" ht="15.75" customHeight="1" x14ac:dyDescent="0.2"/>
    <row r="170" spans="1:9" ht="15.75" customHeight="1" x14ac:dyDescent="0.2"/>
    <row r="171" spans="1:9" ht="15.75" customHeight="1" x14ac:dyDescent="0.2"/>
    <row r="172" spans="1:9" ht="15.75" customHeight="1" x14ac:dyDescent="0.2"/>
    <row r="173" spans="1:9" ht="15.75" customHeight="1" x14ac:dyDescent="0.2"/>
    <row r="174" spans="1:9" ht="15.75" customHeight="1" x14ac:dyDescent="0.2"/>
    <row r="175" spans="1:9" ht="15.75" customHeight="1" x14ac:dyDescent="0.2"/>
    <row r="176" spans="1:9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</sheetData>
  <sheetProtection sheet="1" selectLockedCells="1"/>
  <mergeCells count="12">
    <mergeCell ref="C24:G24"/>
    <mergeCell ref="C4:G4"/>
    <mergeCell ref="C3:G3"/>
    <mergeCell ref="C6:G6"/>
    <mergeCell ref="C8:G8"/>
    <mergeCell ref="C9:G9"/>
    <mergeCell ref="C10:G10"/>
    <mergeCell ref="C11:G11"/>
    <mergeCell ref="C12:G12"/>
    <mergeCell ref="C13:G13"/>
    <mergeCell ref="C14:G14"/>
    <mergeCell ref="C5:G5"/>
  </mergeCells>
  <phoneticPr fontId="4" type="noConversion"/>
  <conditionalFormatting sqref="G62">
    <cfRule type="cellIs" dxfId="5" priority="3" operator="notBetween">
      <formula>$J$63</formula>
      <formula>$K$63</formula>
    </cfRule>
  </conditionalFormatting>
  <conditionalFormatting sqref="G47">
    <cfRule type="cellIs" dxfId="4" priority="4" operator="notBetween">
      <formula>$J$48</formula>
      <formula>$K$48</formula>
    </cfRule>
  </conditionalFormatting>
  <conditionalFormatting sqref="G51:G57 G43:G44">
    <cfRule type="cellIs" dxfId="3" priority="6" operator="notBetween">
      <formula>J43</formula>
      <formula>K43</formula>
    </cfRule>
  </conditionalFormatting>
  <conditionalFormatting sqref="G51:G57">
    <cfRule type="cellIs" dxfId="2" priority="8" operator="between">
      <formula>H51</formula>
      <formula>I51</formula>
    </cfRule>
  </conditionalFormatting>
  <conditionalFormatting sqref="G59">
    <cfRule type="cellIs" dxfId="1" priority="9" operator="notBetween">
      <formula>$J$60</formula>
      <formula>$K$60</formula>
    </cfRule>
  </conditionalFormatting>
  <conditionalFormatting sqref="G39">
    <cfRule type="cellIs" dxfId="0" priority="2" operator="notBetween">
      <formula>$J$40</formula>
      <formula>$K$40</formula>
    </cfRule>
  </conditionalFormatting>
  <dataValidations count="1">
    <dataValidation type="whole" errorStyle="warning" allowBlank="1" showErrorMessage="1" errorTitle="Cena je mimo povolený rozsah" error="Cena musí být větší nebo rovna minimální ceně položky a menší nebo rovna maximální ceně položky._x000a__x000a_Skutečně si přejete zadat tuto cenu?" sqref="C43:C44 C33:C37 C28 C51:C57" xr:uid="{2C9DE2F7-EBDA-CA4C-A36A-CEB13E3F4F40}">
      <formula1>H28</formula1>
      <formula2>I28</formula2>
    </dataValidation>
  </dataValidations>
  <printOptions horizontalCentered="1"/>
  <pageMargins left="0.25" right="0.25" top="0.75" bottom="0.75" header="0.3" footer="0.3"/>
  <pageSetup paperSize="9" scale="78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c94b69-4872-4637-853e-c2aac2e97592">
      <Terms xmlns="http://schemas.microsoft.com/office/infopath/2007/PartnerControls"/>
    </lcf76f155ced4ddcb4097134ff3c332f>
    <TaxCatchAll xmlns="7687ab16-4e8d-424c-8fc9-525eb6dcbd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F19A39B4A0D046ACE069055E6689DA" ma:contentTypeVersion="12" ma:contentTypeDescription="Vytvoří nový dokument" ma:contentTypeScope="" ma:versionID="3b66b41e2a1e0ebd576b23414b1b3e19">
  <xsd:schema xmlns:xsd="http://www.w3.org/2001/XMLSchema" xmlns:xs="http://www.w3.org/2001/XMLSchema" xmlns:p="http://schemas.microsoft.com/office/2006/metadata/properties" xmlns:ns2="66c94b69-4872-4637-853e-c2aac2e97592" xmlns:ns3="7687ab16-4e8d-424c-8fc9-525eb6dcbd27" targetNamespace="http://schemas.microsoft.com/office/2006/metadata/properties" ma:root="true" ma:fieldsID="10fef10baaf2cca5814d004c906a6aa4" ns2:_="" ns3:_="">
    <xsd:import namespace="66c94b69-4872-4637-853e-c2aac2e97592"/>
    <xsd:import namespace="7687ab16-4e8d-424c-8fc9-525eb6dcbd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94b69-4872-4637-853e-c2aac2e975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dee9c52-2b8a-4eeb-85ee-88dc5f6b21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7ab16-4e8d-424c-8fc9-525eb6dcbd2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966ff41-d7b4-4076-b170-60be6db3df15}" ma:internalName="TaxCatchAll" ma:showField="CatchAllData" ma:web="7687ab16-4e8d-424c-8fc9-525eb6dcbd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7A317D-07D4-49C7-ABC0-C8B43D71336A}">
  <ds:schemaRefs>
    <ds:schemaRef ds:uri="http://purl.org/dc/elements/1.1/"/>
    <ds:schemaRef ds:uri="7687ab16-4e8d-424c-8fc9-525eb6dcbd27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66c94b69-4872-4637-853e-c2aac2e97592"/>
  </ds:schemaRefs>
</ds:datastoreItem>
</file>

<file path=customXml/itemProps2.xml><?xml version="1.0" encoding="utf-8"?>
<ds:datastoreItem xmlns:ds="http://schemas.openxmlformats.org/officeDocument/2006/customXml" ds:itemID="{6E569C07-B473-4D6A-9834-ACF1483D19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2FC146-F296-4295-80BC-506F6ADC5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94b69-4872-4637-853e-c2aac2e97592"/>
    <ds:schemaRef ds:uri="7687ab16-4e8d-424c-8fc9-525eb6dcbd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Cenova_cast_nabidky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Petr Jelinek</cp:lastModifiedBy>
  <cp:revision/>
  <cp:lastPrinted>2021-12-10T07:37:20Z</cp:lastPrinted>
  <dcterms:created xsi:type="dcterms:W3CDTF">2021-05-05T13:16:47Z</dcterms:created>
  <dcterms:modified xsi:type="dcterms:W3CDTF">2023-03-07T08:02:00Z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0x01010059F19A39B4A0D046ACE069055E6689DA</vt:lpwstr>
  </property>
  <property fmtid="{D5CDD505-2E9C-101B-9397-08002B2CF9AE}" pid="3" name="MediaServiceImageTags">
    <vt:lpwstr/>
  </property>
</Properties>
</file>