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3"/>
  <workbookPr codeName="ThisWorkbook" defaultThemeVersion="124226"/>
  <bookViews>
    <workbookView xWindow="0" yWindow="0" windowWidth="30720" windowHeight="13305" tabRatio="737" activeTab="0"/>
  </bookViews>
  <sheets>
    <sheet name="Prvky celkem" sheetId="32" r:id="rId1"/>
    <sheet name=" Prvky celkem_" sheetId="22" state="hidden" r:id="rId2"/>
    <sheet name="Přehled pokojů" sheetId="24" state="hidden" r:id="rId3"/>
    <sheet name="Tisk" sheetId="26" state="hidden" r:id="rId4"/>
    <sheet name="Tisk (2)" sheetId="27" state="hidden" r:id="rId5"/>
    <sheet name="Tisk (3)" sheetId="28" state="hidden" r:id="rId6"/>
  </sheets>
  <definedNames>
    <definedName name="_xlnm.Print_Area" localSheetId="1">' Prvky celkem_'!$A$1:$I$29</definedName>
    <definedName name="_xlnm.Print_Area" localSheetId="2">'Přehled pokojů'!$A$1:$J$14</definedName>
  </definedNames>
  <calcPr calcId="191029"/>
</workbook>
</file>

<file path=xl/sharedStrings.xml><?xml version="1.0" encoding="utf-8"?>
<sst xmlns="http://schemas.openxmlformats.org/spreadsheetml/2006/main" count="462" uniqueCount="115">
  <si>
    <t>KÓD PRVKU</t>
  </si>
  <si>
    <t>SPECIFIKACE</t>
  </si>
  <si>
    <t>POČET KUSŮ</t>
  </si>
  <si>
    <t>POZNÁMKA</t>
  </si>
  <si>
    <t>média</t>
  </si>
  <si>
    <t>povrch</t>
  </si>
  <si>
    <t>odpad</t>
  </si>
  <si>
    <t>úpravy</t>
  </si>
  <si>
    <t>další výbava</t>
  </si>
  <si>
    <t>Cena
(bez DPH)</t>
  </si>
  <si>
    <t>Cena celkem
(bez DPH)</t>
  </si>
  <si>
    <t>Výpis nábytku</t>
  </si>
  <si>
    <t>Výpis prvků nábytku</t>
  </si>
  <si>
    <t>1.NP</t>
  </si>
  <si>
    <t>2.NP</t>
  </si>
  <si>
    <t>3.NP</t>
  </si>
  <si>
    <t>4.NP</t>
  </si>
  <si>
    <t>5.NP</t>
  </si>
  <si>
    <t>PODLAŽÍ</t>
  </si>
  <si>
    <t>NÁZEV PRVKU</t>
  </si>
  <si>
    <t>skříň úložná šatní</t>
  </si>
  <si>
    <t xml:space="preserve">MAN - Cenový přehled nákladů </t>
  </si>
  <si>
    <t xml:space="preserve">TYP </t>
  </si>
  <si>
    <t>6.NP</t>
  </si>
  <si>
    <t>Dvojlůžkový</t>
  </si>
  <si>
    <t>Trojlůžkový</t>
  </si>
  <si>
    <t>nástěnný panel deskový</t>
  </si>
  <si>
    <t>PS 01</t>
  </si>
  <si>
    <t>NP 01</t>
  </si>
  <si>
    <t>pracovní stůl</t>
  </si>
  <si>
    <t>PJ 01</t>
  </si>
  <si>
    <t>postel jednolůžková</t>
  </si>
  <si>
    <t>SK 01</t>
  </si>
  <si>
    <t>skříňka knihovna</t>
  </si>
  <si>
    <t>SL 01 - 02</t>
  </si>
  <si>
    <t>skříňka s lednicí</t>
  </si>
  <si>
    <t>SM 01</t>
  </si>
  <si>
    <t>skříň mycí</t>
  </si>
  <si>
    <t>NS 01</t>
  </si>
  <si>
    <t>nika se sklopným stolkem</t>
  </si>
  <si>
    <t>SU 01</t>
  </si>
  <si>
    <t>MAN - vzorový byt dvojlůžkový</t>
  </si>
  <si>
    <t>MAN - vzorový byt trojlůžkový</t>
  </si>
  <si>
    <t>MAN - souhrnný přehled prvků</t>
  </si>
  <si>
    <t>SU 03</t>
  </si>
  <si>
    <t>SU 04</t>
  </si>
  <si>
    <t>SU 06</t>
  </si>
  <si>
    <t>SU 07</t>
  </si>
  <si>
    <t>SL 01</t>
  </si>
  <si>
    <t>SL 02</t>
  </si>
  <si>
    <t>PS 02</t>
  </si>
  <si>
    <t>PS 03</t>
  </si>
  <si>
    <t>SJ 01</t>
  </si>
  <si>
    <t>ZJ 01</t>
  </si>
  <si>
    <t>S, T, EL, odpad</t>
  </si>
  <si>
    <t>POČET POKOJŮ</t>
  </si>
  <si>
    <t>Cena vybavení pokoje
(bez DPH)</t>
  </si>
  <si>
    <t>EL</t>
  </si>
  <si>
    <t>stolek jídelní</t>
  </si>
  <si>
    <t>židle jídelní</t>
  </si>
  <si>
    <t>PS 01 - 04</t>
  </si>
  <si>
    <t>SU 01 - 09</t>
  </si>
  <si>
    <t>ZP 01</t>
  </si>
  <si>
    <t>zavěsná police - nika</t>
  </si>
  <si>
    <t>PS 04</t>
  </si>
  <si>
    <t>SU 08</t>
  </si>
  <si>
    <t>SU 09</t>
  </si>
  <si>
    <t>Jednolůžkový přízemí 02</t>
  </si>
  <si>
    <t>Jednolůžkový přízemí 03</t>
  </si>
  <si>
    <t>SU 05</t>
  </si>
  <si>
    <t>Jednolůžkový přízemí 01,25,26</t>
  </si>
  <si>
    <t>Jednolůžkový č. 23, 24</t>
  </si>
  <si>
    <t>dodávka interiéru</t>
  </si>
  <si>
    <t>dodávka stavby</t>
  </si>
  <si>
    <t>Jednolůžkový 15, u sprch</t>
  </si>
  <si>
    <t>Dvoulůžkový přízemí 13</t>
  </si>
  <si>
    <t>Dvoulůžkový přízemí 14</t>
  </si>
  <si>
    <t>Dvoulůžkový přízemí 12,25,26</t>
  </si>
  <si>
    <t>MAN - vzorový jednolůžkový pokoj č. 23, 24</t>
  </si>
  <si>
    <t>MAN - vzorový dvoulůžkový pokoj přízemí 13</t>
  </si>
  <si>
    <t>X</t>
  </si>
  <si>
    <t>Dvoulůžkový</t>
  </si>
  <si>
    <t>MAN - vzorový dvoulůžkový pokoj přízemí 14</t>
  </si>
  <si>
    <t>MÁNESOVY KOLEJE MOBILIÁŘ POKOJŮ - vybavenost celkově</t>
  </si>
  <si>
    <t>Celkem prvku</t>
  </si>
  <si>
    <t>MÁNESOVY KOLEJE MOBILIÁŘ POKOJŮ - přehled pokojů</t>
  </si>
  <si>
    <t>MÁNESOVY KOLEJE MOBILIÁŘ POKOJŮ - výpis</t>
  </si>
  <si>
    <t>cena prvku 
(Kč bez DPH)</t>
  </si>
  <si>
    <t>Celkem za dodávku a montáž interieru</t>
  </si>
  <si>
    <t>(Kč bez DPH)</t>
  </si>
  <si>
    <t>celkem za prvky</t>
  </si>
  <si>
    <t>ozn. PD</t>
  </si>
  <si>
    <t>Popis</t>
  </si>
  <si>
    <t>KÓD prvku</t>
  </si>
  <si>
    <t>REKAPITULACE DÍLŮ</t>
  </si>
  <si>
    <t>3,4,5,6</t>
  </si>
  <si>
    <t>MAN - vzorový dvoulůžkový pokoj přízemí 12, 25, 26</t>
  </si>
  <si>
    <t xml:space="preserve">ozn. PD </t>
  </si>
  <si>
    <t>1 (půdorys)</t>
  </si>
  <si>
    <t>3  (půdorys)</t>
  </si>
  <si>
    <t>2  (půdorys)</t>
  </si>
  <si>
    <t>3 (axonometrie)</t>
  </si>
  <si>
    <t>skříň úložná šatní s lednicí</t>
  </si>
  <si>
    <t xml:space="preserve">skříň úložná šatní </t>
  </si>
  <si>
    <t xml:space="preserve">dodávka interiéru </t>
  </si>
  <si>
    <t>LD 01</t>
  </si>
  <si>
    <t>LD 02</t>
  </si>
  <si>
    <t>Lednice 1</t>
  </si>
  <si>
    <t>Lednice 2</t>
  </si>
  <si>
    <t>volně stojící lednici je možné umisťovat jako součást nábytkových sestav</t>
  </si>
  <si>
    <t>Lednice 1 (umístěná v SU9, SL01) -</t>
  </si>
  <si>
    <t>Lednice 2 (v umístěna SL02) -</t>
  </si>
  <si>
    <t>MAN - vzorový jednolůžkový pokoj 15, u sprch</t>
  </si>
  <si>
    <t>1,2 (axonometrie)</t>
  </si>
  <si>
    <t>4 (axonometrie)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</si>
</sst>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0\ &quot;Kč&quot;;\-0;;@"/>
    <numFmt numFmtId="165" formatCode="#,##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5"/>
      <color indexed="9"/>
      <name val="Gotham Bold"/>
      <family val="2"/>
    </font>
    <font>
      <sz val="10"/>
      <name val="Gotham Bold"/>
      <family val="2"/>
    </font>
    <font>
      <sz val="11"/>
      <color theme="1"/>
      <name val="Gotham Bold"/>
      <family val="2"/>
    </font>
    <font>
      <sz val="9"/>
      <name val="Gotham Bold"/>
      <family val="2"/>
    </font>
    <font>
      <sz val="9"/>
      <name val="Gotham Book"/>
      <family val="2"/>
    </font>
    <font>
      <sz val="11"/>
      <color theme="1"/>
      <name val="Gotham Book"/>
      <family val="2"/>
    </font>
    <font>
      <sz val="10"/>
      <color theme="1"/>
      <name val="Gotham Book"/>
      <family val="2"/>
    </font>
    <font>
      <sz val="9"/>
      <color theme="1"/>
      <name val="Gotham Book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Gotham Bold"/>
      <family val="2"/>
    </font>
    <font>
      <sz val="9"/>
      <color rgb="FFFF0000"/>
      <name val="Gotham Bold"/>
      <family val="2"/>
    </font>
    <font>
      <sz val="9"/>
      <color theme="1"/>
      <name val="Gotham bold"/>
      <family val="2"/>
    </font>
    <font>
      <b/>
      <sz val="11"/>
      <color theme="1"/>
      <name val="Gotham bold"/>
      <family val="2"/>
    </font>
    <font>
      <b/>
      <sz val="14"/>
      <color theme="0"/>
      <name val="Gotham Bold"/>
      <family val="2"/>
    </font>
    <font>
      <sz val="9"/>
      <color indexed="9"/>
      <name val="Gotham Bold"/>
      <family val="2"/>
    </font>
    <font>
      <b/>
      <sz val="9"/>
      <color theme="1"/>
      <name val="Gotham Bold"/>
      <family val="2"/>
    </font>
    <font>
      <b/>
      <sz val="9"/>
      <color theme="0"/>
      <name val="Gotham Bold"/>
      <family val="2"/>
    </font>
    <font>
      <sz val="8"/>
      <color theme="1"/>
      <name val="Gotham Bold"/>
      <family val="2"/>
    </font>
  </fonts>
  <fills count="7">
    <fill>
      <patternFill/>
    </fill>
    <fill>
      <patternFill patternType="gray125"/>
    </fill>
    <fill>
      <patternFill patternType="solid">
        <fgColor theme="6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7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hair"/>
      <right style="hair"/>
      <top style="thin"/>
      <bottom style="hair"/>
    </border>
    <border>
      <left style="hair"/>
      <right style="hair"/>
      <top style="hair"/>
      <bottom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/>
      <bottom style="dashed"/>
    </border>
    <border>
      <left style="dashed"/>
      <right style="dashed"/>
      <top/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dashed"/>
      <top style="medium"/>
      <bottom style="dashed"/>
    </border>
    <border>
      <left style="dashed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dashed"/>
      <top style="dashed"/>
      <bottom/>
    </border>
    <border>
      <left style="dashed"/>
      <right style="dashed"/>
      <top style="dashed"/>
      <bottom/>
    </border>
    <border>
      <left/>
      <right/>
      <top style="hair"/>
      <bottom/>
    </border>
    <border>
      <left style="medium"/>
      <right/>
      <top/>
      <bottom/>
    </border>
    <border>
      <left style="dashed"/>
      <right style="medium"/>
      <top/>
      <bottom style="dashed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 indent="1"/>
    </xf>
    <xf numFmtId="164" fontId="0" fillId="0" borderId="0" xfId="0" applyNumberForma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9" fillId="0" borderId="1" xfId="0" applyFont="1" applyBorder="1"/>
    <xf numFmtId="165" fontId="11" fillId="0" borderId="1" xfId="0" applyNumberFormat="1" applyFont="1" applyBorder="1"/>
    <xf numFmtId="0" fontId="3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shrinkToFit="1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/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Continuous"/>
    </xf>
    <xf numFmtId="165" fontId="11" fillId="0" borderId="3" xfId="0" applyNumberFormat="1" applyFont="1" applyBorder="1"/>
    <xf numFmtId="0" fontId="8" fillId="0" borderId="4" xfId="0" applyFont="1" applyBorder="1" applyAlignment="1">
      <alignment horizontal="center" vertical="center"/>
    </xf>
    <xf numFmtId="165" fontId="11" fillId="0" borderId="4" xfId="0" applyNumberFormat="1" applyFont="1" applyBorder="1"/>
    <xf numFmtId="0" fontId="4" fillId="2" borderId="0" xfId="0" applyFont="1" applyFill="1" applyAlignment="1">
      <alignment horizontal="left" vertical="center" indent="2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Continuous"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 indent="2"/>
    </xf>
    <xf numFmtId="0" fontId="7" fillId="0" borderId="5" xfId="0" applyFont="1" applyBorder="1" applyAlignment="1">
      <alignment horizontal="left" vertical="center"/>
    </xf>
    <xf numFmtId="165" fontId="11" fillId="0" borderId="6" xfId="0" applyNumberFormat="1" applyFont="1" applyBorder="1"/>
    <xf numFmtId="0" fontId="7" fillId="0" borderId="7" xfId="0" applyFont="1" applyBorder="1" applyAlignment="1">
      <alignment horizontal="left" vertical="center"/>
    </xf>
    <xf numFmtId="165" fontId="11" fillId="0" borderId="8" xfId="0" applyNumberFormat="1" applyFont="1" applyBorder="1"/>
    <xf numFmtId="0" fontId="7" fillId="0" borderId="9" xfId="0" applyFont="1" applyBorder="1" applyAlignment="1">
      <alignment horizontal="left" vertical="center"/>
    </xf>
    <xf numFmtId="165" fontId="11" fillId="0" borderId="10" xfId="0" applyNumberFormat="1" applyFont="1" applyBorder="1"/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12" xfId="0" applyFont="1" applyBorder="1"/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165" fontId="11" fillId="0" borderId="12" xfId="0" applyNumberFormat="1" applyFont="1" applyBorder="1"/>
    <xf numFmtId="165" fontId="11" fillId="0" borderId="13" xfId="0" applyNumberFormat="1" applyFont="1" applyBorder="1"/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9" fillId="0" borderId="15" xfId="0" applyFont="1" applyBorder="1"/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Continuous"/>
    </xf>
    <xf numFmtId="165" fontId="11" fillId="0" borderId="16" xfId="0" applyNumberFormat="1" applyFont="1" applyBorder="1"/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5" fillId="2" borderId="0" xfId="0" applyFont="1" applyFill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9" fillId="0" borderId="3" xfId="0" applyFont="1" applyBorder="1" applyAlignment="1">
      <alignment shrinkToFit="1"/>
    </xf>
    <xf numFmtId="0" fontId="9" fillId="0" borderId="15" xfId="0" applyFont="1" applyBorder="1" applyAlignment="1">
      <alignment shrinkToFit="1"/>
    </xf>
    <xf numFmtId="0" fontId="9" fillId="0" borderId="1" xfId="0" applyFont="1" applyBorder="1" applyAlignment="1">
      <alignment shrinkToFit="1"/>
    </xf>
    <xf numFmtId="0" fontId="9" fillId="0" borderId="12" xfId="0" applyFont="1" applyBorder="1" applyAlignment="1">
      <alignment shrinkToFit="1"/>
    </xf>
    <xf numFmtId="0" fontId="0" fillId="0" borderId="0" xfId="0" applyAlignment="1">
      <alignment shrinkToFi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2" fillId="0" borderId="0" xfId="0" applyFont="1"/>
    <xf numFmtId="0" fontId="12" fillId="3" borderId="23" xfId="0" applyFont="1" applyFill="1" applyBorder="1"/>
    <xf numFmtId="0" fontId="12" fillId="3" borderId="24" xfId="0" applyFont="1" applyFill="1" applyBorder="1"/>
    <xf numFmtId="0" fontId="12" fillId="3" borderId="24" xfId="0" applyFont="1" applyFill="1" applyBorder="1" applyAlignment="1">
      <alignment horizontal="center"/>
    </xf>
    <xf numFmtId="164" fontId="12" fillId="3" borderId="24" xfId="0" applyNumberFormat="1" applyFont="1" applyFill="1" applyBorder="1"/>
    <xf numFmtId="5" fontId="12" fillId="3" borderId="25" xfId="0" applyNumberFormat="1" applyFont="1" applyFill="1" applyBorder="1"/>
    <xf numFmtId="0" fontId="7" fillId="0" borderId="2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4" xfId="0" applyFont="1" applyBorder="1"/>
    <xf numFmtId="0" fontId="9" fillId="0" borderId="4" xfId="0" applyFont="1" applyBorder="1" applyAlignment="1">
      <alignment shrinkToFit="1"/>
    </xf>
    <xf numFmtId="0" fontId="10" fillId="0" borderId="4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44" fontId="15" fillId="0" borderId="31" xfId="2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wrapText="1"/>
    </xf>
    <xf numFmtId="0" fontId="7" fillId="0" borderId="3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/>
    </xf>
    <xf numFmtId="0" fontId="15" fillId="4" borderId="36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0" fontId="7" fillId="0" borderId="0" xfId="0" applyFont="1" applyAlignment="1">
      <alignment horizontal="left" vertical="center" indent="2"/>
    </xf>
    <xf numFmtId="0" fontId="15" fillId="4" borderId="0" xfId="0" applyFont="1" applyFill="1" applyAlignment="1">
      <alignment horizontal="center" vertical="center"/>
    </xf>
    <xf numFmtId="0" fontId="7" fillId="0" borderId="38" xfId="0" applyFont="1" applyBorder="1" applyAlignment="1">
      <alignment horizontal="left" vertical="center" indent="2"/>
    </xf>
    <xf numFmtId="0" fontId="6" fillId="0" borderId="39" xfId="0" applyFont="1" applyBorder="1" applyAlignment="1">
      <alignment horizontal="left" indent="2"/>
    </xf>
    <xf numFmtId="0" fontId="6" fillId="0" borderId="40" xfId="0" applyFont="1" applyBorder="1" applyAlignment="1">
      <alignment horizontal="left" indent="2"/>
    </xf>
    <xf numFmtId="0" fontId="7" fillId="0" borderId="41" xfId="0" applyFont="1" applyBorder="1" applyAlignment="1">
      <alignment horizontal="left" vertical="center" indent="2"/>
    </xf>
    <xf numFmtId="0" fontId="6" fillId="0" borderId="42" xfId="0" applyFont="1" applyBorder="1" applyAlignment="1">
      <alignment horizontal="left" indent="2"/>
    </xf>
    <xf numFmtId="0" fontId="6" fillId="0" borderId="43" xfId="0" applyFont="1" applyBorder="1" applyAlignment="1">
      <alignment horizontal="left" indent="2"/>
    </xf>
    <xf numFmtId="0" fontId="6" fillId="0" borderId="44" xfId="0" applyFont="1" applyBorder="1" applyAlignment="1">
      <alignment horizontal="left" indent="2"/>
    </xf>
    <xf numFmtId="0" fontId="7" fillId="0" borderId="45" xfId="0" applyFont="1" applyBorder="1" applyAlignment="1">
      <alignment horizontal="left" vertical="center" indent="2"/>
    </xf>
    <xf numFmtId="0" fontId="6" fillId="0" borderId="46" xfId="0" applyFont="1" applyBorder="1" applyAlignment="1">
      <alignment horizontal="left" indent="2"/>
    </xf>
    <xf numFmtId="0" fontId="6" fillId="0" borderId="47" xfId="0" applyFont="1" applyBorder="1" applyAlignment="1">
      <alignment horizontal="left" indent="2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shrinkToFit="1"/>
    </xf>
    <xf numFmtId="0" fontId="7" fillId="0" borderId="20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44" fontId="7" fillId="0" borderId="3" xfId="20" applyFont="1" applyBorder="1" applyAlignment="1">
      <alignment horizontal="center" vertical="center"/>
    </xf>
    <xf numFmtId="44" fontId="16" fillId="0" borderId="6" xfId="20" applyFont="1" applyBorder="1"/>
    <xf numFmtId="0" fontId="1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4" fontId="7" fillId="0" borderId="1" xfId="20" applyFont="1" applyBorder="1" applyAlignment="1">
      <alignment horizontal="center" vertical="center"/>
    </xf>
    <xf numFmtId="44" fontId="16" fillId="0" borderId="8" xfId="20" applyFont="1" applyBorder="1"/>
    <xf numFmtId="0" fontId="1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44" fontId="7" fillId="0" borderId="4" xfId="20" applyFont="1" applyBorder="1" applyAlignment="1">
      <alignment horizontal="center" vertical="center"/>
    </xf>
    <xf numFmtId="44" fontId="16" fillId="0" borderId="10" xfId="20" applyFont="1" applyBorder="1"/>
    <xf numFmtId="0" fontId="16" fillId="0" borderId="12" xfId="0" applyFont="1" applyBorder="1" applyAlignment="1">
      <alignment horizontal="center"/>
    </xf>
    <xf numFmtId="44" fontId="7" fillId="0" borderId="12" xfId="20" applyFont="1" applyBorder="1" applyAlignment="1">
      <alignment horizontal="center" vertical="center"/>
    </xf>
    <xf numFmtId="44" fontId="16" fillId="0" borderId="13" xfId="20" applyFont="1" applyBorder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4" xfId="0" applyFont="1" applyFill="1" applyBorder="1" applyAlignment="1">
      <alignment horizontal="center"/>
    </xf>
    <xf numFmtId="164" fontId="17" fillId="3" borderId="24" xfId="0" applyNumberFormat="1" applyFont="1" applyFill="1" applyBorder="1"/>
    <xf numFmtId="5" fontId="17" fillId="3" borderId="25" xfId="0" applyNumberFormat="1" applyFont="1" applyFill="1" applyBorder="1"/>
    <xf numFmtId="0" fontId="6" fillId="0" borderId="0" xfId="0" applyFont="1" applyAlignment="1">
      <alignment horizontal="right"/>
    </xf>
    <xf numFmtId="0" fontId="6" fillId="0" borderId="48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Continuous" vertical="center"/>
    </xf>
    <xf numFmtId="164" fontId="7" fillId="0" borderId="0" xfId="0" applyNumberFormat="1" applyFont="1" applyAlignment="1">
      <alignment horizontal="left" vertical="center" wrapText="1" indent="1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shrinkToFit="1"/>
    </xf>
    <xf numFmtId="44" fontId="16" fillId="0" borderId="3" xfId="2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shrinkToFit="1"/>
    </xf>
    <xf numFmtId="44" fontId="16" fillId="0" borderId="1" xfId="2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shrinkToFit="1"/>
    </xf>
    <xf numFmtId="44" fontId="16" fillId="0" borderId="12" xfId="20" applyFont="1" applyBorder="1"/>
    <xf numFmtId="44" fontId="17" fillId="3" borderId="25" xfId="0" applyNumberFormat="1" applyFont="1" applyFill="1" applyBorder="1"/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44" fontId="16" fillId="0" borderId="15" xfId="20" applyFont="1" applyBorder="1"/>
    <xf numFmtId="44" fontId="16" fillId="0" borderId="16" xfId="20" applyFont="1" applyBorder="1"/>
    <xf numFmtId="0" fontId="6" fillId="0" borderId="1" xfId="0" applyFont="1" applyBorder="1" applyAlignment="1">
      <alignment horizontal="center" vertical="center" wrapText="1"/>
    </xf>
    <xf numFmtId="44" fontId="16" fillId="0" borderId="1" xfId="20" applyFont="1" applyBorder="1" applyAlignment="1">
      <alignment horizontal="center" vertical="center" wrapText="1"/>
    </xf>
    <xf numFmtId="44" fontId="16" fillId="0" borderId="8" xfId="20" applyFont="1" applyBorder="1" applyAlignment="1">
      <alignment horizontal="center" vertical="center" wrapText="1"/>
    </xf>
    <xf numFmtId="0" fontId="6" fillId="0" borderId="15" xfId="0" applyFont="1" applyBorder="1" applyAlignment="1">
      <alignment shrinkToFit="1"/>
    </xf>
    <xf numFmtId="0" fontId="6" fillId="0" borderId="0" xfId="0" applyFont="1" applyAlignment="1">
      <alignment shrinkToFit="1"/>
    </xf>
    <xf numFmtId="0" fontId="17" fillId="3" borderId="24" xfId="0" applyFont="1" applyFill="1" applyBorder="1" applyAlignment="1">
      <alignment shrinkToFit="1"/>
    </xf>
    <xf numFmtId="44" fontId="16" fillId="0" borderId="31" xfId="0" applyNumberFormat="1" applyFont="1" applyBorder="1"/>
    <xf numFmtId="44" fontId="16" fillId="0" borderId="49" xfId="0" applyNumberFormat="1" applyFont="1" applyBorder="1"/>
    <xf numFmtId="0" fontId="16" fillId="0" borderId="32" xfId="0" applyFont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8" fillId="5" borderId="0" xfId="0" applyFont="1" applyFill="1"/>
    <xf numFmtId="0" fontId="18" fillId="5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0" fontId="4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44" fontId="16" fillId="0" borderId="0" xfId="0" applyNumberFormat="1" applyFont="1"/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16" fillId="0" borderId="0" xfId="0" applyFont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6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3" xfId="0" applyFont="1" applyBorder="1" applyAlignment="1">
      <alignment horizontal="centerContinuous" vertical="center"/>
    </xf>
    <xf numFmtId="0" fontId="16" fillId="0" borderId="1" xfId="0" applyFont="1" applyBorder="1" applyAlignment="1">
      <alignment horizontal="centerContinuous" vertical="center"/>
    </xf>
    <xf numFmtId="0" fontId="15" fillId="4" borderId="1" xfId="0" applyFont="1" applyFill="1" applyBorder="1" applyAlignment="1">
      <alignment horizontal="centerContinuous" vertical="center"/>
    </xf>
    <xf numFmtId="0" fontId="15" fillId="4" borderId="12" xfId="0" applyFont="1" applyFill="1" applyBorder="1" applyAlignment="1">
      <alignment horizontal="centerContinuous" vertical="center"/>
    </xf>
    <xf numFmtId="0" fontId="16" fillId="0" borderId="12" xfId="0" applyFont="1" applyBorder="1" applyAlignment="1">
      <alignment horizontal="centerContinuous" vertical="center"/>
    </xf>
    <xf numFmtId="0" fontId="16" fillId="0" borderId="15" xfId="0" applyFont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64" fontId="19" fillId="2" borderId="0" xfId="0" applyNumberFormat="1" applyFont="1" applyFill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9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0" fillId="3" borderId="24" xfId="0" applyFont="1" applyFill="1" applyBorder="1" applyAlignment="1">
      <alignment vertical="center"/>
    </xf>
    <xf numFmtId="164" fontId="20" fillId="3" borderId="24" xfId="0" applyNumberFormat="1" applyFont="1" applyFill="1" applyBorder="1" applyAlignment="1">
      <alignment vertical="center"/>
    </xf>
    <xf numFmtId="0" fontId="21" fillId="5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0" fillId="3" borderId="24" xfId="0" applyFont="1" applyFill="1" applyBorder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7" fillId="0" borderId="52" xfId="0" applyFont="1" applyBorder="1" applyAlignment="1">
      <alignment vertical="center"/>
    </xf>
    <xf numFmtId="0" fontId="6" fillId="0" borderId="54" xfId="0" applyFont="1" applyBorder="1"/>
    <xf numFmtId="44" fontId="16" fillId="0" borderId="54" xfId="0" applyNumberFormat="1" applyFont="1" applyBorder="1"/>
    <xf numFmtId="0" fontId="22" fillId="0" borderId="0" xfId="0" applyFont="1"/>
    <xf numFmtId="44" fontId="7" fillId="6" borderId="55" xfId="20" applyFont="1" applyFill="1" applyBorder="1" applyAlignment="1" applyProtection="1">
      <alignment vertical="center" wrapText="1"/>
      <protection locked="0"/>
    </xf>
    <xf numFmtId="44" fontId="7" fillId="6" borderId="31" xfId="20" applyFont="1" applyFill="1" applyBorder="1" applyAlignment="1" applyProtection="1">
      <alignment vertical="center" wrapText="1"/>
      <protection locked="0"/>
    </xf>
    <xf numFmtId="44" fontId="7" fillId="6" borderId="49" xfId="20" applyFont="1" applyFill="1" applyBorder="1" applyAlignment="1" applyProtection="1">
      <alignment vertical="center" wrapText="1"/>
      <protection locked="0"/>
    </xf>
    <xf numFmtId="164" fontId="4" fillId="2" borderId="56" xfId="0" applyNumberFormat="1" applyFont="1" applyFill="1" applyBorder="1" applyAlignment="1">
      <alignment horizontal="center" vertical="center"/>
    </xf>
    <xf numFmtId="164" fontId="7" fillId="0" borderId="57" xfId="0" applyNumberFormat="1" applyFont="1" applyBorder="1" applyAlignment="1">
      <alignment horizontal="center" vertical="center" wrapText="1"/>
    </xf>
    <xf numFmtId="164" fontId="7" fillId="0" borderId="58" xfId="0" applyNumberFormat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164" fontId="7" fillId="0" borderId="59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vertical="center" wrapText="1"/>
    </xf>
    <xf numFmtId="0" fontId="6" fillId="0" borderId="62" xfId="0" applyFont="1" applyBorder="1"/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shrinkToFit="1"/>
    </xf>
    <xf numFmtId="0" fontId="6" fillId="0" borderId="70" xfId="0" applyFont="1" applyBorder="1" applyAlignment="1">
      <alignment horizontal="center" shrinkToFit="1"/>
    </xf>
    <xf numFmtId="0" fontId="6" fillId="0" borderId="71" xfId="0" applyFont="1" applyBorder="1" applyAlignment="1">
      <alignment horizontal="center" shrinkToFit="1"/>
    </xf>
    <xf numFmtId="164" fontId="7" fillId="0" borderId="72" xfId="0" applyNumberFormat="1" applyFont="1" applyBorder="1" applyAlignment="1">
      <alignment horizontal="center" vertical="center" wrapText="1"/>
    </xf>
    <xf numFmtId="164" fontId="7" fillId="0" borderId="60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0.emf" /><Relationship Id="rId4" Type="http://schemas.openxmlformats.org/officeDocument/2006/relationships/image" Target="../media/image21.emf" /><Relationship Id="rId5" Type="http://schemas.openxmlformats.org/officeDocument/2006/relationships/image" Target="../media/image20.emf" /><Relationship Id="rId6" Type="http://schemas.openxmlformats.org/officeDocument/2006/relationships/image" Target="../media/image2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17.emf" /><Relationship Id="rId5" Type="http://schemas.openxmlformats.org/officeDocument/2006/relationships/image" Target="../media/image18.emf" /><Relationship Id="rId6" Type="http://schemas.openxmlformats.org/officeDocument/2006/relationships/image" Target="../media/image19.emf" /><Relationship Id="rId7" Type="http://schemas.openxmlformats.org/officeDocument/2006/relationships/image" Target="../media/image17.emf" /><Relationship Id="rId8" Type="http://schemas.openxmlformats.org/officeDocument/2006/relationships/image" Target="../media/image18.emf" /><Relationship Id="rId9" Type="http://schemas.openxmlformats.org/officeDocument/2006/relationships/image" Target="../media/image19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4.emf" /><Relationship Id="rId3" Type="http://schemas.openxmlformats.org/officeDocument/2006/relationships/image" Target="../media/image15.emf" /><Relationship Id="rId4" Type="http://schemas.openxmlformats.org/officeDocument/2006/relationships/image" Target="../media/image16.emf" /><Relationship Id="rId5" Type="http://schemas.openxmlformats.org/officeDocument/2006/relationships/image" Target="../media/image15.emf" /><Relationship Id="rId6" Type="http://schemas.openxmlformats.org/officeDocument/2006/relationships/image" Target="../media/image16.emf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68D01-0876-43EC-AFE8-AA1EA998ADB5}">
  <dimension ref="A1:K200"/>
  <sheetViews>
    <sheetView showZeros="0" tabSelected="1" zoomScale="85" zoomScaleNormal="85" workbookViewId="0" topLeftCell="A1">
      <selection activeCell="J3" sqref="J3"/>
    </sheetView>
  </sheetViews>
  <sheetFormatPr defaultColWidth="9.140625" defaultRowHeight="15"/>
  <cols>
    <col min="1" max="1" width="29.28125" style="100" customWidth="1"/>
    <col min="2" max="2" width="23.00390625" style="100" customWidth="1"/>
    <col min="3" max="7" width="16.8515625" style="100" customWidth="1"/>
    <col min="8" max="9" width="16.8515625" style="207" customWidth="1"/>
    <col min="10" max="10" width="18.8515625" style="100" customWidth="1"/>
    <col min="11" max="11" width="15.57421875" style="100" bestFit="1" customWidth="1"/>
    <col min="12" max="12" width="9.140625" style="100" customWidth="1"/>
    <col min="13" max="13" width="25.140625" style="100" bestFit="1" customWidth="1"/>
    <col min="14" max="26" width="9.140625" style="100" customWidth="1"/>
    <col min="27" max="27" width="14.57421875" style="100" bestFit="1" customWidth="1"/>
    <col min="28" max="16384" width="9.140625" style="100" customWidth="1"/>
  </cols>
  <sheetData>
    <row r="1" spans="1:10" ht="19.5" thickBot="1">
      <c r="A1" s="88" t="s">
        <v>86</v>
      </c>
      <c r="B1" s="22"/>
      <c r="C1" s="22"/>
      <c r="D1" s="23"/>
      <c r="E1" s="40"/>
      <c r="F1" s="59"/>
      <c r="G1" s="23"/>
      <c r="H1" s="214"/>
      <c r="I1" s="215"/>
      <c r="J1" s="25"/>
    </row>
    <row r="2" spans="1:10" s="101" customFormat="1" ht="24">
      <c r="A2" s="184" t="s">
        <v>93</v>
      </c>
      <c r="B2" s="183" t="s">
        <v>92</v>
      </c>
      <c r="C2" s="97" t="s">
        <v>74</v>
      </c>
      <c r="D2" s="97" t="s">
        <v>71</v>
      </c>
      <c r="E2" s="97" t="s">
        <v>77</v>
      </c>
      <c r="F2" s="97" t="s">
        <v>75</v>
      </c>
      <c r="G2" s="97" t="s">
        <v>76</v>
      </c>
      <c r="H2" s="97" t="s">
        <v>81</v>
      </c>
      <c r="I2" s="97" t="s">
        <v>25</v>
      </c>
      <c r="J2" s="98" t="s">
        <v>87</v>
      </c>
    </row>
    <row r="3" spans="1:10" ht="15">
      <c r="A3" s="99" t="s">
        <v>28</v>
      </c>
      <c r="B3" s="102" t="s">
        <v>26</v>
      </c>
      <c r="C3" s="102">
        <v>1</v>
      </c>
      <c r="D3" s="103">
        <v>1</v>
      </c>
      <c r="E3" s="103">
        <v>2</v>
      </c>
      <c r="F3" s="103">
        <v>2</v>
      </c>
      <c r="G3" s="103">
        <v>2</v>
      </c>
      <c r="H3" s="202">
        <v>2</v>
      </c>
      <c r="I3" s="216"/>
      <c r="J3" s="233"/>
    </row>
    <row r="4" spans="1:10" ht="15">
      <c r="A4" s="89" t="s">
        <v>27</v>
      </c>
      <c r="B4" s="104" t="s">
        <v>29</v>
      </c>
      <c r="C4" s="104">
        <v>1</v>
      </c>
      <c r="D4" s="105">
        <v>1</v>
      </c>
      <c r="E4" s="105"/>
      <c r="F4" s="105"/>
      <c r="G4" s="105"/>
      <c r="H4" s="203"/>
      <c r="I4" s="206"/>
      <c r="J4" s="234"/>
    </row>
    <row r="5" spans="1:10" ht="15">
      <c r="A5" s="89" t="s">
        <v>50</v>
      </c>
      <c r="B5" s="104" t="s">
        <v>29</v>
      </c>
      <c r="C5" s="104"/>
      <c r="D5" s="105"/>
      <c r="E5" s="105"/>
      <c r="F5" s="105"/>
      <c r="G5" s="105"/>
      <c r="H5" s="203">
        <v>1</v>
      </c>
      <c r="I5" s="203"/>
      <c r="J5" s="234"/>
    </row>
    <row r="6" spans="1:10" ht="15">
      <c r="A6" s="89" t="s">
        <v>51</v>
      </c>
      <c r="B6" s="104" t="s">
        <v>29</v>
      </c>
      <c r="C6" s="104"/>
      <c r="D6" s="105"/>
      <c r="E6" s="105"/>
      <c r="F6" s="105"/>
      <c r="G6" s="105"/>
      <c r="H6" s="203">
        <v>1</v>
      </c>
      <c r="I6" s="203"/>
      <c r="J6" s="234"/>
    </row>
    <row r="7" spans="1:10" ht="15">
      <c r="A7" s="89" t="s">
        <v>64</v>
      </c>
      <c r="B7" s="104" t="s">
        <v>29</v>
      </c>
      <c r="C7" s="104"/>
      <c r="D7" s="105"/>
      <c r="E7" s="105">
        <v>2</v>
      </c>
      <c r="F7" s="105">
        <v>2</v>
      </c>
      <c r="G7" s="105">
        <v>2</v>
      </c>
      <c r="H7" s="203"/>
      <c r="I7" s="203"/>
      <c r="J7" s="234"/>
    </row>
    <row r="8" spans="1:10" ht="15">
      <c r="A8" s="89" t="s">
        <v>30</v>
      </c>
      <c r="B8" s="104" t="s">
        <v>31</v>
      </c>
      <c r="C8" s="104">
        <v>1</v>
      </c>
      <c r="D8" s="105">
        <v>1</v>
      </c>
      <c r="E8" s="105">
        <v>2</v>
      </c>
      <c r="F8" s="105">
        <v>2</v>
      </c>
      <c r="G8" s="105">
        <v>2</v>
      </c>
      <c r="H8" s="203">
        <v>2</v>
      </c>
      <c r="I8" s="203">
        <v>3</v>
      </c>
      <c r="J8" s="234"/>
    </row>
    <row r="9" spans="1:10" ht="15">
      <c r="A9" s="89" t="s">
        <v>40</v>
      </c>
      <c r="B9" s="104" t="s">
        <v>20</v>
      </c>
      <c r="C9" s="106">
        <v>1</v>
      </c>
      <c r="D9" s="107">
        <v>1</v>
      </c>
      <c r="E9" s="105"/>
      <c r="F9" s="105"/>
      <c r="G9" s="105"/>
      <c r="H9" s="106">
        <v>1</v>
      </c>
      <c r="I9" s="203"/>
      <c r="J9" s="96"/>
    </row>
    <row r="10" spans="1:10" ht="15">
      <c r="A10" s="89" t="s">
        <v>69</v>
      </c>
      <c r="B10" s="104" t="s">
        <v>20</v>
      </c>
      <c r="C10" s="104"/>
      <c r="D10" s="105"/>
      <c r="E10" s="105"/>
      <c r="F10" s="105"/>
      <c r="G10" s="105"/>
      <c r="H10" s="206"/>
      <c r="I10" s="203">
        <v>1</v>
      </c>
      <c r="J10" s="234"/>
    </row>
    <row r="11" spans="1:10" ht="15">
      <c r="A11" s="89" t="s">
        <v>46</v>
      </c>
      <c r="B11" s="104" t="s">
        <v>20</v>
      </c>
      <c r="C11" s="104">
        <v>2</v>
      </c>
      <c r="D11" s="105"/>
      <c r="E11" s="105"/>
      <c r="F11" s="105"/>
      <c r="G11" s="105"/>
      <c r="H11" s="206"/>
      <c r="I11" s="203"/>
      <c r="J11" s="234"/>
    </row>
    <row r="12" spans="1:10" ht="15">
      <c r="A12" s="89" t="s">
        <v>47</v>
      </c>
      <c r="B12" s="104" t="s">
        <v>20</v>
      </c>
      <c r="C12" s="104"/>
      <c r="D12" s="105">
        <v>2</v>
      </c>
      <c r="E12" s="105"/>
      <c r="F12" s="105"/>
      <c r="G12" s="105"/>
      <c r="H12" s="206"/>
      <c r="I12" s="203"/>
      <c r="J12" s="234"/>
    </row>
    <row r="13" spans="1:10" ht="15">
      <c r="A13" s="89" t="s">
        <v>65</v>
      </c>
      <c r="B13" s="104" t="s">
        <v>20</v>
      </c>
      <c r="C13" s="104"/>
      <c r="D13" s="105"/>
      <c r="E13" s="106">
        <v>1</v>
      </c>
      <c r="F13" s="107">
        <v>1</v>
      </c>
      <c r="G13" s="107">
        <v>1</v>
      </c>
      <c r="H13" s="206"/>
      <c r="I13" s="203"/>
      <c r="J13" s="96"/>
    </row>
    <row r="14" spans="1:10" ht="15">
      <c r="A14" s="89" t="s">
        <v>66</v>
      </c>
      <c r="B14" s="104" t="s">
        <v>102</v>
      </c>
      <c r="C14" s="104"/>
      <c r="D14" s="105"/>
      <c r="E14" s="106">
        <v>1</v>
      </c>
      <c r="F14" s="107">
        <v>1</v>
      </c>
      <c r="G14" s="107">
        <v>1</v>
      </c>
      <c r="H14" s="206"/>
      <c r="I14" s="203"/>
      <c r="J14" s="96"/>
    </row>
    <row r="15" spans="1:10" ht="15">
      <c r="A15" s="89" t="s">
        <v>32</v>
      </c>
      <c r="B15" s="104" t="s">
        <v>33</v>
      </c>
      <c r="C15" s="104"/>
      <c r="D15" s="105">
        <v>1</v>
      </c>
      <c r="E15" s="105"/>
      <c r="F15" s="105"/>
      <c r="G15" s="105"/>
      <c r="H15" s="206"/>
      <c r="I15" s="203">
        <v>3</v>
      </c>
      <c r="J15" s="234"/>
    </row>
    <row r="16" spans="1:10" ht="15">
      <c r="A16" s="89" t="s">
        <v>48</v>
      </c>
      <c r="B16" s="104" t="s">
        <v>35</v>
      </c>
      <c r="C16" s="104"/>
      <c r="D16" s="105"/>
      <c r="E16" s="105"/>
      <c r="F16" s="105"/>
      <c r="G16" s="105"/>
      <c r="H16" s="206"/>
      <c r="I16" s="203">
        <v>1</v>
      </c>
      <c r="J16" s="234"/>
    </row>
    <row r="17" spans="1:10" ht="15">
      <c r="A17" s="89" t="s">
        <v>49</v>
      </c>
      <c r="B17" s="104" t="s">
        <v>35</v>
      </c>
      <c r="C17" s="104">
        <v>1</v>
      </c>
      <c r="D17" s="105">
        <v>1</v>
      </c>
      <c r="E17" s="105"/>
      <c r="F17" s="105"/>
      <c r="G17" s="105"/>
      <c r="H17" s="206"/>
      <c r="I17" s="203"/>
      <c r="J17" s="234"/>
    </row>
    <row r="18" spans="1:10" ht="15">
      <c r="A18" s="89" t="s">
        <v>36</v>
      </c>
      <c r="B18" s="104" t="s">
        <v>37</v>
      </c>
      <c r="C18" s="106">
        <v>1</v>
      </c>
      <c r="D18" s="105"/>
      <c r="E18" s="105"/>
      <c r="F18" s="105"/>
      <c r="G18" s="105"/>
      <c r="H18" s="106">
        <v>1</v>
      </c>
      <c r="I18" s="203"/>
      <c r="J18" s="96"/>
    </row>
    <row r="19" spans="1:10" ht="15">
      <c r="A19" s="89" t="s">
        <v>38</v>
      </c>
      <c r="B19" s="104" t="s">
        <v>39</v>
      </c>
      <c r="C19" s="104"/>
      <c r="D19" s="105"/>
      <c r="E19" s="105"/>
      <c r="F19" s="105"/>
      <c r="G19" s="105"/>
      <c r="H19" s="206"/>
      <c r="I19" s="203">
        <v>3</v>
      </c>
      <c r="J19" s="234"/>
    </row>
    <row r="20" spans="1:10" ht="15">
      <c r="A20" s="89" t="s">
        <v>52</v>
      </c>
      <c r="B20" s="104" t="s">
        <v>58</v>
      </c>
      <c r="C20" s="104"/>
      <c r="D20" s="105"/>
      <c r="E20" s="105"/>
      <c r="F20" s="105"/>
      <c r="G20" s="105"/>
      <c r="H20" s="206"/>
      <c r="I20" s="203">
        <v>1</v>
      </c>
      <c r="J20" s="234"/>
    </row>
    <row r="21" spans="1:11" ht="15">
      <c r="A21" s="89" t="s">
        <v>62</v>
      </c>
      <c r="B21" s="104" t="s">
        <v>63</v>
      </c>
      <c r="C21" s="104"/>
      <c r="D21" s="105"/>
      <c r="E21" s="105">
        <v>2</v>
      </c>
      <c r="F21" s="105">
        <v>2</v>
      </c>
      <c r="G21" s="105">
        <v>2</v>
      </c>
      <c r="H21" s="206"/>
      <c r="I21" s="203"/>
      <c r="J21" s="234"/>
      <c r="K21" s="230"/>
    </row>
    <row r="22" spans="1:11" ht="15">
      <c r="A22" s="197" t="s">
        <v>105</v>
      </c>
      <c r="B22" s="198" t="s">
        <v>107</v>
      </c>
      <c r="C22" s="104">
        <v>1</v>
      </c>
      <c r="D22" s="104">
        <v>1</v>
      </c>
      <c r="E22" s="104">
        <v>1</v>
      </c>
      <c r="F22" s="104">
        <v>1</v>
      </c>
      <c r="G22" s="104">
        <v>1</v>
      </c>
      <c r="H22" s="104">
        <v>1</v>
      </c>
      <c r="I22" s="104"/>
      <c r="J22" s="234"/>
      <c r="K22" s="231"/>
    </row>
    <row r="23" spans="1:11" ht="15">
      <c r="A23" s="197" t="s">
        <v>106</v>
      </c>
      <c r="B23" s="198" t="s">
        <v>108</v>
      </c>
      <c r="C23" s="198"/>
      <c r="D23" s="228"/>
      <c r="E23" s="228"/>
      <c r="F23" s="228"/>
      <c r="G23" s="228"/>
      <c r="H23" s="229"/>
      <c r="I23" s="104">
        <v>1</v>
      </c>
      <c r="J23" s="234"/>
      <c r="K23" s="231"/>
    </row>
    <row r="24" spans="1:10" ht="15" thickBot="1">
      <c r="A24" s="90" t="s">
        <v>53</v>
      </c>
      <c r="B24" s="108" t="s">
        <v>59</v>
      </c>
      <c r="C24" s="108">
        <v>1</v>
      </c>
      <c r="D24" s="108">
        <v>1</v>
      </c>
      <c r="E24" s="108">
        <v>2</v>
      </c>
      <c r="F24" s="108">
        <v>2</v>
      </c>
      <c r="G24" s="108">
        <v>2</v>
      </c>
      <c r="H24" s="108">
        <v>2</v>
      </c>
      <c r="I24" s="108">
        <v>3</v>
      </c>
      <c r="J24" s="235"/>
    </row>
    <row r="25" ht="15" thickBot="1">
      <c r="I25" s="205"/>
    </row>
    <row r="26" spans="1:10" ht="15">
      <c r="A26" s="110" t="s">
        <v>73</v>
      </c>
      <c r="B26" s="111" t="s">
        <v>80</v>
      </c>
      <c r="E26" s="252" t="s">
        <v>0</v>
      </c>
      <c r="F26" s="254" t="s">
        <v>19</v>
      </c>
      <c r="G26" s="255"/>
      <c r="H26" s="255"/>
      <c r="I26" s="255"/>
      <c r="J26" s="256"/>
    </row>
    <row r="27" spans="1:10" ht="15">
      <c r="A27" s="110" t="s">
        <v>104</v>
      </c>
      <c r="B27" s="104" t="s">
        <v>80</v>
      </c>
      <c r="E27" s="253"/>
      <c r="F27" s="257"/>
      <c r="G27" s="258"/>
      <c r="H27" s="258"/>
      <c r="I27" s="258"/>
      <c r="J27" s="259"/>
    </row>
    <row r="28" spans="5:10" ht="15">
      <c r="E28" s="253"/>
      <c r="F28" s="257"/>
      <c r="G28" s="258"/>
      <c r="H28" s="258"/>
      <c r="I28" s="258"/>
      <c r="J28" s="259"/>
    </row>
    <row r="29" spans="1:10" ht="15">
      <c r="A29" s="199" t="s">
        <v>110</v>
      </c>
      <c r="B29" s="232" t="s">
        <v>109</v>
      </c>
      <c r="E29" s="253"/>
      <c r="F29" s="257"/>
      <c r="G29" s="258"/>
      <c r="H29" s="258"/>
      <c r="I29" s="258"/>
      <c r="J29" s="259"/>
    </row>
    <row r="30" spans="1:10" ht="15">
      <c r="A30" s="199" t="s">
        <v>111</v>
      </c>
      <c r="B30" s="232" t="s">
        <v>109</v>
      </c>
      <c r="E30" s="244"/>
      <c r="F30" s="260"/>
      <c r="G30" s="261"/>
      <c r="H30" s="261"/>
      <c r="I30" s="261"/>
      <c r="J30" s="262"/>
    </row>
    <row r="31" spans="5:10" ht="15">
      <c r="E31" s="55" t="s">
        <v>28</v>
      </c>
      <c r="F31" s="112" t="s">
        <v>26</v>
      </c>
      <c r="G31" s="113"/>
      <c r="H31" s="217"/>
      <c r="I31" s="217"/>
      <c r="J31" s="114"/>
    </row>
    <row r="32" spans="5:10" ht="15">
      <c r="E32" s="56" t="s">
        <v>60</v>
      </c>
      <c r="F32" s="115" t="s">
        <v>29</v>
      </c>
      <c r="G32" s="116"/>
      <c r="H32" s="218"/>
      <c r="I32" s="218"/>
      <c r="J32" s="117"/>
    </row>
    <row r="33" spans="5:10" ht="15">
      <c r="E33" s="56" t="s">
        <v>30</v>
      </c>
      <c r="F33" s="115" t="s">
        <v>31</v>
      </c>
      <c r="G33" s="116"/>
      <c r="H33" s="218"/>
      <c r="I33" s="218"/>
      <c r="J33" s="117"/>
    </row>
    <row r="34" spans="5:10" ht="15">
      <c r="E34" s="56" t="s">
        <v>61</v>
      </c>
      <c r="F34" s="115" t="s">
        <v>103</v>
      </c>
      <c r="G34" s="116"/>
      <c r="H34" s="218"/>
      <c r="I34" s="218"/>
      <c r="J34" s="117"/>
    </row>
    <row r="35" spans="5:10" ht="15">
      <c r="E35" s="56" t="s">
        <v>32</v>
      </c>
      <c r="F35" s="115" t="s">
        <v>33</v>
      </c>
      <c r="G35" s="116"/>
      <c r="H35" s="218"/>
      <c r="I35" s="218"/>
      <c r="J35" s="117"/>
    </row>
    <row r="36" spans="5:10" ht="15">
      <c r="E36" s="56" t="s">
        <v>34</v>
      </c>
      <c r="F36" s="115" t="s">
        <v>35</v>
      </c>
      <c r="G36" s="116"/>
      <c r="H36" s="218"/>
      <c r="I36" s="218"/>
      <c r="J36" s="117"/>
    </row>
    <row r="37" spans="5:10" ht="15">
      <c r="E37" s="56" t="s">
        <v>36</v>
      </c>
      <c r="F37" s="115" t="s">
        <v>37</v>
      </c>
      <c r="G37" s="116"/>
      <c r="H37" s="218"/>
      <c r="I37" s="218"/>
      <c r="J37" s="117"/>
    </row>
    <row r="38" spans="5:10" ht="15">
      <c r="E38" s="66" t="s">
        <v>38</v>
      </c>
      <c r="F38" s="115" t="s">
        <v>39</v>
      </c>
      <c r="G38" s="116"/>
      <c r="H38" s="218"/>
      <c r="I38" s="218"/>
      <c r="J38" s="117"/>
    </row>
    <row r="39" spans="5:10" ht="15">
      <c r="E39" s="66" t="s">
        <v>52</v>
      </c>
      <c r="F39" s="115" t="s">
        <v>58</v>
      </c>
      <c r="G39" s="116"/>
      <c r="H39" s="218"/>
      <c r="I39" s="218"/>
      <c r="J39" s="117"/>
    </row>
    <row r="40" spans="5:10" ht="15">
      <c r="E40" s="74" t="s">
        <v>62</v>
      </c>
      <c r="F40" s="115" t="s">
        <v>63</v>
      </c>
      <c r="G40" s="115"/>
      <c r="H40" s="219"/>
      <c r="I40" s="219"/>
      <c r="J40" s="118"/>
    </row>
    <row r="41" spans="5:10" ht="15" thickBot="1">
      <c r="E41" s="67" t="s">
        <v>53</v>
      </c>
      <c r="F41" s="119" t="s">
        <v>59</v>
      </c>
      <c r="G41" s="120"/>
      <c r="H41" s="220"/>
      <c r="I41" s="220"/>
      <c r="J41" s="121"/>
    </row>
    <row r="44" spans="1:10" ht="19.5" thickBot="1">
      <c r="A44" s="88" t="s">
        <v>85</v>
      </c>
      <c r="B44" s="22"/>
      <c r="C44" s="22"/>
      <c r="D44" s="23"/>
      <c r="E44" s="40"/>
      <c r="F44" s="59"/>
      <c r="G44" s="23"/>
      <c r="H44" s="214"/>
      <c r="I44" s="215"/>
      <c r="J44" s="25"/>
    </row>
    <row r="45" spans="1:10" ht="15" customHeight="1">
      <c r="A45" s="243" t="s">
        <v>22</v>
      </c>
      <c r="B45" s="245" t="s">
        <v>18</v>
      </c>
      <c r="C45" s="246"/>
      <c r="D45" s="246"/>
      <c r="E45" s="246"/>
      <c r="F45" s="247"/>
      <c r="G45" s="57"/>
      <c r="H45" s="248" t="s">
        <v>55</v>
      </c>
      <c r="I45" s="241" t="s">
        <v>56</v>
      </c>
      <c r="J45" s="237" t="s">
        <v>10</v>
      </c>
    </row>
    <row r="46" spans="1:10" ht="28.5" customHeight="1">
      <c r="A46" s="244"/>
      <c r="B46" s="122" t="s">
        <v>13</v>
      </c>
      <c r="C46" s="122" t="s">
        <v>14</v>
      </c>
      <c r="D46" s="123" t="s">
        <v>15</v>
      </c>
      <c r="E46" s="122" t="s">
        <v>16</v>
      </c>
      <c r="F46" s="122" t="s">
        <v>17</v>
      </c>
      <c r="G46" s="124" t="s">
        <v>23</v>
      </c>
      <c r="H46" s="249"/>
      <c r="I46" s="264"/>
      <c r="J46" s="263"/>
    </row>
    <row r="47" spans="1:10" ht="15">
      <c r="A47" s="91" t="s">
        <v>74</v>
      </c>
      <c r="B47" s="53">
        <v>1</v>
      </c>
      <c r="C47" s="125">
        <v>1</v>
      </c>
      <c r="D47" s="125">
        <v>1</v>
      </c>
      <c r="E47" s="125">
        <v>1</v>
      </c>
      <c r="F47" s="125">
        <v>1</v>
      </c>
      <c r="G47" s="125">
        <v>1</v>
      </c>
      <c r="H47" s="53">
        <f aca="true" t="shared" si="0" ref="H47:H53">SUM(B47:G47)</f>
        <v>6</v>
      </c>
      <c r="I47" s="126">
        <f>SUBTOTAL(9,K92:K100)</f>
        <v>0</v>
      </c>
      <c r="J47" s="127">
        <f aca="true" t="shared" si="1" ref="J47:J53">I47*H47</f>
        <v>0</v>
      </c>
    </row>
    <row r="48" spans="1:10" ht="15">
      <c r="A48" s="92" t="s">
        <v>71</v>
      </c>
      <c r="B48" s="128">
        <v>2</v>
      </c>
      <c r="C48" s="128"/>
      <c r="D48" s="128"/>
      <c r="E48" s="128"/>
      <c r="F48" s="128"/>
      <c r="G48" s="128"/>
      <c r="H48" s="129">
        <f t="shared" si="0"/>
        <v>2</v>
      </c>
      <c r="I48" s="130">
        <f>SUBTOTAL(9,K109:K117)</f>
        <v>0</v>
      </c>
      <c r="J48" s="131">
        <f t="shared" si="1"/>
        <v>0</v>
      </c>
    </row>
    <row r="49" spans="1:10" ht="15">
      <c r="A49" s="93" t="s">
        <v>77</v>
      </c>
      <c r="B49" s="128">
        <v>3</v>
      </c>
      <c r="C49" s="132"/>
      <c r="D49" s="132"/>
      <c r="E49" s="132"/>
      <c r="F49" s="132"/>
      <c r="G49" s="132"/>
      <c r="H49" s="133">
        <f t="shared" si="0"/>
        <v>3</v>
      </c>
      <c r="I49" s="134">
        <f>SUBTOTAL(9,K126:K133)</f>
        <v>0</v>
      </c>
      <c r="J49" s="135">
        <f t="shared" si="1"/>
        <v>0</v>
      </c>
    </row>
    <row r="50" spans="1:10" ht="15">
      <c r="A50" s="93" t="s">
        <v>75</v>
      </c>
      <c r="B50" s="128">
        <v>1</v>
      </c>
      <c r="C50" s="132"/>
      <c r="D50" s="132"/>
      <c r="E50" s="132"/>
      <c r="F50" s="132"/>
      <c r="G50" s="132"/>
      <c r="H50" s="133">
        <f t="shared" si="0"/>
        <v>1</v>
      </c>
      <c r="I50" s="134">
        <f>SUBTOTAL(9,K142:K149)</f>
        <v>0</v>
      </c>
      <c r="J50" s="135">
        <f t="shared" si="1"/>
        <v>0</v>
      </c>
    </row>
    <row r="51" spans="1:10" ht="15">
      <c r="A51" s="93" t="s">
        <v>76</v>
      </c>
      <c r="B51" s="128">
        <v>1</v>
      </c>
      <c r="C51" s="132"/>
      <c r="D51" s="132"/>
      <c r="E51" s="132"/>
      <c r="F51" s="132"/>
      <c r="G51" s="132"/>
      <c r="H51" s="133">
        <f t="shared" si="0"/>
        <v>1</v>
      </c>
      <c r="I51" s="134">
        <f>SUBTOTAL(9,K158:K165)</f>
        <v>0</v>
      </c>
      <c r="J51" s="135">
        <f t="shared" si="1"/>
        <v>0</v>
      </c>
    </row>
    <row r="52" spans="1:10" ht="15">
      <c r="A52" s="93" t="s">
        <v>24</v>
      </c>
      <c r="B52" s="128">
        <v>1</v>
      </c>
      <c r="C52" s="132">
        <v>32</v>
      </c>
      <c r="D52" s="132">
        <v>32</v>
      </c>
      <c r="E52" s="132">
        <v>32</v>
      </c>
      <c r="F52" s="132">
        <v>32</v>
      </c>
      <c r="G52" s="132">
        <v>32</v>
      </c>
      <c r="H52" s="133">
        <f t="shared" si="0"/>
        <v>161</v>
      </c>
      <c r="I52" s="134">
        <f>SUBTOTAL(9,K174:K181)</f>
        <v>0</v>
      </c>
      <c r="J52" s="135">
        <f t="shared" si="1"/>
        <v>0</v>
      </c>
    </row>
    <row r="53" spans="1:10" ht="15" thickBot="1">
      <c r="A53" s="94" t="s">
        <v>25</v>
      </c>
      <c r="B53" s="54"/>
      <c r="C53" s="136">
        <v>1</v>
      </c>
      <c r="D53" s="136">
        <v>1</v>
      </c>
      <c r="E53" s="136">
        <v>1</v>
      </c>
      <c r="F53" s="136">
        <v>1</v>
      </c>
      <c r="G53" s="136">
        <v>1</v>
      </c>
      <c r="H53" s="54">
        <f t="shared" si="0"/>
        <v>5</v>
      </c>
      <c r="I53" s="137">
        <f>SUBTOTAL(9,K190:K197)</f>
        <v>0</v>
      </c>
      <c r="J53" s="138">
        <f t="shared" si="1"/>
        <v>0</v>
      </c>
    </row>
    <row r="54" spans="5:10" ht="15" thickBot="1">
      <c r="E54" s="139"/>
      <c r="I54" s="221"/>
      <c r="J54" s="140"/>
    </row>
    <row r="55" spans="1:10" ht="15.75" thickBot="1">
      <c r="A55" s="141" t="s">
        <v>88</v>
      </c>
      <c r="B55" s="142"/>
      <c r="C55" s="142"/>
      <c r="D55" s="142"/>
      <c r="E55" s="143"/>
      <c r="F55" s="142"/>
      <c r="G55" s="142"/>
      <c r="H55" s="222"/>
      <c r="I55" s="223"/>
      <c r="J55" s="145">
        <f>SUM(J47:J53)</f>
        <v>0</v>
      </c>
    </row>
    <row r="56" ht="15">
      <c r="J56" s="146" t="s">
        <v>89</v>
      </c>
    </row>
    <row r="57" ht="15">
      <c r="J57" s="146"/>
    </row>
    <row r="58" spans="1:11" ht="18">
      <c r="A58" s="185" t="s">
        <v>94</v>
      </c>
      <c r="B58" s="185"/>
      <c r="C58" s="185"/>
      <c r="D58" s="185"/>
      <c r="E58" s="185"/>
      <c r="F58" s="185"/>
      <c r="G58" s="185"/>
      <c r="H58" s="224"/>
      <c r="I58" s="224"/>
      <c r="J58" s="186"/>
      <c r="K58" s="185"/>
    </row>
    <row r="60" spans="1:11" ht="19.5" thickBot="1">
      <c r="A60" s="88" t="s">
        <v>83</v>
      </c>
      <c r="B60" s="22"/>
      <c r="C60" s="22"/>
      <c r="D60" s="23"/>
      <c r="E60" s="40"/>
      <c r="F60" s="59"/>
      <c r="G60" s="23"/>
      <c r="H60" s="214"/>
      <c r="I60" s="215"/>
      <c r="J60" s="236"/>
      <c r="K60" s="236"/>
    </row>
    <row r="61" spans="1:11" s="149" customFormat="1" ht="24">
      <c r="A61" s="147"/>
      <c r="B61" s="148"/>
      <c r="C61" s="84" t="s">
        <v>74</v>
      </c>
      <c r="D61" s="84" t="s">
        <v>71</v>
      </c>
      <c r="E61" s="84" t="s">
        <v>77</v>
      </c>
      <c r="F61" s="84" t="s">
        <v>75</v>
      </c>
      <c r="G61" s="84" t="s">
        <v>76</v>
      </c>
      <c r="H61" s="84" t="s">
        <v>81</v>
      </c>
      <c r="I61" s="84" t="s">
        <v>25</v>
      </c>
      <c r="J61" s="87" t="s">
        <v>84</v>
      </c>
      <c r="K61" s="85" t="s">
        <v>90</v>
      </c>
    </row>
    <row r="62" spans="1:11" ht="15">
      <c r="A62" s="89" t="s">
        <v>28</v>
      </c>
      <c r="B62" s="104" t="s">
        <v>26</v>
      </c>
      <c r="C62" s="104">
        <f aca="true" t="shared" si="2" ref="C62:C82">C3*$H$47</f>
        <v>6</v>
      </c>
      <c r="D62" s="105">
        <f aca="true" t="shared" si="3" ref="D62:D81">D3*$H$48</f>
        <v>2</v>
      </c>
      <c r="E62" s="105">
        <f aca="true" t="shared" si="4" ref="E62:E70">E3*$H$49</f>
        <v>6</v>
      </c>
      <c r="F62" s="105">
        <f aca="true" t="shared" si="5" ref="F62:F81">F3*$H$50</f>
        <v>2</v>
      </c>
      <c r="G62" s="105">
        <f aca="true" t="shared" si="6" ref="G62:G81">G3*$H$51</f>
        <v>2</v>
      </c>
      <c r="H62" s="203">
        <f aca="true" t="shared" si="7" ref="H62:H81">H3*$H$52</f>
        <v>322</v>
      </c>
      <c r="I62" s="203">
        <f aca="true" t="shared" si="8" ref="I62:I83">I3*$H$53</f>
        <v>0</v>
      </c>
      <c r="J62" s="105">
        <f>SUBTOTAL(9,C62:I62)</f>
        <v>340</v>
      </c>
      <c r="K62" s="181">
        <f aca="true" t="shared" si="9" ref="K62:K83">J62*J3</f>
        <v>0</v>
      </c>
    </row>
    <row r="63" spans="1:11" ht="15">
      <c r="A63" s="89" t="s">
        <v>27</v>
      </c>
      <c r="B63" s="104" t="s">
        <v>29</v>
      </c>
      <c r="C63" s="104">
        <f t="shared" si="2"/>
        <v>6</v>
      </c>
      <c r="D63" s="105">
        <f t="shared" si="3"/>
        <v>2</v>
      </c>
      <c r="E63" s="105">
        <f t="shared" si="4"/>
        <v>0</v>
      </c>
      <c r="F63" s="105">
        <f t="shared" si="5"/>
        <v>0</v>
      </c>
      <c r="G63" s="105">
        <f t="shared" si="6"/>
        <v>0</v>
      </c>
      <c r="H63" s="203">
        <f t="shared" si="7"/>
        <v>0</v>
      </c>
      <c r="I63" s="203">
        <f t="shared" si="8"/>
        <v>0</v>
      </c>
      <c r="J63" s="105">
        <f aca="true" t="shared" si="10" ref="J63:J83">SUBTOTAL(9,C63:I63)</f>
        <v>8</v>
      </c>
      <c r="K63" s="181">
        <f t="shared" si="9"/>
        <v>0</v>
      </c>
    </row>
    <row r="64" spans="1:11" ht="15">
      <c r="A64" s="89" t="s">
        <v>50</v>
      </c>
      <c r="B64" s="104" t="s">
        <v>29</v>
      </c>
      <c r="C64" s="104">
        <f t="shared" si="2"/>
        <v>0</v>
      </c>
      <c r="D64" s="105">
        <f t="shared" si="3"/>
        <v>0</v>
      </c>
      <c r="E64" s="105">
        <f t="shared" si="4"/>
        <v>0</v>
      </c>
      <c r="F64" s="105">
        <f t="shared" si="5"/>
        <v>0</v>
      </c>
      <c r="G64" s="105">
        <f t="shared" si="6"/>
        <v>0</v>
      </c>
      <c r="H64" s="203">
        <f t="shared" si="7"/>
        <v>161</v>
      </c>
      <c r="I64" s="203">
        <f t="shared" si="8"/>
        <v>0</v>
      </c>
      <c r="J64" s="105">
        <f t="shared" si="10"/>
        <v>161</v>
      </c>
      <c r="K64" s="181">
        <f t="shared" si="9"/>
        <v>0</v>
      </c>
    </row>
    <row r="65" spans="1:11" ht="15">
      <c r="A65" s="89" t="s">
        <v>51</v>
      </c>
      <c r="B65" s="104" t="s">
        <v>29</v>
      </c>
      <c r="C65" s="104">
        <f t="shared" si="2"/>
        <v>0</v>
      </c>
      <c r="D65" s="105">
        <f t="shared" si="3"/>
        <v>0</v>
      </c>
      <c r="E65" s="105">
        <f t="shared" si="4"/>
        <v>0</v>
      </c>
      <c r="F65" s="105">
        <f t="shared" si="5"/>
        <v>0</v>
      </c>
      <c r="G65" s="105">
        <f t="shared" si="6"/>
        <v>0</v>
      </c>
      <c r="H65" s="203">
        <f t="shared" si="7"/>
        <v>161</v>
      </c>
      <c r="I65" s="203">
        <f t="shared" si="8"/>
        <v>0</v>
      </c>
      <c r="J65" s="105">
        <f t="shared" si="10"/>
        <v>161</v>
      </c>
      <c r="K65" s="181">
        <f t="shared" si="9"/>
        <v>0</v>
      </c>
    </row>
    <row r="66" spans="1:11" ht="15">
      <c r="A66" s="89" t="s">
        <v>64</v>
      </c>
      <c r="B66" s="104" t="s">
        <v>29</v>
      </c>
      <c r="C66" s="104">
        <f t="shared" si="2"/>
        <v>0</v>
      </c>
      <c r="D66" s="105">
        <f t="shared" si="3"/>
        <v>0</v>
      </c>
      <c r="E66" s="105">
        <f t="shared" si="4"/>
        <v>6</v>
      </c>
      <c r="F66" s="105">
        <f t="shared" si="5"/>
        <v>2</v>
      </c>
      <c r="G66" s="105">
        <f t="shared" si="6"/>
        <v>2</v>
      </c>
      <c r="H66" s="203">
        <f t="shared" si="7"/>
        <v>0</v>
      </c>
      <c r="I66" s="203">
        <f t="shared" si="8"/>
        <v>0</v>
      </c>
      <c r="J66" s="105">
        <f t="shared" si="10"/>
        <v>10</v>
      </c>
      <c r="K66" s="181">
        <f t="shared" si="9"/>
        <v>0</v>
      </c>
    </row>
    <row r="67" spans="1:11" ht="15">
      <c r="A67" s="89" t="s">
        <v>30</v>
      </c>
      <c r="B67" s="104" t="s">
        <v>31</v>
      </c>
      <c r="C67" s="104">
        <f t="shared" si="2"/>
        <v>6</v>
      </c>
      <c r="D67" s="105">
        <f t="shared" si="3"/>
        <v>2</v>
      </c>
      <c r="E67" s="105">
        <f t="shared" si="4"/>
        <v>6</v>
      </c>
      <c r="F67" s="105">
        <f t="shared" si="5"/>
        <v>2</v>
      </c>
      <c r="G67" s="105">
        <f t="shared" si="6"/>
        <v>2</v>
      </c>
      <c r="H67" s="203">
        <f t="shared" si="7"/>
        <v>322</v>
      </c>
      <c r="I67" s="203">
        <f t="shared" si="8"/>
        <v>15</v>
      </c>
      <c r="J67" s="105">
        <f t="shared" si="10"/>
        <v>355</v>
      </c>
      <c r="K67" s="181">
        <f t="shared" si="9"/>
        <v>0</v>
      </c>
    </row>
    <row r="68" spans="1:11" ht="15">
      <c r="A68" s="89" t="s">
        <v>40</v>
      </c>
      <c r="B68" s="104" t="s">
        <v>20</v>
      </c>
      <c r="C68" s="106">
        <f t="shared" si="2"/>
        <v>6</v>
      </c>
      <c r="D68" s="107">
        <f t="shared" si="3"/>
        <v>2</v>
      </c>
      <c r="E68" s="105">
        <f t="shared" si="4"/>
        <v>0</v>
      </c>
      <c r="F68" s="105">
        <f t="shared" si="5"/>
        <v>0</v>
      </c>
      <c r="G68" s="105">
        <f t="shared" si="6"/>
        <v>0</v>
      </c>
      <c r="H68" s="106">
        <f t="shared" si="7"/>
        <v>161</v>
      </c>
      <c r="I68" s="203">
        <f t="shared" si="8"/>
        <v>0</v>
      </c>
      <c r="J68" s="105">
        <f t="shared" si="10"/>
        <v>169</v>
      </c>
      <c r="K68" s="181">
        <f t="shared" si="9"/>
        <v>0</v>
      </c>
    </row>
    <row r="69" spans="1:11" ht="15">
      <c r="A69" s="89" t="s">
        <v>69</v>
      </c>
      <c r="B69" s="104" t="s">
        <v>20</v>
      </c>
      <c r="C69" s="104">
        <f t="shared" si="2"/>
        <v>0</v>
      </c>
      <c r="D69" s="105">
        <f t="shared" si="3"/>
        <v>0</v>
      </c>
      <c r="E69" s="105">
        <f t="shared" si="4"/>
        <v>0</v>
      </c>
      <c r="F69" s="105">
        <f t="shared" si="5"/>
        <v>0</v>
      </c>
      <c r="G69" s="105">
        <f t="shared" si="6"/>
        <v>0</v>
      </c>
      <c r="H69" s="206">
        <f t="shared" si="7"/>
        <v>0</v>
      </c>
      <c r="I69" s="203">
        <f t="shared" si="8"/>
        <v>5</v>
      </c>
      <c r="J69" s="105">
        <f t="shared" si="10"/>
        <v>5</v>
      </c>
      <c r="K69" s="181">
        <f t="shared" si="9"/>
        <v>0</v>
      </c>
    </row>
    <row r="70" spans="1:11" ht="15">
      <c r="A70" s="89" t="s">
        <v>46</v>
      </c>
      <c r="B70" s="104" t="s">
        <v>20</v>
      </c>
      <c r="C70" s="104">
        <f t="shared" si="2"/>
        <v>12</v>
      </c>
      <c r="D70" s="105">
        <f t="shared" si="3"/>
        <v>0</v>
      </c>
      <c r="E70" s="105">
        <f t="shared" si="4"/>
        <v>0</v>
      </c>
      <c r="F70" s="105">
        <f t="shared" si="5"/>
        <v>0</v>
      </c>
      <c r="G70" s="105">
        <f t="shared" si="6"/>
        <v>0</v>
      </c>
      <c r="H70" s="206">
        <f t="shared" si="7"/>
        <v>0</v>
      </c>
      <c r="I70" s="203">
        <f t="shared" si="8"/>
        <v>0</v>
      </c>
      <c r="J70" s="105">
        <f t="shared" si="10"/>
        <v>12</v>
      </c>
      <c r="K70" s="181">
        <f t="shared" si="9"/>
        <v>0</v>
      </c>
    </row>
    <row r="71" spans="1:11" ht="15">
      <c r="A71" s="89" t="s">
        <v>47</v>
      </c>
      <c r="B71" s="104" t="s">
        <v>103</v>
      </c>
      <c r="C71" s="104">
        <f t="shared" si="2"/>
        <v>0</v>
      </c>
      <c r="D71" s="105">
        <f t="shared" si="3"/>
        <v>4</v>
      </c>
      <c r="E71" s="105"/>
      <c r="F71" s="105">
        <f t="shared" si="5"/>
        <v>0</v>
      </c>
      <c r="G71" s="105">
        <f t="shared" si="6"/>
        <v>0</v>
      </c>
      <c r="H71" s="206">
        <f t="shared" si="7"/>
        <v>0</v>
      </c>
      <c r="I71" s="203">
        <f t="shared" si="8"/>
        <v>0</v>
      </c>
      <c r="J71" s="105">
        <f t="shared" si="10"/>
        <v>4</v>
      </c>
      <c r="K71" s="181">
        <f t="shared" si="9"/>
        <v>0</v>
      </c>
    </row>
    <row r="72" spans="1:11" ht="15">
      <c r="A72" s="89" t="s">
        <v>65</v>
      </c>
      <c r="B72" s="104" t="s">
        <v>20</v>
      </c>
      <c r="C72" s="104">
        <f t="shared" si="2"/>
        <v>0</v>
      </c>
      <c r="D72" s="105">
        <f t="shared" si="3"/>
        <v>0</v>
      </c>
      <c r="E72" s="106">
        <f aca="true" t="shared" si="11" ref="E72:E81">E13*$H$49</f>
        <v>3</v>
      </c>
      <c r="F72" s="107">
        <f t="shared" si="5"/>
        <v>1</v>
      </c>
      <c r="G72" s="107">
        <f t="shared" si="6"/>
        <v>1</v>
      </c>
      <c r="H72" s="206">
        <f t="shared" si="7"/>
        <v>0</v>
      </c>
      <c r="I72" s="203">
        <f t="shared" si="8"/>
        <v>0</v>
      </c>
      <c r="J72" s="105">
        <f t="shared" si="10"/>
        <v>5</v>
      </c>
      <c r="K72" s="181">
        <f t="shared" si="9"/>
        <v>0</v>
      </c>
    </row>
    <row r="73" spans="1:11" ht="15">
      <c r="A73" s="89" t="s">
        <v>66</v>
      </c>
      <c r="B73" s="104" t="s">
        <v>102</v>
      </c>
      <c r="C73" s="104">
        <f t="shared" si="2"/>
        <v>0</v>
      </c>
      <c r="D73" s="105">
        <f t="shared" si="3"/>
        <v>0</v>
      </c>
      <c r="E73" s="106">
        <f t="shared" si="11"/>
        <v>3</v>
      </c>
      <c r="F73" s="107">
        <f t="shared" si="5"/>
        <v>1</v>
      </c>
      <c r="G73" s="107">
        <f t="shared" si="6"/>
        <v>1</v>
      </c>
      <c r="H73" s="206">
        <f t="shared" si="7"/>
        <v>0</v>
      </c>
      <c r="I73" s="203">
        <f t="shared" si="8"/>
        <v>0</v>
      </c>
      <c r="J73" s="105">
        <f t="shared" si="10"/>
        <v>5</v>
      </c>
      <c r="K73" s="181">
        <f t="shared" si="9"/>
        <v>0</v>
      </c>
    </row>
    <row r="74" spans="1:11" ht="15">
      <c r="A74" s="89" t="s">
        <v>32</v>
      </c>
      <c r="B74" s="104" t="s">
        <v>33</v>
      </c>
      <c r="C74" s="104">
        <f t="shared" si="2"/>
        <v>0</v>
      </c>
      <c r="D74" s="105">
        <f t="shared" si="3"/>
        <v>2</v>
      </c>
      <c r="E74" s="105">
        <f t="shared" si="11"/>
        <v>0</v>
      </c>
      <c r="F74" s="105">
        <f t="shared" si="5"/>
        <v>0</v>
      </c>
      <c r="G74" s="105">
        <f t="shared" si="6"/>
        <v>0</v>
      </c>
      <c r="H74" s="206">
        <f t="shared" si="7"/>
        <v>0</v>
      </c>
      <c r="I74" s="203">
        <f t="shared" si="8"/>
        <v>15</v>
      </c>
      <c r="J74" s="105">
        <f t="shared" si="10"/>
        <v>17</v>
      </c>
      <c r="K74" s="181">
        <f t="shared" si="9"/>
        <v>0</v>
      </c>
    </row>
    <row r="75" spans="1:11" ht="15">
      <c r="A75" s="89" t="s">
        <v>48</v>
      </c>
      <c r="B75" s="104" t="s">
        <v>35</v>
      </c>
      <c r="C75" s="104">
        <f t="shared" si="2"/>
        <v>0</v>
      </c>
      <c r="D75" s="105">
        <f t="shared" si="3"/>
        <v>0</v>
      </c>
      <c r="E75" s="105">
        <f t="shared" si="11"/>
        <v>0</v>
      </c>
      <c r="F75" s="105">
        <f t="shared" si="5"/>
        <v>0</v>
      </c>
      <c r="G75" s="105">
        <f t="shared" si="6"/>
        <v>0</v>
      </c>
      <c r="H75" s="206">
        <f t="shared" si="7"/>
        <v>0</v>
      </c>
      <c r="I75" s="203">
        <f t="shared" si="8"/>
        <v>5</v>
      </c>
      <c r="J75" s="105">
        <f t="shared" si="10"/>
        <v>5</v>
      </c>
      <c r="K75" s="181">
        <f t="shared" si="9"/>
        <v>0</v>
      </c>
    </row>
    <row r="76" spans="1:11" ht="15">
      <c r="A76" s="89" t="s">
        <v>49</v>
      </c>
      <c r="B76" s="104" t="s">
        <v>35</v>
      </c>
      <c r="C76" s="104">
        <f t="shared" si="2"/>
        <v>6</v>
      </c>
      <c r="D76" s="105">
        <f t="shared" si="3"/>
        <v>2</v>
      </c>
      <c r="E76" s="105">
        <f t="shared" si="11"/>
        <v>0</v>
      </c>
      <c r="F76" s="105">
        <f t="shared" si="5"/>
        <v>0</v>
      </c>
      <c r="G76" s="105">
        <f t="shared" si="6"/>
        <v>0</v>
      </c>
      <c r="H76" s="206">
        <f t="shared" si="7"/>
        <v>0</v>
      </c>
      <c r="I76" s="203">
        <f t="shared" si="8"/>
        <v>0</v>
      </c>
      <c r="J76" s="105">
        <f t="shared" si="10"/>
        <v>8</v>
      </c>
      <c r="K76" s="181">
        <f t="shared" si="9"/>
        <v>0</v>
      </c>
    </row>
    <row r="77" spans="1:11" ht="15">
      <c r="A77" s="89" t="s">
        <v>36</v>
      </c>
      <c r="B77" s="104" t="s">
        <v>37</v>
      </c>
      <c r="C77" s="106">
        <f t="shared" si="2"/>
        <v>6</v>
      </c>
      <c r="D77" s="105">
        <f t="shared" si="3"/>
        <v>0</v>
      </c>
      <c r="E77" s="105">
        <f t="shared" si="11"/>
        <v>0</v>
      </c>
      <c r="F77" s="105">
        <f t="shared" si="5"/>
        <v>0</v>
      </c>
      <c r="G77" s="105">
        <f t="shared" si="6"/>
        <v>0</v>
      </c>
      <c r="H77" s="106">
        <f t="shared" si="7"/>
        <v>161</v>
      </c>
      <c r="I77" s="203">
        <f t="shared" si="8"/>
        <v>0</v>
      </c>
      <c r="J77" s="105">
        <f t="shared" si="10"/>
        <v>167</v>
      </c>
      <c r="K77" s="181">
        <f t="shared" si="9"/>
        <v>0</v>
      </c>
    </row>
    <row r="78" spans="1:11" ht="15">
      <c r="A78" s="89" t="s">
        <v>38</v>
      </c>
      <c r="B78" s="104" t="s">
        <v>39</v>
      </c>
      <c r="C78" s="104">
        <f t="shared" si="2"/>
        <v>0</v>
      </c>
      <c r="D78" s="105">
        <f t="shared" si="3"/>
        <v>0</v>
      </c>
      <c r="E78" s="105">
        <f t="shared" si="11"/>
        <v>0</v>
      </c>
      <c r="F78" s="105">
        <f t="shared" si="5"/>
        <v>0</v>
      </c>
      <c r="G78" s="105">
        <f t="shared" si="6"/>
        <v>0</v>
      </c>
      <c r="H78" s="206">
        <f t="shared" si="7"/>
        <v>0</v>
      </c>
      <c r="I78" s="203">
        <f t="shared" si="8"/>
        <v>15</v>
      </c>
      <c r="J78" s="105">
        <f t="shared" si="10"/>
        <v>15</v>
      </c>
      <c r="K78" s="181">
        <f t="shared" si="9"/>
        <v>0</v>
      </c>
    </row>
    <row r="79" spans="1:11" ht="15">
      <c r="A79" s="89" t="s">
        <v>52</v>
      </c>
      <c r="B79" s="104" t="s">
        <v>58</v>
      </c>
      <c r="C79" s="104">
        <f t="shared" si="2"/>
        <v>0</v>
      </c>
      <c r="D79" s="105">
        <f t="shared" si="3"/>
        <v>0</v>
      </c>
      <c r="E79" s="105">
        <f t="shared" si="11"/>
        <v>0</v>
      </c>
      <c r="F79" s="105">
        <f t="shared" si="5"/>
        <v>0</v>
      </c>
      <c r="G79" s="105">
        <f t="shared" si="6"/>
        <v>0</v>
      </c>
      <c r="H79" s="206">
        <f t="shared" si="7"/>
        <v>0</v>
      </c>
      <c r="I79" s="203">
        <f t="shared" si="8"/>
        <v>5</v>
      </c>
      <c r="J79" s="105">
        <f t="shared" si="10"/>
        <v>5</v>
      </c>
      <c r="K79" s="181">
        <f t="shared" si="9"/>
        <v>0</v>
      </c>
    </row>
    <row r="80" spans="1:11" ht="15">
      <c r="A80" s="89" t="s">
        <v>62</v>
      </c>
      <c r="B80" s="104" t="s">
        <v>63</v>
      </c>
      <c r="C80" s="104">
        <f t="shared" si="2"/>
        <v>0</v>
      </c>
      <c r="D80" s="105">
        <f t="shared" si="3"/>
        <v>0</v>
      </c>
      <c r="E80" s="105">
        <f t="shared" si="11"/>
        <v>6</v>
      </c>
      <c r="F80" s="105">
        <f t="shared" si="5"/>
        <v>2</v>
      </c>
      <c r="G80" s="105">
        <f t="shared" si="6"/>
        <v>2</v>
      </c>
      <c r="H80" s="206">
        <f t="shared" si="7"/>
        <v>0</v>
      </c>
      <c r="I80" s="203">
        <f t="shared" si="8"/>
        <v>0</v>
      </c>
      <c r="J80" s="105">
        <f t="shared" si="10"/>
        <v>10</v>
      </c>
      <c r="K80" s="181">
        <f t="shared" si="9"/>
        <v>0</v>
      </c>
    </row>
    <row r="81" spans="1:11" ht="15">
      <c r="A81" s="197" t="s">
        <v>105</v>
      </c>
      <c r="B81" s="198" t="s">
        <v>107</v>
      </c>
      <c r="C81" s="105">
        <f t="shared" si="2"/>
        <v>6</v>
      </c>
      <c r="D81" s="105">
        <f t="shared" si="3"/>
        <v>2</v>
      </c>
      <c r="E81" s="105">
        <f t="shared" si="11"/>
        <v>3</v>
      </c>
      <c r="F81" s="105">
        <f t="shared" si="5"/>
        <v>1</v>
      </c>
      <c r="G81" s="105">
        <f t="shared" si="6"/>
        <v>1</v>
      </c>
      <c r="H81" s="203">
        <f t="shared" si="7"/>
        <v>161</v>
      </c>
      <c r="I81" s="203">
        <f t="shared" si="8"/>
        <v>0</v>
      </c>
      <c r="J81" s="105">
        <f t="shared" si="10"/>
        <v>174</v>
      </c>
      <c r="K81" s="181">
        <f t="shared" si="9"/>
        <v>0</v>
      </c>
    </row>
    <row r="82" spans="1:11" ht="15">
      <c r="A82" s="197" t="s">
        <v>106</v>
      </c>
      <c r="B82" s="198" t="s">
        <v>108</v>
      </c>
      <c r="C82" s="105">
        <f t="shared" si="2"/>
        <v>0</v>
      </c>
      <c r="D82" s="105">
        <f>D23*$H$47</f>
        <v>0</v>
      </c>
      <c r="E82" s="105">
        <f>E23*$H$47</f>
        <v>0</v>
      </c>
      <c r="F82" s="105">
        <f>F23*$H$47</f>
        <v>0</v>
      </c>
      <c r="G82" s="105">
        <f>G23*$H$47</f>
        <v>0</v>
      </c>
      <c r="H82" s="203">
        <f>H23*$H$47</f>
        <v>0</v>
      </c>
      <c r="I82" s="203">
        <f t="shared" si="8"/>
        <v>5</v>
      </c>
      <c r="J82" s="105">
        <f>SUBTOTAL(9,C82:I82)</f>
        <v>5</v>
      </c>
      <c r="K82" s="181">
        <f t="shared" si="9"/>
        <v>0</v>
      </c>
    </row>
    <row r="83" spans="1:11" ht="15" thickBot="1">
      <c r="A83" s="90" t="s">
        <v>53</v>
      </c>
      <c r="B83" s="108" t="s">
        <v>59</v>
      </c>
      <c r="C83" s="108">
        <f>C24*$H$47</f>
        <v>6</v>
      </c>
      <c r="D83" s="109">
        <f>D24*$H$48</f>
        <v>2</v>
      </c>
      <c r="E83" s="109">
        <f>E24*$H$49</f>
        <v>6</v>
      </c>
      <c r="F83" s="109">
        <f>F24*$H$50</f>
        <v>2</v>
      </c>
      <c r="G83" s="109">
        <f>G24*$H$51</f>
        <v>2</v>
      </c>
      <c r="H83" s="204">
        <f>H24*$H$52</f>
        <v>322</v>
      </c>
      <c r="I83" s="204">
        <f t="shared" si="8"/>
        <v>15</v>
      </c>
      <c r="J83" s="109">
        <f t="shared" si="10"/>
        <v>355</v>
      </c>
      <c r="K83" s="182">
        <f t="shared" si="9"/>
        <v>0</v>
      </c>
    </row>
    <row r="84" spans="1:11" ht="15">
      <c r="A84" s="194"/>
      <c r="B84" s="83"/>
      <c r="C84" s="83"/>
      <c r="D84" s="195"/>
      <c r="E84" s="195"/>
      <c r="F84" s="199"/>
      <c r="G84" s="199"/>
      <c r="I84" s="205"/>
      <c r="J84" s="195"/>
      <c r="K84" s="196"/>
    </row>
    <row r="85" spans="1:11" ht="15">
      <c r="A85" s="194"/>
      <c r="B85" s="83"/>
      <c r="C85" s="83"/>
      <c r="D85" s="139"/>
      <c r="E85" s="139"/>
      <c r="I85" s="205"/>
      <c r="J85" s="139"/>
      <c r="K85" s="196"/>
    </row>
    <row r="88" spans="1:11" ht="18.75">
      <c r="A88" s="88" t="s">
        <v>112</v>
      </c>
      <c r="B88" s="22"/>
      <c r="C88" s="22"/>
      <c r="D88" s="22"/>
      <c r="E88" s="23"/>
      <c r="F88" s="40"/>
      <c r="G88" s="59"/>
      <c r="H88" s="225"/>
      <c r="I88" s="214"/>
      <c r="J88" s="25"/>
      <c r="K88" s="26" t="s">
        <v>11</v>
      </c>
    </row>
    <row r="89" spans="2:11" ht="15" thickBot="1">
      <c r="B89" s="150"/>
      <c r="C89" s="151"/>
      <c r="D89" s="151"/>
      <c r="E89" s="152"/>
      <c r="F89" s="153"/>
      <c r="G89" s="154"/>
      <c r="H89" s="83"/>
      <c r="I89" s="155"/>
      <c r="J89" s="156"/>
      <c r="K89" s="156"/>
    </row>
    <row r="90" spans="1:11" ht="15">
      <c r="A90" s="243" t="s">
        <v>0</v>
      </c>
      <c r="B90" s="239" t="s">
        <v>91</v>
      </c>
      <c r="C90" s="245" t="s">
        <v>1</v>
      </c>
      <c r="D90" s="246"/>
      <c r="E90" s="246"/>
      <c r="F90" s="246"/>
      <c r="G90" s="247"/>
      <c r="H90" s="248" t="s">
        <v>2</v>
      </c>
      <c r="I90" s="239" t="s">
        <v>3</v>
      </c>
      <c r="J90" s="241" t="s">
        <v>9</v>
      </c>
      <c r="K90" s="237" t="s">
        <v>10</v>
      </c>
    </row>
    <row r="91" spans="1:11" ht="15">
      <c r="A91" s="244"/>
      <c r="B91" s="240"/>
      <c r="C91" s="122" t="s">
        <v>7</v>
      </c>
      <c r="D91" s="122" t="s">
        <v>5</v>
      </c>
      <c r="E91" s="123" t="s">
        <v>8</v>
      </c>
      <c r="F91" s="122" t="s">
        <v>6</v>
      </c>
      <c r="G91" s="123" t="s">
        <v>4</v>
      </c>
      <c r="H91" s="249"/>
      <c r="I91" s="250"/>
      <c r="J91" s="242"/>
      <c r="K91" s="238"/>
    </row>
    <row r="92" spans="1:11" ht="15">
      <c r="A92" s="91" t="s">
        <v>28</v>
      </c>
      <c r="B92" s="53">
        <v>2</v>
      </c>
      <c r="C92" s="15"/>
      <c r="D92" s="157"/>
      <c r="E92" s="157"/>
      <c r="F92" s="158"/>
      <c r="G92" s="159"/>
      <c r="H92" s="53">
        <v>1</v>
      </c>
      <c r="I92" s="208" t="s">
        <v>72</v>
      </c>
      <c r="J92" s="160">
        <f>J3</f>
        <v>0</v>
      </c>
      <c r="K92" s="127">
        <f aca="true" t="shared" si="12" ref="K92:K98">J92*H92</f>
        <v>0</v>
      </c>
    </row>
    <row r="93" spans="1:11" ht="15">
      <c r="A93" s="92" t="s">
        <v>27</v>
      </c>
      <c r="B93" s="129">
        <v>3</v>
      </c>
      <c r="C93" s="7"/>
      <c r="D93" s="161"/>
      <c r="E93" s="161"/>
      <c r="F93" s="162"/>
      <c r="G93" s="163" t="s">
        <v>57</v>
      </c>
      <c r="H93" s="129">
        <v>1</v>
      </c>
      <c r="I93" s="209" t="s">
        <v>72</v>
      </c>
      <c r="J93" s="164">
        <f>J4</f>
        <v>0</v>
      </c>
      <c r="K93" s="131">
        <f>J93*H93</f>
        <v>0</v>
      </c>
    </row>
    <row r="94" spans="1:11" ht="15">
      <c r="A94" s="92" t="s">
        <v>30</v>
      </c>
      <c r="B94" s="129">
        <v>1</v>
      </c>
      <c r="C94" s="7"/>
      <c r="D94" s="161"/>
      <c r="E94" s="161"/>
      <c r="F94" s="162"/>
      <c r="G94" s="163"/>
      <c r="H94" s="129">
        <v>1</v>
      </c>
      <c r="I94" s="209" t="s">
        <v>72</v>
      </c>
      <c r="J94" s="164">
        <f>J8</f>
        <v>0</v>
      </c>
      <c r="K94" s="131">
        <f t="shared" si="12"/>
        <v>0</v>
      </c>
    </row>
    <row r="95" spans="1:11" ht="15">
      <c r="A95" s="92" t="s">
        <v>49</v>
      </c>
      <c r="B95" s="129">
        <v>4</v>
      </c>
      <c r="C95" s="7"/>
      <c r="D95" s="161"/>
      <c r="E95" s="161"/>
      <c r="F95" s="162"/>
      <c r="G95" s="163"/>
      <c r="H95" s="129">
        <v>1</v>
      </c>
      <c r="I95" s="209" t="s">
        <v>72</v>
      </c>
      <c r="J95" s="164">
        <f>J17</f>
        <v>0</v>
      </c>
      <c r="K95" s="131">
        <f t="shared" si="12"/>
        <v>0</v>
      </c>
    </row>
    <row r="96" spans="1:11" ht="15">
      <c r="A96" s="92" t="s">
        <v>36</v>
      </c>
      <c r="B96" s="189">
        <v>7</v>
      </c>
      <c r="C96" s="7"/>
      <c r="D96" s="161"/>
      <c r="E96" s="161"/>
      <c r="F96" s="162"/>
      <c r="G96" s="163" t="s">
        <v>54</v>
      </c>
      <c r="H96" s="189">
        <v>1</v>
      </c>
      <c r="I96" s="210" t="s">
        <v>73</v>
      </c>
      <c r="J96" s="164">
        <f>J18</f>
        <v>0</v>
      </c>
      <c r="K96" s="131">
        <f>J96*H96</f>
        <v>0</v>
      </c>
    </row>
    <row r="97" spans="1:11" ht="15">
      <c r="A97" s="92" t="s">
        <v>46</v>
      </c>
      <c r="B97" s="129">
        <v>5</v>
      </c>
      <c r="C97" s="7"/>
      <c r="D97" s="161"/>
      <c r="E97" s="161"/>
      <c r="F97" s="162"/>
      <c r="G97" s="163"/>
      <c r="H97" s="129">
        <v>2</v>
      </c>
      <c r="I97" s="209" t="s">
        <v>72</v>
      </c>
      <c r="J97" s="164">
        <f>J11</f>
        <v>0</v>
      </c>
      <c r="K97" s="131">
        <f t="shared" si="12"/>
        <v>0</v>
      </c>
    </row>
    <row r="98" spans="1:11" ht="15">
      <c r="A98" s="93" t="s">
        <v>105</v>
      </c>
      <c r="B98" s="133"/>
      <c r="C98" s="75"/>
      <c r="D98" s="200"/>
      <c r="E98" s="200"/>
      <c r="F98" s="201"/>
      <c r="G98" s="200"/>
      <c r="H98" s="129">
        <v>1</v>
      </c>
      <c r="I98" s="209" t="s">
        <v>72</v>
      </c>
      <c r="J98" s="164">
        <f>J22</f>
        <v>0</v>
      </c>
      <c r="K98" s="131">
        <f t="shared" si="12"/>
        <v>0</v>
      </c>
    </row>
    <row r="99" spans="1:11" ht="15" thickBot="1">
      <c r="A99" s="90" t="s">
        <v>53</v>
      </c>
      <c r="B99" s="133"/>
      <c r="C99" s="75"/>
      <c r="D99" s="200"/>
      <c r="E99" s="200"/>
      <c r="F99" s="201"/>
      <c r="G99" s="200"/>
      <c r="H99" s="133">
        <v>1</v>
      </c>
      <c r="I99" s="209" t="s">
        <v>72</v>
      </c>
      <c r="J99" s="164">
        <f>J24</f>
        <v>0</v>
      </c>
      <c r="K99" s="131">
        <f>J99*H99</f>
        <v>0</v>
      </c>
    </row>
    <row r="100" spans="1:11" ht="15" thickBot="1">
      <c r="A100" s="94" t="s">
        <v>40</v>
      </c>
      <c r="B100" s="190">
        <v>6</v>
      </c>
      <c r="C100" s="34"/>
      <c r="D100" s="165"/>
      <c r="E100" s="165"/>
      <c r="F100" s="166"/>
      <c r="G100" s="167"/>
      <c r="H100" s="190">
        <v>1</v>
      </c>
      <c r="I100" s="211" t="s">
        <v>73</v>
      </c>
      <c r="J100" s="168">
        <f>J9</f>
        <v>0</v>
      </c>
      <c r="K100" s="138">
        <f>J100*H100</f>
        <v>0</v>
      </c>
    </row>
    <row r="101" ht="15" thickBot="1">
      <c r="B101" s="139"/>
    </row>
    <row r="102" spans="1:11" ht="15.75" thickBot="1">
      <c r="A102" s="141"/>
      <c r="B102" s="143"/>
      <c r="C102" s="142"/>
      <c r="D102" s="142"/>
      <c r="E102" s="142"/>
      <c r="F102" s="143"/>
      <c r="G102" s="142"/>
      <c r="H102" s="222"/>
      <c r="I102" s="226"/>
      <c r="J102" s="144"/>
      <c r="K102" s="169">
        <f>SUM(K92:K100)</f>
        <v>0</v>
      </c>
    </row>
    <row r="103" spans="2:11" ht="15">
      <c r="B103" s="139"/>
      <c r="K103" s="187" t="s">
        <v>89</v>
      </c>
    </row>
    <row r="104" spans="2:11" ht="15">
      <c r="B104" s="139"/>
      <c r="K104" s="146"/>
    </row>
    <row r="105" spans="1:11" ht="18.75">
      <c r="A105" s="88" t="s">
        <v>78</v>
      </c>
      <c r="B105" s="188"/>
      <c r="C105" s="22"/>
      <c r="D105" s="22"/>
      <c r="E105" s="23"/>
      <c r="F105" s="40"/>
      <c r="G105" s="23"/>
      <c r="H105" s="225"/>
      <c r="I105" s="214"/>
      <c r="J105" s="25"/>
      <c r="K105" s="26" t="s">
        <v>11</v>
      </c>
    </row>
    <row r="106" spans="1:11" ht="15" thickBot="1">
      <c r="A106" s="150"/>
      <c r="B106" s="153"/>
      <c r="C106" s="151"/>
      <c r="D106" s="151"/>
      <c r="E106" s="152"/>
      <c r="F106" s="153"/>
      <c r="G106" s="152"/>
      <c r="H106" s="83"/>
      <c r="I106" s="155"/>
      <c r="J106" s="156"/>
      <c r="K106" s="156"/>
    </row>
    <row r="107" spans="1:11" ht="15">
      <c r="A107" s="243" t="s">
        <v>0</v>
      </c>
      <c r="B107" s="239" t="s">
        <v>91</v>
      </c>
      <c r="C107" s="245" t="s">
        <v>1</v>
      </c>
      <c r="D107" s="246"/>
      <c r="E107" s="246"/>
      <c r="F107" s="246"/>
      <c r="G107" s="247"/>
      <c r="H107" s="248" t="s">
        <v>2</v>
      </c>
      <c r="I107" s="239" t="s">
        <v>3</v>
      </c>
      <c r="J107" s="241" t="s">
        <v>9</v>
      </c>
      <c r="K107" s="237" t="s">
        <v>10</v>
      </c>
    </row>
    <row r="108" spans="1:11" ht="15">
      <c r="A108" s="244"/>
      <c r="B108" s="240"/>
      <c r="C108" s="122" t="s">
        <v>7</v>
      </c>
      <c r="D108" s="122" t="s">
        <v>5</v>
      </c>
      <c r="E108" s="123" t="s">
        <v>8</v>
      </c>
      <c r="F108" s="122" t="s">
        <v>6</v>
      </c>
      <c r="G108" s="122" t="s">
        <v>4</v>
      </c>
      <c r="H108" s="249"/>
      <c r="I108" s="250"/>
      <c r="J108" s="242"/>
      <c r="K108" s="238"/>
    </row>
    <row r="109" spans="1:11" ht="15">
      <c r="A109" s="91" t="s">
        <v>28</v>
      </c>
      <c r="B109" s="53">
        <v>2</v>
      </c>
      <c r="C109" s="15"/>
      <c r="D109" s="157"/>
      <c r="E109" s="157"/>
      <c r="F109" s="158"/>
      <c r="G109" s="157"/>
      <c r="H109" s="53">
        <v>1</v>
      </c>
      <c r="I109" s="208" t="s">
        <v>72</v>
      </c>
      <c r="J109" s="160">
        <f>J3</f>
        <v>0</v>
      </c>
      <c r="K109" s="127">
        <f aca="true" t="shared" si="13" ref="K109:K117">J109*H109</f>
        <v>0</v>
      </c>
    </row>
    <row r="110" spans="1:11" ht="15">
      <c r="A110" s="92" t="s">
        <v>30</v>
      </c>
      <c r="B110" s="129">
        <v>1</v>
      </c>
      <c r="C110" s="7"/>
      <c r="D110" s="161"/>
      <c r="E110" s="161"/>
      <c r="F110" s="162"/>
      <c r="G110" s="161"/>
      <c r="H110" s="129">
        <v>1</v>
      </c>
      <c r="I110" s="209" t="s">
        <v>72</v>
      </c>
      <c r="J110" s="164">
        <f>J8</f>
        <v>0</v>
      </c>
      <c r="K110" s="131">
        <f t="shared" si="13"/>
        <v>0</v>
      </c>
    </row>
    <row r="111" spans="1:11" ht="15">
      <c r="A111" s="92" t="s">
        <v>27</v>
      </c>
      <c r="B111" s="129">
        <v>3</v>
      </c>
      <c r="C111" s="7"/>
      <c r="D111" s="161"/>
      <c r="E111" s="161"/>
      <c r="F111" s="162"/>
      <c r="G111" s="161" t="s">
        <v>57</v>
      </c>
      <c r="H111" s="129">
        <v>1</v>
      </c>
      <c r="I111" s="209" t="s">
        <v>72</v>
      </c>
      <c r="J111" s="164">
        <f>J4</f>
        <v>0</v>
      </c>
      <c r="K111" s="131">
        <f t="shared" si="13"/>
        <v>0</v>
      </c>
    </row>
    <row r="112" spans="1:11" ht="15">
      <c r="A112" s="92" t="s">
        <v>32</v>
      </c>
      <c r="B112" s="129">
        <v>4</v>
      </c>
      <c r="C112" s="7"/>
      <c r="D112" s="161"/>
      <c r="E112" s="161"/>
      <c r="F112" s="162"/>
      <c r="G112" s="161"/>
      <c r="H112" s="129">
        <v>1</v>
      </c>
      <c r="I112" s="209" t="s">
        <v>72</v>
      </c>
      <c r="J112" s="164">
        <f>J15</f>
        <v>0</v>
      </c>
      <c r="K112" s="131">
        <f t="shared" si="13"/>
        <v>0</v>
      </c>
    </row>
    <row r="113" spans="1:11" ht="15">
      <c r="A113" s="92" t="s">
        <v>49</v>
      </c>
      <c r="B113" s="129">
        <v>7</v>
      </c>
      <c r="C113" s="7"/>
      <c r="D113" s="161"/>
      <c r="E113" s="161"/>
      <c r="F113" s="162"/>
      <c r="G113" s="161"/>
      <c r="H113" s="129">
        <v>1</v>
      </c>
      <c r="I113" s="209" t="s">
        <v>72</v>
      </c>
      <c r="J113" s="164">
        <f>J17</f>
        <v>0</v>
      </c>
      <c r="K113" s="131">
        <f t="shared" si="13"/>
        <v>0</v>
      </c>
    </row>
    <row r="114" spans="1:11" ht="15">
      <c r="A114" s="92" t="s">
        <v>40</v>
      </c>
      <c r="B114" s="189">
        <v>6</v>
      </c>
      <c r="C114" s="7"/>
      <c r="D114" s="161"/>
      <c r="E114" s="161"/>
      <c r="F114" s="162"/>
      <c r="G114" s="161"/>
      <c r="H114" s="189">
        <v>1</v>
      </c>
      <c r="I114" s="210" t="s">
        <v>73</v>
      </c>
      <c r="J114" s="164">
        <f>J9</f>
        <v>0</v>
      </c>
      <c r="K114" s="131">
        <f>J114*H114</f>
        <v>0</v>
      </c>
    </row>
    <row r="115" spans="1:11" ht="15">
      <c r="A115" s="93" t="s">
        <v>105</v>
      </c>
      <c r="B115" s="133"/>
      <c r="C115" s="75"/>
      <c r="D115" s="200"/>
      <c r="E115" s="200"/>
      <c r="F115" s="201"/>
      <c r="G115" s="200"/>
      <c r="H115" s="129">
        <v>1</v>
      </c>
      <c r="I115" s="209" t="s">
        <v>72</v>
      </c>
      <c r="J115" s="164">
        <f>J22</f>
        <v>0</v>
      </c>
      <c r="K115" s="131">
        <f aca="true" t="shared" si="14" ref="K115">J115*H115</f>
        <v>0</v>
      </c>
    </row>
    <row r="116" spans="1:11" ht="15">
      <c r="A116" s="92" t="s">
        <v>53</v>
      </c>
      <c r="B116" s="129"/>
      <c r="C116" s="7"/>
      <c r="D116" s="161"/>
      <c r="E116" s="161"/>
      <c r="F116" s="162"/>
      <c r="G116" s="161"/>
      <c r="H116" s="129">
        <v>1</v>
      </c>
      <c r="I116" s="209" t="s">
        <v>72</v>
      </c>
      <c r="J116" s="164">
        <f>J24</f>
        <v>0</v>
      </c>
      <c r="K116" s="131">
        <f>J116*H116</f>
        <v>0</v>
      </c>
    </row>
    <row r="117" spans="1:11" ht="15" thickBot="1">
      <c r="A117" s="94" t="s">
        <v>47</v>
      </c>
      <c r="B117" s="54">
        <v>5</v>
      </c>
      <c r="C117" s="34"/>
      <c r="D117" s="165"/>
      <c r="E117" s="165"/>
      <c r="F117" s="166"/>
      <c r="G117" s="165"/>
      <c r="H117" s="54">
        <v>2</v>
      </c>
      <c r="I117" s="212" t="str">
        <f>I113</f>
        <v>dodávka interiéru</v>
      </c>
      <c r="J117" s="168">
        <f>J12</f>
        <v>0</v>
      </c>
      <c r="K117" s="138">
        <f t="shared" si="13"/>
        <v>0</v>
      </c>
    </row>
    <row r="118" ht="15" thickBot="1">
      <c r="B118" s="139"/>
    </row>
    <row r="119" spans="1:11" ht="15.75" thickBot="1">
      <c r="A119" s="141"/>
      <c r="B119" s="143"/>
      <c r="C119" s="142"/>
      <c r="D119" s="142"/>
      <c r="E119" s="142"/>
      <c r="F119" s="143"/>
      <c r="G119" s="142"/>
      <c r="H119" s="222"/>
      <c r="I119" s="226"/>
      <c r="J119" s="144"/>
      <c r="K119" s="169">
        <f>SUM(K109:K117)</f>
        <v>0</v>
      </c>
    </row>
    <row r="120" spans="2:11" ht="15">
      <c r="B120" s="139"/>
      <c r="K120" s="187" t="s">
        <v>89</v>
      </c>
    </row>
    <row r="121" spans="2:11" ht="15">
      <c r="B121" s="139"/>
      <c r="K121" s="146"/>
    </row>
    <row r="122" spans="1:11" ht="18.75">
      <c r="A122" s="88" t="s">
        <v>96</v>
      </c>
      <c r="B122" s="188"/>
      <c r="C122" s="22"/>
      <c r="D122" s="22"/>
      <c r="E122" s="23"/>
      <c r="F122" s="40"/>
      <c r="G122" s="23"/>
      <c r="H122" s="225"/>
      <c r="I122" s="214"/>
      <c r="J122" s="25"/>
      <c r="K122" s="26" t="s">
        <v>11</v>
      </c>
    </row>
    <row r="123" spans="1:11" ht="15" thickBot="1">
      <c r="A123" s="150"/>
      <c r="B123" s="153"/>
      <c r="C123" s="151"/>
      <c r="D123" s="151"/>
      <c r="E123" s="152"/>
      <c r="F123" s="153"/>
      <c r="G123" s="152"/>
      <c r="H123" s="83"/>
      <c r="I123" s="155"/>
      <c r="J123" s="156"/>
      <c r="K123" s="156"/>
    </row>
    <row r="124" spans="1:11" ht="15">
      <c r="A124" s="243" t="s">
        <v>0</v>
      </c>
      <c r="B124" s="239" t="s">
        <v>91</v>
      </c>
      <c r="C124" s="245" t="s">
        <v>1</v>
      </c>
      <c r="D124" s="246"/>
      <c r="E124" s="246"/>
      <c r="F124" s="246"/>
      <c r="G124" s="247"/>
      <c r="H124" s="248" t="s">
        <v>2</v>
      </c>
      <c r="I124" s="248" t="s">
        <v>3</v>
      </c>
      <c r="J124" s="241" t="s">
        <v>9</v>
      </c>
      <c r="K124" s="237" t="s">
        <v>10</v>
      </c>
    </row>
    <row r="125" spans="1:11" ht="15">
      <c r="A125" s="244"/>
      <c r="B125" s="240"/>
      <c r="C125" s="122" t="s">
        <v>7</v>
      </c>
      <c r="D125" s="122" t="s">
        <v>5</v>
      </c>
      <c r="E125" s="123" t="s">
        <v>8</v>
      </c>
      <c r="F125" s="122" t="s">
        <v>6</v>
      </c>
      <c r="G125" s="122" t="s">
        <v>4</v>
      </c>
      <c r="H125" s="249"/>
      <c r="I125" s="251"/>
      <c r="J125" s="242"/>
      <c r="K125" s="238"/>
    </row>
    <row r="126" spans="1:11" ht="15">
      <c r="A126" s="91" t="s">
        <v>28</v>
      </c>
      <c r="B126" s="53">
        <v>2</v>
      </c>
      <c r="C126" s="15"/>
      <c r="D126" s="157"/>
      <c r="E126" s="157"/>
      <c r="F126" s="158"/>
      <c r="G126" s="157"/>
      <c r="H126" s="53">
        <v>2</v>
      </c>
      <c r="I126" s="213" t="s">
        <v>72</v>
      </c>
      <c r="J126" s="160">
        <f>J3</f>
        <v>0</v>
      </c>
      <c r="K126" s="127">
        <f aca="true" t="shared" si="15" ref="K126:K133">J126*H126</f>
        <v>0</v>
      </c>
    </row>
    <row r="127" spans="1:11" ht="15">
      <c r="A127" s="92" t="s">
        <v>30</v>
      </c>
      <c r="B127" s="129">
        <v>1</v>
      </c>
      <c r="C127" s="48"/>
      <c r="D127" s="170"/>
      <c r="E127" s="170"/>
      <c r="F127" s="171"/>
      <c r="G127" s="170"/>
      <c r="H127" s="172">
        <v>2</v>
      </c>
      <c r="I127" s="209" t="s">
        <v>72</v>
      </c>
      <c r="J127" s="173">
        <f>J8</f>
        <v>0</v>
      </c>
      <c r="K127" s="174">
        <f t="shared" si="15"/>
        <v>0</v>
      </c>
    </row>
    <row r="128" spans="1:11" ht="15">
      <c r="A128" s="92" t="s">
        <v>64</v>
      </c>
      <c r="B128" s="129">
        <v>3</v>
      </c>
      <c r="C128" s="7"/>
      <c r="D128" s="161"/>
      <c r="E128" s="161"/>
      <c r="F128" s="162"/>
      <c r="G128" s="161" t="s">
        <v>57</v>
      </c>
      <c r="H128" s="129">
        <v>2</v>
      </c>
      <c r="I128" s="209" t="s">
        <v>72</v>
      </c>
      <c r="J128" s="164">
        <f>J7</f>
        <v>0</v>
      </c>
      <c r="K128" s="131">
        <f t="shared" si="15"/>
        <v>0</v>
      </c>
    </row>
    <row r="129" spans="1:11" ht="15">
      <c r="A129" s="92" t="s">
        <v>62</v>
      </c>
      <c r="B129" s="129">
        <v>5</v>
      </c>
      <c r="C129" s="7"/>
      <c r="D129" s="161"/>
      <c r="E129" s="161"/>
      <c r="F129" s="162"/>
      <c r="G129" s="161"/>
      <c r="H129" s="129">
        <v>2</v>
      </c>
      <c r="I129" s="209" t="s">
        <v>72</v>
      </c>
      <c r="J129" s="164">
        <f>J21</f>
        <v>0</v>
      </c>
      <c r="K129" s="131">
        <f t="shared" si="15"/>
        <v>0</v>
      </c>
    </row>
    <row r="130" spans="1:11" ht="15">
      <c r="A130" s="92" t="s">
        <v>105</v>
      </c>
      <c r="B130" s="129"/>
      <c r="C130" s="7"/>
      <c r="D130" s="161"/>
      <c r="E130" s="161"/>
      <c r="F130" s="162"/>
      <c r="G130" s="161"/>
      <c r="H130" s="129">
        <v>1</v>
      </c>
      <c r="I130" s="209" t="s">
        <v>72</v>
      </c>
      <c r="J130" s="164">
        <f>J22</f>
        <v>0</v>
      </c>
      <c r="K130" s="131">
        <f t="shared" si="15"/>
        <v>0</v>
      </c>
    </row>
    <row r="131" spans="1:11" ht="15">
      <c r="A131" s="92" t="s">
        <v>53</v>
      </c>
      <c r="B131" s="129"/>
      <c r="C131" s="7"/>
      <c r="D131" s="161"/>
      <c r="E131" s="161"/>
      <c r="F131" s="162"/>
      <c r="G131" s="161"/>
      <c r="H131" s="129">
        <v>2</v>
      </c>
      <c r="I131" s="209" t="s">
        <v>72</v>
      </c>
      <c r="J131" s="164">
        <f>J24</f>
        <v>0</v>
      </c>
      <c r="K131" s="131">
        <f>J131*H131</f>
        <v>0</v>
      </c>
    </row>
    <row r="132" spans="1:11" ht="15">
      <c r="A132" s="92" t="s">
        <v>65</v>
      </c>
      <c r="B132" s="192">
        <v>6</v>
      </c>
      <c r="C132" s="7"/>
      <c r="D132" s="161"/>
      <c r="E132" s="161"/>
      <c r="F132" s="162"/>
      <c r="G132" s="161"/>
      <c r="H132" s="189">
        <v>1</v>
      </c>
      <c r="I132" s="210" t="s">
        <v>73</v>
      </c>
      <c r="J132" s="164">
        <f>J13</f>
        <v>0</v>
      </c>
      <c r="K132" s="131">
        <f t="shared" si="15"/>
        <v>0</v>
      </c>
    </row>
    <row r="133" spans="1:11" ht="15" thickBot="1">
      <c r="A133" s="94" t="s">
        <v>66</v>
      </c>
      <c r="B133" s="190">
        <v>7</v>
      </c>
      <c r="C133" s="34"/>
      <c r="D133" s="165"/>
      <c r="E133" s="165"/>
      <c r="F133" s="166"/>
      <c r="G133" s="165"/>
      <c r="H133" s="190">
        <v>1</v>
      </c>
      <c r="I133" s="191" t="s">
        <v>73</v>
      </c>
      <c r="J133" s="168">
        <f>J14</f>
        <v>0</v>
      </c>
      <c r="K133" s="138">
        <f t="shared" si="15"/>
        <v>0</v>
      </c>
    </row>
    <row r="134" spans="2:11" ht="15" thickBot="1">
      <c r="B134" s="139"/>
      <c r="F134" s="139"/>
      <c r="I134" s="227"/>
      <c r="J134" s="140"/>
      <c r="K134" s="140"/>
    </row>
    <row r="135" spans="1:11" ht="15.75" thickBot="1">
      <c r="A135" s="141"/>
      <c r="B135" s="143"/>
      <c r="C135" s="142"/>
      <c r="D135" s="142"/>
      <c r="E135" s="142"/>
      <c r="F135" s="143"/>
      <c r="G135" s="142"/>
      <c r="H135" s="222"/>
      <c r="I135" s="226"/>
      <c r="J135" s="144"/>
      <c r="K135" s="169">
        <f>SUM(K126:K133)</f>
        <v>0</v>
      </c>
    </row>
    <row r="136" spans="2:11" ht="15">
      <c r="B136" s="139"/>
      <c r="K136" s="187" t="s">
        <v>89</v>
      </c>
    </row>
    <row r="137" spans="2:11" ht="15">
      <c r="B137" s="139"/>
      <c r="K137" s="146"/>
    </row>
    <row r="138" spans="1:11" ht="18.75">
      <c r="A138" s="88" t="s">
        <v>79</v>
      </c>
      <c r="B138" s="188"/>
      <c r="C138" s="22"/>
      <c r="D138" s="22"/>
      <c r="E138" s="23"/>
      <c r="F138" s="40"/>
      <c r="G138" s="23"/>
      <c r="H138" s="225"/>
      <c r="I138" s="214"/>
      <c r="J138" s="25"/>
      <c r="K138" s="26" t="s">
        <v>11</v>
      </c>
    </row>
    <row r="139" spans="1:11" ht="15" thickBot="1">
      <c r="A139" s="150"/>
      <c r="B139" s="153"/>
      <c r="C139" s="151"/>
      <c r="D139" s="151"/>
      <c r="E139" s="152"/>
      <c r="F139" s="153"/>
      <c r="G139" s="152"/>
      <c r="H139" s="83"/>
      <c r="I139" s="155"/>
      <c r="J139" s="156"/>
      <c r="K139" s="156"/>
    </row>
    <row r="140" spans="1:11" ht="15">
      <c r="A140" s="243" t="s">
        <v>0</v>
      </c>
      <c r="B140" s="239" t="s">
        <v>91</v>
      </c>
      <c r="C140" s="245" t="s">
        <v>1</v>
      </c>
      <c r="D140" s="246"/>
      <c r="E140" s="246"/>
      <c r="F140" s="246"/>
      <c r="G140" s="247"/>
      <c r="H140" s="248" t="s">
        <v>2</v>
      </c>
      <c r="I140" s="239" t="s">
        <v>3</v>
      </c>
      <c r="J140" s="241" t="s">
        <v>9</v>
      </c>
      <c r="K140" s="237" t="s">
        <v>10</v>
      </c>
    </row>
    <row r="141" spans="1:11" ht="15">
      <c r="A141" s="244"/>
      <c r="B141" s="240"/>
      <c r="C141" s="122" t="s">
        <v>7</v>
      </c>
      <c r="D141" s="122" t="s">
        <v>5</v>
      </c>
      <c r="E141" s="123" t="s">
        <v>8</v>
      </c>
      <c r="F141" s="122" t="s">
        <v>6</v>
      </c>
      <c r="G141" s="122" t="s">
        <v>4</v>
      </c>
      <c r="H141" s="249"/>
      <c r="I141" s="240"/>
      <c r="J141" s="242"/>
      <c r="K141" s="238"/>
    </row>
    <row r="142" spans="1:11" ht="15">
      <c r="A142" s="91" t="s">
        <v>28</v>
      </c>
      <c r="B142" s="53">
        <v>2</v>
      </c>
      <c r="C142" s="15"/>
      <c r="D142" s="157"/>
      <c r="E142" s="157"/>
      <c r="F142" s="158"/>
      <c r="G142" s="157"/>
      <c r="H142" s="53">
        <v>2</v>
      </c>
      <c r="I142" s="213" t="s">
        <v>72</v>
      </c>
      <c r="J142" s="160">
        <f>J3</f>
        <v>0</v>
      </c>
      <c r="K142" s="127">
        <f aca="true" t="shared" si="16" ref="K142:K149">J142*H142</f>
        <v>0</v>
      </c>
    </row>
    <row r="143" spans="1:11" ht="15">
      <c r="A143" s="92" t="s">
        <v>30</v>
      </c>
      <c r="B143" s="129">
        <v>1</v>
      </c>
      <c r="C143" s="48"/>
      <c r="D143" s="170"/>
      <c r="E143" s="170"/>
      <c r="F143" s="171"/>
      <c r="G143" s="170"/>
      <c r="H143" s="172">
        <v>2</v>
      </c>
      <c r="I143" s="209" t="s">
        <v>72</v>
      </c>
      <c r="J143" s="173">
        <f>J8</f>
        <v>0</v>
      </c>
      <c r="K143" s="174">
        <f t="shared" si="16"/>
        <v>0</v>
      </c>
    </row>
    <row r="144" spans="1:11" ht="15">
      <c r="A144" s="92" t="s">
        <v>64</v>
      </c>
      <c r="B144" s="129">
        <v>3</v>
      </c>
      <c r="C144" s="7"/>
      <c r="D144" s="161"/>
      <c r="E144" s="161"/>
      <c r="F144" s="162"/>
      <c r="G144" s="161" t="s">
        <v>57</v>
      </c>
      <c r="H144" s="129">
        <v>2</v>
      </c>
      <c r="I144" s="209" t="s">
        <v>72</v>
      </c>
      <c r="J144" s="164">
        <f>J7</f>
        <v>0</v>
      </c>
      <c r="K144" s="131">
        <f t="shared" si="16"/>
        <v>0</v>
      </c>
    </row>
    <row r="145" spans="1:11" ht="15">
      <c r="A145" s="92" t="s">
        <v>62</v>
      </c>
      <c r="B145" s="129">
        <v>5</v>
      </c>
      <c r="C145" s="7"/>
      <c r="D145" s="161"/>
      <c r="E145" s="161"/>
      <c r="F145" s="162"/>
      <c r="G145" s="161"/>
      <c r="H145" s="129">
        <v>2</v>
      </c>
      <c r="I145" s="209" t="s">
        <v>72</v>
      </c>
      <c r="J145" s="164">
        <f>J21</f>
        <v>0</v>
      </c>
      <c r="K145" s="131">
        <f t="shared" si="16"/>
        <v>0</v>
      </c>
    </row>
    <row r="146" spans="1:11" ht="15">
      <c r="A146" s="93" t="s">
        <v>105</v>
      </c>
      <c r="B146" s="133"/>
      <c r="C146" s="75"/>
      <c r="D146" s="200"/>
      <c r="E146" s="200"/>
      <c r="F146" s="201"/>
      <c r="G146" s="200"/>
      <c r="H146" s="129">
        <v>1</v>
      </c>
      <c r="I146" s="209" t="s">
        <v>72</v>
      </c>
      <c r="J146" s="164">
        <f>J22</f>
        <v>0</v>
      </c>
      <c r="K146" s="131">
        <f>J146*H146</f>
        <v>0</v>
      </c>
    </row>
    <row r="147" spans="1:11" ht="15">
      <c r="A147" s="93" t="s">
        <v>53</v>
      </c>
      <c r="B147" s="133"/>
      <c r="C147" s="75"/>
      <c r="D147" s="200"/>
      <c r="E147" s="200"/>
      <c r="F147" s="201"/>
      <c r="G147" s="200"/>
      <c r="H147" s="129">
        <v>2</v>
      </c>
      <c r="I147" s="209" t="s">
        <v>72</v>
      </c>
      <c r="J147" s="164">
        <f>J24</f>
        <v>0</v>
      </c>
      <c r="K147" s="131">
        <f>J147*H147</f>
        <v>0</v>
      </c>
    </row>
    <row r="148" spans="1:11" ht="15">
      <c r="A148" s="95" t="s">
        <v>65</v>
      </c>
      <c r="B148" s="192">
        <v>6</v>
      </c>
      <c r="C148" s="86"/>
      <c r="D148" s="175"/>
      <c r="E148" s="175"/>
      <c r="F148" s="175"/>
      <c r="G148" s="175"/>
      <c r="H148" s="192">
        <v>1</v>
      </c>
      <c r="I148" s="193" t="s">
        <v>73</v>
      </c>
      <c r="J148" s="176">
        <f>J13</f>
        <v>0</v>
      </c>
      <c r="K148" s="177">
        <f t="shared" si="16"/>
        <v>0</v>
      </c>
    </row>
    <row r="149" spans="1:11" ht="15" thickBot="1">
      <c r="A149" s="94" t="s">
        <v>66</v>
      </c>
      <c r="B149" s="190">
        <v>7</v>
      </c>
      <c r="C149" s="34"/>
      <c r="D149" s="165"/>
      <c r="E149" s="165"/>
      <c r="F149" s="166"/>
      <c r="G149" s="165"/>
      <c r="H149" s="190">
        <v>1</v>
      </c>
      <c r="I149" s="191" t="s">
        <v>73</v>
      </c>
      <c r="J149" s="168">
        <f>J14</f>
        <v>0</v>
      </c>
      <c r="K149" s="138">
        <f t="shared" si="16"/>
        <v>0</v>
      </c>
    </row>
    <row r="150" spans="2:11" ht="15" thickBot="1">
      <c r="B150" s="139"/>
      <c r="F150" s="139"/>
      <c r="I150" s="227"/>
      <c r="J150" s="140"/>
      <c r="K150" s="140"/>
    </row>
    <row r="151" spans="1:11" ht="15.75" thickBot="1">
      <c r="A151" s="141"/>
      <c r="B151" s="143"/>
      <c r="C151" s="142"/>
      <c r="D151" s="142"/>
      <c r="E151" s="142"/>
      <c r="F151" s="143"/>
      <c r="G151" s="142"/>
      <c r="H151" s="222"/>
      <c r="I151" s="226"/>
      <c r="J151" s="144"/>
      <c r="K151" s="169">
        <f>SUM(K142:K149)</f>
        <v>0</v>
      </c>
    </row>
    <row r="152" spans="2:11" ht="15">
      <c r="B152" s="139"/>
      <c r="K152" s="187" t="s">
        <v>89</v>
      </c>
    </row>
    <row r="153" spans="2:11" ht="15">
      <c r="B153" s="139"/>
      <c r="K153" s="146"/>
    </row>
    <row r="154" spans="1:11" ht="18.75">
      <c r="A154" s="88" t="s">
        <v>82</v>
      </c>
      <c r="B154" s="188"/>
      <c r="C154" s="22"/>
      <c r="D154" s="22"/>
      <c r="E154" s="23"/>
      <c r="F154" s="40"/>
      <c r="G154" s="23"/>
      <c r="H154" s="225"/>
      <c r="I154" s="214"/>
      <c r="J154" s="25"/>
      <c r="K154" s="26" t="s">
        <v>11</v>
      </c>
    </row>
    <row r="155" spans="1:11" ht="15" thickBot="1">
      <c r="A155" s="150"/>
      <c r="B155" s="153"/>
      <c r="C155" s="151"/>
      <c r="D155" s="151"/>
      <c r="E155" s="152"/>
      <c r="F155" s="153"/>
      <c r="G155" s="152"/>
      <c r="H155" s="83"/>
      <c r="I155" s="155"/>
      <c r="J155" s="156"/>
      <c r="K155" s="156"/>
    </row>
    <row r="156" spans="1:11" ht="15">
      <c r="A156" s="243" t="s">
        <v>0</v>
      </c>
      <c r="B156" s="239" t="s">
        <v>91</v>
      </c>
      <c r="C156" s="245" t="s">
        <v>1</v>
      </c>
      <c r="D156" s="246"/>
      <c r="E156" s="246"/>
      <c r="F156" s="246"/>
      <c r="G156" s="247"/>
      <c r="H156" s="248" t="s">
        <v>2</v>
      </c>
      <c r="I156" s="239" t="s">
        <v>3</v>
      </c>
      <c r="J156" s="241" t="s">
        <v>9</v>
      </c>
      <c r="K156" s="237" t="s">
        <v>10</v>
      </c>
    </row>
    <row r="157" spans="1:11" ht="15">
      <c r="A157" s="244"/>
      <c r="B157" s="240"/>
      <c r="C157" s="122" t="s">
        <v>7</v>
      </c>
      <c r="D157" s="122" t="s">
        <v>5</v>
      </c>
      <c r="E157" s="123" t="s">
        <v>8</v>
      </c>
      <c r="F157" s="122" t="s">
        <v>6</v>
      </c>
      <c r="G157" s="122" t="s">
        <v>4</v>
      </c>
      <c r="H157" s="249"/>
      <c r="I157" s="240"/>
      <c r="J157" s="242"/>
      <c r="K157" s="238"/>
    </row>
    <row r="158" spans="1:11" ht="15">
      <c r="A158" s="91" t="s">
        <v>28</v>
      </c>
      <c r="B158" s="53">
        <v>2</v>
      </c>
      <c r="C158" s="15"/>
      <c r="D158" s="157"/>
      <c r="E158" s="157"/>
      <c r="F158" s="158"/>
      <c r="G158" s="157"/>
      <c r="H158" s="53">
        <v>2</v>
      </c>
      <c r="I158" s="213" t="s">
        <v>72</v>
      </c>
      <c r="J158" s="160">
        <f>J3</f>
        <v>0</v>
      </c>
      <c r="K158" s="127">
        <f aca="true" t="shared" si="17" ref="K158:K165">J158*H158</f>
        <v>0</v>
      </c>
    </row>
    <row r="159" spans="1:11" ht="15">
      <c r="A159" s="92" t="s">
        <v>30</v>
      </c>
      <c r="B159" s="129">
        <v>1</v>
      </c>
      <c r="C159" s="48"/>
      <c r="D159" s="170"/>
      <c r="E159" s="170"/>
      <c r="F159" s="171"/>
      <c r="G159" s="170"/>
      <c r="H159" s="172">
        <v>2</v>
      </c>
      <c r="I159" s="209" t="s">
        <v>72</v>
      </c>
      <c r="J159" s="173">
        <f>J8</f>
        <v>0</v>
      </c>
      <c r="K159" s="174">
        <f t="shared" si="17"/>
        <v>0</v>
      </c>
    </row>
    <row r="160" spans="1:11" ht="15">
      <c r="A160" s="92" t="s">
        <v>64</v>
      </c>
      <c r="B160" s="129">
        <v>3</v>
      </c>
      <c r="C160" s="7"/>
      <c r="D160" s="161"/>
      <c r="E160" s="161"/>
      <c r="F160" s="162"/>
      <c r="G160" s="161" t="s">
        <v>57</v>
      </c>
      <c r="H160" s="129">
        <v>2</v>
      </c>
      <c r="I160" s="209" t="s">
        <v>72</v>
      </c>
      <c r="J160" s="164">
        <f>J7</f>
        <v>0</v>
      </c>
      <c r="K160" s="131">
        <f t="shared" si="17"/>
        <v>0</v>
      </c>
    </row>
    <row r="161" spans="1:11" ht="15">
      <c r="A161" s="92" t="s">
        <v>62</v>
      </c>
      <c r="B161" s="129">
        <v>5</v>
      </c>
      <c r="C161" s="7"/>
      <c r="D161" s="161"/>
      <c r="E161" s="161"/>
      <c r="F161" s="162"/>
      <c r="G161" s="161"/>
      <c r="H161" s="129">
        <v>2</v>
      </c>
      <c r="I161" s="209" t="s">
        <v>72</v>
      </c>
      <c r="J161" s="164">
        <f>J21</f>
        <v>0</v>
      </c>
      <c r="K161" s="131">
        <f t="shared" si="17"/>
        <v>0</v>
      </c>
    </row>
    <row r="162" spans="1:11" ht="15">
      <c r="A162" s="93" t="s">
        <v>105</v>
      </c>
      <c r="B162" s="133"/>
      <c r="C162" s="75"/>
      <c r="D162" s="200"/>
      <c r="E162" s="200"/>
      <c r="F162" s="201"/>
      <c r="G162" s="200"/>
      <c r="H162" s="129">
        <v>1</v>
      </c>
      <c r="I162" s="209" t="s">
        <v>72</v>
      </c>
      <c r="J162" s="164">
        <f>J22</f>
        <v>0</v>
      </c>
      <c r="K162" s="131">
        <f t="shared" si="17"/>
        <v>0</v>
      </c>
    </row>
    <row r="163" spans="1:11" ht="15">
      <c r="A163" s="93" t="s">
        <v>53</v>
      </c>
      <c r="B163" s="133"/>
      <c r="C163" s="75"/>
      <c r="D163" s="200"/>
      <c r="E163" s="200"/>
      <c r="F163" s="201"/>
      <c r="G163" s="200"/>
      <c r="H163" s="129">
        <v>2</v>
      </c>
      <c r="I163" s="209" t="s">
        <v>72</v>
      </c>
      <c r="J163" s="164">
        <f>J24</f>
        <v>0</v>
      </c>
      <c r="K163" s="131">
        <f>J163*H163</f>
        <v>0</v>
      </c>
    </row>
    <row r="164" spans="1:11" ht="15">
      <c r="A164" s="92" t="s">
        <v>65</v>
      </c>
      <c r="B164" s="192">
        <v>6</v>
      </c>
      <c r="C164" s="7"/>
      <c r="D164" s="161"/>
      <c r="E164" s="161"/>
      <c r="F164" s="162"/>
      <c r="G164" s="161"/>
      <c r="H164" s="189">
        <v>1</v>
      </c>
      <c r="I164" s="210" t="s">
        <v>73</v>
      </c>
      <c r="J164" s="164">
        <f>J13</f>
        <v>0</v>
      </c>
      <c r="K164" s="131">
        <f t="shared" si="17"/>
        <v>0</v>
      </c>
    </row>
    <row r="165" spans="1:11" ht="15" thickBot="1">
      <c r="A165" s="94" t="s">
        <v>66</v>
      </c>
      <c r="B165" s="190">
        <v>7</v>
      </c>
      <c r="C165" s="34"/>
      <c r="D165" s="165"/>
      <c r="E165" s="165"/>
      <c r="F165" s="166"/>
      <c r="G165" s="165"/>
      <c r="H165" s="190">
        <v>1</v>
      </c>
      <c r="I165" s="191" t="s">
        <v>73</v>
      </c>
      <c r="J165" s="168">
        <f>J14</f>
        <v>0</v>
      </c>
      <c r="K165" s="138">
        <f t="shared" si="17"/>
        <v>0</v>
      </c>
    </row>
    <row r="166" spans="2:11" ht="15" thickBot="1">
      <c r="B166" s="139"/>
      <c r="F166" s="139"/>
      <c r="I166" s="227"/>
      <c r="J166" s="140"/>
      <c r="K166" s="140"/>
    </row>
    <row r="167" spans="1:11" ht="15.75" thickBot="1">
      <c r="A167" s="141"/>
      <c r="B167" s="143"/>
      <c r="C167" s="142"/>
      <c r="D167" s="142"/>
      <c r="E167" s="142"/>
      <c r="F167" s="143"/>
      <c r="G167" s="142"/>
      <c r="H167" s="222"/>
      <c r="I167" s="226"/>
      <c r="J167" s="144"/>
      <c r="K167" s="169">
        <f>SUM(K158:K165)</f>
        <v>0</v>
      </c>
    </row>
    <row r="168" spans="2:11" ht="15">
      <c r="B168" s="139"/>
      <c r="K168" s="187" t="s">
        <v>89</v>
      </c>
    </row>
    <row r="169" spans="2:11" ht="15">
      <c r="B169" s="139"/>
      <c r="K169" s="146"/>
    </row>
    <row r="170" spans="1:11" ht="18.75">
      <c r="A170" s="88" t="s">
        <v>41</v>
      </c>
      <c r="B170" s="188"/>
      <c r="C170" s="22"/>
      <c r="D170" s="22"/>
      <c r="E170" s="23"/>
      <c r="F170" s="40"/>
      <c r="G170" s="59"/>
      <c r="H170" s="225"/>
      <c r="I170" s="214"/>
      <c r="J170" s="25"/>
      <c r="K170" s="26" t="s">
        <v>11</v>
      </c>
    </row>
    <row r="171" spans="1:11" ht="15" thickBot="1">
      <c r="A171" s="150"/>
      <c r="B171" s="153"/>
      <c r="C171" s="151"/>
      <c r="D171" s="151"/>
      <c r="E171" s="152"/>
      <c r="F171" s="153"/>
      <c r="G171" s="154"/>
      <c r="H171" s="83"/>
      <c r="I171" s="155"/>
      <c r="J171" s="156"/>
      <c r="K171" s="156"/>
    </row>
    <row r="172" spans="1:11" ht="15">
      <c r="A172" s="243" t="s">
        <v>0</v>
      </c>
      <c r="B172" s="239" t="s">
        <v>91</v>
      </c>
      <c r="C172" s="245" t="s">
        <v>1</v>
      </c>
      <c r="D172" s="246"/>
      <c r="E172" s="246"/>
      <c r="F172" s="246"/>
      <c r="G172" s="247"/>
      <c r="H172" s="248" t="s">
        <v>2</v>
      </c>
      <c r="I172" s="239" t="s">
        <v>3</v>
      </c>
      <c r="J172" s="241" t="s">
        <v>9</v>
      </c>
      <c r="K172" s="237" t="s">
        <v>10</v>
      </c>
    </row>
    <row r="173" spans="1:11" ht="15">
      <c r="A173" s="244"/>
      <c r="B173" s="240"/>
      <c r="C173" s="122" t="s">
        <v>7</v>
      </c>
      <c r="D173" s="122" t="s">
        <v>5</v>
      </c>
      <c r="E173" s="123" t="s">
        <v>8</v>
      </c>
      <c r="F173" s="122" t="s">
        <v>6</v>
      </c>
      <c r="G173" s="123" t="s">
        <v>4</v>
      </c>
      <c r="H173" s="249"/>
      <c r="I173" s="240"/>
      <c r="J173" s="242"/>
      <c r="K173" s="238"/>
    </row>
    <row r="174" spans="1:11" ht="15">
      <c r="A174" s="91" t="s">
        <v>28</v>
      </c>
      <c r="B174" s="53">
        <v>2</v>
      </c>
      <c r="C174" s="15"/>
      <c r="D174" s="157"/>
      <c r="E174" s="157"/>
      <c r="F174" s="158"/>
      <c r="G174" s="159"/>
      <c r="H174" s="53">
        <v>2</v>
      </c>
      <c r="I174" s="213" t="s">
        <v>72</v>
      </c>
      <c r="J174" s="160">
        <f>J3</f>
        <v>0</v>
      </c>
      <c r="K174" s="127">
        <f aca="true" t="shared" si="18" ref="K174:K181">J174*H174</f>
        <v>0</v>
      </c>
    </row>
    <row r="175" spans="1:11" ht="15">
      <c r="A175" s="92" t="s">
        <v>30</v>
      </c>
      <c r="B175" s="129">
        <v>1</v>
      </c>
      <c r="C175" s="48"/>
      <c r="D175" s="170"/>
      <c r="E175" s="170"/>
      <c r="F175" s="171"/>
      <c r="G175" s="178"/>
      <c r="H175" s="172">
        <v>2</v>
      </c>
      <c r="I175" s="213" t="s">
        <v>72</v>
      </c>
      <c r="J175" s="173">
        <f>J8</f>
        <v>0</v>
      </c>
      <c r="K175" s="174">
        <f t="shared" si="18"/>
        <v>0</v>
      </c>
    </row>
    <row r="176" spans="1:11" ht="15">
      <c r="A176" s="92" t="s">
        <v>50</v>
      </c>
      <c r="B176" s="129" t="s">
        <v>95</v>
      </c>
      <c r="C176" s="7"/>
      <c r="D176" s="161"/>
      <c r="E176" s="161"/>
      <c r="F176" s="162"/>
      <c r="G176" s="163" t="s">
        <v>57</v>
      </c>
      <c r="H176" s="129">
        <v>1</v>
      </c>
      <c r="I176" s="213" t="s">
        <v>72</v>
      </c>
      <c r="J176" s="164">
        <f>J5</f>
        <v>0</v>
      </c>
      <c r="K176" s="131">
        <f>J176*H176</f>
        <v>0</v>
      </c>
    </row>
    <row r="177" spans="1:11" ht="15">
      <c r="A177" s="92" t="s">
        <v>51</v>
      </c>
      <c r="B177" s="129" t="s">
        <v>95</v>
      </c>
      <c r="C177" s="7"/>
      <c r="D177" s="161"/>
      <c r="E177" s="161"/>
      <c r="F177" s="162"/>
      <c r="G177" s="163" t="s">
        <v>57</v>
      </c>
      <c r="H177" s="129">
        <v>1</v>
      </c>
      <c r="I177" s="213" t="s">
        <v>72</v>
      </c>
      <c r="J177" s="164">
        <f>J6</f>
        <v>0</v>
      </c>
      <c r="K177" s="131">
        <f t="shared" si="18"/>
        <v>0</v>
      </c>
    </row>
    <row r="178" spans="1:11" ht="15">
      <c r="A178" s="93" t="s">
        <v>105</v>
      </c>
      <c r="B178" s="133"/>
      <c r="C178" s="75"/>
      <c r="D178" s="200"/>
      <c r="E178" s="200"/>
      <c r="F178" s="201"/>
      <c r="G178" s="200"/>
      <c r="H178" s="129">
        <v>1</v>
      </c>
      <c r="I178" s="209" t="s">
        <v>72</v>
      </c>
      <c r="J178" s="164">
        <f>J7</f>
        <v>0</v>
      </c>
      <c r="K178" s="131">
        <f t="shared" si="18"/>
        <v>0</v>
      </c>
    </row>
    <row r="179" spans="1:11" ht="15">
      <c r="A179" s="93" t="s">
        <v>53</v>
      </c>
      <c r="B179" s="133"/>
      <c r="C179" s="75"/>
      <c r="D179" s="200"/>
      <c r="E179" s="200"/>
      <c r="F179" s="201"/>
      <c r="G179" s="200"/>
      <c r="H179" s="129">
        <v>2</v>
      </c>
      <c r="I179" s="209" t="s">
        <v>72</v>
      </c>
      <c r="J179" s="164">
        <f>J24</f>
        <v>0</v>
      </c>
      <c r="K179" s="131">
        <f>J179*H179</f>
        <v>0</v>
      </c>
    </row>
    <row r="180" spans="1:11" ht="15">
      <c r="A180" s="92" t="s">
        <v>36</v>
      </c>
      <c r="B180" s="192">
        <v>8</v>
      </c>
      <c r="C180" s="7"/>
      <c r="D180" s="161"/>
      <c r="E180" s="161"/>
      <c r="F180" s="162"/>
      <c r="G180" s="163" t="s">
        <v>54</v>
      </c>
      <c r="H180" s="189">
        <v>1</v>
      </c>
      <c r="I180" s="210" t="s">
        <v>73</v>
      </c>
      <c r="J180" s="164">
        <f>J18</f>
        <v>0</v>
      </c>
      <c r="K180" s="131">
        <f t="shared" si="18"/>
        <v>0</v>
      </c>
    </row>
    <row r="181" spans="1:11" ht="15" thickBot="1">
      <c r="A181" s="94" t="s">
        <v>40</v>
      </c>
      <c r="B181" s="190">
        <v>7</v>
      </c>
      <c r="C181" s="34"/>
      <c r="D181" s="165"/>
      <c r="E181" s="165"/>
      <c r="F181" s="166"/>
      <c r="G181" s="167"/>
      <c r="H181" s="190">
        <v>1</v>
      </c>
      <c r="I181" s="211" t="s">
        <v>73</v>
      </c>
      <c r="J181" s="168">
        <f>J9</f>
        <v>0</v>
      </c>
      <c r="K181" s="138">
        <f t="shared" si="18"/>
        <v>0</v>
      </c>
    </row>
    <row r="182" spans="2:11" ht="15" thickBot="1">
      <c r="B182" s="139"/>
      <c r="F182" s="139"/>
      <c r="G182" s="179"/>
      <c r="I182" s="227"/>
      <c r="J182" s="140"/>
      <c r="K182" s="140"/>
    </row>
    <row r="183" spans="1:11" ht="15.75" thickBot="1">
      <c r="A183" s="141"/>
      <c r="B183" s="143"/>
      <c r="C183" s="142"/>
      <c r="D183" s="142"/>
      <c r="E183" s="142"/>
      <c r="F183" s="143"/>
      <c r="G183" s="180"/>
      <c r="H183" s="222"/>
      <c r="I183" s="226"/>
      <c r="J183" s="144"/>
      <c r="K183" s="169">
        <f>SUM(K174:K181)</f>
        <v>0</v>
      </c>
    </row>
    <row r="184" spans="2:11" ht="15">
      <c r="B184" s="139"/>
      <c r="K184" s="187" t="s">
        <v>89</v>
      </c>
    </row>
    <row r="185" spans="2:11" ht="15">
      <c r="B185" s="139"/>
      <c r="K185" s="146"/>
    </row>
    <row r="186" spans="1:11" ht="18.75">
      <c r="A186" s="88" t="s">
        <v>42</v>
      </c>
      <c r="B186" s="188"/>
      <c r="C186" s="22"/>
      <c r="D186" s="22"/>
      <c r="E186" s="23"/>
      <c r="F186" s="40"/>
      <c r="G186" s="23"/>
      <c r="H186" s="225"/>
      <c r="I186" s="214"/>
      <c r="J186" s="25"/>
      <c r="K186" s="26" t="s">
        <v>11</v>
      </c>
    </row>
    <row r="187" spans="1:11" ht="15" thickBot="1">
      <c r="A187" s="150"/>
      <c r="B187" s="153"/>
      <c r="C187" s="151"/>
      <c r="D187" s="151"/>
      <c r="E187" s="152"/>
      <c r="F187" s="153"/>
      <c r="G187" s="152"/>
      <c r="H187" s="83"/>
      <c r="I187" s="155"/>
      <c r="J187" s="156"/>
      <c r="K187" s="156"/>
    </row>
    <row r="188" spans="1:11" ht="15">
      <c r="A188" s="243" t="s">
        <v>0</v>
      </c>
      <c r="B188" s="239" t="s">
        <v>97</v>
      </c>
      <c r="C188" s="245" t="s">
        <v>1</v>
      </c>
      <c r="D188" s="246"/>
      <c r="E188" s="246"/>
      <c r="F188" s="246"/>
      <c r="G188" s="247"/>
      <c r="H188" s="248" t="s">
        <v>2</v>
      </c>
      <c r="I188" s="239" t="s">
        <v>3</v>
      </c>
      <c r="J188" s="241" t="s">
        <v>9</v>
      </c>
      <c r="K188" s="237" t="s">
        <v>10</v>
      </c>
    </row>
    <row r="189" spans="1:11" ht="15">
      <c r="A189" s="244"/>
      <c r="B189" s="240"/>
      <c r="C189" s="122" t="s">
        <v>7</v>
      </c>
      <c r="D189" s="122" t="s">
        <v>5</v>
      </c>
      <c r="E189" s="123" t="s">
        <v>8</v>
      </c>
      <c r="F189" s="122" t="s">
        <v>6</v>
      </c>
      <c r="G189" s="122" t="s">
        <v>4</v>
      </c>
      <c r="H189" s="249"/>
      <c r="I189" s="250"/>
      <c r="J189" s="242"/>
      <c r="K189" s="238"/>
    </row>
    <row r="190" spans="1:11" ht="15">
      <c r="A190" s="91" t="s">
        <v>30</v>
      </c>
      <c r="B190" s="53" t="s">
        <v>101</v>
      </c>
      <c r="C190" s="15"/>
      <c r="D190" s="157"/>
      <c r="E190" s="157"/>
      <c r="F190" s="158"/>
      <c r="G190" s="157"/>
      <c r="H190" s="53">
        <v>3</v>
      </c>
      <c r="I190" s="208" t="s">
        <v>72</v>
      </c>
      <c r="J190" s="160">
        <f>J8</f>
        <v>0</v>
      </c>
      <c r="K190" s="127">
        <f aca="true" t="shared" si="19" ref="K190:K197">J190*H190</f>
        <v>0</v>
      </c>
    </row>
    <row r="191" spans="1:11" ht="15">
      <c r="A191" s="92" t="s">
        <v>48</v>
      </c>
      <c r="B191" s="129" t="s">
        <v>98</v>
      </c>
      <c r="C191" s="7"/>
      <c r="D191" s="161"/>
      <c r="E191" s="161"/>
      <c r="F191" s="162"/>
      <c r="G191" s="161"/>
      <c r="H191" s="129">
        <v>1</v>
      </c>
      <c r="I191" s="209" t="s">
        <v>72</v>
      </c>
      <c r="J191" s="164">
        <f>J16</f>
        <v>0</v>
      </c>
      <c r="K191" s="131">
        <f t="shared" si="19"/>
        <v>0</v>
      </c>
    </row>
    <row r="192" spans="1:11" ht="15">
      <c r="A192" s="92" t="s">
        <v>32</v>
      </c>
      <c r="B192" s="129" t="s">
        <v>114</v>
      </c>
      <c r="C192" s="7"/>
      <c r="D192" s="161"/>
      <c r="E192" s="161"/>
      <c r="F192" s="162"/>
      <c r="G192" s="161"/>
      <c r="H192" s="129">
        <v>3</v>
      </c>
      <c r="I192" s="209" t="s">
        <v>72</v>
      </c>
      <c r="J192" s="164">
        <f>J15</f>
        <v>0</v>
      </c>
      <c r="K192" s="131">
        <f t="shared" si="19"/>
        <v>0</v>
      </c>
    </row>
    <row r="193" spans="1:11" ht="15">
      <c r="A193" s="92" t="s">
        <v>38</v>
      </c>
      <c r="B193" s="129" t="s">
        <v>113</v>
      </c>
      <c r="C193" s="7"/>
      <c r="D193" s="161"/>
      <c r="E193" s="161"/>
      <c r="F193" s="162"/>
      <c r="G193" s="161" t="s">
        <v>57</v>
      </c>
      <c r="H193" s="129">
        <v>3</v>
      </c>
      <c r="I193" s="209" t="s">
        <v>72</v>
      </c>
      <c r="J193" s="164">
        <f>J19</f>
        <v>0</v>
      </c>
      <c r="K193" s="131">
        <f t="shared" si="19"/>
        <v>0</v>
      </c>
    </row>
    <row r="194" spans="1:11" ht="15">
      <c r="A194" s="92" t="s">
        <v>69</v>
      </c>
      <c r="B194" s="129" t="s">
        <v>99</v>
      </c>
      <c r="C194" s="7"/>
      <c r="D194" s="161"/>
      <c r="E194" s="161"/>
      <c r="F194" s="162"/>
      <c r="G194" s="161"/>
      <c r="H194" s="129">
        <v>1</v>
      </c>
      <c r="I194" s="209" t="s">
        <v>72</v>
      </c>
      <c r="J194" s="164">
        <f>J10</f>
        <v>0</v>
      </c>
      <c r="K194" s="131">
        <f t="shared" si="19"/>
        <v>0</v>
      </c>
    </row>
    <row r="195" spans="1:11" ht="15">
      <c r="A195" s="92" t="s">
        <v>52</v>
      </c>
      <c r="B195" s="129" t="s">
        <v>100</v>
      </c>
      <c r="C195" s="7"/>
      <c r="D195" s="161"/>
      <c r="E195" s="161"/>
      <c r="F195" s="162"/>
      <c r="G195" s="161"/>
      <c r="H195" s="129">
        <v>1</v>
      </c>
      <c r="I195" s="209" t="s">
        <v>72</v>
      </c>
      <c r="J195" s="164">
        <f>J20</f>
        <v>0</v>
      </c>
      <c r="K195" s="131">
        <f t="shared" si="19"/>
        <v>0</v>
      </c>
    </row>
    <row r="196" spans="1:11" ht="15">
      <c r="A196" s="93" t="s">
        <v>106</v>
      </c>
      <c r="B196" s="133"/>
      <c r="C196" s="75"/>
      <c r="D196" s="200"/>
      <c r="E196" s="200"/>
      <c r="F196" s="201"/>
      <c r="G196" s="200"/>
      <c r="H196" s="129">
        <v>1</v>
      </c>
      <c r="I196" s="209" t="s">
        <v>72</v>
      </c>
      <c r="J196" s="164">
        <f>J21</f>
        <v>0</v>
      </c>
      <c r="K196" s="131">
        <f aca="true" t="shared" si="20" ref="K196">J196*H196</f>
        <v>0</v>
      </c>
    </row>
    <row r="197" spans="1:11" ht="15" thickBot="1">
      <c r="A197" s="94" t="s">
        <v>53</v>
      </c>
      <c r="B197" s="54" t="s">
        <v>100</v>
      </c>
      <c r="C197" s="34"/>
      <c r="D197" s="165"/>
      <c r="E197" s="165"/>
      <c r="F197" s="166"/>
      <c r="G197" s="165"/>
      <c r="H197" s="54">
        <v>3</v>
      </c>
      <c r="I197" s="212" t="s">
        <v>72</v>
      </c>
      <c r="J197" s="168">
        <f>J24</f>
        <v>0</v>
      </c>
      <c r="K197" s="138">
        <f t="shared" si="19"/>
        <v>0</v>
      </c>
    </row>
    <row r="198" spans="6:11" ht="15" thickBot="1">
      <c r="F198" s="139"/>
      <c r="I198" s="227"/>
      <c r="J198" s="140"/>
      <c r="K198" s="140"/>
    </row>
    <row r="199" spans="1:11" ht="15.75" thickBot="1">
      <c r="A199" s="141"/>
      <c r="B199" s="142"/>
      <c r="C199" s="142"/>
      <c r="D199" s="142"/>
      <c r="E199" s="142"/>
      <c r="F199" s="143"/>
      <c r="G199" s="142"/>
      <c r="H199" s="222"/>
      <c r="I199" s="226"/>
      <c r="J199" s="144"/>
      <c r="K199" s="169">
        <f>SUM(K190:K197)</f>
        <v>0</v>
      </c>
    </row>
    <row r="200" ht="15">
      <c r="K200" s="187" t="s">
        <v>89</v>
      </c>
    </row>
  </sheetData>
  <sheetProtection algorithmName="SHA-512" hashValue="43ZIECXbri7EJbWy2EovlxLQOO+N/5RI1LjuWvzB1X+2o7LdDJEqsrfSTUjjM6s00GqJGrz/R5+EauJmTa1kow==" saltValue="28kkdeY9GemGsehUXT9Tvg==" spinCount="100000" sheet="1" objects="1" scenarios="1"/>
  <mergeCells count="57">
    <mergeCell ref="E26:E30"/>
    <mergeCell ref="F26:J30"/>
    <mergeCell ref="A45:A46"/>
    <mergeCell ref="B45:F45"/>
    <mergeCell ref="H45:H46"/>
    <mergeCell ref="J45:J46"/>
    <mergeCell ref="I45:I46"/>
    <mergeCell ref="A90:A91"/>
    <mergeCell ref="C90:G90"/>
    <mergeCell ref="H90:H91"/>
    <mergeCell ref="I90:I91"/>
    <mergeCell ref="J90:J91"/>
    <mergeCell ref="B90:B91"/>
    <mergeCell ref="A107:A108"/>
    <mergeCell ref="C107:G107"/>
    <mergeCell ref="H107:H108"/>
    <mergeCell ref="I107:I108"/>
    <mergeCell ref="J107:J108"/>
    <mergeCell ref="B107:B108"/>
    <mergeCell ref="A124:A125"/>
    <mergeCell ref="C124:G124"/>
    <mergeCell ref="H124:H125"/>
    <mergeCell ref="I124:I125"/>
    <mergeCell ref="A156:A157"/>
    <mergeCell ref="A140:A141"/>
    <mergeCell ref="C140:G140"/>
    <mergeCell ref="H140:H141"/>
    <mergeCell ref="I140:I141"/>
    <mergeCell ref="B124:B125"/>
    <mergeCell ref="A188:A189"/>
    <mergeCell ref="C188:G188"/>
    <mergeCell ref="H188:H189"/>
    <mergeCell ref="I188:I189"/>
    <mergeCell ref="C156:G156"/>
    <mergeCell ref="H156:H157"/>
    <mergeCell ref="I156:I157"/>
    <mergeCell ref="B156:B157"/>
    <mergeCell ref="A172:A173"/>
    <mergeCell ref="C172:G172"/>
    <mergeCell ref="H172:H173"/>
    <mergeCell ref="I172:I173"/>
    <mergeCell ref="B172:B173"/>
    <mergeCell ref="J60:K60"/>
    <mergeCell ref="K90:K91"/>
    <mergeCell ref="K107:K108"/>
    <mergeCell ref="B188:B189"/>
    <mergeCell ref="J156:J157"/>
    <mergeCell ref="K188:K189"/>
    <mergeCell ref="J172:J173"/>
    <mergeCell ref="K172:K173"/>
    <mergeCell ref="J188:J189"/>
    <mergeCell ref="K156:K157"/>
    <mergeCell ref="J124:J125"/>
    <mergeCell ref="K124:K125"/>
    <mergeCell ref="K140:K141"/>
    <mergeCell ref="J140:J141"/>
    <mergeCell ref="B140:B1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8"/>
  <sheetViews>
    <sheetView zoomScale="112" zoomScaleNormal="112" workbookViewId="0" topLeftCell="A1">
      <selection activeCell="G8" sqref="G8"/>
    </sheetView>
  </sheetViews>
  <sheetFormatPr defaultColWidth="9.140625" defaultRowHeight="15"/>
  <cols>
    <col min="1" max="1" width="8.140625" style="0" customWidth="1"/>
    <col min="2" max="3" width="8.7109375" style="0" customWidth="1"/>
    <col min="4" max="4" width="11.140625" style="0" customWidth="1"/>
    <col min="5" max="5" width="8.7109375" style="46" customWidth="1"/>
    <col min="6" max="6" width="10.7109375" style="65" customWidth="1"/>
    <col min="7" max="7" width="12.57421875" style="0" customWidth="1"/>
    <col min="8" max="8" width="19.7109375" style="12" customWidth="1"/>
    <col min="9" max="9" width="15.7109375" style="5" customWidth="1"/>
    <col min="15" max="15" width="11.8515625" style="0" bestFit="1" customWidth="1"/>
  </cols>
  <sheetData>
    <row r="1" spans="1:9" ht="18.75">
      <c r="A1" s="22" t="s">
        <v>43</v>
      </c>
      <c r="B1" s="22"/>
      <c r="C1" s="22"/>
      <c r="D1" s="23"/>
      <c r="E1" s="40"/>
      <c r="F1" s="59"/>
      <c r="G1" s="23"/>
      <c r="H1" s="24"/>
      <c r="I1" s="26" t="s">
        <v>12</v>
      </c>
    </row>
    <row r="2" spans="1:9" ht="15.75" thickBot="1">
      <c r="A2" s="1"/>
      <c r="B2" s="1"/>
      <c r="C2" s="1"/>
      <c r="D2" s="2"/>
      <c r="E2" s="41"/>
      <c r="F2" s="60"/>
      <c r="G2" s="3"/>
      <c r="H2" s="10"/>
      <c r="I2" s="4"/>
    </row>
    <row r="3" spans="1:9" ht="15" customHeight="1">
      <c r="A3" s="252" t="s">
        <v>0</v>
      </c>
      <c r="B3" s="245" t="s">
        <v>1</v>
      </c>
      <c r="C3" s="246"/>
      <c r="D3" s="246"/>
      <c r="E3" s="246"/>
      <c r="F3" s="247"/>
      <c r="G3" s="248" t="s">
        <v>2</v>
      </c>
      <c r="H3" s="239" t="s">
        <v>3</v>
      </c>
      <c r="I3" s="237" t="s">
        <v>9</v>
      </c>
    </row>
    <row r="4" spans="1:15" ht="15">
      <c r="A4" s="244"/>
      <c r="B4" s="13" t="s">
        <v>7</v>
      </c>
      <c r="C4" s="13" t="s">
        <v>5</v>
      </c>
      <c r="D4" s="14" t="s">
        <v>8</v>
      </c>
      <c r="E4" s="13" t="s">
        <v>6</v>
      </c>
      <c r="F4" s="14" t="s">
        <v>4</v>
      </c>
      <c r="G4" s="249"/>
      <c r="H4" s="250"/>
      <c r="I4" s="238"/>
      <c r="J4" s="46"/>
      <c r="K4" s="46"/>
      <c r="L4" s="46"/>
      <c r="M4" s="46"/>
      <c r="N4" s="46"/>
      <c r="O4" s="46"/>
    </row>
    <row r="5" spans="1:15" ht="15">
      <c r="A5" s="27" t="s">
        <v>28</v>
      </c>
      <c r="B5" s="15"/>
      <c r="C5" s="16"/>
      <c r="D5" s="16"/>
      <c r="E5" s="42"/>
      <c r="F5" s="61"/>
      <c r="G5" s="17" t="e">
        <f>SUMIFS(#REF!,#REF!,A5)+SUMIFS(#REF!,#REF!,A5)+SUMIFS(#REF!,#REF!,A5)+SUMIFS(#REF!,#REF!,A5)+SUMIFS(#REF!,#REF!,A5)+SUMIFS(#REF!,#REF!,A5)+SUMIFS(#REF!,#REF!,A5)+SUMIFS(#REF!,#REF!,A5)</f>
        <v>#REF!</v>
      </c>
      <c r="H5" s="18"/>
      <c r="I5" s="28">
        <v>0</v>
      </c>
      <c r="O5" s="68"/>
    </row>
    <row r="6" spans="1:15" ht="15">
      <c r="A6" s="47" t="s">
        <v>40</v>
      </c>
      <c r="B6" s="48"/>
      <c r="C6" s="49"/>
      <c r="D6" s="49"/>
      <c r="E6" s="50"/>
      <c r="F6" s="62"/>
      <c r="G6" s="6" t="e">
        <f>SUMIFS(#REF!,#REF!,A6)+SUMIFS(#REF!,#REF!,A6)+SUMIFS(#REF!,#REF!,A6)+SUMIFS(#REF!,#REF!,A6)+SUMIFS(#REF!,#REF!,A6)+SUMIFS(#REF!,#REF!,A6)+SUMIFS(#REF!,#REF!,A6)+SUMIFS(#REF!,#REF!,A6)</f>
        <v>#REF!</v>
      </c>
      <c r="H6" s="51"/>
      <c r="I6" s="52">
        <v>0</v>
      </c>
      <c r="O6" s="68"/>
    </row>
    <row r="7" spans="1:15" ht="15">
      <c r="A7" s="29" t="s">
        <v>44</v>
      </c>
      <c r="B7" s="7"/>
      <c r="C7" s="8"/>
      <c r="D7" s="8"/>
      <c r="E7" s="43"/>
      <c r="F7" s="63"/>
      <c r="G7" s="6" t="e">
        <f>SUMIFS(#REF!,#REF!,A7)+SUMIFS(#REF!,#REF!,A7)+SUMIFS(#REF!,#REF!,A7)+SUMIFS(#REF!,#REF!,A7)+SUMIFS(#REF!,#REF!,A7)+SUMIFS(#REF!,#REF!,A7)+SUMIFS(#REF!,#REF!,A7)+SUMIFS(#REF!,#REF!,A7)</f>
        <v>#REF!</v>
      </c>
      <c r="H7" s="11"/>
      <c r="I7" s="30">
        <v>0</v>
      </c>
      <c r="O7" s="68"/>
    </row>
    <row r="8" spans="1:15" ht="15">
      <c r="A8" s="29" t="s">
        <v>45</v>
      </c>
      <c r="B8" s="7"/>
      <c r="C8" s="8"/>
      <c r="D8" s="8"/>
      <c r="E8" s="43"/>
      <c r="F8" s="63"/>
      <c r="G8" s="6" t="e">
        <f>SUMIFS(#REF!,#REF!,A8)+SUMIFS(#REF!,#REF!,A8)+SUMIFS(#REF!,#REF!,A8)+SUMIFS(#REF!,#REF!,A8)+SUMIFS(#REF!,#REF!,A8)+SUMIFS(#REF!,#REF!,A8)+SUMIFS(#REF!,#REF!,A8)+SUMIFS(#REF!,#REF!,A8)</f>
        <v>#REF!</v>
      </c>
      <c r="H8" s="11"/>
      <c r="I8" s="30">
        <v>0</v>
      </c>
      <c r="O8" s="68"/>
    </row>
    <row r="9" spans="1:15" ht="15">
      <c r="A9" s="29" t="s">
        <v>69</v>
      </c>
      <c r="B9" s="7"/>
      <c r="C9" s="8"/>
      <c r="D9" s="8"/>
      <c r="E9" s="43"/>
      <c r="F9" s="63"/>
      <c r="G9" s="6" t="e">
        <f>SUMIFS(#REF!,#REF!,A9)+SUMIFS(#REF!,#REF!,A9)+SUMIFS(#REF!,#REF!,A9)+SUMIFS(#REF!,#REF!,A9)+SUMIFS(#REF!,#REF!,A9)+SUMIFS(#REF!,#REF!,A9)+SUMIFS(#REF!,#REF!,A9)+SUMIFS(#REF!,#REF!,A9)</f>
        <v>#REF!</v>
      </c>
      <c r="H9" s="11"/>
      <c r="I9" s="30">
        <v>0</v>
      </c>
      <c r="O9" s="68"/>
    </row>
    <row r="10" spans="1:15" ht="15">
      <c r="A10" s="29" t="s">
        <v>46</v>
      </c>
      <c r="B10" s="7"/>
      <c r="C10" s="8"/>
      <c r="D10" s="8"/>
      <c r="E10" s="43"/>
      <c r="F10" s="63"/>
      <c r="G10" s="6" t="e">
        <f>SUMIFS(#REF!,#REF!,A10)+SUMIFS(#REF!,#REF!,A10)+SUMIFS(#REF!,#REF!,A10)+SUMIFS(#REF!,#REF!,A10)+SUMIFS(#REF!,#REF!,A10)+SUMIFS(#REF!,#REF!,A10)+SUMIFS(#REF!,#REF!,A10)+SUMIFS(#REF!,#REF!,A10)</f>
        <v>#REF!</v>
      </c>
      <c r="H10" s="11"/>
      <c r="I10" s="30">
        <v>0</v>
      </c>
      <c r="O10" s="68"/>
    </row>
    <row r="11" spans="1:15" ht="15">
      <c r="A11" s="29" t="s">
        <v>47</v>
      </c>
      <c r="B11" s="7"/>
      <c r="C11" s="8"/>
      <c r="D11" s="8"/>
      <c r="E11" s="43"/>
      <c r="F11" s="63"/>
      <c r="G11" s="6" t="e">
        <f>SUMIFS(#REF!,#REF!,A11)+SUMIFS(#REF!,#REF!,A11)+SUMIFS(#REF!,#REF!,A11)+SUMIFS(#REF!,#REF!,A11)+SUMIFS(#REF!,#REF!,A11)+SUMIFS(#REF!,#REF!,A11)+SUMIFS(#REF!,#REF!,A11)+SUMIFS(#REF!,#REF!,A11)</f>
        <v>#REF!</v>
      </c>
      <c r="H11" s="11"/>
      <c r="I11" s="30">
        <v>0</v>
      </c>
      <c r="O11" s="68"/>
    </row>
    <row r="12" spans="1:15" ht="15">
      <c r="A12" s="29" t="s">
        <v>65</v>
      </c>
      <c r="B12" s="7"/>
      <c r="C12" s="8"/>
      <c r="D12" s="8"/>
      <c r="E12" s="43"/>
      <c r="F12" s="63"/>
      <c r="G12" s="6" t="e">
        <f>SUMIFS(#REF!,#REF!,A12)+SUMIFS(#REF!,#REF!,A12)+SUMIFS(#REF!,#REF!,A12)+SUMIFS(#REF!,#REF!,A12)+SUMIFS(#REF!,#REF!,A12)+SUMIFS(#REF!,#REF!,A12)+SUMIFS(#REF!,#REF!,A12)+SUMIFS(#REF!,#REF!,A12)</f>
        <v>#REF!</v>
      </c>
      <c r="H12" s="11"/>
      <c r="I12" s="30">
        <v>0</v>
      </c>
      <c r="O12" s="68"/>
    </row>
    <row r="13" spans="1:15" ht="15">
      <c r="A13" s="29" t="s">
        <v>66</v>
      </c>
      <c r="B13" s="7"/>
      <c r="C13" s="8"/>
      <c r="D13" s="8"/>
      <c r="E13" s="43"/>
      <c r="F13" s="63"/>
      <c r="G13" s="6" t="e">
        <f>SUMIFS(#REF!,#REF!,A13)+SUMIFS(#REF!,#REF!,A13)+SUMIFS(#REF!,#REF!,A13)+SUMIFS(#REF!,#REF!,A13)+SUMIFS(#REF!,#REF!,A13)+SUMIFS(#REF!,#REF!,A13)+SUMIFS(#REF!,#REF!,A13)+SUMIFS(#REF!,#REF!,A13)</f>
        <v>#REF!</v>
      </c>
      <c r="H13" s="11"/>
      <c r="I13" s="30">
        <v>0</v>
      </c>
      <c r="O13" s="68"/>
    </row>
    <row r="14" spans="1:15" ht="15">
      <c r="A14" s="29" t="s">
        <v>30</v>
      </c>
      <c r="B14" s="7"/>
      <c r="C14" s="8"/>
      <c r="D14" s="8"/>
      <c r="E14" s="43"/>
      <c r="F14" s="63"/>
      <c r="G14" s="6" t="e">
        <f>SUMIFS(#REF!,#REF!,A14)+SUMIFS(#REF!,#REF!,A14)+SUMIFS(#REF!,#REF!,A14)+SUMIFS(#REF!,#REF!,A14)+SUMIFS(#REF!,#REF!,A14)+SUMIFS(#REF!,#REF!,A14)+SUMIFS(#REF!,#REF!,A14)+SUMIFS(#REF!,#REF!,A14)</f>
        <v>#REF!</v>
      </c>
      <c r="H14" s="11"/>
      <c r="I14" s="30">
        <v>0</v>
      </c>
      <c r="O14" s="68"/>
    </row>
    <row r="15" spans="1:15" ht="15">
      <c r="A15" s="29" t="s">
        <v>32</v>
      </c>
      <c r="B15" s="7"/>
      <c r="C15" s="8"/>
      <c r="D15" s="8"/>
      <c r="E15" s="43"/>
      <c r="F15" s="63"/>
      <c r="G15" s="6" t="e">
        <f>SUMIFS(#REF!,#REF!,A15)+SUMIFS(#REF!,#REF!,A15)+SUMIFS(#REF!,#REF!,A15)+SUMIFS(#REF!,#REF!,A15)+SUMIFS(#REF!,#REF!,A15)+SUMIFS(#REF!,#REF!,A15)+SUMIFS(#REF!,#REF!,A15)+SUMIFS(#REF!,#REF!,A15)</f>
        <v>#REF!</v>
      </c>
      <c r="H15" s="11"/>
      <c r="I15" s="30">
        <v>0</v>
      </c>
      <c r="O15" s="68"/>
    </row>
    <row r="16" spans="1:15" ht="15">
      <c r="A16" s="29" t="s">
        <v>48</v>
      </c>
      <c r="B16" s="7"/>
      <c r="C16" s="8"/>
      <c r="D16" s="8"/>
      <c r="E16" s="43"/>
      <c r="F16" s="63"/>
      <c r="G16" s="6" t="e">
        <f>SUMIFS(#REF!,#REF!,A16)+SUMIFS(#REF!,#REF!,A16)+SUMIFS(#REF!,#REF!,A16)+SUMIFS(#REF!,#REF!,A16)+SUMIFS(#REF!,#REF!,A16)+SUMIFS(#REF!,#REF!,A16)+SUMIFS(#REF!,#REF!,A16)+SUMIFS(#REF!,#REF!,A16)</f>
        <v>#REF!</v>
      </c>
      <c r="H16" s="11"/>
      <c r="I16" s="30">
        <v>0</v>
      </c>
      <c r="O16" s="68"/>
    </row>
    <row r="17" spans="1:15" ht="15">
      <c r="A17" s="29" t="s">
        <v>49</v>
      </c>
      <c r="B17" s="7"/>
      <c r="C17" s="8"/>
      <c r="D17" s="8"/>
      <c r="E17" s="43"/>
      <c r="F17" s="63"/>
      <c r="G17" s="6" t="e">
        <f>SUMIFS(#REF!,#REF!,A17)+SUMIFS(#REF!,#REF!,A17)+SUMIFS(#REF!,#REF!,A17)+SUMIFS(#REF!,#REF!,A17)+SUMIFS(#REF!,#REF!,A17)+SUMIFS(#REF!,#REF!,A17)+SUMIFS(#REF!,#REF!,A17)+SUMIFS(#REF!,#REF!,A17)</f>
        <v>#REF!</v>
      </c>
      <c r="H17" s="11"/>
      <c r="I17" s="30">
        <v>0</v>
      </c>
      <c r="O17" s="68"/>
    </row>
    <row r="18" spans="1:15" ht="15">
      <c r="A18" s="29" t="s">
        <v>36</v>
      </c>
      <c r="B18" s="7"/>
      <c r="C18" s="8"/>
      <c r="D18" s="8"/>
      <c r="E18" s="43"/>
      <c r="F18" s="63" t="s">
        <v>54</v>
      </c>
      <c r="G18" s="6" t="e">
        <f>SUMIFS(#REF!,#REF!,A18)+SUMIFS(#REF!,#REF!,A18)+SUMIFS(#REF!,#REF!,A18)+SUMIFS(#REF!,#REF!,A18)+SUMIFS(#REF!,#REF!,A18)+SUMIFS(#REF!,#REF!,A18)+SUMIFS(#REF!,#REF!,A18)+SUMIFS(#REF!,#REF!,A18)</f>
        <v>#REF!</v>
      </c>
      <c r="H18" s="11"/>
      <c r="I18" s="30">
        <v>0</v>
      </c>
      <c r="O18" s="68"/>
    </row>
    <row r="19" spans="1:15" ht="15">
      <c r="A19" s="29" t="s">
        <v>27</v>
      </c>
      <c r="B19" s="7"/>
      <c r="C19" s="8"/>
      <c r="D19" s="8"/>
      <c r="E19" s="43"/>
      <c r="F19" s="63" t="s">
        <v>57</v>
      </c>
      <c r="G19" s="6" t="e">
        <f>SUMIFS(#REF!,#REF!,A19)+SUMIFS(#REF!,#REF!,A19)+SUMIFS(#REF!,#REF!,A19)+SUMIFS(#REF!,#REF!,A19)+SUMIFS(#REF!,#REF!,A19)+SUMIFS(#REF!,#REF!,A19)+SUMIFS(#REF!,#REF!,A19)+SUMIFS(#REF!,#REF!,A19)</f>
        <v>#REF!</v>
      </c>
      <c r="H19" s="11"/>
      <c r="I19" s="30">
        <v>0</v>
      </c>
      <c r="O19" s="68"/>
    </row>
    <row r="20" spans="1:15" ht="15">
      <c r="A20" s="29" t="s">
        <v>50</v>
      </c>
      <c r="B20" s="7"/>
      <c r="C20" s="8"/>
      <c r="D20" s="8"/>
      <c r="E20" s="43"/>
      <c r="F20" s="63" t="s">
        <v>57</v>
      </c>
      <c r="G20" s="6" t="e">
        <f>SUMIFS(#REF!,#REF!,A20)+SUMIFS(#REF!,#REF!,A20)+SUMIFS(#REF!,#REF!,A20)+SUMIFS(#REF!,#REF!,A20)+SUMIFS(#REF!,#REF!,A20)+SUMIFS(#REF!,#REF!,A20)+SUMIFS(#REF!,#REF!,A20)+SUMIFS(#REF!,#REF!,A20)</f>
        <v>#REF!</v>
      </c>
      <c r="H20" s="11"/>
      <c r="I20" s="30">
        <v>0</v>
      </c>
      <c r="O20" s="68"/>
    </row>
    <row r="21" spans="1:15" ht="15">
      <c r="A21" s="29" t="s">
        <v>51</v>
      </c>
      <c r="B21" s="7"/>
      <c r="C21" s="8"/>
      <c r="D21" s="8"/>
      <c r="E21" s="43"/>
      <c r="F21" s="63" t="s">
        <v>57</v>
      </c>
      <c r="G21" s="6" t="e">
        <f>SUMIFS(#REF!,#REF!,A21)+SUMIFS(#REF!,#REF!,A21)+SUMIFS(#REF!,#REF!,A21)+SUMIFS(#REF!,#REF!,A21)+SUMIFS(#REF!,#REF!,A21)+SUMIFS(#REF!,#REF!,A21)+SUMIFS(#REF!,#REF!,A21)+SUMIFS(#REF!,#REF!,A21)</f>
        <v>#REF!</v>
      </c>
      <c r="H21" s="11"/>
      <c r="I21" s="30">
        <v>0</v>
      </c>
      <c r="O21" s="68"/>
    </row>
    <row r="22" spans="1:15" ht="15">
      <c r="A22" s="29" t="s">
        <v>64</v>
      </c>
      <c r="B22" s="7"/>
      <c r="C22" s="8"/>
      <c r="D22" s="8"/>
      <c r="E22" s="43"/>
      <c r="F22" s="63" t="s">
        <v>57</v>
      </c>
      <c r="G22" s="6" t="e">
        <f>SUMIFS(#REF!,#REF!,A22)+SUMIFS(#REF!,#REF!,A22)+SUMIFS(#REF!,#REF!,A22)+SUMIFS(#REF!,#REF!,A22)+SUMIFS(#REF!,#REF!,A22)+SUMIFS(#REF!,#REF!,A22)+SUMIFS(#REF!,#REF!,A22)+SUMIFS(#REF!,#REF!,A22)</f>
        <v>#REF!</v>
      </c>
      <c r="H22" s="11"/>
      <c r="I22" s="30">
        <v>0</v>
      </c>
      <c r="O22" s="68"/>
    </row>
    <row r="23" spans="1:15" ht="15">
      <c r="A23" s="29" t="s">
        <v>38</v>
      </c>
      <c r="B23" s="7"/>
      <c r="C23" s="8"/>
      <c r="D23" s="8"/>
      <c r="E23" s="43"/>
      <c r="F23" s="63" t="s">
        <v>57</v>
      </c>
      <c r="G23" s="6" t="e">
        <f>SUMIFS(#REF!,#REF!,A23)+SUMIFS(#REF!,#REF!,A23)+SUMIFS(#REF!,#REF!,A23)+SUMIFS(#REF!,#REF!,A23)+SUMIFS(#REF!,#REF!,A23)+SUMIFS(#REF!,#REF!,A23)+SUMIFS(#REF!,#REF!,A23)+SUMIFS(#REF!,#REF!,A23)</f>
        <v>#REF!</v>
      </c>
      <c r="H23" s="11"/>
      <c r="I23" s="30">
        <v>0</v>
      </c>
      <c r="O23" s="68"/>
    </row>
    <row r="24" spans="1:15" ht="15">
      <c r="A24" s="29" t="s">
        <v>52</v>
      </c>
      <c r="B24" s="7"/>
      <c r="C24" s="8"/>
      <c r="D24" s="8"/>
      <c r="E24" s="43"/>
      <c r="F24" s="63"/>
      <c r="G24" s="6" t="e">
        <f>SUMIFS(#REF!,#REF!,A24)+SUMIFS(#REF!,#REF!,A24)+SUMIFS(#REF!,#REF!,A24)+SUMIFS(#REF!,#REF!,A24)+SUMIFS(#REF!,#REF!,A24)+SUMIFS(#REF!,#REF!,A24)+SUMIFS(#REF!,#REF!,A24)+SUMIFS(#REF!,#REF!,A24)</f>
        <v>#REF!</v>
      </c>
      <c r="H24" s="11"/>
      <c r="I24" s="30">
        <v>0</v>
      </c>
      <c r="O24" s="68"/>
    </row>
    <row r="25" spans="1:15" ht="15">
      <c r="A25" s="31" t="s">
        <v>62</v>
      </c>
      <c r="B25" s="75"/>
      <c r="C25" s="76"/>
      <c r="D25" s="76"/>
      <c r="E25" s="44"/>
      <c r="F25" s="77"/>
      <c r="G25" s="6" t="e">
        <f>SUMIFS(#REF!,#REF!,A25)+SUMIFS(#REF!,#REF!,A25)+SUMIFS(#REF!,#REF!,A25)+SUMIFS(#REF!,#REF!,A25)+SUMIFS(#REF!,#REF!,A25)+SUMIFS(#REF!,#REF!,A25)+SUMIFS(#REF!,#REF!,A25)+SUMIFS(#REF!,#REF!,A25)</f>
        <v>#REF!</v>
      </c>
      <c r="H25" s="78"/>
      <c r="I25" s="32">
        <v>0</v>
      </c>
      <c r="O25" s="68"/>
    </row>
    <row r="26" spans="1:15" ht="15.75" thickBot="1">
      <c r="A26" s="33" t="s">
        <v>53</v>
      </c>
      <c r="B26" s="34"/>
      <c r="C26" s="35"/>
      <c r="D26" s="35"/>
      <c r="E26" s="45"/>
      <c r="F26" s="64"/>
      <c r="G26" s="36" t="e">
        <f>SUMIFS(#REF!,#REF!,A26)+SUMIFS(#REF!,#REF!,A26)+SUMIFS(#REF!,#REF!,A26)+SUMIFS(#REF!,#REF!,A26)+SUMIFS(#REF!,#REF!,A26)+SUMIFS(#REF!,#REF!,A26)+SUMIFS(#REF!,#REF!,A26)+SUMIFS(#REF!,#REF!,A26)</f>
        <v>#REF!</v>
      </c>
      <c r="H26" s="37"/>
      <c r="I26" s="39">
        <v>0</v>
      </c>
      <c r="O26" s="68"/>
    </row>
    <row r="28" ht="15">
      <c r="O28" s="68"/>
    </row>
  </sheetData>
  <mergeCells count="5">
    <mergeCell ref="A3:A4"/>
    <mergeCell ref="B3:F3"/>
    <mergeCell ref="G3:G4"/>
    <mergeCell ref="H3:H4"/>
    <mergeCell ref="I3:I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zoomScale="112" zoomScaleNormal="112" workbookViewId="0" topLeftCell="A1">
      <selection activeCell="A3" sqref="A3:J13"/>
    </sheetView>
  </sheetViews>
  <sheetFormatPr defaultColWidth="9.140625" defaultRowHeight="15"/>
  <cols>
    <col min="1" max="1" width="23.7109375" style="0" customWidth="1"/>
    <col min="2" max="4" width="8.7109375" style="0" customWidth="1"/>
    <col min="5" max="5" width="8.7109375" style="46" customWidth="1"/>
    <col min="6" max="8" width="8.7109375" style="0" customWidth="1"/>
    <col min="9" max="10" width="15.7109375" style="5" customWidth="1"/>
  </cols>
  <sheetData>
    <row r="1" spans="1:10" ht="18.75">
      <c r="A1" s="22" t="s">
        <v>21</v>
      </c>
      <c r="B1" s="22"/>
      <c r="C1" s="22"/>
      <c r="D1" s="23"/>
      <c r="E1" s="40"/>
      <c r="F1" s="23"/>
      <c r="G1" s="23"/>
      <c r="H1" s="23"/>
      <c r="I1" s="25"/>
      <c r="J1" s="26" t="s">
        <v>11</v>
      </c>
    </row>
    <row r="2" spans="1:10" ht="15.75" thickBot="1">
      <c r="A2" s="1"/>
      <c r="B2" s="1"/>
      <c r="C2" s="1"/>
      <c r="D2" s="2"/>
      <c r="E2" s="41"/>
      <c r="F2" s="2"/>
      <c r="G2" s="2"/>
      <c r="H2" s="3"/>
      <c r="I2" s="4"/>
      <c r="J2" s="4"/>
    </row>
    <row r="3" spans="1:10" ht="18" customHeight="1">
      <c r="A3" s="252" t="s">
        <v>22</v>
      </c>
      <c r="B3" s="245" t="s">
        <v>18</v>
      </c>
      <c r="C3" s="246"/>
      <c r="D3" s="246"/>
      <c r="E3" s="246"/>
      <c r="F3" s="247"/>
      <c r="G3" s="57"/>
      <c r="H3" s="248" t="s">
        <v>55</v>
      </c>
      <c r="I3" s="241" t="s">
        <v>56</v>
      </c>
      <c r="J3" s="237" t="s">
        <v>10</v>
      </c>
    </row>
    <row r="4" spans="1:10" ht="18" customHeight="1">
      <c r="A4" s="244"/>
      <c r="B4" s="13" t="s">
        <v>13</v>
      </c>
      <c r="C4" s="13" t="s">
        <v>14</v>
      </c>
      <c r="D4" s="14" t="s">
        <v>15</v>
      </c>
      <c r="E4" s="13" t="s">
        <v>16</v>
      </c>
      <c r="F4" s="13" t="s">
        <v>17</v>
      </c>
      <c r="G4" s="58" t="s">
        <v>23</v>
      </c>
      <c r="H4" s="249"/>
      <c r="I4" s="242"/>
      <c r="J4" s="238"/>
    </row>
    <row r="5" spans="1:10" ht="15">
      <c r="A5" s="27" t="s">
        <v>74</v>
      </c>
      <c r="B5" s="53">
        <v>1</v>
      </c>
      <c r="C5" s="81">
        <v>1</v>
      </c>
      <c r="D5" s="81">
        <v>1</v>
      </c>
      <c r="E5" s="81">
        <v>1</v>
      </c>
      <c r="F5" s="81">
        <v>1</v>
      </c>
      <c r="G5" s="81">
        <v>1</v>
      </c>
      <c r="H5" s="17">
        <f aca="true" t="shared" si="0" ref="H5:H11">SUM(B5:G5)</f>
        <v>6</v>
      </c>
      <c r="I5" s="19" t="e">
        <f>#REF!</f>
        <v>#REF!</v>
      </c>
      <c r="J5" s="28" t="e">
        <f aca="true" t="shared" si="1" ref="J5:J11">I5*H5</f>
        <v>#REF!</v>
      </c>
    </row>
    <row r="6" spans="1:10" ht="15">
      <c r="A6" s="29" t="s">
        <v>71</v>
      </c>
      <c r="B6" s="79">
        <v>2</v>
      </c>
      <c r="C6" s="79"/>
      <c r="D6" s="79"/>
      <c r="E6" s="79"/>
      <c r="F6" s="79"/>
      <c r="G6" s="79"/>
      <c r="H6" s="6">
        <f t="shared" si="0"/>
        <v>2</v>
      </c>
      <c r="I6" s="9" t="e">
        <f>#REF!</f>
        <v>#REF!</v>
      </c>
      <c r="J6" s="30" t="e">
        <f t="shared" si="1"/>
        <v>#REF!</v>
      </c>
    </row>
    <row r="7" spans="1:10" ht="15">
      <c r="A7" s="31" t="s">
        <v>70</v>
      </c>
      <c r="B7" s="79">
        <v>3</v>
      </c>
      <c r="C7" s="80"/>
      <c r="D7" s="80"/>
      <c r="E7" s="80"/>
      <c r="F7" s="80"/>
      <c r="G7" s="80"/>
      <c r="H7" s="20">
        <f t="shared" si="0"/>
        <v>3</v>
      </c>
      <c r="I7" s="21" t="e">
        <f>#REF!</f>
        <v>#REF!</v>
      </c>
      <c r="J7" s="32" t="e">
        <f>I7*H7</f>
        <v>#REF!</v>
      </c>
    </row>
    <row r="8" spans="1:10" ht="15">
      <c r="A8" s="31" t="s">
        <v>67</v>
      </c>
      <c r="B8" s="79">
        <v>1</v>
      </c>
      <c r="C8" s="80"/>
      <c r="D8" s="80"/>
      <c r="E8" s="80"/>
      <c r="F8" s="80"/>
      <c r="G8" s="80"/>
      <c r="H8" s="20">
        <f t="shared" si="0"/>
        <v>1</v>
      </c>
      <c r="I8" s="21" t="e">
        <f>#REF!</f>
        <v>#REF!</v>
      </c>
      <c r="J8" s="32" t="e">
        <f>I8*H8</f>
        <v>#REF!</v>
      </c>
    </row>
    <row r="9" spans="1:10" ht="15">
      <c r="A9" s="31" t="s">
        <v>68</v>
      </c>
      <c r="B9" s="79">
        <v>1</v>
      </c>
      <c r="C9" s="80"/>
      <c r="D9" s="80"/>
      <c r="E9" s="80"/>
      <c r="F9" s="80"/>
      <c r="G9" s="80"/>
      <c r="H9" s="20">
        <f t="shared" si="0"/>
        <v>1</v>
      </c>
      <c r="I9" s="21" t="e">
        <f>#REF!</f>
        <v>#REF!</v>
      </c>
      <c r="J9" s="32" t="e">
        <f>I9*H9</f>
        <v>#REF!</v>
      </c>
    </row>
    <row r="10" spans="1:10" ht="15">
      <c r="A10" s="31" t="s">
        <v>24</v>
      </c>
      <c r="B10" s="79">
        <v>1</v>
      </c>
      <c r="C10" s="80">
        <v>32</v>
      </c>
      <c r="D10" s="80">
        <v>32</v>
      </c>
      <c r="E10" s="80">
        <v>32</v>
      </c>
      <c r="F10" s="80">
        <v>32</v>
      </c>
      <c r="G10" s="80">
        <v>32</v>
      </c>
      <c r="H10" s="20">
        <f t="shared" si="0"/>
        <v>161</v>
      </c>
      <c r="I10" s="21" t="e">
        <f>#REF!</f>
        <v>#REF!</v>
      </c>
      <c r="J10" s="32" t="e">
        <f t="shared" si="1"/>
        <v>#REF!</v>
      </c>
    </row>
    <row r="11" spans="1:10" ht="15.75" thickBot="1">
      <c r="A11" s="33" t="s">
        <v>25</v>
      </c>
      <c r="B11" s="54"/>
      <c r="C11" s="82">
        <v>1</v>
      </c>
      <c r="D11" s="82">
        <v>1</v>
      </c>
      <c r="E11" s="82">
        <v>1</v>
      </c>
      <c r="F11" s="82">
        <v>1</v>
      </c>
      <c r="G11" s="82">
        <v>1</v>
      </c>
      <c r="H11" s="36">
        <f t="shared" si="0"/>
        <v>5</v>
      </c>
      <c r="I11" s="38" t="e">
        <f>#REF!</f>
        <v>#REF!</v>
      </c>
      <c r="J11" s="39" t="e">
        <f t="shared" si="1"/>
        <v>#REF!</v>
      </c>
    </row>
    <row r="12" ht="15.75" thickBot="1"/>
    <row r="13" spans="1:10" ht="15.75" thickBot="1">
      <c r="A13" s="69"/>
      <c r="B13" s="70"/>
      <c r="C13" s="70"/>
      <c r="D13" s="70"/>
      <c r="E13" s="71"/>
      <c r="F13" s="70"/>
      <c r="G13" s="70"/>
      <c r="H13" s="70"/>
      <c r="I13" s="72"/>
      <c r="J13" s="73" t="e">
        <f>SUM(J5:J11)</f>
        <v>#REF!</v>
      </c>
    </row>
  </sheetData>
  <mergeCells count="5">
    <mergeCell ref="A3:A4"/>
    <mergeCell ref="B3:F3"/>
    <mergeCell ref="H3:H4"/>
    <mergeCell ref="I3:I4"/>
    <mergeCell ref="J3:J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1"/>
  <sheetViews>
    <sheetView workbookViewId="0" topLeftCell="A7">
      <selection activeCell="U44" sqref="U44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landscape" paperSize="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1"/>
  <sheetViews>
    <sheetView zoomScale="98" zoomScaleNormal="98" workbookViewId="0" topLeftCell="A10">
      <selection activeCell="J20" sqref="J19:J20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landscape" paperSize="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1"/>
  <sheetViews>
    <sheetView workbookViewId="0" topLeftCell="A10">
      <selection activeCell="J20" sqref="J19:J20"/>
    </sheetView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landscape" paperSize="8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Hrabovsky Petr</dc:creator>
  <cp:keywords/>
  <dc:description/>
  <cp:lastModifiedBy>Ing. Jana Fillová</cp:lastModifiedBy>
  <cp:lastPrinted>2023-01-02T11:00:22Z</cp:lastPrinted>
  <dcterms:created xsi:type="dcterms:W3CDTF">2011-07-27T13:06:09Z</dcterms:created>
  <dcterms:modified xsi:type="dcterms:W3CDTF">2023-01-03T11:08:18Z</dcterms:modified>
  <cp:category/>
  <cp:version/>
  <cp:contentType/>
  <cp:contentStatus/>
</cp:coreProperties>
</file>