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ondre\OneDrive - Ing. Ondřej Tichý\__Zakazky\Univerzitni kampus Brno\UKB G - E34 G122\"/>
    </mc:Choice>
  </mc:AlternateContent>
  <xr:revisionPtr revIDLastSave="0" documentId="13_ncr:1_{8FBAD3BD-2721-4EB0-BE35-4D1193CD081E}" xr6:coauthVersionLast="47" xr6:coauthVersionMax="47" xr10:uidLastSave="{00000000-0000-0000-0000-000000000000}"/>
  <bookViews>
    <workbookView xWindow="-108" yWindow="-108" windowWidth="46296" windowHeight="25416" tabRatio="212" activeTab="1" xr2:uid="{00000000-000D-0000-FFFF-FFFF00000000}"/>
  </bookViews>
  <sheets>
    <sheet name="REKAP" sheetId="4" r:id="rId1"/>
    <sheet name="POLOZKY" sheetId="1" r:id="rId2"/>
  </sheets>
  <definedNames>
    <definedName name="_xlnm.Print_Titles" localSheetId="1">POLOZKY!$1:$5</definedName>
    <definedName name="_xlnm.Print_Titles" localSheetId="0">REKAP!$1:$6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4" i="4" l="1"/>
  <c r="K49" i="1"/>
  <c r="I49" i="1"/>
  <c r="K50" i="1"/>
  <c r="I50" i="1"/>
  <c r="K48" i="1"/>
  <c r="I48" i="1"/>
  <c r="K47" i="1"/>
  <c r="I47" i="1"/>
  <c r="G31" i="1" l="1"/>
  <c r="K28" i="1"/>
  <c r="I28" i="1"/>
  <c r="D72" i="1"/>
  <c r="K70" i="1"/>
  <c r="I70" i="1"/>
  <c r="K69" i="1"/>
  <c r="I69" i="1"/>
  <c r="K68" i="1"/>
  <c r="I68" i="1"/>
  <c r="K66" i="1"/>
  <c r="I66" i="1"/>
  <c r="K65" i="1"/>
  <c r="I65" i="1"/>
  <c r="K64" i="1"/>
  <c r="I64" i="1"/>
  <c r="K63" i="1"/>
  <c r="I63" i="1"/>
  <c r="G61" i="1"/>
  <c r="I61" i="1" s="1"/>
  <c r="G60" i="1"/>
  <c r="K60" i="1" s="1"/>
  <c r="K59" i="1"/>
  <c r="I59" i="1"/>
  <c r="K58" i="1"/>
  <c r="I58" i="1"/>
  <c r="K57" i="1"/>
  <c r="I57" i="1"/>
  <c r="K61" i="1" l="1"/>
  <c r="J72" i="1" s="1"/>
  <c r="I14" i="4" s="1"/>
  <c r="I60" i="1"/>
  <c r="I72" i="1" s="1"/>
  <c r="G14" i="4" s="1"/>
  <c r="K80" i="1" l="1"/>
  <c r="I80" i="1"/>
  <c r="I81" i="1"/>
  <c r="K81" i="1"/>
  <c r="K79" i="1"/>
  <c r="I79" i="1"/>
  <c r="G75" i="1"/>
  <c r="I75" i="1" s="1"/>
  <c r="K39" i="1"/>
  <c r="K30" i="1"/>
  <c r="K29" i="1"/>
  <c r="I29" i="1"/>
  <c r="K75" i="1" l="1"/>
  <c r="I35" i="1"/>
  <c r="I34" i="1"/>
  <c r="K35" i="1"/>
  <c r="K34" i="1"/>
  <c r="G40" i="1"/>
  <c r="I1" i="4" l="1"/>
  <c r="A3" i="4"/>
  <c r="A1" i="4"/>
  <c r="I38" i="1"/>
  <c r="I27" i="1"/>
  <c r="K40" i="1"/>
  <c r="I36" i="1"/>
  <c r="I52" i="1"/>
  <c r="I77" i="1"/>
  <c r="I78" i="1"/>
  <c r="I82" i="1"/>
  <c r="I83" i="1"/>
  <c r="I17" i="1"/>
  <c r="I22" i="1"/>
  <c r="K38" i="1"/>
  <c r="K27" i="1"/>
  <c r="K33" i="1"/>
  <c r="K36" i="1"/>
  <c r="K44" i="1"/>
  <c r="K46" i="1"/>
  <c r="K52" i="1"/>
  <c r="K53" i="1"/>
  <c r="K77" i="1"/>
  <c r="K78" i="1"/>
  <c r="K82" i="1"/>
  <c r="K86" i="1"/>
  <c r="K87" i="1"/>
  <c r="K88" i="1"/>
  <c r="K89" i="1"/>
  <c r="K90" i="1"/>
  <c r="K92" i="1"/>
  <c r="K93" i="1"/>
  <c r="K9" i="1"/>
  <c r="K11" i="1"/>
  <c r="K12" i="1"/>
  <c r="K13" i="1"/>
  <c r="K14" i="1"/>
  <c r="K16" i="1"/>
  <c r="K17" i="1"/>
  <c r="K19" i="1"/>
  <c r="K20" i="1"/>
  <c r="K21" i="1"/>
  <c r="K23" i="1"/>
  <c r="D94" i="1"/>
  <c r="C18" i="4" s="1"/>
  <c r="D84" i="1"/>
  <c r="C16" i="4" s="1"/>
  <c r="D54" i="1"/>
  <c r="C12" i="4" s="1"/>
  <c r="D41" i="1"/>
  <c r="C10" i="4" s="1"/>
  <c r="D24" i="1"/>
  <c r="C8" i="4" s="1"/>
  <c r="J84" i="1" l="1"/>
  <c r="I16" i="4" s="1"/>
  <c r="J94" i="1"/>
  <c r="I24" i="1"/>
  <c r="K31" i="1"/>
  <c r="J41" i="1" s="1"/>
  <c r="J24" i="1"/>
  <c r="I84" i="1"/>
  <c r="G16" i="4" s="1"/>
  <c r="I54" i="1"/>
  <c r="G12" i="4" s="1"/>
  <c r="J54" i="1"/>
  <c r="I12" i="4" s="1"/>
  <c r="I31" i="1"/>
  <c r="I41" i="1" s="1"/>
  <c r="I18" i="4" l="1"/>
  <c r="I96" i="1"/>
  <c r="I97" i="1"/>
  <c r="G8" i="4"/>
  <c r="I8" i="4"/>
  <c r="I10" i="4"/>
  <c r="G10" i="4"/>
  <c r="G20" i="4" l="1"/>
  <c r="G21" i="4"/>
  <c r="I99" i="1"/>
  <c r="G23" i="4" l="1"/>
  <c r="G25" i="4" s="1"/>
</calcChain>
</file>

<file path=xl/sharedStrings.xml><?xml version="1.0" encoding="utf-8"?>
<sst xmlns="http://schemas.openxmlformats.org/spreadsheetml/2006/main" count="254" uniqueCount="114">
  <si>
    <t>m</t>
  </si>
  <si>
    <t>kpl</t>
  </si>
  <si>
    <t>Měření kontinuity smyčky</t>
  </si>
  <si>
    <t>ks</t>
  </si>
  <si>
    <t>Uvedení PÚ do trvalého provozu</t>
  </si>
  <si>
    <t>Uvedení hlásiče do trvalého provozu</t>
  </si>
  <si>
    <t>zkušební přípravky</t>
  </si>
  <si>
    <t>Revize opticko-kouřového hlásiče</t>
  </si>
  <si>
    <t>Měření metalických datových segmentů</t>
  </si>
  <si>
    <t>NF kabel 3x2x0,5mm2, měděné jádro, stíněný, izolace PVC v trubce nebo žlabu</t>
  </si>
  <si>
    <t>Společné trasy - zařízení k protipožárnímu zásahu</t>
  </si>
  <si>
    <t>Ostatní</t>
  </si>
  <si>
    <t>ohebná elektroinstalační trubka pr. 16mm</t>
  </si>
  <si>
    <t>ohebná elektroinstalační trubka pr. 25mm</t>
  </si>
  <si>
    <t>hmoždina s páskou pro uchycení kabelů nebo trubek</t>
  </si>
  <si>
    <t>protipožární ucpávky, max. EI-60, spěňovací hmoty a minerální deksy s protipožárním povlakem, označovací štítky. Systémové řešení</t>
  </si>
  <si>
    <t>HZS</t>
  </si>
  <si>
    <t>koordinace prací s ostatními profesemi</t>
  </si>
  <si>
    <t>hod</t>
  </si>
  <si>
    <t>dokumentace skutečného provedení</t>
  </si>
  <si>
    <t>Kabelová příchytka pro 1 až 2 kabely. Spolu s kabely musí být zajištěna certifikace podle ZP27/2008 na P30-R (30 minut)</t>
  </si>
  <si>
    <t>P.č.</t>
  </si>
  <si>
    <t>Název položky</t>
  </si>
  <si>
    <t>MJ</t>
  </si>
  <si>
    <t>množství</t>
  </si>
  <si>
    <t xml:space="preserve">
dodávka
celkem (Kč)</t>
  </si>
  <si>
    <t>dodávka
cena / MJ</t>
  </si>
  <si>
    <t>montáž
cena / MJ</t>
  </si>
  <si>
    <t xml:space="preserve">
montáž
celkem (Kč)</t>
  </si>
  <si>
    <t>Díl:</t>
  </si>
  <si>
    <t>1</t>
  </si>
  <si>
    <t>Celkem za</t>
  </si>
  <si>
    <t>2</t>
  </si>
  <si>
    <t>3</t>
  </si>
  <si>
    <t>Elektrická požární signalizace (EPS)</t>
  </si>
  <si>
    <t>Universální kabelážní systém, telefon (SK,TEL)</t>
  </si>
  <si>
    <t>Celkem</t>
  </si>
  <si>
    <t>montáž</t>
  </si>
  <si>
    <t>dodávku</t>
  </si>
  <si>
    <t>cenová soustava</t>
  </si>
  <si>
    <t>SOUPIS PRACÍ A DODÁVEK</t>
  </si>
  <si>
    <t>REKAPITULACE</t>
  </si>
  <si>
    <t>Název ODDÍLU</t>
  </si>
  <si>
    <t>bez DPH</t>
  </si>
  <si>
    <t>včetně DPH 21%</t>
  </si>
  <si>
    <t>Poplachový zabezpečovací a tísňový systém (PZTS)</t>
  </si>
  <si>
    <t>vlastní</t>
  </si>
  <si>
    <t>Ústředna</t>
  </si>
  <si>
    <t>Ústředna, tabla</t>
  </si>
  <si>
    <t>Detektory, klávesnice, moduly</t>
  </si>
  <si>
    <t>Společné trasy</t>
  </si>
  <si>
    <t>Kabeláže</t>
  </si>
  <si>
    <t>pomocný instalační materiál</t>
  </si>
  <si>
    <t>Vzorkování
Položka zahrnuje veškeré náklady na přípravu vzorkování, náklady spojené s odsouhlasením nabízeného systému uživatelem, doložení atestů a certifikátů a veškeré další práce nutné k zajištění plné funkčnosti systému a řádného předání objednateli, včetně počítání hladiny akustického tlaku</t>
  </si>
  <si>
    <t>Komplexní zkoušky
Položka obsahuje povinné komplexní zkoušky celého díla za účelem prokázání kvality a funkčnosti díla v rámci vzájemně propojených a na sebe navazujících systémů</t>
  </si>
  <si>
    <t>dopravné</t>
  </si>
  <si>
    <t>přesuny hmot</t>
  </si>
  <si>
    <t>typové označení</t>
  </si>
  <si>
    <t>Hlásiče, V/V moduly</t>
  </si>
  <si>
    <t>Kabely</t>
  </si>
  <si>
    <t>RACKY</t>
  </si>
  <si>
    <t>ZAŘÍZENÍ MUSÍ BÝT KOMPATIBILNÍ SE STÁV.SYSTÉMEM V UKB - SCHRACK SECONET</t>
  </si>
  <si>
    <t>Konfigurace stávající ústředny EPS Schrack Seconet typ B5 SCU</t>
  </si>
  <si>
    <t>multisenzorový hlásič - demontáž</t>
  </si>
  <si>
    <t>multisenzorový hlásič - montáž</t>
  </si>
  <si>
    <t>patice hlásiče - demontáž</t>
  </si>
  <si>
    <t>patice hlásiče - montáž</t>
  </si>
  <si>
    <t>Zásuvky cat.5E- nestíněné</t>
  </si>
  <si>
    <t>Keystone systémový shodný s typem kabeláží a patchpanely UTP cat.5E</t>
  </si>
  <si>
    <t>Úpravy ve stávajícím RACKu, konsolidace kabeláže</t>
  </si>
  <si>
    <t>UTP kabel cat.5E, 4x2x0,5mm, izolace LSOH, uložení v trubce nebo žlabu</t>
  </si>
  <si>
    <t>Stávající detektor PZTS - demontáž</t>
  </si>
  <si>
    <t>Stávající kabel PZTS - demontáž</t>
  </si>
  <si>
    <t>Patch panel 24 port UTP Cat.5E</t>
  </si>
  <si>
    <t>Vyvazovací panel 1U</t>
  </si>
  <si>
    <t>Propojovací šňůra UTP, 2xRJ45 – cat.5E, 2m</t>
  </si>
  <si>
    <t>stavební přípomoce, zahrnuje průrazy, vysekání drážek včetně hrubého zapravení, rozebrání a složení stáv.podhledů vč.dodávky potřebného materiálu, práce ve stáv.trasách</t>
  </si>
  <si>
    <t>Kabel 1x2x0,8 mm2 - demontáž</t>
  </si>
  <si>
    <t>Kabel 1x2x0,8 mm2. Funkční schopnost při požáru podle ČSN EN 60331. Spolu s trasou musí vytvořit integrovaný kabelový systém s certifikací podle ZP27/2008 na min. P-30-R. Měděné jádro, stínění. Barva izolace hnědá. Pevně uložený do příchytek / ve zdivu.</t>
  </si>
  <si>
    <t>Konfigurace, zprovoznění, import uživatelů, nastavení podsystémů, veškeré práce nutné k zprovoznění nových úprav na stáv.ústředně  PZTS</t>
  </si>
  <si>
    <t>datová zásuvka 1x RJ45 - v provedení do podlahové krabice (kompletní vč.masky nosné, krytu, rámečku a třmenu)</t>
  </si>
  <si>
    <t>UTP kabel cat.5E, 4x2x0,5mm, izolace LSOH - demontáž, uložení ve formě rezervy</t>
  </si>
  <si>
    <t>6</t>
  </si>
  <si>
    <t>ohebná elektroinstalační trubka pr. 40mm</t>
  </si>
  <si>
    <t>ohebná elektroinstalační trubka pr. 25mm 750N/5cm</t>
  </si>
  <si>
    <t>UKB G - DROBNÉ OBJEKTY, SO 122 - Vybudování učebny v pavilonu E34</t>
  </si>
  <si>
    <t>Elektronická kontrola vstupu - přístupový systém (EKV)</t>
  </si>
  <si>
    <t>Zařízení (integrováno do ústředny PZTS)</t>
  </si>
  <si>
    <t>Řadič pro připojení snímačů karet, 2 kanály, obsahuje 4 nevyvážené vstupy a 3 výstupy, kompatibilní se čtecí hlavou TWN4</t>
  </si>
  <si>
    <t>FTP kabel cat.5E, 4x2x0,5mm, izolace LSOH, uložení ve žlabu nebo trubce</t>
  </si>
  <si>
    <t>Napájecí kabel 2x1.5 H05VV-F</t>
  </si>
  <si>
    <t>Ostatní kabeláže součástí PZTS.</t>
  </si>
  <si>
    <t>V ASSET 10 V KRYTU</t>
  </si>
  <si>
    <t>V ASSET
6X2</t>
  </si>
  <si>
    <t>Čtecí hlava duál s modulem TWN4</t>
  </si>
  <si>
    <t xml:space="preserve">Elektromechanický samozamykací zámek (rozteč dle dveří)
prostup fail secure, úzký profil
Napájecí napětí  12 a 24Vss 
Odběr - nominální  130 mA 
Odběr - max.  400 mA 
Pracovní teplota  -20 - 60 °C 
Signalizace  závora zatažená, závora vysunutá, klíč odemyká/volný, klika stisknutá/volná, dveře otevřené/zavřené 
Výsuv závory  20 mm 
Backset  volitelný 30, 35, 40, 45mm 
Rozměry přiložené lišty  300x24mm </t>
  </si>
  <si>
    <t>Systémový kabel pro elektromechanické zámky dl.10m</t>
  </si>
  <si>
    <t>Dělený čtyřhran osazený, specifikace dle typu dveří</t>
  </si>
  <si>
    <t>Katedry (sestava pro nouzové ovládání)</t>
  </si>
  <si>
    <t>M22-XC-R (blokování vysunutí klíčku)</t>
  </si>
  <si>
    <t>M22-WRS (zámek 0/1)</t>
  </si>
  <si>
    <t>M22-A (rámeček čelní na zámek)</t>
  </si>
  <si>
    <t>M22-K10 (spínací prvek na čelní rámeček</t>
  </si>
  <si>
    <t>Flexibilní kabel 10x2x0,8mm2 - bezhalogenová izolace</t>
  </si>
  <si>
    <t>12 - SLABOPROUDÉ ROZVODY, m.č.207</t>
  </si>
  <si>
    <t>datová zásuvka 2x RJ45 - demontáž</t>
  </si>
  <si>
    <t>datová zásuvka 2x RJ45 - v provedení na povrch (kompletní vč.masky nosné, krytu, rámečku a třmenu)</t>
  </si>
  <si>
    <t>datová zásuvka 2x RJ45 - v provedení pod omítku (kompletní vč.masky nosné, krytu, rámečku, krabice a třmenu)</t>
  </si>
  <si>
    <r>
      <t xml:space="preserve">Digital PIR detektor,kulová čočka 85°/15m,EOL rez.,stojánek
</t>
    </r>
    <r>
      <rPr>
        <sz val="7"/>
        <rFont val="Gotham Book"/>
        <charset val="238"/>
      </rPr>
      <t>Typ čočky vějíř, Napájecí napětí 9-16V DC, Stupeň zabezpečení  2, proud při poplachu 12 mA, Proudový odběr 11 mA</t>
    </r>
  </si>
  <si>
    <t>Závrtný magnetický kontakt, 5,8x19 mm, NBÚ-D, stupeň 2, kabel 3m, 4 vodiče</t>
  </si>
  <si>
    <t>Instalační krabice povrchová, 8 dvojitých pájecích pinů</t>
  </si>
  <si>
    <t>Magnetický kontakt se svorkovnicí a EOL rezistory 1k/1k, pracovní mezera 20mm, na povrch, stupeň 2</t>
  </si>
  <si>
    <t>4</t>
  </si>
  <si>
    <t>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</si>
</sst>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_)"/>
    <numFmt numFmtId="165" formatCode="#,##0\ _K_č"/>
    <numFmt numFmtId="166" formatCode="#,##0\ &quot;Kč&quot;"/>
  </numFmts>
  <fonts count="53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8"/>
      <name val="Century Gothic"/>
      <family val="2"/>
      <charset val="238"/>
    </font>
    <font>
      <sz val="8"/>
      <name val="Century Gothic"/>
      <family val="2"/>
      <charset val="238"/>
    </font>
    <font>
      <u/>
      <sz val="8"/>
      <name val="Century Gothic"/>
      <family val="2"/>
      <charset val="238"/>
    </font>
    <font>
      <b/>
      <sz val="8"/>
      <color indexed="10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color indexed="8"/>
      <name val="Century Gothic"/>
      <family val="2"/>
      <charset val="238"/>
    </font>
    <font>
      <b/>
      <sz val="10"/>
      <name val="Century Gothic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b/>
      <sz val="8"/>
      <color indexed="8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6"/>
      <color indexed="9"/>
      <name val="Gotham Bold"/>
      <charset val="238"/>
    </font>
    <font>
      <u/>
      <sz val="12"/>
      <color indexed="9"/>
      <name val="Gotham Bold"/>
      <charset val="238"/>
    </font>
    <font>
      <sz val="12"/>
      <name val="Arial CE"/>
      <family val="2"/>
      <charset val="238"/>
    </font>
    <font>
      <b/>
      <u/>
      <sz val="12"/>
      <color indexed="9"/>
      <name val="Arial CE"/>
      <family val="2"/>
      <charset val="238"/>
    </font>
    <font>
      <sz val="12"/>
      <color indexed="9"/>
      <name val="Arial CE"/>
      <family val="2"/>
      <charset val="238"/>
    </font>
    <font>
      <b/>
      <sz val="14"/>
      <name val="Gotham Bold"/>
      <charset val="238"/>
    </font>
    <font>
      <sz val="9"/>
      <name val="Gotham Book"/>
      <charset val="238"/>
    </font>
    <font>
      <b/>
      <sz val="9"/>
      <name val="Gotham Book"/>
      <charset val="238"/>
    </font>
    <font>
      <b/>
      <sz val="10"/>
      <name val="Gotham Book"/>
      <charset val="238"/>
    </font>
    <font>
      <sz val="10"/>
      <name val="Gotham Book"/>
      <charset val="238"/>
    </font>
    <font>
      <sz val="8"/>
      <name val="Gotham Book"/>
      <charset val="238"/>
    </font>
    <font>
      <b/>
      <i/>
      <sz val="8"/>
      <name val="Gotham Book"/>
      <charset val="238"/>
    </font>
    <font>
      <b/>
      <sz val="8"/>
      <name val="Gotham Book"/>
      <charset val="238"/>
    </font>
    <font>
      <sz val="8"/>
      <color indexed="8"/>
      <name val="Gotham Book"/>
      <charset val="238"/>
    </font>
    <font>
      <b/>
      <i/>
      <sz val="10"/>
      <name val="Gotham Book"/>
      <charset val="238"/>
    </font>
    <font>
      <sz val="12"/>
      <name val="Gotham Book"/>
      <charset val="238"/>
    </font>
    <font>
      <b/>
      <i/>
      <sz val="12"/>
      <name val="Gotham Book"/>
      <charset val="238"/>
    </font>
    <font>
      <b/>
      <sz val="12"/>
      <name val="Gotham Book"/>
      <charset val="238"/>
    </font>
    <font>
      <sz val="14"/>
      <color indexed="9"/>
      <name val="Gotham Bold"/>
      <charset val="238"/>
    </font>
    <font>
      <sz val="12"/>
      <color indexed="9"/>
      <name val="Gotham Bold"/>
      <charset val="238"/>
    </font>
    <font>
      <i/>
      <sz val="8"/>
      <name val="Gotham Book"/>
      <charset val="238"/>
    </font>
    <font>
      <sz val="7"/>
      <name val="Gotham Book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333F49"/>
        <bgColor indexed="18"/>
      </patternFill>
    </fill>
    <fill>
      <patternFill patternType="solid">
        <fgColor indexed="55"/>
        <bgColor indexed="22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48">
    <xf numFmtId="0" fontId="0" fillId="0" borderId="0"/>
    <xf numFmtId="0" fontId="2" fillId="0" borderId="0"/>
    <xf numFmtId="0" fontId="3" fillId="0" borderId="0"/>
    <xf numFmtId="0" fontId="2" fillId="0" borderId="0"/>
    <xf numFmtId="0" fontId="13" fillId="0" borderId="8" applyProtection="0">
      <alignment horizontal="justify" vertical="center" wrapText="1"/>
    </xf>
    <xf numFmtId="0" fontId="13" fillId="0" borderId="8">
      <alignment horizontal="justify" vertical="center" wrapText="1"/>
    </xf>
    <xf numFmtId="0" fontId="1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9" applyNumberFormat="0" applyFill="0" applyAlignment="0" applyProtection="0"/>
    <xf numFmtId="0" fontId="17" fillId="4" borderId="0" applyNumberFormat="0" applyBorder="0" applyAlignment="0" applyProtection="0"/>
    <xf numFmtId="0" fontId="18" fillId="17" borderId="10" applyNumberFormat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" fillId="19" borderId="14" applyNumberFormat="0" applyAlignment="0" applyProtection="0"/>
    <xf numFmtId="0" fontId="24" fillId="0" borderId="15" applyNumberFormat="0" applyFill="0" applyAlignment="0" applyProtection="0"/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8" borderId="16" applyNumberFormat="0" applyAlignment="0" applyProtection="0"/>
    <xf numFmtId="0" fontId="28" fillId="20" borderId="16" applyNumberFormat="0" applyAlignment="0" applyProtection="0"/>
    <xf numFmtId="0" fontId="29" fillId="20" borderId="17" applyNumberFormat="0" applyAlignment="0" applyProtection="0"/>
    <xf numFmtId="0" fontId="30" fillId="0" borderId="0" applyNumberFormat="0" applyFill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4" borderId="0" applyNumberFormat="0" applyBorder="0" applyAlignment="0" applyProtection="0"/>
  </cellStyleXfs>
  <cellXfs count="151">
    <xf numFmtId="0" fontId="0" fillId="0" borderId="0" xfId="0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49" fontId="5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left" vertical="center"/>
    </xf>
    <xf numFmtId="0" fontId="6" fillId="0" borderId="0" xfId="2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49" fontId="9" fillId="0" borderId="0" xfId="0" applyNumberFormat="1" applyFont="1" applyAlignment="1">
      <alignment horizontal="center"/>
    </xf>
    <xf numFmtId="4" fontId="11" fillId="0" borderId="0" xfId="0" applyNumberFormat="1" applyFont="1"/>
    <xf numFmtId="4" fontId="10" fillId="0" borderId="0" xfId="0" applyNumberFormat="1" applyFont="1"/>
    <xf numFmtId="0" fontId="12" fillId="0" borderId="0" xfId="2" applyFont="1" applyAlignment="1">
      <alignment horizontal="left" inden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0" xfId="0" applyFont="1"/>
    <xf numFmtId="0" fontId="6" fillId="0" borderId="0" xfId="2" applyFont="1" applyAlignment="1">
      <alignment horizontal="right"/>
    </xf>
    <xf numFmtId="4" fontId="5" fillId="0" borderId="0" xfId="0" applyNumberFormat="1" applyFont="1"/>
    <xf numFmtId="0" fontId="5" fillId="0" borderId="0" xfId="0" applyFont="1" applyAlignment="1">
      <alignment wrapText="1"/>
    </xf>
    <xf numFmtId="0" fontId="4" fillId="0" borderId="0" xfId="0" applyFont="1"/>
    <xf numFmtId="0" fontId="10" fillId="0" borderId="0" xfId="0" applyFont="1"/>
    <xf numFmtId="49" fontId="4" fillId="0" borderId="0" xfId="0" applyNumberFormat="1" applyFont="1" applyAlignment="1">
      <alignment horizontal="left" wrapText="1"/>
    </xf>
    <xf numFmtId="0" fontId="7" fillId="0" borderId="0" xfId="0" applyFont="1"/>
    <xf numFmtId="49" fontId="5" fillId="0" borderId="0" xfId="0" applyNumberFormat="1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left"/>
    </xf>
    <xf numFmtId="0" fontId="32" fillId="25" borderId="0" xfId="2" applyFont="1" applyFill="1"/>
    <xf numFmtId="0" fontId="31" fillId="25" borderId="0" xfId="2" applyFont="1" applyFill="1" applyAlignment="1">
      <alignment horizontal="right" vertical="center" indent="2"/>
    </xf>
    <xf numFmtId="0" fontId="33" fillId="26" borderId="0" xfId="2" applyFont="1" applyFill="1"/>
    <xf numFmtId="0" fontId="34" fillId="26" borderId="0" xfId="2" applyFont="1" applyFill="1"/>
    <xf numFmtId="0" fontId="35" fillId="26" borderId="0" xfId="2" applyFont="1" applyFill="1" applyAlignment="1">
      <alignment horizontal="right"/>
    </xf>
    <xf numFmtId="0" fontId="36" fillId="0" borderId="0" xfId="2" applyFont="1" applyAlignment="1">
      <alignment horizontal="left"/>
    </xf>
    <xf numFmtId="49" fontId="37" fillId="2" borderId="1" xfId="2" applyNumberFormat="1" applyFont="1" applyFill="1" applyBorder="1"/>
    <xf numFmtId="0" fontId="38" fillId="2" borderId="2" xfId="2" applyFont="1" applyFill="1" applyBorder="1" applyAlignment="1">
      <alignment horizontal="center" wrapText="1"/>
    </xf>
    <xf numFmtId="0" fontId="37" fillId="2" borderId="2" xfId="2" applyFont="1" applyFill="1" applyBorder="1" applyAlignment="1">
      <alignment horizontal="center"/>
    </xf>
    <xf numFmtId="0" fontId="37" fillId="2" borderId="2" xfId="2" applyFont="1" applyFill="1" applyBorder="1" applyAlignment="1">
      <alignment horizontal="center" wrapText="1"/>
    </xf>
    <xf numFmtId="0" fontId="37" fillId="2" borderId="1" xfId="2" applyFont="1" applyFill="1" applyBorder="1" applyAlignment="1">
      <alignment horizontal="center" wrapText="1"/>
    </xf>
    <xf numFmtId="0" fontId="41" fillId="0" borderId="1" xfId="0" applyFont="1" applyBorder="1" applyAlignment="1">
      <alignment vertical="center" wrapText="1"/>
    </xf>
    <xf numFmtId="0" fontId="39" fillId="0" borderId="1" xfId="2" applyFont="1" applyBorder="1" applyAlignment="1">
      <alignment horizontal="center" vertical="center" wrapText="1"/>
    </xf>
    <xf numFmtId="49" fontId="39" fillId="0" borderId="1" xfId="2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center" vertical="center" wrapText="1"/>
    </xf>
    <xf numFmtId="0" fontId="44" fillId="0" borderId="1" xfId="0" applyFont="1" applyBorder="1" applyAlignment="1" applyProtection="1">
      <alignment horizontal="left" vertical="center" wrapText="1"/>
      <protection locked="0" hidden="1"/>
    </xf>
    <xf numFmtId="49" fontId="41" fillId="0" borderId="1" xfId="0" applyNumberFormat="1" applyFont="1" applyBorder="1" applyAlignment="1">
      <alignment horizontal="center" vertical="center" wrapText="1"/>
    </xf>
    <xf numFmtId="4" fontId="41" fillId="0" borderId="1" xfId="0" applyNumberFormat="1" applyFont="1" applyBorder="1" applyAlignment="1">
      <alignment vertical="center"/>
    </xf>
    <xf numFmtId="4" fontId="41" fillId="0" borderId="1" xfId="0" applyNumberFormat="1" applyFont="1" applyBorder="1" applyAlignment="1">
      <alignment vertical="center" wrapText="1"/>
    </xf>
    <xf numFmtId="164" fontId="41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0" fillId="0" borderId="1" xfId="2" applyFont="1" applyBorder="1" applyAlignment="1">
      <alignment horizontal="center" vertical="center" wrapText="1"/>
    </xf>
    <xf numFmtId="49" fontId="45" fillId="0" borderId="1" xfId="2" applyNumberFormat="1" applyFont="1" applyBorder="1" applyAlignment="1">
      <alignment horizontal="left" vertical="center" wrapText="1"/>
    </xf>
    <xf numFmtId="0" fontId="45" fillId="0" borderId="3" xfId="2" applyFont="1" applyBorder="1" applyAlignment="1">
      <alignment vertical="center" wrapText="1"/>
    </xf>
    <xf numFmtId="0" fontId="40" fillId="0" borderId="4" xfId="2" applyFont="1" applyBorder="1" applyAlignment="1">
      <alignment horizontal="center" vertical="center" wrapText="1"/>
    </xf>
    <xf numFmtId="4" fontId="40" fillId="0" borderId="4" xfId="2" applyNumberFormat="1" applyFont="1" applyBorder="1" applyAlignment="1">
      <alignment horizontal="right" vertical="center" wrapText="1"/>
    </xf>
    <xf numFmtId="4" fontId="40" fillId="0" borderId="2" xfId="2" applyNumberFormat="1" applyFont="1" applyBorder="1" applyAlignment="1">
      <alignment horizontal="right" vertical="center" wrapText="1"/>
    </xf>
    <xf numFmtId="4" fontId="39" fillId="0" borderId="2" xfId="2" applyNumberFormat="1" applyFont="1" applyBorder="1" applyAlignment="1">
      <alignment horizontal="right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45" fillId="0" borderId="3" xfId="2" applyFont="1" applyBorder="1" applyAlignment="1">
      <alignment vertical="center"/>
    </xf>
    <xf numFmtId="49" fontId="41" fillId="0" borderId="3" xfId="0" applyNumberFormat="1" applyFont="1" applyBorder="1" applyAlignment="1">
      <alignment horizontal="left" vertical="center" wrapText="1"/>
    </xf>
    <xf numFmtId="1" fontId="41" fillId="0" borderId="1" xfId="0" applyNumberFormat="1" applyFont="1" applyBorder="1" applyAlignment="1">
      <alignment vertical="center" wrapText="1"/>
    </xf>
    <xf numFmtId="0" fontId="40" fillId="0" borderId="1" xfId="2" applyFont="1" applyBorder="1" applyAlignment="1">
      <alignment horizontal="center" vertical="center"/>
    </xf>
    <xf numFmtId="49" fontId="45" fillId="0" borderId="1" xfId="2" applyNumberFormat="1" applyFont="1" applyBorder="1" applyAlignment="1">
      <alignment horizontal="left" vertical="center"/>
    </xf>
    <xf numFmtId="0" fontId="40" fillId="0" borderId="4" xfId="2" applyFont="1" applyBorder="1" applyAlignment="1">
      <alignment horizontal="center" vertical="center"/>
    </xf>
    <xf numFmtId="4" fontId="40" fillId="0" borderId="4" xfId="2" applyNumberFormat="1" applyFont="1" applyBorder="1" applyAlignment="1">
      <alignment horizontal="right" vertical="center"/>
    </xf>
    <xf numFmtId="4" fontId="40" fillId="0" borderId="2" xfId="2" applyNumberFormat="1" applyFont="1" applyBorder="1" applyAlignment="1">
      <alignment horizontal="right" vertical="center"/>
    </xf>
    <xf numFmtId="4" fontId="39" fillId="0" borderId="2" xfId="2" applyNumberFormat="1" applyFont="1" applyBorder="1" applyAlignment="1">
      <alignment horizontal="right" vertical="center"/>
    </xf>
    <xf numFmtId="0" fontId="41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39" fillId="0" borderId="0" xfId="0" applyFont="1" applyAlignment="1">
      <alignment horizontal="center" vertical="center"/>
    </xf>
    <xf numFmtId="4" fontId="40" fillId="0" borderId="0" xfId="0" applyNumberFormat="1" applyFont="1" applyAlignment="1">
      <alignment vertical="center"/>
    </xf>
    <xf numFmtId="4" fontId="39" fillId="0" borderId="0" xfId="0" applyNumberFormat="1" applyFont="1" applyAlignment="1">
      <alignment vertical="center"/>
    </xf>
    <xf numFmtId="0" fontId="46" fillId="0" borderId="1" xfId="2" applyFont="1" applyBorder="1" applyAlignment="1">
      <alignment horizontal="center" vertical="center"/>
    </xf>
    <xf numFmtId="49" fontId="47" fillId="0" borderId="1" xfId="2" applyNumberFormat="1" applyFont="1" applyBorder="1" applyAlignment="1">
      <alignment horizontal="left" vertical="center"/>
    </xf>
    <xf numFmtId="0" fontId="47" fillId="0" borderId="3" xfId="2" applyFont="1" applyBorder="1" applyAlignment="1">
      <alignment vertical="center"/>
    </xf>
    <xf numFmtId="0" fontId="46" fillId="0" borderId="4" xfId="2" applyFont="1" applyBorder="1" applyAlignment="1">
      <alignment horizontal="center" vertical="center"/>
    </xf>
    <xf numFmtId="4" fontId="46" fillId="0" borderId="4" xfId="2" applyNumberFormat="1" applyFont="1" applyBorder="1" applyAlignment="1">
      <alignment horizontal="right" vertical="center"/>
    </xf>
    <xf numFmtId="4" fontId="46" fillId="0" borderId="2" xfId="2" applyNumberFormat="1" applyFont="1" applyBorder="1" applyAlignment="1">
      <alignment horizontal="right" vertical="center"/>
    </xf>
    <xf numFmtId="0" fontId="41" fillId="0" borderId="18" xfId="2" applyFont="1" applyBorder="1" applyAlignment="1">
      <alignment horizontal="center" vertical="center"/>
    </xf>
    <xf numFmtId="0" fontId="41" fillId="0" borderId="18" xfId="2" applyFont="1" applyBorder="1" applyAlignment="1">
      <alignment vertical="center" wrapText="1"/>
    </xf>
    <xf numFmtId="49" fontId="41" fillId="0" borderId="18" xfId="2" applyNumberFormat="1" applyFont="1" applyBorder="1" applyAlignment="1">
      <alignment horizontal="center" vertical="center" shrinkToFit="1"/>
    </xf>
    <xf numFmtId="4" fontId="41" fillId="0" borderId="18" xfId="2" applyNumberFormat="1" applyFont="1" applyBorder="1" applyAlignment="1">
      <alignment horizontal="right" vertical="center"/>
    </xf>
    <xf numFmtId="4" fontId="41" fillId="0" borderId="18" xfId="2" applyNumberFormat="1" applyFont="1" applyBorder="1" applyAlignment="1">
      <alignment vertical="center"/>
    </xf>
    <xf numFmtId="0" fontId="36" fillId="0" borderId="0" xfId="2" applyFont="1" applyAlignment="1">
      <alignment horizontal="left" indent="1"/>
    </xf>
    <xf numFmtId="165" fontId="39" fillId="2" borderId="1" xfId="2" applyNumberFormat="1" applyFont="1" applyFill="1" applyBorder="1" applyAlignment="1">
      <alignment horizontal="right" wrapText="1"/>
    </xf>
    <xf numFmtId="4" fontId="39" fillId="2" borderId="1" xfId="2" applyNumberFormat="1" applyFont="1" applyFill="1" applyBorder="1" applyAlignment="1">
      <alignment horizontal="right" wrapText="1"/>
    </xf>
    <xf numFmtId="0" fontId="39" fillId="0" borderId="1" xfId="2" applyFont="1" applyBorder="1" applyAlignment="1">
      <alignment horizontal="center" wrapText="1"/>
    </xf>
    <xf numFmtId="0" fontId="40" fillId="0" borderId="1" xfId="0" applyFont="1" applyBorder="1" applyAlignment="1">
      <alignment wrapText="1"/>
    </xf>
    <xf numFmtId="0" fontId="40" fillId="0" borderId="3" xfId="0" applyFont="1" applyBorder="1" applyAlignment="1">
      <alignment wrapText="1"/>
    </xf>
    <xf numFmtId="0" fontId="40" fillId="0" borderId="4" xfId="0" applyFont="1" applyBorder="1" applyAlignment="1">
      <alignment wrapText="1"/>
    </xf>
    <xf numFmtId="0" fontId="40" fillId="0" borderId="2" xfId="0" applyFont="1" applyBorder="1" applyAlignment="1">
      <alignment wrapText="1"/>
    </xf>
    <xf numFmtId="0" fontId="39" fillId="0" borderId="3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49" fontId="39" fillId="0" borderId="2" xfId="2" applyNumberFormat="1" applyFont="1" applyBorder="1" applyAlignment="1">
      <alignment horizontal="left" vertical="center" wrapText="1"/>
    </xf>
    <xf numFmtId="0" fontId="49" fillId="25" borderId="0" xfId="2" applyFont="1" applyFill="1" applyAlignment="1">
      <alignment horizontal="left" vertical="center" indent="2"/>
    </xf>
    <xf numFmtId="0" fontId="50" fillId="25" borderId="0" xfId="2" applyFont="1" applyFill="1" applyAlignment="1">
      <alignment horizontal="left" vertical="center" indent="2"/>
    </xf>
    <xf numFmtId="0" fontId="49" fillId="25" borderId="0" xfId="2" applyFont="1" applyFill="1" applyAlignment="1">
      <alignment horizontal="right" vertical="center" indent="2"/>
    </xf>
    <xf numFmtId="0" fontId="45" fillId="0" borderId="4" xfId="2" applyFont="1" applyBorder="1" applyAlignment="1">
      <alignment vertical="center"/>
    </xf>
    <xf numFmtId="49" fontId="45" fillId="2" borderId="1" xfId="2" applyNumberFormat="1" applyFont="1" applyFill="1" applyBorder="1" applyAlignment="1">
      <alignment horizontal="left" wrapText="1"/>
    </xf>
    <xf numFmtId="0" fontId="40" fillId="0" borderId="1" xfId="0" applyFont="1" applyBorder="1" applyAlignment="1">
      <alignment wrapText="1"/>
    </xf>
    <xf numFmtId="0" fontId="45" fillId="2" borderId="3" xfId="2" applyFont="1" applyFill="1" applyBorder="1" applyAlignment="1">
      <alignment wrapText="1"/>
    </xf>
    <xf numFmtId="0" fontId="40" fillId="0" borderId="4" xfId="0" applyFont="1" applyBorder="1" applyAlignment="1">
      <alignment wrapText="1"/>
    </xf>
    <xf numFmtId="0" fontId="40" fillId="0" borderId="2" xfId="0" applyFont="1" applyBorder="1" applyAlignment="1">
      <alignment wrapText="1"/>
    </xf>
    <xf numFmtId="0" fontId="40" fillId="0" borderId="1" xfId="2" applyFont="1" applyBorder="1" applyAlignment="1">
      <alignment horizontal="center" wrapText="1"/>
    </xf>
    <xf numFmtId="49" fontId="47" fillId="2" borderId="1" xfId="2" applyNumberFormat="1" applyFont="1" applyFill="1" applyBorder="1" applyAlignment="1">
      <alignment horizontal="left" wrapText="1"/>
    </xf>
    <xf numFmtId="0" fontId="46" fillId="0" borderId="1" xfId="0" applyFont="1" applyBorder="1" applyAlignment="1">
      <alignment wrapText="1"/>
    </xf>
    <xf numFmtId="0" fontId="47" fillId="2" borderId="3" xfId="2" applyFont="1" applyFill="1" applyBorder="1" applyAlignment="1">
      <alignment wrapText="1"/>
    </xf>
    <xf numFmtId="0" fontId="46" fillId="0" borderId="4" xfId="0" applyFont="1" applyBorder="1" applyAlignment="1">
      <alignment wrapText="1"/>
    </xf>
    <xf numFmtId="0" fontId="46" fillId="0" borderId="2" xfId="0" applyFont="1" applyBorder="1" applyAlignment="1">
      <alignment wrapText="1"/>
    </xf>
    <xf numFmtId="166" fontId="48" fillId="2" borderId="5" xfId="2" applyNumberFormat="1" applyFont="1" applyFill="1" applyBorder="1" applyAlignment="1">
      <alignment horizontal="right" wrapText="1"/>
    </xf>
    <xf numFmtId="166" fontId="46" fillId="0" borderId="6" xfId="0" applyNumberFormat="1" applyFont="1" applyBorder="1" applyAlignment="1">
      <alignment horizontal="right" wrapText="1"/>
    </xf>
    <xf numFmtId="166" fontId="46" fillId="0" borderId="7" xfId="0" applyNumberFormat="1" applyFont="1" applyBorder="1" applyAlignment="1">
      <alignment horizontal="right" wrapText="1"/>
    </xf>
    <xf numFmtId="165" fontId="39" fillId="2" borderId="1" xfId="2" applyNumberFormat="1" applyFont="1" applyFill="1" applyBorder="1" applyAlignment="1">
      <alignment horizontal="right" wrapText="1"/>
    </xf>
    <xf numFmtId="0" fontId="40" fillId="0" borderId="1" xfId="0" applyFont="1" applyBorder="1" applyAlignment="1">
      <alignment horizontal="right" wrapText="1"/>
    </xf>
    <xf numFmtId="0" fontId="39" fillId="0" borderId="1" xfId="2" applyFont="1" applyBorder="1" applyAlignment="1">
      <alignment horizontal="center" wrapText="1"/>
    </xf>
    <xf numFmtId="49" fontId="37" fillId="2" borderId="1" xfId="2" applyNumberFormat="1" applyFont="1" applyFill="1" applyBorder="1"/>
    <xf numFmtId="0" fontId="40" fillId="0" borderId="1" xfId="0" applyFont="1" applyBorder="1"/>
    <xf numFmtId="0" fontId="37" fillId="2" borderId="1" xfId="2" applyFont="1" applyFill="1" applyBorder="1" applyAlignment="1">
      <alignment horizontal="left"/>
    </xf>
    <xf numFmtId="0" fontId="39" fillId="0" borderId="3" xfId="2" applyFont="1" applyBorder="1" applyAlignment="1">
      <alignment vertical="center" wrapText="1"/>
    </xf>
    <xf numFmtId="0" fontId="40" fillId="0" borderId="4" xfId="0" applyFont="1" applyBorder="1" applyAlignment="1">
      <alignment vertical="center" wrapText="1"/>
    </xf>
    <xf numFmtId="0" fontId="40" fillId="0" borderId="2" xfId="0" applyFont="1" applyBorder="1" applyAlignment="1">
      <alignment vertical="center" wrapText="1"/>
    </xf>
    <xf numFmtId="4" fontId="39" fillId="0" borderId="3" xfId="2" applyNumberFormat="1" applyFont="1" applyBorder="1" applyAlignment="1">
      <alignment horizontal="right" vertical="center" wrapText="1"/>
    </xf>
    <xf numFmtId="0" fontId="40" fillId="0" borderId="2" xfId="0" applyFont="1" applyBorder="1" applyAlignment="1">
      <alignment horizontal="right" vertical="center" wrapText="1"/>
    </xf>
    <xf numFmtId="49" fontId="42" fillId="0" borderId="3" xfId="0" applyNumberFormat="1" applyFont="1" applyBorder="1" applyAlignment="1">
      <alignment horizontal="left" vertical="center" wrapText="1"/>
    </xf>
    <xf numFmtId="0" fontId="42" fillId="0" borderId="3" xfId="1" applyFont="1" applyBorder="1" applyAlignment="1">
      <alignment horizontal="left" vertical="center" wrapText="1"/>
    </xf>
    <xf numFmtId="0" fontId="41" fillId="0" borderId="3" xfId="0" applyFont="1" applyBorder="1" applyAlignment="1">
      <alignment vertical="center" wrapText="1"/>
    </xf>
    <xf numFmtId="0" fontId="41" fillId="0" borderId="4" xfId="0" applyFont="1" applyBorder="1" applyAlignment="1">
      <alignment vertical="center" wrapText="1"/>
    </xf>
    <xf numFmtId="0" fontId="41" fillId="0" borderId="2" xfId="0" applyFont="1" applyBorder="1" applyAlignment="1">
      <alignment vertical="center" wrapText="1"/>
    </xf>
    <xf numFmtId="1" fontId="42" fillId="0" borderId="3" xfId="0" applyNumberFormat="1" applyFont="1" applyBorder="1" applyAlignment="1">
      <alignment vertical="center" wrapText="1"/>
    </xf>
    <xf numFmtId="1" fontId="42" fillId="0" borderId="4" xfId="0" applyNumberFormat="1" applyFont="1" applyBorder="1" applyAlignment="1">
      <alignment vertical="center" wrapText="1"/>
    </xf>
    <xf numFmtId="1" fontId="42" fillId="0" borderId="2" xfId="0" applyNumberFormat="1" applyFont="1" applyBorder="1" applyAlignment="1">
      <alignment vertical="center" wrapText="1"/>
    </xf>
    <xf numFmtId="0" fontId="39" fillId="0" borderId="4" xfId="2" applyFont="1" applyBorder="1" applyAlignment="1">
      <alignment vertical="center" wrapText="1"/>
    </xf>
    <xf numFmtId="0" fontId="39" fillId="0" borderId="2" xfId="2" applyFont="1" applyBorder="1" applyAlignment="1">
      <alignment vertical="center" wrapText="1"/>
    </xf>
    <xf numFmtId="4" fontId="39" fillId="0" borderId="3" xfId="2" applyNumberFormat="1" applyFont="1" applyBorder="1" applyAlignment="1">
      <alignment horizontal="right" vertical="center"/>
    </xf>
    <xf numFmtId="0" fontId="40" fillId="0" borderId="2" xfId="0" applyFont="1" applyBorder="1" applyAlignment="1">
      <alignment horizontal="right" vertical="center"/>
    </xf>
    <xf numFmtId="0" fontId="40" fillId="0" borderId="4" xfId="0" applyFont="1" applyBorder="1" applyAlignment="1">
      <alignment horizontal="right" vertical="center"/>
    </xf>
    <xf numFmtId="4" fontId="48" fillId="0" borderId="3" xfId="2" applyNumberFormat="1" applyFont="1" applyBorder="1" applyAlignment="1">
      <alignment horizontal="right" vertical="center"/>
    </xf>
    <xf numFmtId="0" fontId="46" fillId="0" borderId="4" xfId="0" applyFont="1" applyBorder="1" applyAlignment="1">
      <alignment horizontal="right" vertical="center"/>
    </xf>
    <xf numFmtId="0" fontId="46" fillId="0" borderId="2" xfId="0" applyFont="1" applyBorder="1" applyAlignment="1">
      <alignment horizontal="right" vertical="center"/>
    </xf>
    <xf numFmtId="49" fontId="51" fillId="0" borderId="3" xfId="0" applyNumberFormat="1" applyFont="1" applyBorder="1" applyAlignment="1">
      <alignment horizontal="left" vertical="center" wrapText="1"/>
    </xf>
    <xf numFmtId="49" fontId="51" fillId="0" borderId="4" xfId="0" applyNumberFormat="1" applyFont="1" applyBorder="1" applyAlignment="1">
      <alignment horizontal="left" vertical="center" wrapText="1"/>
    </xf>
    <xf numFmtId="49" fontId="42" fillId="0" borderId="4" xfId="0" applyNumberFormat="1" applyFont="1" applyBorder="1" applyAlignment="1">
      <alignment horizontal="left" vertical="center" wrapText="1"/>
    </xf>
  </cellXfs>
  <cellStyles count="48">
    <cellStyle name="20 % – Zvýraznění1 2" xfId="7" xr:uid="{00000000-0005-0000-0000-000000000000}"/>
    <cellStyle name="20 % – Zvýraznění2 2" xfId="8" xr:uid="{00000000-0005-0000-0000-000001000000}"/>
    <cellStyle name="20 % – Zvýraznění3 2" xfId="9" xr:uid="{00000000-0005-0000-0000-000002000000}"/>
    <cellStyle name="20 % – Zvýraznění4 2" xfId="10" xr:uid="{00000000-0005-0000-0000-000003000000}"/>
    <cellStyle name="20 % – Zvýraznění5 2" xfId="11" xr:uid="{00000000-0005-0000-0000-000004000000}"/>
    <cellStyle name="20 % – Zvýraznění6 2" xfId="12" xr:uid="{00000000-0005-0000-0000-000005000000}"/>
    <cellStyle name="40 % – Zvýraznění1 2" xfId="13" xr:uid="{00000000-0005-0000-0000-000006000000}"/>
    <cellStyle name="40 % – Zvýraznění2 2" xfId="14" xr:uid="{00000000-0005-0000-0000-000007000000}"/>
    <cellStyle name="40 % – Zvýraznění3 2" xfId="15" xr:uid="{00000000-0005-0000-0000-000008000000}"/>
    <cellStyle name="40 % – Zvýraznění4 2" xfId="16" xr:uid="{00000000-0005-0000-0000-000009000000}"/>
    <cellStyle name="40 % – Zvýraznění5 2" xfId="17" xr:uid="{00000000-0005-0000-0000-00000A000000}"/>
    <cellStyle name="40 % – Zvýraznění6 2" xfId="18" xr:uid="{00000000-0005-0000-0000-00000B000000}"/>
    <cellStyle name="60 % – Zvýraznění1 2" xfId="19" xr:uid="{00000000-0005-0000-0000-00000C000000}"/>
    <cellStyle name="60 % – Zvýraznění2 2" xfId="20" xr:uid="{00000000-0005-0000-0000-00000D000000}"/>
    <cellStyle name="60 % – Zvýraznění3 2" xfId="21" xr:uid="{00000000-0005-0000-0000-00000E000000}"/>
    <cellStyle name="60 % – Zvýraznění4 2" xfId="22" xr:uid="{00000000-0005-0000-0000-00000F000000}"/>
    <cellStyle name="60 % – Zvýraznění5 2" xfId="23" xr:uid="{00000000-0005-0000-0000-000010000000}"/>
    <cellStyle name="60 % – Zvýraznění6 2" xfId="24" xr:uid="{00000000-0005-0000-0000-000011000000}"/>
    <cellStyle name="Celkem 2" xfId="25" xr:uid="{00000000-0005-0000-0000-000012000000}"/>
    <cellStyle name="Excel Built-in Normal" xfId="3" xr:uid="{00000000-0005-0000-0000-000013000000}"/>
    <cellStyle name="Chybně 2" xfId="26" xr:uid="{00000000-0005-0000-0000-000014000000}"/>
    <cellStyle name="Kontrolní buňka 2" xfId="27" xr:uid="{00000000-0005-0000-0000-000015000000}"/>
    <cellStyle name="Nadpis 1 2" xfId="28" xr:uid="{00000000-0005-0000-0000-000016000000}"/>
    <cellStyle name="Nadpis 2 2" xfId="29" xr:uid="{00000000-0005-0000-0000-000017000000}"/>
    <cellStyle name="Nadpis 3 2" xfId="30" xr:uid="{00000000-0005-0000-0000-000018000000}"/>
    <cellStyle name="Nadpis 4 2" xfId="31" xr:uid="{00000000-0005-0000-0000-000019000000}"/>
    <cellStyle name="Název 2" xfId="32" xr:uid="{00000000-0005-0000-0000-00001A000000}"/>
    <cellStyle name="Neutrální 2" xfId="33" xr:uid="{00000000-0005-0000-0000-00001B000000}"/>
    <cellStyle name="Normální" xfId="0" builtinId="0"/>
    <cellStyle name="Normální 2" xfId="6" xr:uid="{00000000-0005-0000-0000-00001D000000}"/>
    <cellStyle name="normální_PCS02022006_komplet" xfId="1" xr:uid="{00000000-0005-0000-0000-00001E000000}"/>
    <cellStyle name="normální_POL.XLS" xfId="2" xr:uid="{00000000-0005-0000-0000-00001F000000}"/>
    <cellStyle name="popis polozky" xfId="4" xr:uid="{00000000-0005-0000-0000-000020000000}"/>
    <cellStyle name="popis polozky 2" xfId="5" xr:uid="{00000000-0005-0000-0000-000021000000}"/>
    <cellStyle name="Poznámka 2" xfId="34" xr:uid="{00000000-0005-0000-0000-000022000000}"/>
    <cellStyle name="Propojená buňka 2" xfId="35" xr:uid="{00000000-0005-0000-0000-000023000000}"/>
    <cellStyle name="Správně 2" xfId="36" xr:uid="{00000000-0005-0000-0000-000024000000}"/>
    <cellStyle name="Text upozornění 2" xfId="37" xr:uid="{00000000-0005-0000-0000-000025000000}"/>
    <cellStyle name="Vstup 2" xfId="38" xr:uid="{00000000-0005-0000-0000-000026000000}"/>
    <cellStyle name="Výpočet 2" xfId="39" xr:uid="{00000000-0005-0000-0000-000027000000}"/>
    <cellStyle name="Výstup 2" xfId="40" xr:uid="{00000000-0005-0000-0000-000028000000}"/>
    <cellStyle name="Vysvětlující text 2" xfId="41" xr:uid="{00000000-0005-0000-0000-000029000000}"/>
    <cellStyle name="Zvýraznění 1 2" xfId="42" xr:uid="{00000000-0005-0000-0000-00002A000000}"/>
    <cellStyle name="Zvýraznění 2 2" xfId="43" xr:uid="{00000000-0005-0000-0000-00002B000000}"/>
    <cellStyle name="Zvýraznění 3 2" xfId="44" xr:uid="{00000000-0005-0000-0000-00002C000000}"/>
    <cellStyle name="Zvýraznění 4 2" xfId="45" xr:uid="{00000000-0005-0000-0000-00002D000000}"/>
    <cellStyle name="Zvýraznění 5 2" xfId="46" xr:uid="{00000000-0005-0000-0000-00002E000000}"/>
    <cellStyle name="Zvýraznění 6 2" xfId="47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7"/>
  <sheetViews>
    <sheetView zoomScaleNormal="100" workbookViewId="0">
      <selection activeCell="A22" sqref="A22:I22"/>
    </sheetView>
  </sheetViews>
  <sheetFormatPr defaultColWidth="9.109375" defaultRowHeight="10.8" x14ac:dyDescent="0.25"/>
  <cols>
    <col min="1" max="1" width="4.33203125" style="1" customWidth="1"/>
    <col min="2" max="2" width="16.44140625" style="23" customWidth="1"/>
    <col min="3" max="3" width="61.77734375" style="1" bestFit="1" customWidth="1"/>
    <col min="4" max="4" width="5.44140625" style="14" customWidth="1"/>
    <col min="5" max="5" width="9" style="3" customWidth="1"/>
    <col min="6" max="6" width="10.44140625" style="3" customWidth="1"/>
    <col min="7" max="7" width="14.33203125" style="3" bestFit="1" customWidth="1"/>
    <col min="8" max="8" width="9.33203125" style="3" customWidth="1"/>
    <col min="9" max="9" width="14.44140625" style="3" customWidth="1"/>
    <col min="10" max="16384" width="9.109375" style="1"/>
  </cols>
  <sheetData>
    <row r="1" spans="1:9" ht="39.75" customHeight="1" x14ac:dyDescent="0.3">
      <c r="A1" s="104" t="str">
        <f>POLOZKY!A1</f>
        <v>UKB G - DROBNÉ OBJEKTY, SO 122 - Vybudování učebny v pavilonu E34</v>
      </c>
      <c r="B1" s="37"/>
      <c r="C1" s="37"/>
      <c r="D1" s="37"/>
      <c r="E1" s="37"/>
      <c r="F1" s="37"/>
      <c r="G1" s="38"/>
      <c r="H1" s="38"/>
      <c r="I1" s="105" t="str">
        <f>POLOZKY!K1</f>
        <v>SOUPIS PRACÍ A DODÁVEK</v>
      </c>
    </row>
    <row r="2" spans="1:9" ht="3" customHeight="1" x14ac:dyDescent="0.3">
      <c r="A2" s="39"/>
      <c r="B2" s="40"/>
      <c r="C2" s="40"/>
      <c r="D2" s="40"/>
      <c r="E2" s="40"/>
      <c r="F2" s="40"/>
      <c r="G2" s="41"/>
      <c r="H2" s="41"/>
      <c r="I2" s="41"/>
    </row>
    <row r="3" spans="1:9" ht="25.5" customHeight="1" x14ac:dyDescent="0.35">
      <c r="A3" s="42" t="str">
        <f>POLOZKY!A3</f>
        <v>12 - SLABOPROUDÉ ROZVODY, m.č.207</v>
      </c>
      <c r="B3" s="25"/>
      <c r="C3" s="25"/>
      <c r="D3" s="10"/>
      <c r="E3" s="10"/>
      <c r="F3" s="10"/>
      <c r="G3" s="26"/>
      <c r="H3" s="26"/>
      <c r="I3" s="26"/>
    </row>
    <row r="4" spans="1:9" ht="32.25" customHeight="1" x14ac:dyDescent="0.35">
      <c r="A4" s="92" t="s">
        <v>41</v>
      </c>
      <c r="B4" s="1"/>
      <c r="D4" s="1"/>
      <c r="E4" s="1"/>
      <c r="F4" s="1"/>
      <c r="G4" s="1"/>
      <c r="H4" s="1"/>
      <c r="I4" s="1"/>
    </row>
    <row r="5" spans="1:9" ht="32.25" customHeight="1" x14ac:dyDescent="0.3">
      <c r="A5" s="22"/>
      <c r="B5" s="1"/>
      <c r="D5" s="1"/>
      <c r="E5" s="1"/>
      <c r="F5" s="1"/>
      <c r="G5" s="1"/>
      <c r="H5" s="1"/>
      <c r="I5" s="1"/>
    </row>
    <row r="6" spans="1:9" ht="22.05" customHeight="1" x14ac:dyDescent="0.25">
      <c r="A6" s="124"/>
      <c r="B6" s="125"/>
      <c r="C6" s="126" t="s">
        <v>42</v>
      </c>
      <c r="D6" s="125"/>
      <c r="E6" s="125"/>
      <c r="F6" s="125"/>
      <c r="G6" s="47" t="s">
        <v>25</v>
      </c>
      <c r="H6" s="47"/>
      <c r="I6" s="47" t="s">
        <v>28</v>
      </c>
    </row>
    <row r="7" spans="1:9" ht="22.05" customHeight="1" x14ac:dyDescent="0.25">
      <c r="A7" s="123"/>
      <c r="B7" s="108"/>
      <c r="C7" s="108"/>
      <c r="D7" s="108"/>
      <c r="E7" s="108"/>
      <c r="F7" s="108"/>
      <c r="G7" s="108"/>
      <c r="H7" s="108"/>
      <c r="I7" s="108"/>
    </row>
    <row r="8" spans="1:9" ht="22.05" customHeight="1" x14ac:dyDescent="0.25">
      <c r="A8" s="107" t="s">
        <v>31</v>
      </c>
      <c r="B8" s="108"/>
      <c r="C8" s="109" t="str">
        <f>POLOZKY!D24</f>
        <v>1 Elektrická požární signalizace (EPS)</v>
      </c>
      <c r="D8" s="110"/>
      <c r="E8" s="110"/>
      <c r="F8" s="111"/>
      <c r="G8" s="93">
        <f>POLOZKY!I24</f>
        <v>0</v>
      </c>
      <c r="H8" s="94"/>
      <c r="I8" s="93">
        <f>POLOZKY!J24</f>
        <v>0</v>
      </c>
    </row>
    <row r="9" spans="1:9" ht="22.05" customHeight="1" x14ac:dyDescent="0.25">
      <c r="A9" s="112"/>
      <c r="B9" s="108"/>
      <c r="C9" s="108"/>
      <c r="D9" s="108"/>
      <c r="E9" s="108"/>
      <c r="F9" s="108"/>
      <c r="G9" s="108"/>
      <c r="H9" s="108"/>
      <c r="I9" s="108"/>
    </row>
    <row r="10" spans="1:9" s="3" customFormat="1" ht="22.05" customHeight="1" x14ac:dyDescent="0.25">
      <c r="A10" s="107" t="s">
        <v>31</v>
      </c>
      <c r="B10" s="108"/>
      <c r="C10" s="109" t="str">
        <f>POLOZKY!D41</f>
        <v>2 Universální kabelážní systém, telefon (SK,TEL)</v>
      </c>
      <c r="D10" s="110"/>
      <c r="E10" s="110"/>
      <c r="F10" s="111"/>
      <c r="G10" s="93">
        <f>POLOZKY!I41</f>
        <v>0</v>
      </c>
      <c r="H10" s="94"/>
      <c r="I10" s="93">
        <f>POLOZKY!J41</f>
        <v>0</v>
      </c>
    </row>
    <row r="11" spans="1:9" s="3" customFormat="1" ht="22.05" customHeight="1" x14ac:dyDescent="0.25">
      <c r="A11" s="112"/>
      <c r="B11" s="108"/>
      <c r="C11" s="108"/>
      <c r="D11" s="108"/>
      <c r="E11" s="108"/>
      <c r="F11" s="108"/>
      <c r="G11" s="108"/>
      <c r="H11" s="108"/>
      <c r="I11" s="108"/>
    </row>
    <row r="12" spans="1:9" s="3" customFormat="1" ht="22.05" customHeight="1" x14ac:dyDescent="0.25">
      <c r="A12" s="107" t="s">
        <v>31</v>
      </c>
      <c r="B12" s="108"/>
      <c r="C12" s="109" t="str">
        <f>POLOZKY!D54</f>
        <v>3 Poplachový zabezpečovací a tísňový systém (PZTS)</v>
      </c>
      <c r="D12" s="110"/>
      <c r="E12" s="110"/>
      <c r="F12" s="111"/>
      <c r="G12" s="93">
        <f>POLOZKY!I54</f>
        <v>0</v>
      </c>
      <c r="H12" s="94"/>
      <c r="I12" s="93">
        <f>POLOZKY!J54</f>
        <v>0</v>
      </c>
    </row>
    <row r="13" spans="1:9" s="3" customFormat="1" ht="22.05" customHeight="1" x14ac:dyDescent="0.25">
      <c r="A13" s="112"/>
      <c r="B13" s="108"/>
      <c r="C13" s="108"/>
      <c r="D13" s="108"/>
      <c r="E13" s="108"/>
      <c r="F13" s="108"/>
      <c r="G13" s="108"/>
      <c r="H13" s="108"/>
      <c r="I13" s="108"/>
    </row>
    <row r="14" spans="1:9" s="3" customFormat="1" ht="22.05" customHeight="1" x14ac:dyDescent="0.25">
      <c r="A14" s="107" t="s">
        <v>31</v>
      </c>
      <c r="B14" s="108"/>
      <c r="C14" s="109" t="str">
        <f>POLOZKY!D72</f>
        <v>4 Elektronická kontrola vstupu - přístupový systém (EKV)</v>
      </c>
      <c r="D14" s="110"/>
      <c r="E14" s="110"/>
      <c r="F14" s="111"/>
      <c r="G14" s="93">
        <f>POLOZKY!I72</f>
        <v>0</v>
      </c>
      <c r="H14" s="94"/>
      <c r="I14" s="93">
        <f>POLOZKY!J72</f>
        <v>0</v>
      </c>
    </row>
    <row r="15" spans="1:9" s="3" customFormat="1" ht="22.05" customHeight="1" x14ac:dyDescent="0.25">
      <c r="A15" s="112"/>
      <c r="B15" s="108"/>
      <c r="C15" s="108"/>
      <c r="D15" s="108"/>
      <c r="E15" s="108"/>
      <c r="F15" s="108"/>
      <c r="G15" s="108"/>
      <c r="H15" s="108"/>
      <c r="I15" s="108"/>
    </row>
    <row r="16" spans="1:9" s="3" customFormat="1" ht="22.05" customHeight="1" x14ac:dyDescent="0.25">
      <c r="A16" s="107" t="s">
        <v>31</v>
      </c>
      <c r="B16" s="108"/>
      <c r="C16" s="109" t="str">
        <f>POLOZKY!D84</f>
        <v>5 Společné trasy</v>
      </c>
      <c r="D16" s="110"/>
      <c r="E16" s="110"/>
      <c r="F16" s="111"/>
      <c r="G16" s="93">
        <f>POLOZKY!I84</f>
        <v>0</v>
      </c>
      <c r="H16" s="94"/>
      <c r="I16" s="93">
        <f>POLOZKY!J84</f>
        <v>0</v>
      </c>
    </row>
    <row r="17" spans="1:9" s="3" customFormat="1" ht="22.05" customHeight="1" x14ac:dyDescent="0.25">
      <c r="A17" s="112"/>
      <c r="B17" s="108"/>
      <c r="C17" s="108"/>
      <c r="D17" s="108"/>
      <c r="E17" s="108"/>
      <c r="F17" s="108"/>
      <c r="G17" s="108"/>
      <c r="H17" s="108"/>
      <c r="I17" s="108"/>
    </row>
    <row r="18" spans="1:9" s="3" customFormat="1" ht="22.05" customHeight="1" x14ac:dyDescent="0.25">
      <c r="A18" s="107" t="s">
        <v>31</v>
      </c>
      <c r="B18" s="108"/>
      <c r="C18" s="109" t="str">
        <f>POLOZKY!D94</f>
        <v>6 HZS</v>
      </c>
      <c r="D18" s="110"/>
      <c r="E18" s="110"/>
      <c r="F18" s="111"/>
      <c r="G18" s="93"/>
      <c r="H18" s="94"/>
      <c r="I18" s="93">
        <f>POLOZKY!J94</f>
        <v>0</v>
      </c>
    </row>
    <row r="19" spans="1:9" s="3" customFormat="1" ht="22.05" customHeight="1" x14ac:dyDescent="0.25">
      <c r="A19" s="95"/>
      <c r="B19" s="96"/>
      <c r="C19" s="97"/>
      <c r="D19" s="98"/>
      <c r="E19" s="98"/>
      <c r="F19" s="99"/>
      <c r="G19" s="96"/>
      <c r="H19" s="96"/>
      <c r="I19" s="96"/>
    </row>
    <row r="20" spans="1:9" s="3" customFormat="1" ht="22.05" customHeight="1" x14ac:dyDescent="0.25">
      <c r="A20" s="107" t="s">
        <v>31</v>
      </c>
      <c r="B20" s="108"/>
      <c r="C20" s="109" t="s">
        <v>37</v>
      </c>
      <c r="D20" s="110"/>
      <c r="E20" s="110"/>
      <c r="F20" s="111"/>
      <c r="G20" s="121">
        <f>I8+I10+I12+I16+I18+I14</f>
        <v>0</v>
      </c>
      <c r="H20" s="122"/>
      <c r="I20" s="122"/>
    </row>
    <row r="21" spans="1:9" s="3" customFormat="1" ht="22.05" customHeight="1" x14ac:dyDescent="0.25">
      <c r="A21" s="107" t="s">
        <v>31</v>
      </c>
      <c r="B21" s="108"/>
      <c r="C21" s="109" t="s">
        <v>38</v>
      </c>
      <c r="D21" s="110"/>
      <c r="E21" s="110"/>
      <c r="F21" s="111"/>
      <c r="G21" s="121">
        <f>G8+G10+G12+G16+G14</f>
        <v>0</v>
      </c>
      <c r="H21" s="122"/>
      <c r="I21" s="122"/>
    </row>
    <row r="22" spans="1:9" s="3" customFormat="1" ht="22.05" customHeight="1" thickBot="1" x14ac:dyDescent="0.3">
      <c r="A22" s="123"/>
      <c r="B22" s="108"/>
      <c r="C22" s="108"/>
      <c r="D22" s="108"/>
      <c r="E22" s="108"/>
      <c r="F22" s="108"/>
      <c r="G22" s="108"/>
      <c r="H22" s="108"/>
      <c r="I22" s="108"/>
    </row>
    <row r="23" spans="1:9" s="3" customFormat="1" ht="22.05" customHeight="1" thickBot="1" x14ac:dyDescent="0.35">
      <c r="A23" s="113" t="s">
        <v>36</v>
      </c>
      <c r="B23" s="114"/>
      <c r="C23" s="115" t="s">
        <v>43</v>
      </c>
      <c r="D23" s="116"/>
      <c r="E23" s="116"/>
      <c r="F23" s="117"/>
      <c r="G23" s="118">
        <f>G20+G21</f>
        <v>0</v>
      </c>
      <c r="H23" s="119"/>
      <c r="I23" s="120"/>
    </row>
    <row r="24" spans="1:9" s="3" customFormat="1" ht="22.05" customHeight="1" thickBot="1" x14ac:dyDescent="0.3">
      <c r="A24" s="123"/>
      <c r="B24" s="108"/>
      <c r="C24" s="108"/>
      <c r="D24" s="108"/>
      <c r="E24" s="108"/>
      <c r="F24" s="108"/>
      <c r="G24" s="108"/>
      <c r="H24" s="108"/>
      <c r="I24" s="108"/>
    </row>
    <row r="25" spans="1:9" s="3" customFormat="1" ht="22.05" customHeight="1" thickBot="1" x14ac:dyDescent="0.35">
      <c r="A25" s="113" t="s">
        <v>36</v>
      </c>
      <c r="B25" s="114"/>
      <c r="C25" s="115" t="s">
        <v>44</v>
      </c>
      <c r="D25" s="116"/>
      <c r="E25" s="116"/>
      <c r="F25" s="117"/>
      <c r="G25" s="118">
        <f>G23*1.21</f>
        <v>0</v>
      </c>
      <c r="H25" s="119"/>
      <c r="I25" s="120"/>
    </row>
    <row r="26" spans="1:9" s="3" customFormat="1" ht="22.05" customHeight="1" x14ac:dyDescent="0.25">
      <c r="A26" s="1"/>
      <c r="B26" s="23"/>
      <c r="C26" s="4"/>
      <c r="D26" s="12"/>
    </row>
    <row r="27" spans="1:9" s="3" customFormat="1" ht="22.05" customHeight="1" x14ac:dyDescent="0.25">
      <c r="A27" s="1"/>
      <c r="B27" s="23"/>
      <c r="C27" s="4"/>
      <c r="D27" s="12"/>
    </row>
    <row r="28" spans="1:9" s="3" customFormat="1" ht="22.05" customHeight="1" x14ac:dyDescent="0.25">
      <c r="A28" s="1"/>
      <c r="B28" s="23"/>
      <c r="C28" s="4"/>
      <c r="D28" s="12"/>
    </row>
    <row r="29" spans="1:9" s="3" customFormat="1" ht="22.05" customHeight="1" x14ac:dyDescent="0.25">
      <c r="A29" s="1"/>
      <c r="B29" s="23"/>
      <c r="C29" s="4"/>
      <c r="D29" s="12"/>
    </row>
    <row r="30" spans="1:9" s="3" customFormat="1" ht="22.05" customHeight="1" x14ac:dyDescent="0.25">
      <c r="A30" s="1"/>
      <c r="B30" s="23"/>
      <c r="C30" s="4"/>
      <c r="D30" s="12"/>
    </row>
    <row r="31" spans="1:9" s="3" customFormat="1" ht="22.05" customHeight="1" x14ac:dyDescent="0.25">
      <c r="A31" s="1"/>
      <c r="B31" s="23"/>
      <c r="C31" s="4"/>
      <c r="D31" s="12"/>
    </row>
    <row r="32" spans="1:9" s="3" customFormat="1" ht="22.05" customHeight="1" x14ac:dyDescent="0.25">
      <c r="A32" s="1"/>
      <c r="B32" s="23"/>
      <c r="C32" s="1"/>
      <c r="D32" s="14"/>
    </row>
    <row r="33" spans="1:4" s="3" customFormat="1" ht="22.05" customHeight="1" x14ac:dyDescent="0.2">
      <c r="A33" s="1"/>
      <c r="B33" s="23"/>
      <c r="C33" s="2"/>
      <c r="D33" s="13"/>
    </row>
    <row r="34" spans="1:4" s="3" customFormat="1" ht="22.05" customHeight="1" x14ac:dyDescent="0.2">
      <c r="A34" s="1"/>
      <c r="B34" s="23"/>
      <c r="C34" s="2"/>
      <c r="D34" s="13"/>
    </row>
    <row r="35" spans="1:4" s="3" customFormat="1" ht="22.05" customHeight="1" x14ac:dyDescent="0.25">
      <c r="A35" s="1"/>
      <c r="B35" s="23"/>
      <c r="C35" s="4"/>
      <c r="D35" s="12"/>
    </row>
    <row r="36" spans="1:4" s="3" customFormat="1" ht="22.05" customHeight="1" x14ac:dyDescent="0.25">
      <c r="A36" s="1"/>
      <c r="B36" s="23"/>
      <c r="C36" s="4"/>
      <c r="D36" s="12"/>
    </row>
    <row r="37" spans="1:4" s="3" customFormat="1" ht="22.05" customHeight="1" x14ac:dyDescent="0.25">
      <c r="A37" s="1"/>
      <c r="B37" s="23"/>
      <c r="C37" s="4"/>
      <c r="D37" s="12"/>
    </row>
    <row r="38" spans="1:4" s="3" customFormat="1" ht="22.05" customHeight="1" x14ac:dyDescent="0.25">
      <c r="A38" s="1"/>
      <c r="B38" s="23"/>
      <c r="C38" s="4"/>
      <c r="D38" s="12"/>
    </row>
    <row r="39" spans="1:4" s="3" customFormat="1" ht="22.05" customHeight="1" x14ac:dyDescent="0.25">
      <c r="A39" s="1"/>
      <c r="B39" s="23"/>
      <c r="C39" s="4"/>
      <c r="D39" s="12"/>
    </row>
    <row r="40" spans="1:4" s="3" customFormat="1" ht="22.05" customHeight="1" x14ac:dyDescent="0.25">
      <c r="A40" s="1"/>
      <c r="B40" s="23"/>
      <c r="C40" s="4"/>
      <c r="D40" s="12"/>
    </row>
    <row r="41" spans="1:4" s="3" customFormat="1" ht="22.05" customHeight="1" x14ac:dyDescent="0.25">
      <c r="A41" s="1"/>
      <c r="B41" s="23"/>
      <c r="C41" s="4"/>
      <c r="D41" s="12"/>
    </row>
    <row r="42" spans="1:4" s="3" customFormat="1" ht="22.05" customHeight="1" x14ac:dyDescent="0.25">
      <c r="A42" s="1"/>
      <c r="B42" s="23"/>
      <c r="C42" s="4"/>
      <c r="D42" s="12"/>
    </row>
    <row r="43" spans="1:4" s="3" customFormat="1" ht="22.05" customHeight="1" x14ac:dyDescent="0.25">
      <c r="A43" s="1"/>
      <c r="B43" s="23"/>
      <c r="C43" s="4"/>
      <c r="D43" s="12"/>
    </row>
    <row r="44" spans="1:4" s="3" customFormat="1" ht="22.05" customHeight="1" x14ac:dyDescent="0.25">
      <c r="A44" s="1"/>
      <c r="B44" s="23"/>
      <c r="C44" s="4"/>
      <c r="D44" s="12"/>
    </row>
    <row r="45" spans="1:4" s="3" customFormat="1" ht="22.05" customHeight="1" x14ac:dyDescent="0.25">
      <c r="A45" s="1"/>
      <c r="B45" s="23"/>
      <c r="C45" s="4"/>
      <c r="D45" s="12"/>
    </row>
    <row r="46" spans="1:4" s="3" customFormat="1" ht="22.05" customHeight="1" x14ac:dyDescent="0.25">
      <c r="A46" s="1"/>
      <c r="B46" s="23"/>
      <c r="C46" s="4"/>
      <c r="D46" s="12"/>
    </row>
    <row r="47" spans="1:4" s="3" customFormat="1" ht="22.05" customHeight="1" x14ac:dyDescent="0.25">
      <c r="A47" s="1"/>
      <c r="B47" s="23"/>
      <c r="C47" s="4"/>
      <c r="D47" s="12"/>
    </row>
    <row r="48" spans="1:4" s="3" customFormat="1" ht="22.05" customHeight="1" x14ac:dyDescent="0.25">
      <c r="A48" s="1"/>
      <c r="B48" s="23"/>
      <c r="C48" s="4"/>
      <c r="D48" s="12"/>
    </row>
    <row r="49" spans="1:4" s="3" customFormat="1" ht="22.05" customHeight="1" x14ac:dyDescent="0.25">
      <c r="A49" s="1"/>
      <c r="B49" s="23"/>
      <c r="C49" s="4"/>
      <c r="D49" s="12"/>
    </row>
    <row r="50" spans="1:4" s="3" customFormat="1" ht="22.05" customHeight="1" x14ac:dyDescent="0.25">
      <c r="A50" s="1"/>
      <c r="B50" s="23"/>
      <c r="C50" s="4"/>
      <c r="D50" s="12"/>
    </row>
    <row r="51" spans="1:4" s="3" customFormat="1" ht="22.05" customHeight="1" x14ac:dyDescent="0.25">
      <c r="A51" s="1"/>
      <c r="B51" s="23"/>
      <c r="C51" s="4"/>
      <c r="D51" s="12"/>
    </row>
    <row r="52" spans="1:4" s="3" customFormat="1" ht="22.05" customHeight="1" x14ac:dyDescent="0.25">
      <c r="A52" s="1"/>
      <c r="B52" s="23"/>
      <c r="C52" s="4"/>
      <c r="D52" s="12"/>
    </row>
    <row r="53" spans="1:4" s="3" customFormat="1" ht="22.05" customHeight="1" x14ac:dyDescent="0.25">
      <c r="A53" s="1"/>
      <c r="B53" s="23"/>
      <c r="C53" s="4"/>
      <c r="D53" s="12"/>
    </row>
    <row r="54" spans="1:4" s="3" customFormat="1" ht="22.05" customHeight="1" x14ac:dyDescent="0.25">
      <c r="A54" s="1"/>
      <c r="B54" s="23"/>
      <c r="C54" s="4"/>
      <c r="D54" s="12"/>
    </row>
    <row r="55" spans="1:4" s="3" customFormat="1" ht="22.05" customHeight="1" x14ac:dyDescent="0.25">
      <c r="A55" s="1"/>
      <c r="B55" s="23"/>
      <c r="C55" s="4"/>
      <c r="D55" s="12"/>
    </row>
    <row r="56" spans="1:4" s="3" customFormat="1" ht="22.05" customHeight="1" x14ac:dyDescent="0.25">
      <c r="A56" s="1"/>
      <c r="B56" s="23"/>
      <c r="C56" s="4"/>
      <c r="D56" s="12"/>
    </row>
    <row r="57" spans="1:4" s="3" customFormat="1" ht="22.05" customHeight="1" x14ac:dyDescent="0.25">
      <c r="A57" s="1"/>
      <c r="B57" s="23"/>
      <c r="C57" s="4"/>
      <c r="D57" s="12"/>
    </row>
    <row r="58" spans="1:4" s="3" customFormat="1" ht="22.05" customHeight="1" x14ac:dyDescent="0.25">
      <c r="A58" s="1"/>
      <c r="B58" s="23"/>
      <c r="C58" s="4"/>
      <c r="D58" s="12"/>
    </row>
    <row r="59" spans="1:4" s="3" customFormat="1" ht="22.05" customHeight="1" x14ac:dyDescent="0.25">
      <c r="A59" s="1"/>
      <c r="B59" s="23"/>
      <c r="C59" s="4"/>
      <c r="D59" s="12"/>
    </row>
    <row r="60" spans="1:4" s="3" customFormat="1" ht="22.05" customHeight="1" x14ac:dyDescent="0.25">
      <c r="A60" s="1"/>
      <c r="B60" s="23"/>
      <c r="C60" s="4"/>
      <c r="D60" s="12"/>
    </row>
    <row r="61" spans="1:4" s="3" customFormat="1" ht="22.05" customHeight="1" x14ac:dyDescent="0.25">
      <c r="A61" s="1"/>
      <c r="B61" s="23"/>
      <c r="C61" s="4"/>
      <c r="D61" s="12"/>
    </row>
    <row r="62" spans="1:4" s="3" customFormat="1" ht="22.05" customHeight="1" x14ac:dyDescent="0.25">
      <c r="A62" s="1"/>
      <c r="B62" s="23"/>
      <c r="C62" s="4"/>
      <c r="D62" s="12"/>
    </row>
    <row r="63" spans="1:4" s="3" customFormat="1" ht="22.05" customHeight="1" x14ac:dyDescent="0.25">
      <c r="A63" s="1"/>
      <c r="B63" s="23"/>
      <c r="C63" s="4"/>
      <c r="D63" s="12"/>
    </row>
    <row r="64" spans="1:4" s="3" customFormat="1" ht="22.05" customHeight="1" x14ac:dyDescent="0.25">
      <c r="A64" s="1"/>
      <c r="B64" s="23"/>
      <c r="C64" s="4"/>
      <c r="D64" s="12"/>
    </row>
    <row r="65" spans="1:4" s="3" customFormat="1" ht="22.05" customHeight="1" x14ac:dyDescent="0.25">
      <c r="A65" s="1"/>
      <c r="B65" s="23"/>
      <c r="C65" s="4"/>
      <c r="D65" s="12"/>
    </row>
    <row r="66" spans="1:4" s="3" customFormat="1" ht="22.05" customHeight="1" x14ac:dyDescent="0.25">
      <c r="A66" s="1"/>
      <c r="B66" s="23"/>
      <c r="C66" s="4"/>
      <c r="D66" s="12"/>
    </row>
    <row r="67" spans="1:4" s="3" customFormat="1" ht="22.05" customHeight="1" x14ac:dyDescent="0.25">
      <c r="A67" s="1"/>
      <c r="B67" s="24"/>
      <c r="C67" s="4"/>
      <c r="D67" s="12"/>
    </row>
    <row r="68" spans="1:4" s="3" customFormat="1" ht="22.05" customHeight="1" x14ac:dyDescent="0.25">
      <c r="A68" s="1"/>
      <c r="B68" s="23"/>
      <c r="C68" s="4"/>
      <c r="D68" s="12"/>
    </row>
    <row r="69" spans="1:4" s="3" customFormat="1" ht="22.05" customHeight="1" x14ac:dyDescent="0.25">
      <c r="A69" s="1"/>
      <c r="B69" s="23"/>
      <c r="C69" s="4"/>
      <c r="D69" s="12"/>
    </row>
    <row r="70" spans="1:4" s="3" customFormat="1" ht="22.05" customHeight="1" x14ac:dyDescent="0.25">
      <c r="A70" s="1"/>
      <c r="B70" s="23"/>
      <c r="C70" s="4"/>
      <c r="D70" s="12"/>
    </row>
    <row r="71" spans="1:4" s="3" customFormat="1" ht="22.05" customHeight="1" x14ac:dyDescent="0.25">
      <c r="A71" s="1"/>
      <c r="B71" s="23"/>
      <c r="C71" s="4"/>
      <c r="D71" s="12"/>
    </row>
    <row r="72" spans="1:4" s="3" customFormat="1" ht="22.05" customHeight="1" x14ac:dyDescent="0.25">
      <c r="A72" s="1"/>
      <c r="B72" s="23"/>
      <c r="C72" s="4"/>
      <c r="D72" s="12"/>
    </row>
    <row r="73" spans="1:4" s="3" customFormat="1" ht="22.05" customHeight="1" x14ac:dyDescent="0.25">
      <c r="A73" s="1"/>
      <c r="B73" s="23"/>
      <c r="C73" s="4"/>
      <c r="D73" s="12"/>
    </row>
    <row r="74" spans="1:4" s="3" customFormat="1" ht="22.05" customHeight="1" x14ac:dyDescent="0.25">
      <c r="A74" s="1"/>
      <c r="B74" s="23"/>
      <c r="C74" s="4"/>
      <c r="D74" s="12"/>
    </row>
    <row r="75" spans="1:4" s="3" customFormat="1" ht="22.05" customHeight="1" x14ac:dyDescent="0.25">
      <c r="A75" s="1"/>
      <c r="B75" s="23"/>
      <c r="C75" s="4"/>
      <c r="D75" s="12"/>
    </row>
    <row r="76" spans="1:4" s="3" customFormat="1" ht="22.05" customHeight="1" x14ac:dyDescent="0.25">
      <c r="A76" s="1"/>
      <c r="B76" s="23"/>
      <c r="C76" s="4"/>
      <c r="D76" s="12"/>
    </row>
    <row r="77" spans="1:4" s="3" customFormat="1" ht="22.05" customHeight="1" x14ac:dyDescent="0.25">
      <c r="A77" s="1"/>
      <c r="B77" s="23"/>
      <c r="C77" s="4"/>
      <c r="D77" s="12"/>
    </row>
    <row r="78" spans="1:4" s="3" customFormat="1" ht="22.05" customHeight="1" x14ac:dyDescent="0.25">
      <c r="A78" s="1"/>
      <c r="B78" s="23"/>
      <c r="C78" s="4"/>
      <c r="D78" s="12"/>
    </row>
    <row r="79" spans="1:4" s="3" customFormat="1" ht="22.05" customHeight="1" x14ac:dyDescent="0.25">
      <c r="A79" s="1"/>
      <c r="B79" s="23"/>
      <c r="C79" s="4"/>
      <c r="D79" s="12"/>
    </row>
    <row r="80" spans="1:4" s="3" customFormat="1" ht="22.05" customHeight="1" x14ac:dyDescent="0.25">
      <c r="A80" s="1"/>
      <c r="B80" s="23"/>
      <c r="C80" s="4"/>
      <c r="D80" s="12"/>
    </row>
    <row r="81" spans="1:4" s="3" customFormat="1" ht="22.05" customHeight="1" x14ac:dyDescent="0.25">
      <c r="A81" s="1"/>
      <c r="B81" s="23"/>
      <c r="C81" s="4"/>
      <c r="D81" s="12"/>
    </row>
    <row r="82" spans="1:4" s="3" customFormat="1" ht="22.05" customHeight="1" x14ac:dyDescent="0.25">
      <c r="A82" s="1"/>
      <c r="B82" s="23"/>
      <c r="C82" s="1"/>
      <c r="D82" s="14"/>
    </row>
    <row r="83" spans="1:4" s="3" customFormat="1" ht="22.05" customHeight="1" x14ac:dyDescent="0.25">
      <c r="A83" s="1"/>
      <c r="B83" s="23"/>
      <c r="C83" s="1"/>
      <c r="D83" s="14"/>
    </row>
    <row r="84" spans="1:4" s="3" customFormat="1" ht="22.05" customHeight="1" x14ac:dyDescent="0.2">
      <c r="A84" s="1"/>
      <c r="B84" s="23"/>
      <c r="C84" s="2"/>
      <c r="D84" s="17"/>
    </row>
    <row r="85" spans="1:4" s="3" customFormat="1" ht="22.05" customHeight="1" x14ac:dyDescent="0.25">
      <c r="A85" s="1"/>
      <c r="B85" s="23"/>
      <c r="C85" s="4"/>
      <c r="D85" s="12"/>
    </row>
    <row r="86" spans="1:4" s="3" customFormat="1" ht="22.05" customHeight="1" x14ac:dyDescent="0.25">
      <c r="A86" s="1"/>
      <c r="B86" s="23"/>
      <c r="C86" s="4"/>
      <c r="D86" s="12"/>
    </row>
    <row r="87" spans="1:4" s="3" customFormat="1" ht="22.05" customHeight="1" x14ac:dyDescent="0.25">
      <c r="A87" s="1"/>
      <c r="B87" s="23"/>
      <c r="C87" s="4"/>
      <c r="D87" s="12"/>
    </row>
    <row r="88" spans="1:4" s="3" customFormat="1" ht="22.05" customHeight="1" x14ac:dyDescent="0.25">
      <c r="A88" s="1"/>
      <c r="B88" s="23"/>
      <c r="C88" s="4"/>
      <c r="D88" s="12"/>
    </row>
    <row r="89" spans="1:4" s="3" customFormat="1" ht="22.05" customHeight="1" x14ac:dyDescent="0.25">
      <c r="A89" s="1"/>
      <c r="B89" s="23"/>
      <c r="C89" s="4"/>
      <c r="D89" s="12"/>
    </row>
    <row r="90" spans="1:4" s="3" customFormat="1" ht="22.05" customHeight="1" x14ac:dyDescent="0.25">
      <c r="A90" s="1"/>
      <c r="B90" s="23"/>
      <c r="C90" s="4"/>
      <c r="D90" s="12"/>
    </row>
    <row r="91" spans="1:4" s="3" customFormat="1" ht="22.05" customHeight="1" x14ac:dyDescent="0.25">
      <c r="A91" s="1"/>
      <c r="B91" s="23"/>
      <c r="C91" s="4"/>
      <c r="D91" s="12"/>
    </row>
    <row r="92" spans="1:4" s="3" customFormat="1" ht="22.05" customHeight="1" x14ac:dyDescent="0.25">
      <c r="A92" s="1"/>
      <c r="B92" s="23"/>
      <c r="C92" s="4"/>
      <c r="D92" s="12"/>
    </row>
    <row r="93" spans="1:4" s="3" customFormat="1" ht="22.05" customHeight="1" x14ac:dyDescent="0.25">
      <c r="A93" s="1"/>
      <c r="B93" s="23"/>
      <c r="C93" s="4"/>
      <c r="D93" s="12"/>
    </row>
    <row r="94" spans="1:4" s="3" customFormat="1" ht="22.05" customHeight="1" x14ac:dyDescent="0.25">
      <c r="A94" s="1"/>
      <c r="B94" s="23"/>
      <c r="C94" s="4"/>
      <c r="D94" s="12"/>
    </row>
    <row r="95" spans="1:4" s="3" customFormat="1" ht="22.05" customHeight="1" x14ac:dyDescent="0.25">
      <c r="A95" s="1"/>
      <c r="B95" s="23"/>
      <c r="C95" s="4"/>
      <c r="D95" s="12"/>
    </row>
    <row r="96" spans="1:4" s="3" customFormat="1" ht="22.05" customHeight="1" x14ac:dyDescent="0.25">
      <c r="A96" s="1"/>
      <c r="B96" s="23"/>
      <c r="C96" s="4"/>
      <c r="D96" s="12"/>
    </row>
    <row r="97" spans="1:4" s="3" customFormat="1" ht="22.05" customHeight="1" x14ac:dyDescent="0.25">
      <c r="A97" s="1"/>
      <c r="B97" s="23"/>
      <c r="C97" s="4"/>
      <c r="D97" s="12"/>
    </row>
    <row r="98" spans="1:4" s="3" customFormat="1" ht="22.05" customHeight="1" x14ac:dyDescent="0.25">
      <c r="A98" s="1"/>
      <c r="B98" s="23"/>
      <c r="C98" s="4"/>
      <c r="D98" s="12"/>
    </row>
    <row r="99" spans="1:4" s="3" customFormat="1" ht="22.05" customHeight="1" x14ac:dyDescent="0.25">
      <c r="A99" s="1"/>
      <c r="B99" s="23"/>
      <c r="C99" s="4"/>
      <c r="D99" s="12"/>
    </row>
    <row r="100" spans="1:4" s="3" customFormat="1" ht="22.05" customHeight="1" x14ac:dyDescent="0.25">
      <c r="A100" s="1"/>
      <c r="B100" s="23"/>
      <c r="C100" s="4"/>
      <c r="D100" s="12"/>
    </row>
    <row r="101" spans="1:4" s="3" customFormat="1" ht="22.05" customHeight="1" x14ac:dyDescent="0.25">
      <c r="A101" s="1"/>
      <c r="B101" s="23"/>
      <c r="C101" s="4"/>
      <c r="D101" s="12"/>
    </row>
    <row r="102" spans="1:4" s="3" customFormat="1" ht="22.05" customHeight="1" x14ac:dyDescent="0.25">
      <c r="A102" s="1"/>
      <c r="B102" s="23"/>
      <c r="C102" s="1"/>
      <c r="D102" s="14"/>
    </row>
    <row r="103" spans="1:4" s="3" customFormat="1" ht="22.05" customHeight="1" x14ac:dyDescent="0.25">
      <c r="A103" s="1"/>
      <c r="B103" s="23"/>
      <c r="C103" s="5"/>
      <c r="D103" s="11"/>
    </row>
    <row r="104" spans="1:4" s="3" customFormat="1" ht="22.05" customHeight="1" x14ac:dyDescent="0.25">
      <c r="A104" s="1"/>
      <c r="B104" s="23"/>
      <c r="C104" s="6"/>
      <c r="D104" s="11"/>
    </row>
    <row r="105" spans="1:4" s="3" customFormat="1" ht="22.05" customHeight="1" x14ac:dyDescent="0.25">
      <c r="A105" s="1"/>
      <c r="B105" s="23"/>
      <c r="C105" s="4"/>
      <c r="D105" s="12"/>
    </row>
    <row r="106" spans="1:4" s="3" customFormat="1" ht="22.05" customHeight="1" x14ac:dyDescent="0.25">
      <c r="A106" s="1"/>
      <c r="B106" s="23"/>
      <c r="C106" s="4"/>
      <c r="D106" s="12"/>
    </row>
    <row r="107" spans="1:4" s="3" customFormat="1" ht="22.05" customHeight="1" x14ac:dyDescent="0.25">
      <c r="A107" s="1"/>
      <c r="B107" s="23"/>
      <c r="C107" s="4"/>
      <c r="D107" s="12"/>
    </row>
    <row r="108" spans="1:4" s="3" customFormat="1" ht="22.05" customHeight="1" x14ac:dyDescent="0.25">
      <c r="A108" s="1"/>
      <c r="B108" s="23"/>
      <c r="C108" s="4"/>
      <c r="D108" s="12"/>
    </row>
    <row r="109" spans="1:4" s="3" customFormat="1" ht="22.05" customHeight="1" x14ac:dyDescent="0.25">
      <c r="A109" s="1"/>
      <c r="B109" s="23"/>
      <c r="C109" s="4"/>
      <c r="D109" s="12"/>
    </row>
    <row r="110" spans="1:4" s="3" customFormat="1" ht="22.05" customHeight="1" x14ac:dyDescent="0.25">
      <c r="A110" s="1"/>
      <c r="B110" s="23"/>
      <c r="C110" s="4"/>
      <c r="D110" s="12"/>
    </row>
    <row r="111" spans="1:4" s="3" customFormat="1" ht="22.05" customHeight="1" x14ac:dyDescent="0.25">
      <c r="A111" s="1"/>
      <c r="B111" s="23"/>
      <c r="C111" s="4"/>
      <c r="D111" s="12"/>
    </row>
    <row r="112" spans="1:4" s="3" customFormat="1" ht="22.05" customHeight="1" x14ac:dyDescent="0.25">
      <c r="A112" s="1"/>
      <c r="B112" s="23"/>
      <c r="C112" s="4"/>
      <c r="D112" s="12"/>
    </row>
    <row r="113" spans="1:4" s="3" customFormat="1" ht="22.05" customHeight="1" x14ac:dyDescent="0.25">
      <c r="A113" s="1"/>
      <c r="B113" s="23"/>
      <c r="C113" s="4"/>
      <c r="D113" s="12"/>
    </row>
    <row r="114" spans="1:4" s="3" customFormat="1" ht="22.05" customHeight="1" x14ac:dyDescent="0.25">
      <c r="A114" s="1"/>
      <c r="B114" s="23"/>
      <c r="C114" s="4"/>
      <c r="D114" s="12"/>
    </row>
    <row r="115" spans="1:4" s="3" customFormat="1" ht="22.05" customHeight="1" x14ac:dyDescent="0.25">
      <c r="A115" s="1"/>
      <c r="B115" s="23"/>
      <c r="C115" s="4"/>
      <c r="D115" s="12"/>
    </row>
    <row r="116" spans="1:4" s="3" customFormat="1" ht="22.05" customHeight="1" x14ac:dyDescent="0.25">
      <c r="A116" s="1"/>
      <c r="B116" s="23"/>
      <c r="C116" s="4"/>
      <c r="D116" s="12"/>
    </row>
    <row r="117" spans="1:4" s="3" customFormat="1" ht="22.05" customHeight="1" x14ac:dyDescent="0.25">
      <c r="A117" s="1"/>
      <c r="B117" s="23"/>
      <c r="C117" s="4"/>
      <c r="D117" s="12"/>
    </row>
    <row r="118" spans="1:4" s="3" customFormat="1" ht="22.05" customHeight="1" x14ac:dyDescent="0.25">
      <c r="A118" s="1"/>
      <c r="B118" s="23"/>
      <c r="C118" s="4"/>
      <c r="D118" s="12"/>
    </row>
    <row r="119" spans="1:4" s="3" customFormat="1" ht="22.05" customHeight="1" x14ac:dyDescent="0.25">
      <c r="A119" s="1"/>
      <c r="B119" s="23"/>
      <c r="C119" s="4"/>
      <c r="D119" s="12"/>
    </row>
    <row r="120" spans="1:4" s="3" customFormat="1" ht="22.05" customHeight="1" x14ac:dyDescent="0.25">
      <c r="A120" s="1"/>
      <c r="B120" s="23"/>
      <c r="C120" s="4"/>
      <c r="D120" s="12"/>
    </row>
    <row r="121" spans="1:4" s="3" customFormat="1" ht="22.05" customHeight="1" x14ac:dyDescent="0.25">
      <c r="A121" s="1"/>
      <c r="B121" s="23"/>
      <c r="C121" s="4"/>
      <c r="D121" s="12"/>
    </row>
    <row r="122" spans="1:4" s="3" customFormat="1" ht="22.05" customHeight="1" x14ac:dyDescent="0.25">
      <c r="A122" s="1"/>
      <c r="B122" s="23"/>
      <c r="C122" s="4"/>
      <c r="D122" s="12"/>
    </row>
    <row r="123" spans="1:4" s="3" customFormat="1" ht="22.05" customHeight="1" x14ac:dyDescent="0.25">
      <c r="A123" s="1"/>
      <c r="B123" s="23"/>
      <c r="C123" s="4"/>
      <c r="D123" s="12"/>
    </row>
    <row r="124" spans="1:4" s="3" customFormat="1" ht="22.05" customHeight="1" x14ac:dyDescent="0.25">
      <c r="A124" s="1"/>
      <c r="B124" s="23"/>
      <c r="C124" s="4"/>
      <c r="D124" s="12"/>
    </row>
    <row r="125" spans="1:4" s="3" customFormat="1" ht="22.05" customHeight="1" x14ac:dyDescent="0.25">
      <c r="A125" s="1"/>
      <c r="B125" s="23"/>
      <c r="C125" s="4"/>
      <c r="D125" s="12"/>
    </row>
    <row r="126" spans="1:4" s="3" customFormat="1" ht="22.05" customHeight="1" x14ac:dyDescent="0.25">
      <c r="A126" s="1"/>
      <c r="B126" s="23"/>
      <c r="C126" s="4"/>
      <c r="D126" s="12"/>
    </row>
    <row r="127" spans="1:4" s="3" customFormat="1" ht="22.05" customHeight="1" x14ac:dyDescent="0.25">
      <c r="A127" s="1"/>
      <c r="B127" s="23"/>
      <c r="C127" s="4"/>
      <c r="D127" s="12"/>
    </row>
    <row r="128" spans="1:4" s="3" customFormat="1" ht="22.05" customHeight="1" x14ac:dyDescent="0.25">
      <c r="A128" s="1"/>
      <c r="B128" s="23"/>
      <c r="C128" s="5"/>
      <c r="D128" s="11"/>
    </row>
    <row r="129" spans="1:4" s="3" customFormat="1" ht="22.05" customHeight="1" x14ac:dyDescent="0.25">
      <c r="A129" s="1"/>
      <c r="B129" s="23"/>
      <c r="C129" s="5"/>
      <c r="D129" s="11"/>
    </row>
    <row r="130" spans="1:4" s="3" customFormat="1" ht="22.05" customHeight="1" x14ac:dyDescent="0.25">
      <c r="A130" s="1"/>
      <c r="B130" s="23"/>
      <c r="C130" s="6"/>
      <c r="D130" s="11"/>
    </row>
    <row r="131" spans="1:4" s="3" customFormat="1" ht="22.05" customHeight="1" x14ac:dyDescent="0.25">
      <c r="A131" s="1"/>
      <c r="B131" s="23"/>
      <c r="C131" s="4"/>
      <c r="D131" s="12"/>
    </row>
    <row r="132" spans="1:4" s="3" customFormat="1" ht="22.05" customHeight="1" x14ac:dyDescent="0.25">
      <c r="A132" s="1"/>
      <c r="B132" s="23"/>
      <c r="C132" s="4"/>
      <c r="D132" s="12"/>
    </row>
    <row r="133" spans="1:4" s="3" customFormat="1" ht="22.05" customHeight="1" x14ac:dyDescent="0.25">
      <c r="A133" s="1"/>
      <c r="B133" s="23"/>
      <c r="C133" s="5"/>
      <c r="D133" s="11"/>
    </row>
    <row r="134" spans="1:4" s="3" customFormat="1" ht="22.05" customHeight="1" x14ac:dyDescent="0.25">
      <c r="A134" s="1"/>
      <c r="B134" s="23"/>
      <c r="C134" s="5"/>
      <c r="D134" s="11"/>
    </row>
    <row r="135" spans="1:4" s="3" customFormat="1" ht="22.05" customHeight="1" x14ac:dyDescent="0.25">
      <c r="A135" s="1"/>
      <c r="B135" s="23"/>
      <c r="C135" s="6"/>
      <c r="D135" s="11"/>
    </row>
    <row r="136" spans="1:4" s="3" customFormat="1" ht="22.05" customHeight="1" x14ac:dyDescent="0.25">
      <c r="A136" s="1"/>
      <c r="B136" s="23"/>
      <c r="C136" s="4"/>
      <c r="D136" s="12"/>
    </row>
    <row r="137" spans="1:4" s="3" customFormat="1" ht="22.05" customHeight="1" x14ac:dyDescent="0.25">
      <c r="A137" s="1"/>
      <c r="B137" s="23"/>
      <c r="C137" s="4"/>
      <c r="D137" s="12"/>
    </row>
    <row r="138" spans="1:4" s="3" customFormat="1" ht="22.05" customHeight="1" x14ac:dyDescent="0.25">
      <c r="A138" s="1"/>
      <c r="B138" s="23"/>
      <c r="C138" s="4"/>
      <c r="D138" s="12"/>
    </row>
    <row r="139" spans="1:4" s="3" customFormat="1" ht="22.05" customHeight="1" x14ac:dyDescent="0.25">
      <c r="A139" s="1"/>
      <c r="B139" s="23"/>
      <c r="C139" s="4"/>
      <c r="D139" s="12"/>
    </row>
    <row r="140" spans="1:4" s="3" customFormat="1" ht="22.05" customHeight="1" x14ac:dyDescent="0.25">
      <c r="A140" s="1"/>
      <c r="B140" s="23"/>
      <c r="C140" s="4"/>
      <c r="D140" s="12"/>
    </row>
    <row r="141" spans="1:4" s="3" customFormat="1" ht="22.05" customHeight="1" x14ac:dyDescent="0.25">
      <c r="A141" s="1"/>
      <c r="B141" s="23"/>
      <c r="C141" s="5"/>
      <c r="D141" s="11"/>
    </row>
    <row r="142" spans="1:4" s="3" customFormat="1" ht="22.05" customHeight="1" x14ac:dyDescent="0.25">
      <c r="A142" s="1"/>
      <c r="B142" s="23"/>
      <c r="C142" s="6"/>
      <c r="D142" s="11"/>
    </row>
    <row r="143" spans="1:4" s="3" customFormat="1" ht="22.05" customHeight="1" x14ac:dyDescent="0.25">
      <c r="A143" s="1"/>
      <c r="B143" s="23"/>
      <c r="C143" s="4"/>
      <c r="D143" s="12"/>
    </row>
    <row r="144" spans="1:4" s="3" customFormat="1" ht="22.05" customHeight="1" x14ac:dyDescent="0.25">
      <c r="A144" s="1"/>
      <c r="B144" s="23"/>
      <c r="C144" s="4"/>
      <c r="D144" s="12"/>
    </row>
    <row r="145" spans="1:4" s="3" customFormat="1" ht="22.05" customHeight="1" x14ac:dyDescent="0.25">
      <c r="A145" s="1"/>
      <c r="B145" s="23"/>
      <c r="C145" s="4"/>
      <c r="D145" s="12"/>
    </row>
    <row r="146" spans="1:4" s="3" customFormat="1" ht="22.05" customHeight="1" x14ac:dyDescent="0.25">
      <c r="A146" s="1"/>
      <c r="B146" s="23"/>
      <c r="C146" s="4"/>
      <c r="D146" s="12"/>
    </row>
    <row r="147" spans="1:4" s="3" customFormat="1" ht="22.05" customHeight="1" x14ac:dyDescent="0.25">
      <c r="A147" s="1"/>
      <c r="B147" s="23"/>
      <c r="C147" s="4"/>
      <c r="D147" s="12"/>
    </row>
    <row r="148" spans="1:4" s="3" customFormat="1" ht="22.05" customHeight="1" x14ac:dyDescent="0.25">
      <c r="A148" s="1"/>
      <c r="B148" s="23"/>
      <c r="C148" s="4"/>
      <c r="D148" s="12"/>
    </row>
    <row r="149" spans="1:4" s="3" customFormat="1" ht="22.05" customHeight="1" x14ac:dyDescent="0.25">
      <c r="A149" s="1"/>
      <c r="B149" s="23"/>
      <c r="C149" s="4"/>
      <c r="D149" s="12"/>
    </row>
    <row r="150" spans="1:4" s="3" customFormat="1" ht="22.05" customHeight="1" x14ac:dyDescent="0.25">
      <c r="A150" s="1"/>
      <c r="B150" s="23"/>
      <c r="C150" s="1"/>
      <c r="D150" s="14"/>
    </row>
    <row r="151" spans="1:4" s="3" customFormat="1" ht="22.05" customHeight="1" x14ac:dyDescent="0.2">
      <c r="A151" s="1"/>
      <c r="B151" s="23"/>
      <c r="C151" s="7"/>
      <c r="D151" s="18"/>
    </row>
    <row r="152" spans="1:4" s="3" customFormat="1" ht="22.05" customHeight="1" x14ac:dyDescent="0.25">
      <c r="A152" s="1"/>
      <c r="B152" s="23"/>
      <c r="C152" s="1"/>
      <c r="D152" s="14"/>
    </row>
    <row r="153" spans="1:4" s="3" customFormat="1" ht="22.05" customHeight="1" x14ac:dyDescent="0.25">
      <c r="A153" s="1"/>
      <c r="B153" s="23"/>
      <c r="C153" s="1"/>
      <c r="D153" s="14"/>
    </row>
    <row r="154" spans="1:4" s="3" customFormat="1" ht="22.05" customHeight="1" x14ac:dyDescent="0.2">
      <c r="A154" s="1"/>
      <c r="B154" s="23"/>
      <c r="C154" s="7"/>
      <c r="D154" s="18"/>
    </row>
    <row r="155" spans="1:4" s="3" customFormat="1" ht="22.05" customHeight="1" x14ac:dyDescent="0.25">
      <c r="A155" s="1"/>
      <c r="B155" s="23"/>
      <c r="C155" s="4"/>
      <c r="D155" s="14"/>
    </row>
    <row r="156" spans="1:4" s="3" customFormat="1" ht="22.05" customHeight="1" x14ac:dyDescent="0.25">
      <c r="A156" s="1"/>
      <c r="B156" s="23"/>
      <c r="C156" s="4"/>
      <c r="D156" s="14"/>
    </row>
    <row r="157" spans="1:4" s="3" customFormat="1" ht="22.05" customHeight="1" x14ac:dyDescent="0.25">
      <c r="A157" s="1"/>
      <c r="B157" s="23"/>
      <c r="C157" s="1"/>
      <c r="D157" s="14"/>
    </row>
    <row r="158" spans="1:4" s="3" customFormat="1" ht="22.05" customHeight="1" x14ac:dyDescent="0.2">
      <c r="A158" s="1"/>
      <c r="B158" s="23"/>
      <c r="C158" s="8"/>
      <c r="D158" s="18"/>
    </row>
    <row r="159" spans="1:4" s="3" customFormat="1" ht="22.05" customHeight="1" x14ac:dyDescent="0.25">
      <c r="A159" s="1"/>
      <c r="B159" s="23"/>
      <c r="C159" s="4"/>
      <c r="D159" s="14"/>
    </row>
    <row r="160" spans="1:4" s="3" customFormat="1" ht="22.05" customHeight="1" x14ac:dyDescent="0.25">
      <c r="A160" s="1"/>
      <c r="B160" s="23"/>
      <c r="C160" s="4"/>
      <c r="D160" s="14"/>
    </row>
    <row r="161" spans="1:4" s="3" customFormat="1" ht="22.05" customHeight="1" x14ac:dyDescent="0.25">
      <c r="A161" s="1"/>
      <c r="B161" s="23"/>
      <c r="C161" s="4"/>
      <c r="D161" s="14"/>
    </row>
    <row r="162" spans="1:4" s="3" customFormat="1" ht="22.05" customHeight="1" x14ac:dyDescent="0.2">
      <c r="A162" s="1"/>
      <c r="B162" s="23"/>
      <c r="C162" s="8"/>
      <c r="D162" s="18"/>
    </row>
    <row r="163" spans="1:4" s="3" customFormat="1" ht="22.05" customHeight="1" x14ac:dyDescent="0.25">
      <c r="A163" s="1"/>
      <c r="B163" s="23"/>
      <c r="C163" s="4"/>
      <c r="D163" s="14"/>
    </row>
    <row r="164" spans="1:4" s="3" customFormat="1" ht="22.05" customHeight="1" x14ac:dyDescent="0.25">
      <c r="A164" s="1"/>
      <c r="B164" s="23"/>
      <c r="C164" s="4"/>
      <c r="D164" s="14"/>
    </row>
    <row r="165" spans="1:4" s="3" customFormat="1" ht="22.05" customHeight="1" x14ac:dyDescent="0.2">
      <c r="A165" s="1"/>
      <c r="B165" s="23"/>
      <c r="C165" s="7"/>
      <c r="D165" s="18"/>
    </row>
    <row r="166" spans="1:4" s="3" customFormat="1" ht="22.05" customHeight="1" x14ac:dyDescent="0.25">
      <c r="A166" s="1"/>
      <c r="B166" s="23"/>
      <c r="C166" s="1"/>
      <c r="D166" s="14"/>
    </row>
    <row r="167" spans="1:4" s="3" customFormat="1" ht="22.05" customHeight="1" x14ac:dyDescent="0.25">
      <c r="A167" s="1"/>
      <c r="B167" s="23"/>
      <c r="C167" s="1"/>
      <c r="D167" s="14"/>
    </row>
    <row r="168" spans="1:4" s="3" customFormat="1" ht="22.05" customHeight="1" x14ac:dyDescent="0.2">
      <c r="A168" s="1"/>
      <c r="B168" s="23"/>
      <c r="C168" s="8"/>
      <c r="D168" s="18"/>
    </row>
    <row r="169" spans="1:4" s="3" customFormat="1" ht="22.05" customHeight="1" x14ac:dyDescent="0.25">
      <c r="A169" s="1"/>
      <c r="B169" s="23"/>
      <c r="C169" s="4"/>
      <c r="D169" s="14"/>
    </row>
    <row r="170" spans="1:4" s="3" customFormat="1" ht="22.05" customHeight="1" x14ac:dyDescent="0.25">
      <c r="A170" s="1"/>
      <c r="B170" s="23"/>
      <c r="C170" s="4"/>
      <c r="D170" s="14"/>
    </row>
    <row r="171" spans="1:4" s="3" customFormat="1" ht="22.05" customHeight="1" x14ac:dyDescent="0.2">
      <c r="A171" s="1"/>
      <c r="B171" s="23"/>
      <c r="C171" s="8"/>
      <c r="D171" s="18"/>
    </row>
    <row r="172" spans="1:4" s="3" customFormat="1" ht="22.05" customHeight="1" x14ac:dyDescent="0.25">
      <c r="A172" s="1"/>
      <c r="B172" s="23"/>
      <c r="C172" s="4"/>
      <c r="D172" s="14"/>
    </row>
    <row r="173" spans="1:4" s="3" customFormat="1" ht="22.05" customHeight="1" x14ac:dyDescent="0.25">
      <c r="A173" s="1"/>
      <c r="B173" s="23"/>
      <c r="C173" s="4"/>
      <c r="D173" s="14"/>
    </row>
    <row r="174" spans="1:4" s="3" customFormat="1" ht="22.05" customHeight="1" x14ac:dyDescent="0.25">
      <c r="A174" s="1"/>
      <c r="B174" s="23"/>
      <c r="C174" s="4"/>
      <c r="D174" s="14"/>
    </row>
    <row r="175" spans="1:4" s="3" customFormat="1" ht="22.05" customHeight="1" x14ac:dyDescent="0.25">
      <c r="A175" s="1"/>
      <c r="B175" s="23"/>
      <c r="C175" s="4"/>
      <c r="D175" s="14"/>
    </row>
    <row r="176" spans="1:4" s="3" customFormat="1" ht="22.05" customHeight="1" x14ac:dyDescent="0.2">
      <c r="A176" s="1"/>
      <c r="B176" s="23"/>
      <c r="C176" s="7"/>
      <c r="D176" s="18"/>
    </row>
    <row r="177" spans="1:4" s="3" customFormat="1" ht="22.05" customHeight="1" x14ac:dyDescent="0.25">
      <c r="A177" s="1"/>
      <c r="B177" s="23"/>
      <c r="C177" s="1"/>
      <c r="D177" s="14"/>
    </row>
    <row r="178" spans="1:4" s="3" customFormat="1" ht="22.05" customHeight="1" x14ac:dyDescent="0.25">
      <c r="A178" s="1"/>
      <c r="B178" s="23"/>
      <c r="C178" s="1"/>
      <c r="D178" s="14"/>
    </row>
    <row r="179" spans="1:4" s="3" customFormat="1" ht="22.05" customHeight="1" x14ac:dyDescent="0.25">
      <c r="A179" s="1"/>
      <c r="B179" s="23"/>
      <c r="C179" s="1"/>
      <c r="D179" s="14"/>
    </row>
    <row r="180" spans="1:4" s="3" customFormat="1" ht="22.05" customHeight="1" x14ac:dyDescent="0.2">
      <c r="A180" s="1"/>
      <c r="B180" s="23"/>
      <c r="C180" s="7"/>
      <c r="D180" s="18"/>
    </row>
    <row r="181" spans="1:4" s="3" customFormat="1" ht="22.05" customHeight="1" x14ac:dyDescent="0.25">
      <c r="A181" s="1"/>
      <c r="B181" s="23"/>
      <c r="C181" s="1"/>
      <c r="D181" s="14"/>
    </row>
    <row r="182" spans="1:4" s="3" customFormat="1" ht="22.05" customHeight="1" x14ac:dyDescent="0.25">
      <c r="A182" s="1"/>
      <c r="B182" s="23"/>
      <c r="C182" s="1"/>
      <c r="D182" s="14"/>
    </row>
    <row r="183" spans="1:4" s="3" customFormat="1" ht="22.05" customHeight="1" x14ac:dyDescent="0.2">
      <c r="A183" s="1"/>
      <c r="B183" s="23"/>
      <c r="C183" s="7"/>
      <c r="D183" s="18"/>
    </row>
    <row r="184" spans="1:4" s="3" customFormat="1" ht="22.05" customHeight="1" x14ac:dyDescent="0.25">
      <c r="A184" s="1"/>
      <c r="B184" s="23"/>
      <c r="C184" s="1"/>
      <c r="D184" s="14"/>
    </row>
    <row r="185" spans="1:4" s="3" customFormat="1" ht="22.05" customHeight="1" x14ac:dyDescent="0.25">
      <c r="A185" s="1"/>
      <c r="B185" s="23"/>
      <c r="C185" s="1"/>
      <c r="D185" s="14"/>
    </row>
    <row r="186" spans="1:4" s="3" customFormat="1" ht="22.05" customHeight="1" x14ac:dyDescent="0.2">
      <c r="A186" s="1"/>
      <c r="B186" s="23"/>
      <c r="C186" s="7"/>
      <c r="D186" s="18"/>
    </row>
    <row r="187" spans="1:4" s="3" customFormat="1" ht="22.05" customHeight="1" x14ac:dyDescent="0.25">
      <c r="A187" s="1"/>
      <c r="B187" s="23"/>
      <c r="C187" s="1"/>
      <c r="D187" s="14"/>
    </row>
    <row r="188" spans="1:4" s="3" customFormat="1" ht="22.05" customHeight="1" x14ac:dyDescent="0.25">
      <c r="A188" s="1"/>
      <c r="B188" s="23"/>
      <c r="C188" s="1"/>
      <c r="D188" s="14"/>
    </row>
    <row r="189" spans="1:4" s="3" customFormat="1" ht="22.05" customHeight="1" x14ac:dyDescent="0.25">
      <c r="A189" s="1"/>
      <c r="B189" s="23"/>
      <c r="C189" s="1"/>
      <c r="D189" s="14"/>
    </row>
    <row r="190" spans="1:4" s="3" customFormat="1" ht="22.05" customHeight="1" x14ac:dyDescent="0.2">
      <c r="A190" s="1"/>
      <c r="B190" s="23"/>
      <c r="C190" s="7"/>
      <c r="D190" s="18"/>
    </row>
    <row r="191" spans="1:4" s="3" customFormat="1" ht="22.05" customHeight="1" x14ac:dyDescent="0.25">
      <c r="A191" s="1"/>
      <c r="B191" s="23"/>
      <c r="C191" s="1"/>
      <c r="D191" s="14"/>
    </row>
    <row r="192" spans="1:4" s="3" customFormat="1" ht="22.05" customHeight="1" x14ac:dyDescent="0.25">
      <c r="A192" s="1"/>
      <c r="B192" s="23"/>
      <c r="C192" s="1"/>
      <c r="D192" s="14"/>
    </row>
    <row r="193" spans="1:4" s="3" customFormat="1" ht="22.05" customHeight="1" x14ac:dyDescent="0.2">
      <c r="A193" s="1"/>
      <c r="B193" s="23"/>
      <c r="C193" s="7"/>
      <c r="D193" s="18"/>
    </row>
    <row r="194" spans="1:4" s="3" customFormat="1" ht="22.05" customHeight="1" x14ac:dyDescent="0.25">
      <c r="A194" s="1"/>
      <c r="B194" s="23"/>
      <c r="C194" s="1"/>
      <c r="D194" s="14"/>
    </row>
    <row r="195" spans="1:4" s="3" customFormat="1" ht="22.05" customHeight="1" x14ac:dyDescent="0.25">
      <c r="A195" s="1"/>
      <c r="B195" s="23"/>
      <c r="C195" s="1"/>
      <c r="D195" s="14"/>
    </row>
    <row r="196" spans="1:4" s="3" customFormat="1" ht="22.05" customHeight="1" x14ac:dyDescent="0.25">
      <c r="A196" s="1"/>
      <c r="B196" s="23"/>
      <c r="C196" s="1"/>
      <c r="D196" s="14"/>
    </row>
    <row r="197" spans="1:4" s="3" customFormat="1" ht="22.05" customHeight="1" x14ac:dyDescent="0.25">
      <c r="A197" s="1"/>
      <c r="B197" s="23"/>
      <c r="C197" s="1"/>
      <c r="D197" s="14"/>
    </row>
    <row r="198" spans="1:4" s="3" customFormat="1" ht="22.05" customHeight="1" x14ac:dyDescent="0.2">
      <c r="A198" s="1"/>
      <c r="B198" s="23"/>
      <c r="C198" s="7"/>
      <c r="D198" s="18"/>
    </row>
    <row r="199" spans="1:4" s="3" customFormat="1" ht="22.05" customHeight="1" x14ac:dyDescent="0.25">
      <c r="A199" s="1"/>
      <c r="B199" s="23"/>
      <c r="C199" s="1"/>
      <c r="D199" s="14"/>
    </row>
    <row r="200" spans="1:4" s="3" customFormat="1" ht="22.05" customHeight="1" x14ac:dyDescent="0.25">
      <c r="A200" s="1"/>
      <c r="B200" s="23"/>
      <c r="C200" s="1"/>
      <c r="D200" s="14"/>
    </row>
    <row r="201" spans="1:4" s="3" customFormat="1" ht="22.05" customHeight="1" x14ac:dyDescent="0.2">
      <c r="A201" s="1"/>
      <c r="B201" s="23"/>
      <c r="C201" s="7"/>
      <c r="D201" s="18"/>
    </row>
    <row r="202" spans="1:4" s="3" customFormat="1" ht="22.05" customHeight="1" x14ac:dyDescent="0.25">
      <c r="A202" s="1"/>
      <c r="B202" s="23"/>
      <c r="C202" s="1"/>
      <c r="D202" s="14"/>
    </row>
    <row r="203" spans="1:4" s="3" customFormat="1" ht="22.05" customHeight="1" x14ac:dyDescent="0.25">
      <c r="A203" s="1"/>
      <c r="B203" s="23"/>
      <c r="C203" s="1"/>
      <c r="D203" s="14"/>
    </row>
    <row r="204" spans="1:4" s="3" customFormat="1" ht="22.05" customHeight="1" x14ac:dyDescent="0.25">
      <c r="A204" s="1"/>
      <c r="B204" s="23"/>
      <c r="C204" s="4"/>
      <c r="D204" s="14"/>
    </row>
    <row r="205" spans="1:4" s="3" customFormat="1" ht="22.05" customHeight="1" x14ac:dyDescent="0.2">
      <c r="A205" s="1"/>
      <c r="B205" s="23"/>
      <c r="C205" s="8"/>
      <c r="D205" s="18"/>
    </row>
    <row r="206" spans="1:4" s="3" customFormat="1" ht="22.05" customHeight="1" x14ac:dyDescent="0.25">
      <c r="A206" s="1"/>
      <c r="B206" s="23"/>
      <c r="C206" s="4"/>
      <c r="D206" s="14"/>
    </row>
    <row r="207" spans="1:4" s="3" customFormat="1" ht="22.05" customHeight="1" x14ac:dyDescent="0.25">
      <c r="A207" s="1"/>
      <c r="B207" s="23"/>
      <c r="C207" s="4"/>
      <c r="D207" s="14"/>
    </row>
    <row r="208" spans="1:4" s="3" customFormat="1" ht="22.05" customHeight="1" x14ac:dyDescent="0.2">
      <c r="A208" s="1"/>
      <c r="B208" s="23"/>
      <c r="C208" s="8"/>
      <c r="D208" s="18"/>
    </row>
    <row r="209" spans="1:4" s="3" customFormat="1" ht="22.05" customHeight="1" x14ac:dyDescent="0.25">
      <c r="A209" s="1"/>
      <c r="B209" s="23"/>
      <c r="C209" s="4"/>
      <c r="D209" s="14"/>
    </row>
    <row r="210" spans="1:4" s="3" customFormat="1" ht="22.05" customHeight="1" x14ac:dyDescent="0.25">
      <c r="A210" s="1"/>
      <c r="B210" s="23"/>
      <c r="C210" s="4"/>
      <c r="D210" s="14"/>
    </row>
    <row r="211" spans="1:4" s="3" customFormat="1" ht="22.05" customHeight="1" x14ac:dyDescent="0.25">
      <c r="A211" s="1"/>
      <c r="B211" s="23"/>
      <c r="C211" s="9"/>
      <c r="D211" s="11"/>
    </row>
    <row r="212" spans="1:4" s="3" customFormat="1" ht="22.05" customHeight="1" x14ac:dyDescent="0.25">
      <c r="A212" s="1"/>
      <c r="B212" s="23"/>
      <c r="C212" s="9"/>
      <c r="D212" s="11"/>
    </row>
    <row r="213" spans="1:4" s="3" customFormat="1" ht="22.05" customHeight="1" x14ac:dyDescent="0.25">
      <c r="A213" s="1"/>
      <c r="B213" s="23"/>
      <c r="C213" s="9"/>
      <c r="D213" s="11"/>
    </row>
    <row r="214" spans="1:4" s="3" customFormat="1" ht="22.05" customHeight="1" x14ac:dyDescent="0.25">
      <c r="A214" s="1"/>
      <c r="B214" s="23"/>
      <c r="C214" s="9"/>
      <c r="D214" s="11"/>
    </row>
    <row r="215" spans="1:4" s="3" customFormat="1" ht="22.05" customHeight="1" x14ac:dyDescent="0.25">
      <c r="A215" s="1"/>
      <c r="B215" s="23"/>
      <c r="C215" s="4"/>
      <c r="D215" s="14"/>
    </row>
    <row r="216" spans="1:4" s="3" customFormat="1" ht="22.05" customHeight="1" x14ac:dyDescent="0.2">
      <c r="A216" s="1"/>
      <c r="B216" s="23"/>
      <c r="C216" s="7"/>
      <c r="D216" s="18"/>
    </row>
    <row r="217" spans="1:4" s="3" customFormat="1" ht="22.05" customHeight="1" x14ac:dyDescent="0.25">
      <c r="A217" s="1"/>
      <c r="B217" s="23"/>
      <c r="C217" s="1"/>
      <c r="D217" s="14"/>
    </row>
    <row r="218" spans="1:4" s="3" customFormat="1" ht="22.05" customHeight="1" x14ac:dyDescent="0.25">
      <c r="A218" s="1"/>
      <c r="B218" s="23"/>
      <c r="C218" s="9"/>
      <c r="D218" s="19"/>
    </row>
    <row r="219" spans="1:4" ht="22.05" customHeight="1" x14ac:dyDescent="0.25"/>
    <row r="220" spans="1:4" ht="22.05" customHeight="1" x14ac:dyDescent="0.25"/>
    <row r="221" spans="1:4" ht="22.05" customHeight="1" x14ac:dyDescent="0.25"/>
    <row r="222" spans="1:4" ht="22.05" customHeight="1" x14ac:dyDescent="0.25"/>
    <row r="223" spans="1:4" ht="22.05" customHeight="1" x14ac:dyDescent="0.25"/>
    <row r="224" spans="1:4" ht="22.05" customHeight="1" x14ac:dyDescent="0.25"/>
    <row r="225" ht="22.05" customHeight="1" x14ac:dyDescent="0.25"/>
    <row r="226" ht="22.05" customHeight="1" x14ac:dyDescent="0.25"/>
    <row r="227" ht="22.05" customHeight="1" x14ac:dyDescent="0.25"/>
    <row r="228" ht="22.05" customHeight="1" x14ac:dyDescent="0.25"/>
    <row r="229" ht="22.05" customHeight="1" x14ac:dyDescent="0.25"/>
    <row r="230" ht="22.05" customHeight="1" x14ac:dyDescent="0.25"/>
    <row r="231" ht="22.05" customHeight="1" x14ac:dyDescent="0.25"/>
    <row r="232" ht="22.05" customHeight="1" x14ac:dyDescent="0.25"/>
    <row r="233" ht="22.05" customHeight="1" x14ac:dyDescent="0.25"/>
    <row r="234" ht="22.05" customHeight="1" x14ac:dyDescent="0.25"/>
    <row r="235" ht="22.05" customHeight="1" x14ac:dyDescent="0.25"/>
    <row r="236" ht="22.05" customHeight="1" x14ac:dyDescent="0.25"/>
    <row r="237" ht="22.05" customHeight="1" x14ac:dyDescent="0.25"/>
    <row r="238" ht="22.05" customHeight="1" x14ac:dyDescent="0.25"/>
    <row r="239" ht="22.05" customHeight="1" x14ac:dyDescent="0.25"/>
    <row r="240" ht="22.05" customHeight="1" x14ac:dyDescent="0.25"/>
    <row r="241" ht="22.05" customHeight="1" x14ac:dyDescent="0.25"/>
    <row r="242" ht="22.05" customHeight="1" x14ac:dyDescent="0.25"/>
    <row r="243" ht="22.05" customHeight="1" x14ac:dyDescent="0.25"/>
    <row r="244" ht="22.05" customHeight="1" x14ac:dyDescent="0.25"/>
    <row r="245" ht="22.05" customHeight="1" x14ac:dyDescent="0.25"/>
    <row r="246" ht="22.05" customHeight="1" x14ac:dyDescent="0.25"/>
    <row r="247" ht="22.05" customHeight="1" x14ac:dyDescent="0.25"/>
  </sheetData>
  <mergeCells count="34">
    <mergeCell ref="A12:B12"/>
    <mergeCell ref="C12:F12"/>
    <mergeCell ref="A9:I9"/>
    <mergeCell ref="A6:B6"/>
    <mergeCell ref="C6:F6"/>
    <mergeCell ref="A7:I7"/>
    <mergeCell ref="A8:B8"/>
    <mergeCell ref="C8:F8"/>
    <mergeCell ref="A10:B10"/>
    <mergeCell ref="C10:F10"/>
    <mergeCell ref="A11:I11"/>
    <mergeCell ref="A25:B25"/>
    <mergeCell ref="C25:F25"/>
    <mergeCell ref="G25:I25"/>
    <mergeCell ref="A20:B20"/>
    <mergeCell ref="C20:F20"/>
    <mergeCell ref="G20:I20"/>
    <mergeCell ref="A21:B21"/>
    <mergeCell ref="C21:F21"/>
    <mergeCell ref="G21:I21"/>
    <mergeCell ref="A22:I22"/>
    <mergeCell ref="A23:B23"/>
    <mergeCell ref="C23:F23"/>
    <mergeCell ref="G23:I23"/>
    <mergeCell ref="A24:I24"/>
    <mergeCell ref="A18:B18"/>
    <mergeCell ref="C18:F18"/>
    <mergeCell ref="A16:B16"/>
    <mergeCell ref="C16:F16"/>
    <mergeCell ref="A13:I13"/>
    <mergeCell ref="A17:I17"/>
    <mergeCell ref="A14:B14"/>
    <mergeCell ref="C14:F14"/>
    <mergeCell ref="A15:I15"/>
  </mergeCells>
  <pageMargins left="0.55118110236220474" right="0.39370078740157483" top="0.39370078740157483" bottom="0.67" header="0.19685039370078741" footer="0.37"/>
  <pageSetup paperSize="9" scale="65" fitToHeight="0" orientation="portrait" useFirstPageNumber="1" r:id="rId1"/>
  <headerFooter alignWithMargins="0">
    <oddFooter>&amp;L&amp;"Century Gothic,Tučné"&amp;D&amp;C&amp;P&amp;R&amp;"Century Gothic,tučné kurzíva"&amp;F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51"/>
  <sheetViews>
    <sheetView tabSelected="1" zoomScaleNormal="100" workbookViewId="0">
      <selection activeCell="J86" sqref="J86:J93"/>
    </sheetView>
  </sheetViews>
  <sheetFormatPr defaultColWidth="9.109375" defaultRowHeight="10.8" x14ac:dyDescent="0.25"/>
  <cols>
    <col min="1" max="1" width="4.33203125" style="25" customWidth="1"/>
    <col min="2" max="2" width="12.6640625" style="25" bestFit="1" customWidth="1"/>
    <col min="3" max="3" width="14" style="25" customWidth="1"/>
    <col min="4" max="4" width="55.44140625" style="25" customWidth="1"/>
    <col min="5" max="5" width="5.44140625" style="14" customWidth="1"/>
    <col min="6" max="6" width="10.6640625" style="14" customWidth="1"/>
    <col min="7" max="8" width="10.6640625" style="27" customWidth="1"/>
    <col min="9" max="9" width="16" style="27" bestFit="1" customWidth="1"/>
    <col min="10" max="10" width="10.6640625" style="27" customWidth="1"/>
    <col min="11" max="11" width="11.77734375" style="27" customWidth="1"/>
    <col min="12" max="16384" width="9.109375" style="25"/>
  </cols>
  <sheetData>
    <row r="1" spans="1:11" ht="25.05" customHeight="1" x14ac:dyDescent="0.3">
      <c r="A1" s="103" t="s">
        <v>85</v>
      </c>
      <c r="B1" s="37"/>
      <c r="C1" s="37"/>
      <c r="D1" s="37"/>
      <c r="E1" s="37"/>
      <c r="F1" s="37"/>
      <c r="G1" s="38"/>
      <c r="H1" s="38"/>
      <c r="I1" s="38"/>
      <c r="J1" s="38"/>
      <c r="K1" s="105" t="s">
        <v>40</v>
      </c>
    </row>
    <row r="2" spans="1:11" ht="3" customHeight="1" x14ac:dyDescent="0.3">
      <c r="A2" s="39"/>
      <c r="B2" s="40"/>
      <c r="C2" s="40"/>
      <c r="D2" s="40"/>
      <c r="E2" s="40"/>
      <c r="F2" s="40"/>
      <c r="G2" s="41"/>
      <c r="H2" s="41"/>
      <c r="I2" s="41"/>
      <c r="J2" s="41"/>
      <c r="K2" s="41"/>
    </row>
    <row r="3" spans="1:11" ht="25.5" customHeight="1" x14ac:dyDescent="0.35">
      <c r="A3" s="42" t="s">
        <v>104</v>
      </c>
      <c r="D3" s="10"/>
      <c r="E3" s="10"/>
      <c r="F3" s="10"/>
      <c r="G3" s="26"/>
      <c r="H3" s="26"/>
      <c r="I3" s="26"/>
      <c r="J3" s="10"/>
      <c r="K3" s="10"/>
    </row>
    <row r="4" spans="1:11" ht="15" customHeight="1" x14ac:dyDescent="0.25"/>
    <row r="5" spans="1:11" ht="31.5" customHeight="1" x14ac:dyDescent="0.25">
      <c r="A5" s="43" t="s">
        <v>21</v>
      </c>
      <c r="B5" s="44"/>
      <c r="C5" s="46" t="s">
        <v>57</v>
      </c>
      <c r="D5" s="45" t="s">
        <v>22</v>
      </c>
      <c r="E5" s="45" t="s">
        <v>23</v>
      </c>
      <c r="F5" s="46" t="s">
        <v>39</v>
      </c>
      <c r="G5" s="45" t="s">
        <v>24</v>
      </c>
      <c r="H5" s="46" t="s">
        <v>26</v>
      </c>
      <c r="I5" s="47" t="s">
        <v>25</v>
      </c>
      <c r="J5" s="46" t="s">
        <v>27</v>
      </c>
      <c r="K5" s="47" t="s">
        <v>28</v>
      </c>
    </row>
    <row r="6" spans="1:11" s="28" customFormat="1" ht="16.5" customHeight="1" x14ac:dyDescent="0.25">
      <c r="A6" s="49" t="s">
        <v>29</v>
      </c>
      <c r="B6" s="49"/>
      <c r="C6" s="50" t="s">
        <v>30</v>
      </c>
      <c r="D6" s="127" t="s">
        <v>34</v>
      </c>
      <c r="E6" s="128"/>
      <c r="F6" s="128"/>
      <c r="G6" s="128"/>
      <c r="H6" s="128"/>
      <c r="I6" s="128"/>
      <c r="J6" s="128"/>
      <c r="K6" s="129"/>
    </row>
    <row r="7" spans="1:11" s="28" customFormat="1" ht="16.5" customHeight="1" x14ac:dyDescent="0.25">
      <c r="A7" s="100"/>
      <c r="B7" s="101"/>
      <c r="C7" s="102"/>
      <c r="D7" s="133" t="s">
        <v>61</v>
      </c>
      <c r="E7" s="128"/>
      <c r="F7" s="128"/>
      <c r="G7" s="128"/>
      <c r="H7" s="128"/>
      <c r="I7" s="128"/>
      <c r="J7" s="128"/>
      <c r="K7" s="129"/>
    </row>
    <row r="8" spans="1:11" s="28" customFormat="1" ht="15" customHeight="1" x14ac:dyDescent="0.25">
      <c r="A8" s="134"/>
      <c r="B8" s="135"/>
      <c r="C8" s="129"/>
      <c r="D8" s="133" t="s">
        <v>48</v>
      </c>
      <c r="E8" s="128"/>
      <c r="F8" s="128"/>
      <c r="G8" s="128"/>
      <c r="H8" s="128"/>
      <c r="I8" s="128"/>
      <c r="J8" s="128"/>
      <c r="K8" s="129"/>
    </row>
    <row r="9" spans="1:11" s="28" customFormat="1" x14ac:dyDescent="0.25">
      <c r="A9" s="51"/>
      <c r="B9" s="52"/>
      <c r="C9" s="66"/>
      <c r="D9" s="53" t="s">
        <v>62</v>
      </c>
      <c r="E9" s="54" t="s">
        <v>3</v>
      </c>
      <c r="F9" s="54" t="s">
        <v>46</v>
      </c>
      <c r="G9" s="55">
        <v>1</v>
      </c>
      <c r="H9" s="55"/>
      <c r="I9" s="56"/>
      <c r="J9" s="55"/>
      <c r="K9" s="56">
        <f>G9*J9</f>
        <v>0</v>
      </c>
    </row>
    <row r="10" spans="1:11" s="28" customFormat="1" ht="13.2" x14ac:dyDescent="0.25">
      <c r="A10" s="134"/>
      <c r="B10" s="135"/>
      <c r="C10" s="129"/>
      <c r="D10" s="133" t="s">
        <v>58</v>
      </c>
      <c r="E10" s="128"/>
      <c r="F10" s="128"/>
      <c r="G10" s="128"/>
      <c r="H10" s="128"/>
      <c r="I10" s="128"/>
      <c r="J10" s="128"/>
      <c r="K10" s="129"/>
    </row>
    <row r="11" spans="1:11" s="28" customFormat="1" x14ac:dyDescent="0.25">
      <c r="A11" s="51"/>
      <c r="B11" s="52"/>
      <c r="C11" s="66"/>
      <c r="D11" s="53" t="s">
        <v>63</v>
      </c>
      <c r="E11" s="54" t="s">
        <v>3</v>
      </c>
      <c r="F11" s="54" t="s">
        <v>46</v>
      </c>
      <c r="G11" s="55">
        <v>3</v>
      </c>
      <c r="H11" s="55"/>
      <c r="I11" s="56"/>
      <c r="J11" s="55"/>
      <c r="K11" s="56">
        <f t="shared" ref="K11:K14" si="0">G11*J11</f>
        <v>0</v>
      </c>
    </row>
    <row r="12" spans="1:11" s="28" customFormat="1" x14ac:dyDescent="0.25">
      <c r="A12" s="51"/>
      <c r="B12" s="52"/>
      <c r="C12" s="66"/>
      <c r="D12" s="53" t="s">
        <v>64</v>
      </c>
      <c r="E12" s="54" t="s">
        <v>3</v>
      </c>
      <c r="F12" s="54" t="s">
        <v>46</v>
      </c>
      <c r="G12" s="55">
        <v>2</v>
      </c>
      <c r="H12" s="55"/>
      <c r="I12" s="56"/>
      <c r="J12" s="55"/>
      <c r="K12" s="56">
        <f t="shared" si="0"/>
        <v>0</v>
      </c>
    </row>
    <row r="13" spans="1:11" s="28" customFormat="1" x14ac:dyDescent="0.25">
      <c r="A13" s="51"/>
      <c r="B13" s="52"/>
      <c r="C13" s="66"/>
      <c r="D13" s="53" t="s">
        <v>65</v>
      </c>
      <c r="E13" s="54" t="s">
        <v>3</v>
      </c>
      <c r="F13" s="54" t="s">
        <v>46</v>
      </c>
      <c r="G13" s="55">
        <v>3</v>
      </c>
      <c r="H13" s="55"/>
      <c r="I13" s="56"/>
      <c r="J13" s="55"/>
      <c r="K13" s="56">
        <f t="shared" si="0"/>
        <v>0</v>
      </c>
    </row>
    <row r="14" spans="1:11" s="28" customFormat="1" x14ac:dyDescent="0.25">
      <c r="A14" s="51"/>
      <c r="B14" s="52"/>
      <c r="C14" s="66"/>
      <c r="D14" s="53" t="s">
        <v>66</v>
      </c>
      <c r="E14" s="54" t="s">
        <v>3</v>
      </c>
      <c r="F14" s="54" t="s">
        <v>46</v>
      </c>
      <c r="G14" s="55">
        <v>2</v>
      </c>
      <c r="H14" s="55"/>
      <c r="I14" s="56"/>
      <c r="J14" s="55"/>
      <c r="K14" s="56">
        <f t="shared" si="0"/>
        <v>0</v>
      </c>
    </row>
    <row r="15" spans="1:11" s="28" customFormat="1" ht="13.2" x14ac:dyDescent="0.25">
      <c r="A15" s="134"/>
      <c r="B15" s="135"/>
      <c r="C15" s="129"/>
      <c r="D15" s="133" t="s">
        <v>59</v>
      </c>
      <c r="E15" s="128"/>
      <c r="F15" s="128"/>
      <c r="G15" s="128"/>
      <c r="H15" s="128"/>
      <c r="I15" s="128"/>
      <c r="J15" s="128"/>
      <c r="K15" s="129"/>
    </row>
    <row r="16" spans="1:11" s="28" customFormat="1" x14ac:dyDescent="0.25">
      <c r="A16" s="51"/>
      <c r="B16" s="54"/>
      <c r="C16" s="54"/>
      <c r="D16" s="48" t="s">
        <v>77</v>
      </c>
      <c r="E16" s="54" t="s">
        <v>0</v>
      </c>
      <c r="F16" s="54" t="s">
        <v>46</v>
      </c>
      <c r="G16" s="56">
        <v>30</v>
      </c>
      <c r="H16" s="56"/>
      <c r="I16" s="56"/>
      <c r="J16" s="56"/>
      <c r="K16" s="56">
        <f t="shared" ref="K16:K23" si="1">G16*J16</f>
        <v>0</v>
      </c>
    </row>
    <row r="17" spans="1:11" s="28" customFormat="1" ht="40.799999999999997" x14ac:dyDescent="0.25">
      <c r="A17" s="51"/>
      <c r="B17" s="54"/>
      <c r="C17" s="54"/>
      <c r="D17" s="48" t="s">
        <v>78</v>
      </c>
      <c r="E17" s="54" t="s">
        <v>0</v>
      </c>
      <c r="F17" s="54" t="s">
        <v>46</v>
      </c>
      <c r="G17" s="56">
        <v>30</v>
      </c>
      <c r="H17" s="56"/>
      <c r="I17" s="56">
        <f t="shared" ref="I17:I22" si="2">G17*H17</f>
        <v>0</v>
      </c>
      <c r="J17" s="56"/>
      <c r="K17" s="56">
        <f t="shared" si="1"/>
        <v>0</v>
      </c>
    </row>
    <row r="18" spans="1:11" s="28" customFormat="1" x14ac:dyDescent="0.25">
      <c r="A18" s="51"/>
      <c r="B18" s="54"/>
      <c r="C18" s="54"/>
      <c r="D18" s="48"/>
      <c r="E18" s="54"/>
      <c r="F18" s="54"/>
      <c r="G18" s="56"/>
      <c r="H18" s="56"/>
      <c r="I18" s="56"/>
      <c r="J18" s="56"/>
      <c r="K18" s="56"/>
    </row>
    <row r="19" spans="1:11" s="28" customFormat="1" x14ac:dyDescent="0.25">
      <c r="A19" s="51"/>
      <c r="B19" s="54"/>
      <c r="C19" s="54"/>
      <c r="D19" s="57" t="s">
        <v>2</v>
      </c>
      <c r="E19" s="58" t="s">
        <v>3</v>
      </c>
      <c r="F19" s="54" t="s">
        <v>46</v>
      </c>
      <c r="G19" s="56">
        <v>1</v>
      </c>
      <c r="H19" s="56"/>
      <c r="I19" s="56"/>
      <c r="J19" s="56"/>
      <c r="K19" s="56">
        <f t="shared" si="1"/>
        <v>0</v>
      </c>
    </row>
    <row r="20" spans="1:11" s="28" customFormat="1" x14ac:dyDescent="0.25">
      <c r="A20" s="51"/>
      <c r="B20" s="54"/>
      <c r="C20" s="54"/>
      <c r="D20" s="57" t="s">
        <v>4</v>
      </c>
      <c r="E20" s="58" t="s">
        <v>3</v>
      </c>
      <c r="F20" s="54" t="s">
        <v>46</v>
      </c>
      <c r="G20" s="56">
        <v>1</v>
      </c>
      <c r="H20" s="56"/>
      <c r="I20" s="56"/>
      <c r="J20" s="56"/>
      <c r="K20" s="56">
        <f t="shared" si="1"/>
        <v>0</v>
      </c>
    </row>
    <row r="21" spans="1:11" s="28" customFormat="1" x14ac:dyDescent="0.25">
      <c r="A21" s="51"/>
      <c r="B21" s="54"/>
      <c r="C21" s="54"/>
      <c r="D21" s="57" t="s">
        <v>5</v>
      </c>
      <c r="E21" s="58" t="s">
        <v>3</v>
      </c>
      <c r="F21" s="54" t="s">
        <v>46</v>
      </c>
      <c r="G21" s="56">
        <v>2</v>
      </c>
      <c r="H21" s="56"/>
      <c r="I21" s="56"/>
      <c r="J21" s="56"/>
      <c r="K21" s="56">
        <f t="shared" si="1"/>
        <v>0</v>
      </c>
    </row>
    <row r="22" spans="1:11" s="28" customFormat="1" x14ac:dyDescent="0.25">
      <c r="A22" s="51"/>
      <c r="B22" s="54"/>
      <c r="C22" s="54"/>
      <c r="D22" s="57" t="s">
        <v>6</v>
      </c>
      <c r="E22" s="58" t="s">
        <v>1</v>
      </c>
      <c r="F22" s="54" t="s">
        <v>46</v>
      </c>
      <c r="G22" s="56">
        <v>1</v>
      </c>
      <c r="H22" s="56"/>
      <c r="I22" s="56">
        <f t="shared" si="2"/>
        <v>0</v>
      </c>
      <c r="J22" s="56"/>
      <c r="K22" s="56"/>
    </row>
    <row r="23" spans="1:11" s="28" customFormat="1" x14ac:dyDescent="0.25">
      <c r="A23" s="51"/>
      <c r="B23" s="54"/>
      <c r="C23" s="54"/>
      <c r="D23" s="57" t="s">
        <v>7</v>
      </c>
      <c r="E23" s="58" t="s">
        <v>3</v>
      </c>
      <c r="F23" s="54" t="s">
        <v>46</v>
      </c>
      <c r="G23" s="56">
        <v>2</v>
      </c>
      <c r="H23" s="56"/>
      <c r="I23" s="56"/>
      <c r="J23" s="56"/>
      <c r="K23" s="56">
        <f t="shared" si="1"/>
        <v>0</v>
      </c>
    </row>
    <row r="24" spans="1:11" s="28" customFormat="1" ht="16.5" customHeight="1" x14ac:dyDescent="0.25">
      <c r="A24" s="59"/>
      <c r="B24" s="60" t="s">
        <v>31</v>
      </c>
      <c r="C24" s="60"/>
      <c r="D24" s="61" t="str">
        <f>CONCATENATE(C6," ",D6)</f>
        <v>1 Elektrická požární signalizace (EPS)</v>
      </c>
      <c r="E24" s="62"/>
      <c r="F24" s="62"/>
      <c r="G24" s="63"/>
      <c r="H24" s="64"/>
      <c r="I24" s="65">
        <f>SUM(I9:I23)</f>
        <v>0</v>
      </c>
      <c r="J24" s="130">
        <f>SUM(K9:K23)</f>
        <v>0</v>
      </c>
      <c r="K24" s="131"/>
    </row>
    <row r="25" spans="1:11" s="28" customFormat="1" ht="16.5" customHeight="1" x14ac:dyDescent="0.25">
      <c r="A25" s="49" t="s">
        <v>29</v>
      </c>
      <c r="B25" s="50"/>
      <c r="C25" s="50" t="s">
        <v>32</v>
      </c>
      <c r="D25" s="127" t="s">
        <v>35</v>
      </c>
      <c r="E25" s="128"/>
      <c r="F25" s="128"/>
      <c r="G25" s="128"/>
      <c r="H25" s="128"/>
      <c r="I25" s="128"/>
      <c r="J25" s="128"/>
      <c r="K25" s="129"/>
    </row>
    <row r="26" spans="1:11" s="28" customFormat="1" ht="15" customHeight="1" x14ac:dyDescent="0.25">
      <c r="A26" s="134"/>
      <c r="B26" s="135"/>
      <c r="C26" s="129"/>
      <c r="D26" s="132" t="s">
        <v>67</v>
      </c>
      <c r="E26" s="128"/>
      <c r="F26" s="128"/>
      <c r="G26" s="128"/>
      <c r="H26" s="128"/>
      <c r="I26" s="128"/>
      <c r="J26" s="128"/>
      <c r="K26" s="129"/>
    </row>
    <row r="27" spans="1:11" s="28" customFormat="1" ht="20.399999999999999" x14ac:dyDescent="0.25">
      <c r="A27" s="51"/>
      <c r="B27" s="52"/>
      <c r="C27" s="52"/>
      <c r="D27" s="66" t="s">
        <v>80</v>
      </c>
      <c r="E27" s="54" t="s">
        <v>3</v>
      </c>
      <c r="F27" s="54" t="s">
        <v>46</v>
      </c>
      <c r="G27" s="56">
        <v>8</v>
      </c>
      <c r="H27" s="56"/>
      <c r="I27" s="56">
        <f t="shared" ref="I27:I28" si="3">G27*H27</f>
        <v>0</v>
      </c>
      <c r="J27" s="56"/>
      <c r="K27" s="56">
        <f>G27*J27</f>
        <v>0</v>
      </c>
    </row>
    <row r="28" spans="1:11" s="28" customFormat="1" ht="20.399999999999999" x14ac:dyDescent="0.25">
      <c r="A28" s="51"/>
      <c r="B28" s="52"/>
      <c r="C28" s="52"/>
      <c r="D28" s="66" t="s">
        <v>106</v>
      </c>
      <c r="E28" s="54" t="s">
        <v>3</v>
      </c>
      <c r="F28" s="54" t="s">
        <v>46</v>
      </c>
      <c r="G28" s="56">
        <v>3</v>
      </c>
      <c r="H28" s="56"/>
      <c r="I28" s="56">
        <f t="shared" si="3"/>
        <v>0</v>
      </c>
      <c r="J28" s="56"/>
      <c r="K28" s="56">
        <f>G28*J28</f>
        <v>0</v>
      </c>
    </row>
    <row r="29" spans="1:11" s="28" customFormat="1" ht="20.399999999999999" x14ac:dyDescent="0.25">
      <c r="A29" s="51"/>
      <c r="B29" s="52"/>
      <c r="C29" s="52"/>
      <c r="D29" s="66" t="s">
        <v>107</v>
      </c>
      <c r="E29" s="54" t="s">
        <v>3</v>
      </c>
      <c r="F29" s="54" t="s">
        <v>46</v>
      </c>
      <c r="G29" s="56">
        <v>1</v>
      </c>
      <c r="H29" s="56"/>
      <c r="I29" s="56">
        <f t="shared" ref="I29" si="4">G29*H29</f>
        <v>0</v>
      </c>
      <c r="J29" s="56"/>
      <c r="K29" s="56">
        <f>G29*J29</f>
        <v>0</v>
      </c>
    </row>
    <row r="30" spans="1:11" s="28" customFormat="1" x14ac:dyDescent="0.25">
      <c r="A30" s="51"/>
      <c r="B30" s="52"/>
      <c r="C30" s="52"/>
      <c r="D30" s="66" t="s">
        <v>105</v>
      </c>
      <c r="E30" s="54" t="s">
        <v>3</v>
      </c>
      <c r="F30" s="54" t="s">
        <v>46</v>
      </c>
      <c r="G30" s="56">
        <v>5</v>
      </c>
      <c r="H30" s="56"/>
      <c r="I30" s="56"/>
      <c r="J30" s="56"/>
      <c r="K30" s="56">
        <f>G30*J30</f>
        <v>0</v>
      </c>
    </row>
    <row r="31" spans="1:11" s="28" customFormat="1" ht="20.399999999999999" customHeight="1" x14ac:dyDescent="0.25">
      <c r="A31" s="51"/>
      <c r="B31" s="54"/>
      <c r="C31" s="54"/>
      <c r="D31" s="66" t="s">
        <v>68</v>
      </c>
      <c r="E31" s="54" t="s">
        <v>3</v>
      </c>
      <c r="F31" s="54" t="s">
        <v>46</v>
      </c>
      <c r="G31" s="56">
        <f>(G28+G29)*2*2+G27*2</f>
        <v>32</v>
      </c>
      <c r="H31" s="56"/>
      <c r="I31" s="56">
        <f t="shared" ref="I31" si="5">G31*H31</f>
        <v>0</v>
      </c>
      <c r="J31" s="56"/>
      <c r="K31" s="56">
        <f t="shared" ref="K31" si="6">G31*J31</f>
        <v>0</v>
      </c>
    </row>
    <row r="32" spans="1:11" s="28" customFormat="1" ht="13.5" customHeight="1" x14ac:dyDescent="0.25">
      <c r="A32" s="134"/>
      <c r="B32" s="135"/>
      <c r="C32" s="129"/>
      <c r="D32" s="132" t="s">
        <v>60</v>
      </c>
      <c r="E32" s="128"/>
      <c r="F32" s="128"/>
      <c r="G32" s="128"/>
      <c r="H32" s="128"/>
      <c r="I32" s="128"/>
      <c r="J32" s="128"/>
      <c r="K32" s="129"/>
    </row>
    <row r="33" spans="1:11" s="28" customFormat="1" x14ac:dyDescent="0.25">
      <c r="A33" s="51"/>
      <c r="B33" s="54"/>
      <c r="C33" s="87"/>
      <c r="D33" s="88" t="s">
        <v>69</v>
      </c>
      <c r="E33" s="89" t="s">
        <v>3</v>
      </c>
      <c r="F33" s="54" t="s">
        <v>46</v>
      </c>
      <c r="G33" s="90">
        <v>1</v>
      </c>
      <c r="H33" s="91"/>
      <c r="I33" s="91"/>
      <c r="J33" s="56"/>
      <c r="K33" s="56">
        <f t="shared" ref="K33" si="7">G33*J33</f>
        <v>0</v>
      </c>
    </row>
    <row r="34" spans="1:11" s="28" customFormat="1" ht="13.5" customHeight="1" x14ac:dyDescent="0.25">
      <c r="A34" s="51"/>
      <c r="B34" s="54"/>
      <c r="C34" s="54"/>
      <c r="D34" s="48" t="s">
        <v>73</v>
      </c>
      <c r="E34" s="89" t="s">
        <v>3</v>
      </c>
      <c r="F34" s="54" t="s">
        <v>46</v>
      </c>
      <c r="G34" s="90">
        <v>1</v>
      </c>
      <c r="H34" s="91"/>
      <c r="I34" s="56">
        <f t="shared" ref="I34:I35" si="8">G34*H34</f>
        <v>0</v>
      </c>
      <c r="J34" s="56"/>
      <c r="K34" s="56">
        <f t="shared" ref="K34" si="9">G34*J34</f>
        <v>0</v>
      </c>
    </row>
    <row r="35" spans="1:11" s="28" customFormat="1" ht="13.5" customHeight="1" x14ac:dyDescent="0.25">
      <c r="A35" s="51"/>
      <c r="B35" s="54"/>
      <c r="C35" s="54"/>
      <c r="D35" s="48" t="s">
        <v>74</v>
      </c>
      <c r="E35" s="89" t="s">
        <v>3</v>
      </c>
      <c r="F35" s="54" t="s">
        <v>46</v>
      </c>
      <c r="G35" s="90">
        <v>1</v>
      </c>
      <c r="H35" s="91"/>
      <c r="I35" s="56">
        <f t="shared" si="8"/>
        <v>0</v>
      </c>
      <c r="J35" s="56"/>
      <c r="K35" s="56">
        <f t="shared" ref="K35" si="10">G35*J35</f>
        <v>0</v>
      </c>
    </row>
    <row r="36" spans="1:11" s="28" customFormat="1" ht="13.5" customHeight="1" x14ac:dyDescent="0.25">
      <c r="A36" s="51"/>
      <c r="B36" s="54"/>
      <c r="C36" s="54"/>
      <c r="D36" s="48" t="s">
        <v>75</v>
      </c>
      <c r="E36" s="58" t="s">
        <v>3</v>
      </c>
      <c r="F36" s="54" t="s">
        <v>46</v>
      </c>
      <c r="G36" s="56">
        <v>16</v>
      </c>
      <c r="H36" s="56"/>
      <c r="I36" s="56">
        <f>G36*H36</f>
        <v>0</v>
      </c>
      <c r="J36" s="56"/>
      <c r="K36" s="56">
        <f>G36*J36</f>
        <v>0</v>
      </c>
    </row>
    <row r="37" spans="1:11" s="28" customFormat="1" ht="13.5" customHeight="1" x14ac:dyDescent="0.25">
      <c r="A37" s="134"/>
      <c r="B37" s="135"/>
      <c r="C37" s="129"/>
      <c r="D37" s="132" t="s">
        <v>51</v>
      </c>
      <c r="E37" s="128"/>
      <c r="F37" s="128"/>
      <c r="G37" s="128"/>
      <c r="H37" s="128"/>
      <c r="I37" s="128"/>
      <c r="J37" s="128"/>
      <c r="K37" s="129"/>
    </row>
    <row r="38" spans="1:11" s="28" customFormat="1" ht="21.6" customHeight="1" x14ac:dyDescent="0.25">
      <c r="A38" s="51"/>
      <c r="B38" s="54"/>
      <c r="C38" s="54"/>
      <c r="D38" s="66" t="s">
        <v>70</v>
      </c>
      <c r="E38" s="54" t="s">
        <v>0</v>
      </c>
      <c r="F38" s="54" t="s">
        <v>46</v>
      </c>
      <c r="G38" s="56">
        <v>1300</v>
      </c>
      <c r="H38" s="56"/>
      <c r="I38" s="56">
        <f t="shared" ref="I38" si="11">G38*H38</f>
        <v>0</v>
      </c>
      <c r="J38" s="56"/>
      <c r="K38" s="56">
        <f t="shared" ref="K38" si="12">G38*J38</f>
        <v>0</v>
      </c>
    </row>
    <row r="39" spans="1:11" s="28" customFormat="1" ht="20.399999999999999" x14ac:dyDescent="0.25">
      <c r="A39" s="51"/>
      <c r="B39" s="54"/>
      <c r="C39" s="54"/>
      <c r="D39" s="66" t="s">
        <v>81</v>
      </c>
      <c r="E39" s="54" t="s">
        <v>0</v>
      </c>
      <c r="F39" s="54" t="s">
        <v>46</v>
      </c>
      <c r="G39" s="56">
        <v>650</v>
      </c>
      <c r="H39" s="56"/>
      <c r="I39" s="56"/>
      <c r="J39" s="56"/>
      <c r="K39" s="56">
        <f t="shared" ref="K39" si="13">G39*J39</f>
        <v>0</v>
      </c>
    </row>
    <row r="40" spans="1:11" s="28" customFormat="1" ht="13.5" customHeight="1" x14ac:dyDescent="0.25">
      <c r="A40" s="51"/>
      <c r="B40" s="54"/>
      <c r="C40" s="54"/>
      <c r="D40" s="48" t="s">
        <v>8</v>
      </c>
      <c r="E40" s="58" t="s">
        <v>3</v>
      </c>
      <c r="F40" s="54" t="s">
        <v>46</v>
      </c>
      <c r="G40" s="56">
        <f>G31/2</f>
        <v>16</v>
      </c>
      <c r="H40" s="56"/>
      <c r="I40" s="56"/>
      <c r="J40" s="56"/>
      <c r="K40" s="56">
        <f t="shared" ref="K40" si="14">G40*J40</f>
        <v>0</v>
      </c>
    </row>
    <row r="41" spans="1:11" s="28" customFormat="1" ht="16.5" customHeight="1" x14ac:dyDescent="0.25">
      <c r="A41" s="59"/>
      <c r="B41" s="60" t="s">
        <v>31</v>
      </c>
      <c r="C41" s="60"/>
      <c r="D41" s="67" t="str">
        <f>CONCATENATE(C25," ",D25)</f>
        <v>2 Universální kabelážní systém, telefon (SK,TEL)</v>
      </c>
      <c r="E41" s="62"/>
      <c r="F41" s="62"/>
      <c r="G41" s="63"/>
      <c r="H41" s="64"/>
      <c r="I41" s="65">
        <f>SUM(I26:I40)</f>
        <v>0</v>
      </c>
      <c r="J41" s="130">
        <f>SUM(K26:K40)</f>
        <v>0</v>
      </c>
      <c r="K41" s="131"/>
    </row>
    <row r="42" spans="1:11" s="28" customFormat="1" ht="16.5" customHeight="1" x14ac:dyDescent="0.25">
      <c r="A42" s="49" t="s">
        <v>29</v>
      </c>
      <c r="B42" s="50"/>
      <c r="C42" s="50" t="s">
        <v>33</v>
      </c>
      <c r="D42" s="127" t="s">
        <v>45</v>
      </c>
      <c r="E42" s="128"/>
      <c r="F42" s="128"/>
      <c r="G42" s="128"/>
      <c r="H42" s="128"/>
      <c r="I42" s="128"/>
      <c r="J42" s="128"/>
      <c r="K42" s="129"/>
    </row>
    <row r="43" spans="1:11" s="28" customFormat="1" ht="13.5" customHeight="1" x14ac:dyDescent="0.25">
      <c r="A43" s="134"/>
      <c r="B43" s="135"/>
      <c r="C43" s="129"/>
      <c r="D43" s="132" t="s">
        <v>47</v>
      </c>
      <c r="E43" s="128"/>
      <c r="F43" s="128"/>
      <c r="G43" s="128"/>
      <c r="H43" s="128"/>
      <c r="I43" s="128"/>
      <c r="J43" s="128"/>
      <c r="K43" s="129"/>
    </row>
    <row r="44" spans="1:11" s="28" customFormat="1" ht="34.200000000000003" customHeight="1" x14ac:dyDescent="0.25">
      <c r="A44" s="51"/>
      <c r="B44" s="52"/>
      <c r="C44" s="52"/>
      <c r="D44" s="53" t="s">
        <v>79</v>
      </c>
      <c r="E44" s="54" t="s">
        <v>3</v>
      </c>
      <c r="F44" s="54" t="s">
        <v>46</v>
      </c>
      <c r="G44" s="56">
        <v>1</v>
      </c>
      <c r="H44" s="56"/>
      <c r="I44" s="56"/>
      <c r="J44" s="55"/>
      <c r="K44" s="56">
        <f t="shared" ref="K44" si="15">G44*J44</f>
        <v>0</v>
      </c>
    </row>
    <row r="45" spans="1:11" s="28" customFormat="1" ht="13.5" customHeight="1" x14ac:dyDescent="0.25">
      <c r="A45" s="134"/>
      <c r="B45" s="135"/>
      <c r="C45" s="129"/>
      <c r="D45" s="132" t="s">
        <v>49</v>
      </c>
      <c r="E45" s="128"/>
      <c r="F45" s="128"/>
      <c r="G45" s="128"/>
      <c r="H45" s="128"/>
      <c r="I45" s="128"/>
      <c r="J45" s="128"/>
      <c r="K45" s="129"/>
    </row>
    <row r="46" spans="1:11" s="28" customFormat="1" ht="13.5" customHeight="1" x14ac:dyDescent="0.25">
      <c r="A46" s="51"/>
      <c r="B46" s="52"/>
      <c r="C46" s="52"/>
      <c r="D46" s="66" t="s">
        <v>71</v>
      </c>
      <c r="E46" s="54" t="s">
        <v>3</v>
      </c>
      <c r="F46" s="54" t="s">
        <v>46</v>
      </c>
      <c r="G46" s="56">
        <v>3</v>
      </c>
      <c r="H46" s="56"/>
      <c r="I46" s="56"/>
      <c r="J46" s="55"/>
      <c r="K46" s="56">
        <f t="shared" ref="K46:K50" si="16">G46*J46</f>
        <v>0</v>
      </c>
    </row>
    <row r="47" spans="1:11" s="28" customFormat="1" ht="29.4" x14ac:dyDescent="0.25">
      <c r="A47" s="51"/>
      <c r="B47" s="52"/>
      <c r="C47" s="52"/>
      <c r="D47" s="66" t="s">
        <v>108</v>
      </c>
      <c r="E47" s="54" t="s">
        <v>3</v>
      </c>
      <c r="F47" s="54" t="s">
        <v>46</v>
      </c>
      <c r="G47" s="56">
        <v>1</v>
      </c>
      <c r="H47" s="56"/>
      <c r="I47" s="56">
        <f t="shared" ref="I47:I50" si="17">G47*H47</f>
        <v>0</v>
      </c>
      <c r="J47" s="55"/>
      <c r="K47" s="56">
        <f t="shared" si="16"/>
        <v>0</v>
      </c>
    </row>
    <row r="48" spans="1:11" s="28" customFormat="1" ht="20.399999999999999" x14ac:dyDescent="0.25">
      <c r="A48" s="51"/>
      <c r="B48" s="52"/>
      <c r="C48" s="52"/>
      <c r="D48" s="66" t="s">
        <v>109</v>
      </c>
      <c r="E48" s="54" t="s">
        <v>3</v>
      </c>
      <c r="F48" s="54" t="s">
        <v>46</v>
      </c>
      <c r="G48" s="56">
        <v>1</v>
      </c>
      <c r="H48" s="56"/>
      <c r="I48" s="56">
        <f t="shared" si="17"/>
        <v>0</v>
      </c>
      <c r="J48" s="55"/>
      <c r="K48" s="56">
        <f t="shared" si="16"/>
        <v>0</v>
      </c>
    </row>
    <row r="49" spans="1:11" s="28" customFormat="1" ht="20.399999999999999" x14ac:dyDescent="0.25">
      <c r="A49" s="51"/>
      <c r="B49" s="52"/>
      <c r="C49" s="52"/>
      <c r="D49" s="66" t="s">
        <v>111</v>
      </c>
      <c r="E49" s="54" t="s">
        <v>3</v>
      </c>
      <c r="F49" s="54" t="s">
        <v>46</v>
      </c>
      <c r="G49" s="56">
        <v>2</v>
      </c>
      <c r="H49" s="56"/>
      <c r="I49" s="56">
        <f t="shared" ref="I49" si="18">G49*H49</f>
        <v>0</v>
      </c>
      <c r="J49" s="55"/>
      <c r="K49" s="56">
        <f t="shared" ref="K49" si="19">G49*J49</f>
        <v>0</v>
      </c>
    </row>
    <row r="50" spans="1:11" s="28" customFormat="1" x14ac:dyDescent="0.25">
      <c r="A50" s="51"/>
      <c r="B50" s="52"/>
      <c r="C50" s="52"/>
      <c r="D50" s="66" t="s">
        <v>110</v>
      </c>
      <c r="E50" s="54" t="s">
        <v>3</v>
      </c>
      <c r="F50" s="54" t="s">
        <v>46</v>
      </c>
      <c r="G50" s="56">
        <v>3</v>
      </c>
      <c r="H50" s="56"/>
      <c r="I50" s="56">
        <f t="shared" si="17"/>
        <v>0</v>
      </c>
      <c r="J50" s="55"/>
      <c r="K50" s="56">
        <f t="shared" si="16"/>
        <v>0</v>
      </c>
    </row>
    <row r="51" spans="1:11" s="28" customFormat="1" ht="13.5" customHeight="1" x14ac:dyDescent="0.25">
      <c r="A51" s="51"/>
      <c r="B51" s="52"/>
      <c r="C51" s="52"/>
      <c r="D51" s="66"/>
      <c r="E51" s="54"/>
      <c r="F51" s="54"/>
      <c r="G51" s="56"/>
      <c r="H51" s="56"/>
      <c r="I51" s="56"/>
      <c r="J51" s="55"/>
      <c r="K51" s="56"/>
    </row>
    <row r="52" spans="1:11" s="28" customFormat="1" ht="20.399999999999999" x14ac:dyDescent="0.25">
      <c r="A52" s="51"/>
      <c r="B52" s="54"/>
      <c r="C52" s="54"/>
      <c r="D52" s="66" t="s">
        <v>9</v>
      </c>
      <c r="E52" s="54" t="s">
        <v>0</v>
      </c>
      <c r="F52" s="54" t="s">
        <v>46</v>
      </c>
      <c r="G52" s="56">
        <v>90</v>
      </c>
      <c r="H52" s="56"/>
      <c r="I52" s="56">
        <f>G52*H52</f>
        <v>0</v>
      </c>
      <c r="J52" s="56"/>
      <c r="K52" s="56">
        <f>G52*J52</f>
        <v>0</v>
      </c>
    </row>
    <row r="53" spans="1:11" s="28" customFormat="1" x14ac:dyDescent="0.25">
      <c r="A53" s="51"/>
      <c r="B53" s="54"/>
      <c r="C53" s="54"/>
      <c r="D53" s="68" t="s">
        <v>72</v>
      </c>
      <c r="E53" s="54" t="s">
        <v>0</v>
      </c>
      <c r="F53" s="54" t="s">
        <v>46</v>
      </c>
      <c r="G53" s="56">
        <v>90</v>
      </c>
      <c r="H53" s="56"/>
      <c r="I53" s="56"/>
      <c r="J53" s="56"/>
      <c r="K53" s="56">
        <f>G53*J53</f>
        <v>0</v>
      </c>
    </row>
    <row r="54" spans="1:11" s="28" customFormat="1" ht="16.5" customHeight="1" x14ac:dyDescent="0.25">
      <c r="A54" s="59"/>
      <c r="B54" s="60"/>
      <c r="C54" s="60" t="s">
        <v>31</v>
      </c>
      <c r="D54" s="67" t="str">
        <f>CONCATENATE(C42," ",D42)</f>
        <v>3 Poplachový zabezpečovací a tísňový systém (PZTS)</v>
      </c>
      <c r="E54" s="62"/>
      <c r="F54" s="62"/>
      <c r="G54" s="63"/>
      <c r="H54" s="64"/>
      <c r="I54" s="65">
        <f>SUM(I44:I53)</f>
        <v>0</v>
      </c>
      <c r="J54" s="130">
        <f>SUM(K44:K53)</f>
        <v>0</v>
      </c>
      <c r="K54" s="131"/>
    </row>
    <row r="55" spans="1:11" s="28" customFormat="1" ht="16.5" customHeight="1" x14ac:dyDescent="0.25">
      <c r="A55" s="49" t="s">
        <v>29</v>
      </c>
      <c r="B55" s="50"/>
      <c r="C55" s="50" t="s">
        <v>112</v>
      </c>
      <c r="D55" s="127" t="s">
        <v>86</v>
      </c>
      <c r="E55" s="140"/>
      <c r="F55" s="128"/>
      <c r="G55" s="128"/>
      <c r="H55" s="128"/>
      <c r="I55" s="128"/>
      <c r="J55" s="128"/>
      <c r="K55" s="129"/>
    </row>
    <row r="56" spans="1:11" s="28" customFormat="1" ht="13.2" x14ac:dyDescent="0.25">
      <c r="A56" s="134"/>
      <c r="B56" s="135"/>
      <c r="C56" s="129"/>
      <c r="D56" s="132" t="s">
        <v>87</v>
      </c>
      <c r="E56" s="150"/>
      <c r="F56" s="128"/>
      <c r="G56" s="128"/>
      <c r="H56" s="128"/>
      <c r="I56" s="128"/>
      <c r="J56" s="128"/>
      <c r="K56" s="129"/>
    </row>
    <row r="57" spans="1:11" s="28" customFormat="1" ht="20.399999999999999" x14ac:dyDescent="0.25">
      <c r="A57" s="51"/>
      <c r="B57" s="52"/>
      <c r="C57" s="54" t="s">
        <v>92</v>
      </c>
      <c r="D57" s="68" t="s">
        <v>88</v>
      </c>
      <c r="E57" s="54" t="s">
        <v>3</v>
      </c>
      <c r="F57" s="54" t="s">
        <v>46</v>
      </c>
      <c r="G57" s="56">
        <v>2</v>
      </c>
      <c r="H57" s="56"/>
      <c r="I57" s="56">
        <f t="shared" ref="I57:I66" si="20">G57*H57</f>
        <v>0</v>
      </c>
      <c r="J57" s="56"/>
      <c r="K57" s="56">
        <f t="shared" ref="K57:K66" si="21">G57*J57</f>
        <v>0</v>
      </c>
    </row>
    <row r="58" spans="1:11" s="28" customFormat="1" ht="20.399999999999999" x14ac:dyDescent="0.25">
      <c r="A58" s="51"/>
      <c r="B58" s="52"/>
      <c r="C58" s="54" t="s">
        <v>93</v>
      </c>
      <c r="D58" s="68" t="s">
        <v>94</v>
      </c>
      <c r="E58" s="54" t="s">
        <v>3</v>
      </c>
      <c r="F58" s="54" t="s">
        <v>46</v>
      </c>
      <c r="G58" s="56">
        <v>2</v>
      </c>
      <c r="H58" s="56"/>
      <c r="I58" s="56">
        <f t="shared" si="20"/>
        <v>0</v>
      </c>
      <c r="J58" s="56"/>
      <c r="K58" s="56">
        <f t="shared" si="21"/>
        <v>0</v>
      </c>
    </row>
    <row r="59" spans="1:11" s="28" customFormat="1" ht="112.2" x14ac:dyDescent="0.25">
      <c r="A59" s="51"/>
      <c r="B59" s="52"/>
      <c r="C59" s="54"/>
      <c r="D59" s="68" t="s">
        <v>95</v>
      </c>
      <c r="E59" s="54" t="s">
        <v>3</v>
      </c>
      <c r="F59" s="54" t="s">
        <v>46</v>
      </c>
      <c r="G59" s="56">
        <v>1</v>
      </c>
      <c r="H59" s="56"/>
      <c r="I59" s="56">
        <f t="shared" si="20"/>
        <v>0</v>
      </c>
      <c r="J59" s="56"/>
      <c r="K59" s="56">
        <f t="shared" si="21"/>
        <v>0</v>
      </c>
    </row>
    <row r="60" spans="1:11" s="28" customFormat="1" x14ac:dyDescent="0.25">
      <c r="A60" s="51"/>
      <c r="B60" s="54"/>
      <c r="C60" s="54"/>
      <c r="D60" s="68" t="s">
        <v>96</v>
      </c>
      <c r="E60" s="54" t="s">
        <v>3</v>
      </c>
      <c r="F60" s="54" t="s">
        <v>46</v>
      </c>
      <c r="G60" s="56">
        <f>G59</f>
        <v>1</v>
      </c>
      <c r="H60" s="56"/>
      <c r="I60" s="56">
        <f t="shared" si="20"/>
        <v>0</v>
      </c>
      <c r="J60" s="56"/>
      <c r="K60" s="56">
        <f t="shared" si="21"/>
        <v>0</v>
      </c>
    </row>
    <row r="61" spans="1:11" s="28" customFormat="1" x14ac:dyDescent="0.25">
      <c r="A61" s="51"/>
      <c r="B61" s="54"/>
      <c r="C61" s="54"/>
      <c r="D61" s="68" t="s">
        <v>97</v>
      </c>
      <c r="E61" s="54" t="s">
        <v>3</v>
      </c>
      <c r="F61" s="54" t="s">
        <v>46</v>
      </c>
      <c r="G61" s="56">
        <f>G59</f>
        <v>1</v>
      </c>
      <c r="H61" s="56"/>
      <c r="I61" s="56">
        <f t="shared" si="20"/>
        <v>0</v>
      </c>
      <c r="J61" s="56"/>
      <c r="K61" s="56">
        <f t="shared" si="21"/>
        <v>0</v>
      </c>
    </row>
    <row r="62" spans="1:11" s="28" customFormat="1" ht="13.2" x14ac:dyDescent="0.25">
      <c r="A62" s="134"/>
      <c r="B62" s="135"/>
      <c r="C62" s="129"/>
      <c r="D62" s="132" t="s">
        <v>98</v>
      </c>
      <c r="E62" s="150"/>
      <c r="F62" s="128"/>
      <c r="G62" s="128"/>
      <c r="H62" s="128"/>
      <c r="I62" s="128"/>
      <c r="J62" s="128"/>
      <c r="K62" s="129"/>
    </row>
    <row r="63" spans="1:11" s="28" customFormat="1" x14ac:dyDescent="0.25">
      <c r="A63" s="51"/>
      <c r="B63" s="54"/>
      <c r="C63" s="54"/>
      <c r="D63" s="68" t="s">
        <v>99</v>
      </c>
      <c r="E63" s="54" t="s">
        <v>3</v>
      </c>
      <c r="F63" s="54" t="s">
        <v>46</v>
      </c>
      <c r="G63" s="56">
        <v>1</v>
      </c>
      <c r="H63" s="56"/>
      <c r="I63" s="56">
        <f t="shared" si="20"/>
        <v>0</v>
      </c>
      <c r="J63" s="56"/>
      <c r="K63" s="56">
        <f t="shared" si="21"/>
        <v>0</v>
      </c>
    </row>
    <row r="64" spans="1:11" s="28" customFormat="1" x14ac:dyDescent="0.25">
      <c r="A64" s="51"/>
      <c r="B64" s="54"/>
      <c r="C64" s="54"/>
      <c r="D64" s="68" t="s">
        <v>100</v>
      </c>
      <c r="E64" s="54" t="s">
        <v>3</v>
      </c>
      <c r="F64" s="54" t="s">
        <v>46</v>
      </c>
      <c r="G64" s="56">
        <v>1</v>
      </c>
      <c r="H64" s="56"/>
      <c r="I64" s="56">
        <f t="shared" si="20"/>
        <v>0</v>
      </c>
      <c r="J64" s="56"/>
      <c r="K64" s="56">
        <f t="shared" si="21"/>
        <v>0</v>
      </c>
    </row>
    <row r="65" spans="1:11" s="28" customFormat="1" x14ac:dyDescent="0.25">
      <c r="A65" s="51"/>
      <c r="B65" s="54"/>
      <c r="C65" s="54"/>
      <c r="D65" s="68" t="s">
        <v>101</v>
      </c>
      <c r="E65" s="54" t="s">
        <v>3</v>
      </c>
      <c r="F65" s="54" t="s">
        <v>46</v>
      </c>
      <c r="G65" s="56">
        <v>1</v>
      </c>
      <c r="H65" s="56"/>
      <c r="I65" s="56">
        <f t="shared" si="20"/>
        <v>0</v>
      </c>
      <c r="J65" s="56"/>
      <c r="K65" s="56">
        <f t="shared" si="21"/>
        <v>0</v>
      </c>
    </row>
    <row r="66" spans="1:11" s="28" customFormat="1" x14ac:dyDescent="0.25">
      <c r="A66" s="51"/>
      <c r="B66" s="54"/>
      <c r="C66" s="54"/>
      <c r="D66" s="68" t="s">
        <v>102</v>
      </c>
      <c r="E66" s="54" t="s">
        <v>3</v>
      </c>
      <c r="F66" s="54" t="s">
        <v>46</v>
      </c>
      <c r="G66" s="56">
        <v>1</v>
      </c>
      <c r="H66" s="56"/>
      <c r="I66" s="56">
        <f t="shared" si="20"/>
        <v>0</v>
      </c>
      <c r="J66" s="56"/>
      <c r="K66" s="56">
        <f t="shared" si="21"/>
        <v>0</v>
      </c>
    </row>
    <row r="67" spans="1:11" s="28" customFormat="1" ht="13.2" x14ac:dyDescent="0.25">
      <c r="A67" s="134"/>
      <c r="B67" s="135"/>
      <c r="C67" s="129"/>
      <c r="D67" s="132" t="s">
        <v>51</v>
      </c>
      <c r="E67" s="150"/>
      <c r="F67" s="128"/>
      <c r="G67" s="128"/>
      <c r="H67" s="128"/>
      <c r="I67" s="128"/>
      <c r="J67" s="128"/>
      <c r="K67" s="129"/>
    </row>
    <row r="68" spans="1:11" s="28" customFormat="1" x14ac:dyDescent="0.25">
      <c r="A68" s="51"/>
      <c r="B68" s="54"/>
      <c r="C68" s="54"/>
      <c r="D68" s="66" t="s">
        <v>89</v>
      </c>
      <c r="E68" s="54" t="s">
        <v>0</v>
      </c>
      <c r="F68" s="54" t="s">
        <v>46</v>
      </c>
      <c r="G68" s="56">
        <v>50</v>
      </c>
      <c r="H68" s="56"/>
      <c r="I68" s="56">
        <f t="shared" ref="I68:I70" si="22">G68*H68</f>
        <v>0</v>
      </c>
      <c r="J68" s="56"/>
      <c r="K68" s="56">
        <f t="shared" ref="K68:K70" si="23">G68*J68</f>
        <v>0</v>
      </c>
    </row>
    <row r="69" spans="1:11" s="28" customFormat="1" x14ac:dyDescent="0.25">
      <c r="A69" s="51"/>
      <c r="B69" s="54"/>
      <c r="C69" s="54"/>
      <c r="D69" s="66" t="s">
        <v>103</v>
      </c>
      <c r="E69" s="54" t="s">
        <v>0</v>
      </c>
      <c r="F69" s="54" t="s">
        <v>46</v>
      </c>
      <c r="G69" s="56">
        <v>10</v>
      </c>
      <c r="H69" s="56"/>
      <c r="I69" s="56">
        <f t="shared" si="22"/>
        <v>0</v>
      </c>
      <c r="J69" s="56"/>
      <c r="K69" s="56">
        <f t="shared" si="23"/>
        <v>0</v>
      </c>
    </row>
    <row r="70" spans="1:11" s="28" customFormat="1" x14ac:dyDescent="0.25">
      <c r="A70" s="51"/>
      <c r="B70" s="54"/>
      <c r="C70" s="54"/>
      <c r="D70" s="68" t="s">
        <v>90</v>
      </c>
      <c r="E70" s="54" t="s">
        <v>0</v>
      </c>
      <c r="F70" s="54" t="s">
        <v>46</v>
      </c>
      <c r="G70" s="56">
        <v>50</v>
      </c>
      <c r="H70" s="56"/>
      <c r="I70" s="56">
        <f t="shared" si="22"/>
        <v>0</v>
      </c>
      <c r="J70" s="56"/>
      <c r="K70" s="56">
        <f t="shared" si="23"/>
        <v>0</v>
      </c>
    </row>
    <row r="71" spans="1:11" s="28" customFormat="1" ht="13.2" x14ac:dyDescent="0.25">
      <c r="A71" s="51"/>
      <c r="B71" s="54"/>
      <c r="C71" s="54"/>
      <c r="D71" s="148" t="s">
        <v>91</v>
      </c>
      <c r="E71" s="149"/>
      <c r="F71" s="128"/>
      <c r="G71" s="128"/>
      <c r="H71" s="128"/>
      <c r="I71" s="128"/>
      <c r="J71" s="128"/>
      <c r="K71" s="129"/>
    </row>
    <row r="72" spans="1:11" s="28" customFormat="1" ht="16.5" customHeight="1" x14ac:dyDescent="0.25">
      <c r="A72" s="59"/>
      <c r="B72" s="60"/>
      <c r="C72" s="60" t="s">
        <v>31</v>
      </c>
      <c r="D72" s="67" t="str">
        <f>CONCATENATE(C55," ",D55)</f>
        <v>4 Elektronická kontrola vstupu - přístupový systém (EKV)</v>
      </c>
      <c r="E72" s="106"/>
      <c r="F72" s="62"/>
      <c r="G72" s="63"/>
      <c r="H72" s="64"/>
      <c r="I72" s="65">
        <f>SUM(I57:I71)</f>
        <v>0</v>
      </c>
      <c r="J72" s="130">
        <f>SUM(K57:K71)</f>
        <v>0</v>
      </c>
      <c r="K72" s="131"/>
    </row>
    <row r="73" spans="1:11" s="28" customFormat="1" ht="16.5" customHeight="1" x14ac:dyDescent="0.25">
      <c r="A73" s="49" t="s">
        <v>29</v>
      </c>
      <c r="B73" s="50"/>
      <c r="C73" s="50" t="s">
        <v>113</v>
      </c>
      <c r="D73" s="127" t="s">
        <v>50</v>
      </c>
      <c r="E73" s="140"/>
      <c r="F73" s="140"/>
      <c r="G73" s="140"/>
      <c r="H73" s="140"/>
      <c r="I73" s="140"/>
      <c r="J73" s="140"/>
      <c r="K73" s="141"/>
    </row>
    <row r="74" spans="1:11" s="28" customFormat="1" x14ac:dyDescent="0.25">
      <c r="A74" s="134"/>
      <c r="B74" s="135"/>
      <c r="C74" s="136"/>
      <c r="D74" s="137" t="s">
        <v>10</v>
      </c>
      <c r="E74" s="138"/>
      <c r="F74" s="138"/>
      <c r="G74" s="138"/>
      <c r="H74" s="138"/>
      <c r="I74" s="138"/>
      <c r="J74" s="138"/>
      <c r="K74" s="139"/>
    </row>
    <row r="75" spans="1:11" s="28" customFormat="1" ht="20.399999999999999" x14ac:dyDescent="0.25">
      <c r="A75" s="51"/>
      <c r="B75" s="54"/>
      <c r="C75" s="54"/>
      <c r="D75" s="69" t="s">
        <v>20</v>
      </c>
      <c r="E75" s="51" t="s">
        <v>3</v>
      </c>
      <c r="F75" s="54" t="s">
        <v>46</v>
      </c>
      <c r="G75" s="56">
        <f>G17/0.3</f>
        <v>100</v>
      </c>
      <c r="H75" s="56"/>
      <c r="I75" s="56">
        <f t="shared" ref="I75:I83" si="24">G75*H75</f>
        <v>0</v>
      </c>
      <c r="J75" s="56"/>
      <c r="K75" s="56">
        <f t="shared" ref="K75:K82" si="25">G75*J75</f>
        <v>0</v>
      </c>
    </row>
    <row r="76" spans="1:11" s="28" customFormat="1" x14ac:dyDescent="0.25">
      <c r="A76" s="134"/>
      <c r="B76" s="135"/>
      <c r="C76" s="136"/>
      <c r="D76" s="137" t="s">
        <v>11</v>
      </c>
      <c r="E76" s="138"/>
      <c r="F76" s="138"/>
      <c r="G76" s="138"/>
      <c r="H76" s="138"/>
      <c r="I76" s="138"/>
      <c r="J76" s="138"/>
      <c r="K76" s="139"/>
    </row>
    <row r="77" spans="1:11" s="28" customFormat="1" x14ac:dyDescent="0.25">
      <c r="A77" s="51"/>
      <c r="B77" s="54"/>
      <c r="C77" s="54"/>
      <c r="D77" s="69" t="s">
        <v>12</v>
      </c>
      <c r="E77" s="51" t="s">
        <v>0</v>
      </c>
      <c r="F77" s="54" t="s">
        <v>46</v>
      </c>
      <c r="G77" s="56">
        <v>40</v>
      </c>
      <c r="H77" s="56"/>
      <c r="I77" s="56">
        <f t="shared" si="24"/>
        <v>0</v>
      </c>
      <c r="J77" s="56"/>
      <c r="K77" s="56">
        <f t="shared" si="25"/>
        <v>0</v>
      </c>
    </row>
    <row r="78" spans="1:11" s="28" customFormat="1" x14ac:dyDescent="0.25">
      <c r="A78" s="51"/>
      <c r="B78" s="54"/>
      <c r="C78" s="54"/>
      <c r="D78" s="69" t="s">
        <v>13</v>
      </c>
      <c r="E78" s="51" t="s">
        <v>0</v>
      </c>
      <c r="F78" s="54" t="s">
        <v>46</v>
      </c>
      <c r="G78" s="56">
        <v>20</v>
      </c>
      <c r="H78" s="56"/>
      <c r="I78" s="56">
        <f t="shared" si="24"/>
        <v>0</v>
      </c>
      <c r="J78" s="56"/>
      <c r="K78" s="56">
        <f t="shared" si="25"/>
        <v>0</v>
      </c>
    </row>
    <row r="79" spans="1:11" s="28" customFormat="1" x14ac:dyDescent="0.25">
      <c r="A79" s="51"/>
      <c r="B79" s="54"/>
      <c r="C79" s="54"/>
      <c r="D79" s="69" t="s">
        <v>83</v>
      </c>
      <c r="E79" s="51" t="s">
        <v>0</v>
      </c>
      <c r="F79" s="54" t="s">
        <v>46</v>
      </c>
      <c r="G79" s="56">
        <v>10</v>
      </c>
      <c r="H79" s="56"/>
      <c r="I79" s="56">
        <f t="shared" ref="I79" si="26">G79*H79</f>
        <v>0</v>
      </c>
      <c r="J79" s="56"/>
      <c r="K79" s="56">
        <f t="shared" ref="K79" si="27">G79*J79</f>
        <v>0</v>
      </c>
    </row>
    <row r="80" spans="1:11" s="28" customFormat="1" x14ac:dyDescent="0.25">
      <c r="A80" s="51"/>
      <c r="B80" s="54"/>
      <c r="C80" s="54"/>
      <c r="D80" s="69" t="s">
        <v>84</v>
      </c>
      <c r="E80" s="51" t="s">
        <v>0</v>
      </c>
      <c r="F80" s="54" t="s">
        <v>46</v>
      </c>
      <c r="G80" s="56">
        <v>20</v>
      </c>
      <c r="H80" s="56"/>
      <c r="I80" s="56">
        <f t="shared" ref="I80" si="28">G80*H80</f>
        <v>0</v>
      </c>
      <c r="J80" s="56"/>
      <c r="K80" s="56">
        <f t="shared" ref="K80" si="29">G80*J80</f>
        <v>0</v>
      </c>
    </row>
    <row r="81" spans="1:11" s="28" customFormat="1" x14ac:dyDescent="0.25">
      <c r="A81" s="51"/>
      <c r="B81" s="54"/>
      <c r="C81" s="54"/>
      <c r="D81" s="69" t="s">
        <v>14</v>
      </c>
      <c r="E81" s="51" t="s">
        <v>3</v>
      </c>
      <c r="F81" s="54" t="s">
        <v>46</v>
      </c>
      <c r="G81" s="56">
        <v>140</v>
      </c>
      <c r="H81" s="56"/>
      <c r="I81" s="56">
        <f t="shared" si="24"/>
        <v>0</v>
      </c>
      <c r="J81" s="56"/>
      <c r="K81" s="56">
        <f t="shared" si="25"/>
        <v>0</v>
      </c>
    </row>
    <row r="82" spans="1:11" s="28" customFormat="1" ht="20.399999999999999" x14ac:dyDescent="0.25">
      <c r="A82" s="51"/>
      <c r="B82" s="54"/>
      <c r="C82" s="54"/>
      <c r="D82" s="69" t="s">
        <v>15</v>
      </c>
      <c r="E82" s="51" t="s">
        <v>1</v>
      </c>
      <c r="F82" s="54" t="s">
        <v>46</v>
      </c>
      <c r="G82" s="56">
        <v>1</v>
      </c>
      <c r="H82" s="56"/>
      <c r="I82" s="56">
        <f t="shared" si="24"/>
        <v>0</v>
      </c>
      <c r="J82" s="56"/>
      <c r="K82" s="56">
        <f t="shared" si="25"/>
        <v>0</v>
      </c>
    </row>
    <row r="83" spans="1:11" s="28" customFormat="1" x14ac:dyDescent="0.25">
      <c r="A83" s="51"/>
      <c r="B83" s="54"/>
      <c r="C83" s="54"/>
      <c r="D83" s="69" t="s">
        <v>52</v>
      </c>
      <c r="E83" s="51" t="s">
        <v>1</v>
      </c>
      <c r="F83" s="54" t="s">
        <v>46</v>
      </c>
      <c r="G83" s="56">
        <v>1</v>
      </c>
      <c r="H83" s="56"/>
      <c r="I83" s="56">
        <f t="shared" si="24"/>
        <v>0</v>
      </c>
      <c r="J83" s="56"/>
      <c r="K83" s="56"/>
    </row>
    <row r="84" spans="1:11" s="28" customFormat="1" ht="16.5" customHeight="1" x14ac:dyDescent="0.25">
      <c r="A84" s="59"/>
      <c r="B84" s="60"/>
      <c r="C84" s="60" t="s">
        <v>31</v>
      </c>
      <c r="D84" s="61" t="str">
        <f>CONCATENATE(C73," ",D73)</f>
        <v>5 Společné trasy</v>
      </c>
      <c r="E84" s="62"/>
      <c r="F84" s="62"/>
      <c r="G84" s="63"/>
      <c r="H84" s="64"/>
      <c r="I84" s="65">
        <f>SUM(I74:I83)</f>
        <v>0</v>
      </c>
      <c r="J84" s="130">
        <f>SUM(K74:K83)</f>
        <v>0</v>
      </c>
      <c r="K84" s="131"/>
    </row>
    <row r="85" spans="1:11" s="28" customFormat="1" ht="16.5" customHeight="1" x14ac:dyDescent="0.25">
      <c r="A85" s="49" t="s">
        <v>29</v>
      </c>
      <c r="B85" s="50"/>
      <c r="C85" s="50" t="s">
        <v>82</v>
      </c>
      <c r="D85" s="127" t="s">
        <v>16</v>
      </c>
      <c r="E85" s="128"/>
      <c r="F85" s="128"/>
      <c r="G85" s="128"/>
      <c r="H85" s="128"/>
      <c r="I85" s="128"/>
      <c r="J85" s="128"/>
      <c r="K85" s="129"/>
    </row>
    <row r="86" spans="1:11" s="28" customFormat="1" x14ac:dyDescent="0.25">
      <c r="A86" s="51"/>
      <c r="B86" s="54"/>
      <c r="C86" s="54"/>
      <c r="D86" s="48" t="s">
        <v>17</v>
      </c>
      <c r="E86" s="51" t="s">
        <v>18</v>
      </c>
      <c r="F86" s="54" t="s">
        <v>46</v>
      </c>
      <c r="G86" s="56">
        <v>4</v>
      </c>
      <c r="H86" s="56"/>
      <c r="I86" s="56"/>
      <c r="J86" s="56"/>
      <c r="K86" s="56">
        <f t="shared" ref="K86:K90" si="30">G86*J86</f>
        <v>0</v>
      </c>
    </row>
    <row r="87" spans="1:11" s="28" customFormat="1" ht="30.6" x14ac:dyDescent="0.25">
      <c r="A87" s="51"/>
      <c r="B87" s="54"/>
      <c r="C87" s="54"/>
      <c r="D87" s="48" t="s">
        <v>76</v>
      </c>
      <c r="E87" s="51" t="s">
        <v>18</v>
      </c>
      <c r="F87" s="54" t="s">
        <v>46</v>
      </c>
      <c r="G87" s="56">
        <v>24</v>
      </c>
      <c r="H87" s="56"/>
      <c r="I87" s="56"/>
      <c r="J87" s="56"/>
      <c r="K87" s="56">
        <f t="shared" si="30"/>
        <v>0</v>
      </c>
    </row>
    <row r="88" spans="1:11" s="28" customFormat="1" x14ac:dyDescent="0.25">
      <c r="A88" s="51"/>
      <c r="B88" s="54"/>
      <c r="C88" s="54"/>
      <c r="D88" s="48" t="s">
        <v>56</v>
      </c>
      <c r="E88" s="51" t="s">
        <v>18</v>
      </c>
      <c r="F88" s="54" t="s">
        <v>46</v>
      </c>
      <c r="G88" s="56">
        <v>2</v>
      </c>
      <c r="H88" s="56"/>
      <c r="I88" s="56"/>
      <c r="J88" s="56"/>
      <c r="K88" s="56">
        <f t="shared" si="30"/>
        <v>0</v>
      </c>
    </row>
    <row r="89" spans="1:11" s="28" customFormat="1" ht="61.2" x14ac:dyDescent="0.25">
      <c r="A89" s="51"/>
      <c r="B89" s="54"/>
      <c r="C89" s="54"/>
      <c r="D89" s="48" t="s">
        <v>53</v>
      </c>
      <c r="E89" s="54" t="s">
        <v>1</v>
      </c>
      <c r="F89" s="54" t="s">
        <v>46</v>
      </c>
      <c r="G89" s="56">
        <v>1</v>
      </c>
      <c r="H89" s="56"/>
      <c r="I89" s="56"/>
      <c r="J89" s="56"/>
      <c r="K89" s="56">
        <f t="shared" si="30"/>
        <v>0</v>
      </c>
    </row>
    <row r="90" spans="1:11" s="28" customFormat="1" ht="40.799999999999997" x14ac:dyDescent="0.25">
      <c r="A90" s="51"/>
      <c r="B90" s="54"/>
      <c r="C90" s="54"/>
      <c r="D90" s="48" t="s">
        <v>54</v>
      </c>
      <c r="E90" s="54" t="s">
        <v>1</v>
      </c>
      <c r="F90" s="54" t="s">
        <v>46</v>
      </c>
      <c r="G90" s="56">
        <v>1</v>
      </c>
      <c r="H90" s="56"/>
      <c r="I90" s="56"/>
      <c r="J90" s="56"/>
      <c r="K90" s="56">
        <f t="shared" si="30"/>
        <v>0</v>
      </c>
    </row>
    <row r="91" spans="1:11" s="28" customFormat="1" x14ac:dyDescent="0.25">
      <c r="A91" s="51"/>
      <c r="B91" s="54"/>
      <c r="C91" s="54"/>
      <c r="D91" s="48"/>
      <c r="E91" s="51"/>
      <c r="F91" s="51"/>
      <c r="G91" s="56"/>
      <c r="H91" s="56"/>
      <c r="I91" s="56"/>
      <c r="J91" s="56"/>
      <c r="K91" s="56"/>
    </row>
    <row r="92" spans="1:11" s="28" customFormat="1" x14ac:dyDescent="0.25">
      <c r="A92" s="51"/>
      <c r="B92" s="54"/>
      <c r="C92" s="54"/>
      <c r="D92" s="48" t="s">
        <v>55</v>
      </c>
      <c r="E92" s="51" t="s">
        <v>1</v>
      </c>
      <c r="F92" s="54" t="s">
        <v>46</v>
      </c>
      <c r="G92" s="56">
        <v>1</v>
      </c>
      <c r="H92" s="56"/>
      <c r="I92" s="56"/>
      <c r="J92" s="56"/>
      <c r="K92" s="56">
        <f>G92*J92</f>
        <v>0</v>
      </c>
    </row>
    <row r="93" spans="1:11" s="28" customFormat="1" x14ac:dyDescent="0.25">
      <c r="A93" s="51"/>
      <c r="B93" s="54"/>
      <c r="C93" s="54"/>
      <c r="D93" s="48" t="s">
        <v>19</v>
      </c>
      <c r="E93" s="51" t="s">
        <v>18</v>
      </c>
      <c r="F93" s="54" t="s">
        <v>46</v>
      </c>
      <c r="G93" s="56">
        <v>8</v>
      </c>
      <c r="H93" s="56"/>
      <c r="I93" s="56"/>
      <c r="J93" s="56"/>
      <c r="K93" s="56">
        <f>G93*J93</f>
        <v>0</v>
      </c>
    </row>
    <row r="94" spans="1:11" ht="16.5" customHeight="1" x14ac:dyDescent="0.25">
      <c r="A94" s="70"/>
      <c r="B94" s="71"/>
      <c r="C94" s="71" t="s">
        <v>31</v>
      </c>
      <c r="D94" s="67" t="str">
        <f>CONCATENATE(C85," ",D85)</f>
        <v>6 HZS</v>
      </c>
      <c r="E94" s="72"/>
      <c r="F94" s="72"/>
      <c r="G94" s="73"/>
      <c r="H94" s="74"/>
      <c r="I94" s="75"/>
      <c r="J94" s="142">
        <f>SUM(K86:K93)</f>
        <v>0</v>
      </c>
      <c r="K94" s="143"/>
    </row>
    <row r="95" spans="1:11" ht="13.2" x14ac:dyDescent="0.25">
      <c r="A95" s="76"/>
      <c r="B95" s="76"/>
      <c r="C95" s="76"/>
      <c r="D95" s="77"/>
      <c r="E95" s="78"/>
      <c r="F95" s="78"/>
      <c r="G95" s="79"/>
      <c r="H95" s="79"/>
      <c r="I95" s="79"/>
      <c r="J95" s="79"/>
      <c r="K95" s="79"/>
    </row>
    <row r="96" spans="1:11" ht="16.5" customHeight="1" x14ac:dyDescent="0.25">
      <c r="A96" s="70"/>
      <c r="B96" s="71"/>
      <c r="C96" s="71" t="s">
        <v>31</v>
      </c>
      <c r="D96" s="67" t="s">
        <v>37</v>
      </c>
      <c r="E96" s="72"/>
      <c r="F96" s="72"/>
      <c r="G96" s="73"/>
      <c r="H96" s="74"/>
      <c r="I96" s="142">
        <f>J24+J41+J54+J84+J94+J72</f>
        <v>0</v>
      </c>
      <c r="J96" s="144"/>
      <c r="K96" s="143"/>
    </row>
    <row r="97" spans="1:11" ht="16.5" customHeight="1" x14ac:dyDescent="0.25">
      <c r="A97" s="70"/>
      <c r="B97" s="71"/>
      <c r="C97" s="71" t="s">
        <v>31</v>
      </c>
      <c r="D97" s="67" t="s">
        <v>38</v>
      </c>
      <c r="E97" s="72"/>
      <c r="F97" s="72"/>
      <c r="G97" s="73"/>
      <c r="H97" s="74"/>
      <c r="I97" s="142">
        <f>I24+I41+I54+I84+I72</f>
        <v>0</v>
      </c>
      <c r="J97" s="144"/>
      <c r="K97" s="143"/>
    </row>
    <row r="98" spans="1:11" ht="13.2" x14ac:dyDescent="0.25">
      <c r="A98" s="76"/>
      <c r="B98" s="76"/>
      <c r="C98" s="76"/>
      <c r="D98" s="77"/>
      <c r="E98" s="78"/>
      <c r="F98" s="78"/>
      <c r="G98" s="79"/>
      <c r="H98" s="79"/>
      <c r="I98" s="80"/>
      <c r="J98" s="80"/>
      <c r="K98" s="80"/>
    </row>
    <row r="99" spans="1:11" ht="21" customHeight="1" x14ac:dyDescent="0.25">
      <c r="A99" s="81"/>
      <c r="B99" s="82"/>
      <c r="C99" s="82" t="s">
        <v>36</v>
      </c>
      <c r="D99" s="83"/>
      <c r="E99" s="84"/>
      <c r="F99" s="84"/>
      <c r="G99" s="85"/>
      <c r="H99" s="86"/>
      <c r="I99" s="145">
        <f>I96+I97</f>
        <v>0</v>
      </c>
      <c r="J99" s="146"/>
      <c r="K99" s="147"/>
    </row>
    <row r="100" spans="1:11" ht="13.2" x14ac:dyDescent="0.25">
      <c r="B100" s="29"/>
      <c r="C100" s="29"/>
      <c r="D100" s="30"/>
      <c r="E100" s="15"/>
      <c r="F100" s="15"/>
      <c r="G100" s="20"/>
      <c r="H100" s="20"/>
      <c r="I100" s="21"/>
      <c r="J100" s="21"/>
      <c r="K100" s="21"/>
    </row>
    <row r="101" spans="1:11" x14ac:dyDescent="0.25">
      <c r="D101" s="29"/>
    </row>
    <row r="102" spans="1:11" x14ac:dyDescent="0.25">
      <c r="D102" s="29"/>
    </row>
    <row r="103" spans="1:11" x14ac:dyDescent="0.25">
      <c r="D103" s="31"/>
      <c r="E103" s="11"/>
      <c r="F103" s="11"/>
    </row>
    <row r="104" spans="1:11" x14ac:dyDescent="0.25">
      <c r="D104" s="28"/>
      <c r="E104" s="12"/>
      <c r="F104" s="12"/>
    </row>
    <row r="105" spans="1:11" x14ac:dyDescent="0.25">
      <c r="D105" s="28"/>
      <c r="E105" s="12"/>
      <c r="F105" s="12"/>
    </row>
    <row r="106" spans="1:11" x14ac:dyDescent="0.25">
      <c r="D106" s="28"/>
      <c r="E106" s="12"/>
      <c r="F106" s="12"/>
    </row>
    <row r="107" spans="1:11" x14ac:dyDescent="0.25">
      <c r="D107" s="28"/>
      <c r="E107" s="12"/>
      <c r="F107" s="12"/>
    </row>
    <row r="108" spans="1:11" x14ac:dyDescent="0.25">
      <c r="D108" s="28"/>
      <c r="E108" s="12"/>
      <c r="F108" s="12"/>
    </row>
    <row r="109" spans="1:11" x14ac:dyDescent="0.25">
      <c r="D109" s="28"/>
      <c r="E109" s="12"/>
      <c r="F109" s="12"/>
    </row>
    <row r="110" spans="1:11" x14ac:dyDescent="0.25">
      <c r="D110" s="28"/>
      <c r="E110" s="12"/>
      <c r="F110" s="12"/>
    </row>
    <row r="111" spans="1:11" x14ac:dyDescent="0.25">
      <c r="D111" s="28"/>
      <c r="E111" s="12"/>
      <c r="F111" s="12"/>
    </row>
    <row r="112" spans="1:11" x14ac:dyDescent="0.25">
      <c r="D112" s="28"/>
      <c r="E112" s="12"/>
      <c r="F112" s="12"/>
    </row>
    <row r="113" spans="4:6" x14ac:dyDescent="0.25">
      <c r="D113" s="28"/>
      <c r="E113" s="12"/>
      <c r="F113" s="12"/>
    </row>
    <row r="114" spans="4:6" x14ac:dyDescent="0.25">
      <c r="D114" s="28"/>
      <c r="E114" s="12"/>
      <c r="F114" s="12"/>
    </row>
    <row r="115" spans="4:6" x14ac:dyDescent="0.25">
      <c r="D115" s="28"/>
      <c r="E115" s="12"/>
      <c r="F115" s="12"/>
    </row>
    <row r="116" spans="4:6" x14ac:dyDescent="0.25">
      <c r="D116" s="28"/>
      <c r="E116" s="12"/>
      <c r="F116" s="12"/>
    </row>
    <row r="117" spans="4:6" x14ac:dyDescent="0.25">
      <c r="D117" s="28"/>
      <c r="E117" s="12"/>
      <c r="F117" s="12"/>
    </row>
    <row r="118" spans="4:6" x14ac:dyDescent="0.25">
      <c r="D118" s="28"/>
      <c r="E118" s="12"/>
      <c r="F118" s="12"/>
    </row>
    <row r="119" spans="4:6" x14ac:dyDescent="0.25">
      <c r="D119" s="28"/>
      <c r="E119" s="12"/>
      <c r="F119" s="12"/>
    </row>
    <row r="120" spans="4:6" x14ac:dyDescent="0.25">
      <c r="D120" s="28"/>
      <c r="E120" s="12"/>
      <c r="F120" s="12"/>
    </row>
    <row r="121" spans="4:6" x14ac:dyDescent="0.25">
      <c r="D121" s="29"/>
    </row>
    <row r="122" spans="4:6" x14ac:dyDescent="0.25">
      <c r="D122" s="31"/>
      <c r="E122" s="11"/>
      <c r="F122" s="11"/>
    </row>
    <row r="123" spans="4:6" x14ac:dyDescent="0.25">
      <c r="E123" s="16"/>
      <c r="F123" s="16"/>
    </row>
    <row r="124" spans="4:6" x14ac:dyDescent="0.25">
      <c r="D124" s="28"/>
      <c r="E124" s="12"/>
      <c r="F124" s="12"/>
    </row>
    <row r="125" spans="4:6" x14ac:dyDescent="0.25">
      <c r="D125" s="28"/>
      <c r="E125" s="12"/>
      <c r="F125" s="12"/>
    </row>
    <row r="126" spans="4:6" x14ac:dyDescent="0.25">
      <c r="D126" s="28"/>
      <c r="E126" s="12"/>
      <c r="F126" s="12"/>
    </row>
    <row r="127" spans="4:6" x14ac:dyDescent="0.25">
      <c r="D127" s="28"/>
      <c r="E127" s="12"/>
      <c r="F127" s="12"/>
    </row>
    <row r="128" spans="4:6" x14ac:dyDescent="0.25">
      <c r="D128" s="28"/>
      <c r="E128" s="12"/>
      <c r="F128" s="12"/>
    </row>
    <row r="129" spans="4:6" x14ac:dyDescent="0.25">
      <c r="D129" s="28"/>
      <c r="E129" s="12"/>
      <c r="F129" s="12"/>
    </row>
    <row r="130" spans="4:6" x14ac:dyDescent="0.25">
      <c r="D130" s="28"/>
      <c r="E130" s="12"/>
      <c r="F130" s="12"/>
    </row>
    <row r="131" spans="4:6" x14ac:dyDescent="0.25">
      <c r="D131" s="28"/>
      <c r="E131" s="12"/>
      <c r="F131" s="12"/>
    </row>
    <row r="132" spans="4:6" x14ac:dyDescent="0.25">
      <c r="D132" s="28"/>
      <c r="E132" s="12"/>
      <c r="F132" s="12"/>
    </row>
    <row r="133" spans="4:6" x14ac:dyDescent="0.25">
      <c r="D133" s="28"/>
      <c r="E133" s="12"/>
      <c r="F133" s="12"/>
    </row>
    <row r="134" spans="4:6" x14ac:dyDescent="0.25">
      <c r="D134" s="28"/>
      <c r="E134" s="12"/>
      <c r="F134" s="12"/>
    </row>
    <row r="135" spans="4:6" x14ac:dyDescent="0.25">
      <c r="D135" s="28"/>
      <c r="E135" s="12"/>
      <c r="F135" s="12"/>
    </row>
    <row r="136" spans="4:6" x14ac:dyDescent="0.25">
      <c r="D136" s="28"/>
      <c r="E136" s="12"/>
      <c r="F136" s="12"/>
    </row>
    <row r="137" spans="4:6" x14ac:dyDescent="0.25">
      <c r="D137" s="28"/>
      <c r="E137" s="12"/>
      <c r="F137" s="12"/>
    </row>
    <row r="138" spans="4:6" x14ac:dyDescent="0.25">
      <c r="D138" s="28"/>
      <c r="E138" s="12"/>
      <c r="F138" s="12"/>
    </row>
    <row r="139" spans="4:6" x14ac:dyDescent="0.25">
      <c r="D139" s="28"/>
      <c r="E139" s="12"/>
      <c r="F139" s="12"/>
    </row>
    <row r="140" spans="4:6" x14ac:dyDescent="0.25">
      <c r="D140" s="28"/>
      <c r="E140" s="12"/>
      <c r="F140" s="12"/>
    </row>
    <row r="141" spans="4:6" x14ac:dyDescent="0.25">
      <c r="D141" s="28"/>
      <c r="E141" s="12"/>
      <c r="F141" s="12"/>
    </row>
    <row r="142" spans="4:6" x14ac:dyDescent="0.25">
      <c r="D142" s="28"/>
      <c r="E142" s="12"/>
      <c r="F142" s="12"/>
    </row>
    <row r="143" spans="4:6" x14ac:dyDescent="0.25">
      <c r="D143" s="28"/>
      <c r="E143" s="12"/>
      <c r="F143" s="12"/>
    </row>
    <row r="144" spans="4:6" x14ac:dyDescent="0.25">
      <c r="D144" s="28"/>
      <c r="E144" s="12"/>
      <c r="F144" s="12"/>
    </row>
    <row r="145" spans="2:6" x14ac:dyDescent="0.25">
      <c r="D145" s="28"/>
      <c r="E145" s="12"/>
      <c r="F145" s="12"/>
    </row>
    <row r="146" spans="2:6" x14ac:dyDescent="0.25">
      <c r="D146" s="28"/>
      <c r="E146" s="12"/>
      <c r="F146" s="12"/>
    </row>
    <row r="147" spans="2:6" x14ac:dyDescent="0.25">
      <c r="D147" s="28"/>
      <c r="E147" s="12"/>
      <c r="F147" s="12"/>
    </row>
    <row r="148" spans="2:6" x14ac:dyDescent="0.25">
      <c r="D148" s="28"/>
      <c r="E148" s="12"/>
      <c r="F148" s="12"/>
    </row>
    <row r="149" spans="2:6" x14ac:dyDescent="0.25">
      <c r="D149" s="28"/>
      <c r="E149" s="12"/>
      <c r="F149" s="12"/>
    </row>
    <row r="150" spans="2:6" x14ac:dyDescent="0.25">
      <c r="B150" s="29"/>
      <c r="C150" s="29"/>
      <c r="D150" s="28"/>
      <c r="E150" s="12"/>
      <c r="F150" s="12"/>
    </row>
    <row r="151" spans="2:6" x14ac:dyDescent="0.25">
      <c r="B151" s="29"/>
      <c r="C151" s="29"/>
      <c r="D151" s="28"/>
      <c r="E151" s="12"/>
      <c r="F151" s="12"/>
    </row>
    <row r="152" spans="2:6" x14ac:dyDescent="0.25">
      <c r="D152" s="28"/>
      <c r="E152" s="12"/>
      <c r="F152" s="12"/>
    </row>
    <row r="153" spans="2:6" x14ac:dyDescent="0.25">
      <c r="D153" s="28"/>
      <c r="E153" s="12"/>
      <c r="F153" s="12"/>
    </row>
    <row r="154" spans="2:6" x14ac:dyDescent="0.25">
      <c r="D154" s="28"/>
      <c r="E154" s="12"/>
      <c r="F154" s="12"/>
    </row>
    <row r="155" spans="2:6" x14ac:dyDescent="0.25">
      <c r="D155" s="28"/>
      <c r="E155" s="12"/>
      <c r="F155" s="12"/>
    </row>
    <row r="156" spans="2:6" x14ac:dyDescent="0.25">
      <c r="D156" s="28"/>
      <c r="E156" s="12"/>
      <c r="F156" s="12"/>
    </row>
    <row r="157" spans="2:6" x14ac:dyDescent="0.25">
      <c r="D157" s="28"/>
      <c r="E157" s="12"/>
      <c r="F157" s="12"/>
    </row>
    <row r="158" spans="2:6" x14ac:dyDescent="0.25">
      <c r="D158" s="28"/>
      <c r="E158" s="12"/>
      <c r="F158" s="12"/>
    </row>
    <row r="159" spans="2:6" x14ac:dyDescent="0.25">
      <c r="D159" s="28"/>
      <c r="E159" s="12"/>
      <c r="F159" s="12"/>
    </row>
    <row r="160" spans="2:6" x14ac:dyDescent="0.25">
      <c r="D160" s="28"/>
      <c r="E160" s="12"/>
      <c r="F160" s="12"/>
    </row>
    <row r="161" spans="4:6" x14ac:dyDescent="0.25">
      <c r="D161" s="28"/>
      <c r="E161" s="12"/>
      <c r="F161" s="12"/>
    </row>
    <row r="162" spans="4:6" x14ac:dyDescent="0.25">
      <c r="D162" s="28"/>
      <c r="E162" s="12"/>
      <c r="F162" s="12"/>
    </row>
    <row r="163" spans="4:6" x14ac:dyDescent="0.25">
      <c r="D163" s="28"/>
      <c r="E163" s="12"/>
      <c r="F163" s="12"/>
    </row>
    <row r="164" spans="4:6" x14ac:dyDescent="0.25">
      <c r="D164" s="28"/>
      <c r="E164" s="12"/>
      <c r="F164" s="12"/>
    </row>
    <row r="166" spans="4:6" x14ac:dyDescent="0.25">
      <c r="D166" s="29"/>
      <c r="E166" s="13"/>
      <c r="F166" s="13"/>
    </row>
    <row r="167" spans="4:6" x14ac:dyDescent="0.25">
      <c r="D167" s="29"/>
      <c r="E167" s="13"/>
      <c r="F167" s="13"/>
    </row>
    <row r="168" spans="4:6" x14ac:dyDescent="0.25">
      <c r="D168" s="28"/>
      <c r="E168" s="12"/>
      <c r="F168" s="12"/>
    </row>
    <row r="169" spans="4:6" x14ac:dyDescent="0.25">
      <c r="D169" s="28"/>
      <c r="E169" s="12"/>
      <c r="F169" s="12"/>
    </row>
    <row r="170" spans="4:6" x14ac:dyDescent="0.25">
      <c r="D170" s="28"/>
      <c r="E170" s="12"/>
      <c r="F170" s="12"/>
    </row>
    <row r="171" spans="4:6" x14ac:dyDescent="0.25">
      <c r="D171" s="28"/>
      <c r="E171" s="12"/>
      <c r="F171" s="12"/>
    </row>
    <row r="172" spans="4:6" x14ac:dyDescent="0.25">
      <c r="D172" s="28"/>
      <c r="E172" s="12"/>
      <c r="F172" s="12"/>
    </row>
    <row r="173" spans="4:6" x14ac:dyDescent="0.25">
      <c r="D173" s="28"/>
      <c r="E173" s="12"/>
      <c r="F173" s="12"/>
    </row>
    <row r="174" spans="4:6" x14ac:dyDescent="0.25">
      <c r="D174" s="28"/>
      <c r="E174" s="12"/>
      <c r="F174" s="12"/>
    </row>
    <row r="175" spans="4:6" x14ac:dyDescent="0.25">
      <c r="D175" s="28"/>
      <c r="E175" s="12"/>
      <c r="F175" s="12"/>
    </row>
    <row r="176" spans="4:6" x14ac:dyDescent="0.25">
      <c r="D176" s="28"/>
      <c r="E176" s="12"/>
      <c r="F176" s="12"/>
    </row>
    <row r="177" spans="4:6" x14ac:dyDescent="0.25">
      <c r="D177" s="28"/>
      <c r="E177" s="12"/>
      <c r="F177" s="12"/>
    </row>
    <row r="178" spans="4:6" x14ac:dyDescent="0.25">
      <c r="D178" s="28"/>
      <c r="E178" s="12"/>
      <c r="F178" s="12"/>
    </row>
    <row r="179" spans="4:6" x14ac:dyDescent="0.25">
      <c r="D179" s="28"/>
      <c r="E179" s="12"/>
      <c r="F179" s="12"/>
    </row>
    <row r="180" spans="4:6" x14ac:dyDescent="0.25">
      <c r="D180" s="28"/>
      <c r="E180" s="12"/>
      <c r="F180" s="12"/>
    </row>
    <row r="181" spans="4:6" x14ac:dyDescent="0.25">
      <c r="D181" s="28"/>
      <c r="E181" s="12"/>
      <c r="F181" s="12"/>
    </row>
    <row r="182" spans="4:6" x14ac:dyDescent="0.25">
      <c r="D182" s="28"/>
      <c r="E182" s="12"/>
      <c r="F182" s="12"/>
    </row>
    <row r="183" spans="4:6" x14ac:dyDescent="0.25">
      <c r="D183" s="28"/>
      <c r="E183" s="12"/>
      <c r="F183" s="12"/>
    </row>
    <row r="184" spans="4:6" x14ac:dyDescent="0.25">
      <c r="D184" s="28"/>
      <c r="E184" s="12"/>
      <c r="F184" s="12"/>
    </row>
    <row r="185" spans="4:6" x14ac:dyDescent="0.25">
      <c r="D185" s="28"/>
      <c r="E185" s="12"/>
      <c r="F185" s="12"/>
    </row>
    <row r="186" spans="4:6" x14ac:dyDescent="0.25">
      <c r="D186" s="28"/>
      <c r="E186" s="12"/>
      <c r="F186" s="12"/>
    </row>
    <row r="187" spans="4:6" x14ac:dyDescent="0.25">
      <c r="D187" s="28"/>
      <c r="E187" s="12"/>
      <c r="F187" s="12"/>
    </row>
    <row r="188" spans="4:6" x14ac:dyDescent="0.25">
      <c r="D188" s="28"/>
      <c r="E188" s="12"/>
      <c r="F188" s="12"/>
    </row>
    <row r="189" spans="4:6" x14ac:dyDescent="0.25">
      <c r="D189" s="28"/>
      <c r="E189" s="12"/>
      <c r="F189" s="12"/>
    </row>
    <row r="190" spans="4:6" x14ac:dyDescent="0.25">
      <c r="D190" s="28"/>
      <c r="E190" s="12"/>
      <c r="F190" s="12"/>
    </row>
    <row r="191" spans="4:6" x14ac:dyDescent="0.25">
      <c r="D191" s="28"/>
      <c r="E191" s="12"/>
      <c r="F191" s="12"/>
    </row>
    <row r="192" spans="4:6" x14ac:dyDescent="0.25">
      <c r="D192" s="28"/>
      <c r="E192" s="12"/>
      <c r="F192" s="12"/>
    </row>
    <row r="193" spans="2:6" x14ac:dyDescent="0.25">
      <c r="D193" s="28"/>
      <c r="E193" s="12"/>
      <c r="F193" s="12"/>
    </row>
    <row r="194" spans="2:6" x14ac:dyDescent="0.25">
      <c r="D194" s="28"/>
      <c r="E194" s="12"/>
      <c r="F194" s="12"/>
    </row>
    <row r="195" spans="2:6" x14ac:dyDescent="0.25">
      <c r="D195" s="28"/>
      <c r="E195" s="12"/>
      <c r="F195" s="12"/>
    </row>
    <row r="196" spans="2:6" x14ac:dyDescent="0.25">
      <c r="D196" s="28"/>
      <c r="E196" s="12"/>
      <c r="F196" s="12"/>
    </row>
    <row r="197" spans="2:6" x14ac:dyDescent="0.25">
      <c r="D197" s="28"/>
      <c r="E197" s="12"/>
      <c r="F197" s="12"/>
    </row>
    <row r="198" spans="2:6" x14ac:dyDescent="0.25">
      <c r="D198" s="28"/>
      <c r="E198" s="12"/>
      <c r="F198" s="12"/>
    </row>
    <row r="199" spans="2:6" x14ac:dyDescent="0.25">
      <c r="D199" s="28"/>
      <c r="E199" s="12"/>
      <c r="F199" s="12"/>
    </row>
    <row r="200" spans="2:6" x14ac:dyDescent="0.25">
      <c r="B200" s="32"/>
      <c r="C200" s="32"/>
      <c r="D200" s="28"/>
      <c r="E200" s="12"/>
      <c r="F200" s="12"/>
    </row>
    <row r="201" spans="2:6" x14ac:dyDescent="0.25">
      <c r="D201" s="28"/>
      <c r="E201" s="12"/>
      <c r="F201" s="12"/>
    </row>
    <row r="202" spans="2:6" x14ac:dyDescent="0.25">
      <c r="D202" s="28"/>
      <c r="E202" s="12"/>
      <c r="F202" s="12"/>
    </row>
    <row r="203" spans="2:6" x14ac:dyDescent="0.25">
      <c r="D203" s="28"/>
      <c r="E203" s="12"/>
      <c r="F203" s="12"/>
    </row>
    <row r="204" spans="2:6" x14ac:dyDescent="0.25">
      <c r="D204" s="28"/>
      <c r="E204" s="12"/>
      <c r="F204" s="12"/>
    </row>
    <row r="205" spans="2:6" x14ac:dyDescent="0.25">
      <c r="D205" s="28"/>
      <c r="E205" s="12"/>
      <c r="F205" s="12"/>
    </row>
    <row r="206" spans="2:6" x14ac:dyDescent="0.25">
      <c r="D206" s="28"/>
      <c r="E206" s="12"/>
      <c r="F206" s="12"/>
    </row>
    <row r="207" spans="2:6" x14ac:dyDescent="0.25">
      <c r="D207" s="28"/>
      <c r="E207" s="12"/>
      <c r="F207" s="12"/>
    </row>
    <row r="208" spans="2:6" x14ac:dyDescent="0.25">
      <c r="D208" s="28"/>
      <c r="E208" s="12"/>
      <c r="F208" s="12"/>
    </row>
    <row r="209" spans="4:6" x14ac:dyDescent="0.25">
      <c r="D209" s="28"/>
      <c r="E209" s="12"/>
      <c r="F209" s="12"/>
    </row>
    <row r="210" spans="4:6" x14ac:dyDescent="0.25">
      <c r="D210" s="28"/>
      <c r="E210" s="12"/>
      <c r="F210" s="12"/>
    </row>
    <row r="211" spans="4:6" x14ac:dyDescent="0.25">
      <c r="D211" s="28"/>
      <c r="E211" s="12"/>
      <c r="F211" s="12"/>
    </row>
    <row r="212" spans="4:6" x14ac:dyDescent="0.25">
      <c r="D212" s="28"/>
      <c r="E212" s="12"/>
      <c r="F212" s="12"/>
    </row>
    <row r="213" spans="4:6" x14ac:dyDescent="0.25">
      <c r="D213" s="28"/>
      <c r="E213" s="12"/>
      <c r="F213" s="12"/>
    </row>
    <row r="214" spans="4:6" x14ac:dyDescent="0.25">
      <c r="D214" s="28"/>
      <c r="E214" s="12"/>
      <c r="F214" s="12"/>
    </row>
    <row r="217" spans="4:6" x14ac:dyDescent="0.25">
      <c r="D217" s="29"/>
      <c r="E217" s="17"/>
      <c r="F217" s="17"/>
    </row>
    <row r="218" spans="4:6" x14ac:dyDescent="0.25">
      <c r="D218" s="28"/>
      <c r="E218" s="12"/>
      <c r="F218" s="12"/>
    </row>
    <row r="219" spans="4:6" x14ac:dyDescent="0.25">
      <c r="D219" s="28"/>
      <c r="E219" s="12"/>
      <c r="F219" s="12"/>
    </row>
    <row r="220" spans="4:6" x14ac:dyDescent="0.25">
      <c r="D220" s="28"/>
      <c r="E220" s="12"/>
      <c r="F220" s="12"/>
    </row>
    <row r="221" spans="4:6" x14ac:dyDescent="0.25">
      <c r="D221" s="28"/>
      <c r="E221" s="12"/>
      <c r="F221" s="12"/>
    </row>
    <row r="222" spans="4:6" x14ac:dyDescent="0.25">
      <c r="D222" s="28"/>
      <c r="E222" s="12"/>
      <c r="F222" s="12"/>
    </row>
    <row r="223" spans="4:6" x14ac:dyDescent="0.25">
      <c r="D223" s="28"/>
      <c r="E223" s="12"/>
      <c r="F223" s="12"/>
    </row>
    <row r="224" spans="4:6" x14ac:dyDescent="0.25">
      <c r="D224" s="28"/>
      <c r="E224" s="12"/>
      <c r="F224" s="12"/>
    </row>
    <row r="225" spans="4:6" x14ac:dyDescent="0.25">
      <c r="D225" s="28"/>
      <c r="E225" s="12"/>
      <c r="F225" s="12"/>
    </row>
    <row r="226" spans="4:6" x14ac:dyDescent="0.25">
      <c r="D226" s="28"/>
      <c r="E226" s="12"/>
      <c r="F226" s="12"/>
    </row>
    <row r="227" spans="4:6" x14ac:dyDescent="0.25">
      <c r="D227" s="28"/>
      <c r="E227" s="12"/>
      <c r="F227" s="12"/>
    </row>
    <row r="228" spans="4:6" x14ac:dyDescent="0.25">
      <c r="D228" s="28"/>
      <c r="E228" s="12"/>
      <c r="F228" s="12"/>
    </row>
    <row r="229" spans="4:6" x14ac:dyDescent="0.25">
      <c r="D229" s="28"/>
      <c r="E229" s="12"/>
      <c r="F229" s="12"/>
    </row>
    <row r="230" spans="4:6" x14ac:dyDescent="0.25">
      <c r="D230" s="28"/>
      <c r="E230" s="12"/>
      <c r="F230" s="12"/>
    </row>
    <row r="231" spans="4:6" x14ac:dyDescent="0.25">
      <c r="D231" s="28"/>
      <c r="E231" s="12"/>
      <c r="F231" s="12"/>
    </row>
    <row r="232" spans="4:6" x14ac:dyDescent="0.25">
      <c r="D232" s="28"/>
      <c r="E232" s="12"/>
      <c r="F232" s="12"/>
    </row>
    <row r="233" spans="4:6" x14ac:dyDescent="0.25">
      <c r="D233" s="28"/>
      <c r="E233" s="12"/>
      <c r="F233" s="12"/>
    </row>
    <row r="234" spans="4:6" x14ac:dyDescent="0.25">
      <c r="D234" s="28"/>
      <c r="E234" s="12"/>
      <c r="F234" s="12"/>
    </row>
    <row r="236" spans="4:6" x14ac:dyDescent="0.25">
      <c r="D236" s="33"/>
      <c r="E236" s="11"/>
      <c r="F236" s="11"/>
    </row>
    <row r="237" spans="4:6" x14ac:dyDescent="0.25">
      <c r="D237" s="31"/>
      <c r="E237" s="11"/>
      <c r="F237" s="11"/>
    </row>
    <row r="238" spans="4:6" x14ac:dyDescent="0.25">
      <c r="D238" s="28"/>
      <c r="E238" s="12"/>
      <c r="F238" s="12"/>
    </row>
    <row r="239" spans="4:6" x14ac:dyDescent="0.25">
      <c r="D239" s="28"/>
      <c r="E239" s="12"/>
      <c r="F239" s="12"/>
    </row>
    <row r="240" spans="4:6" x14ac:dyDescent="0.25">
      <c r="D240" s="28"/>
      <c r="E240" s="12"/>
      <c r="F240" s="12"/>
    </row>
    <row r="241" spans="4:6" x14ac:dyDescent="0.25">
      <c r="D241" s="28"/>
      <c r="E241" s="12"/>
      <c r="F241" s="12"/>
    </row>
    <row r="242" spans="4:6" x14ac:dyDescent="0.25">
      <c r="D242" s="28"/>
      <c r="E242" s="12"/>
      <c r="F242" s="12"/>
    </row>
    <row r="243" spans="4:6" x14ac:dyDescent="0.25">
      <c r="D243" s="28"/>
      <c r="E243" s="12"/>
      <c r="F243" s="12"/>
    </row>
    <row r="244" spans="4:6" x14ac:dyDescent="0.25">
      <c r="D244" s="28"/>
      <c r="E244" s="12"/>
      <c r="F244" s="12"/>
    </row>
    <row r="245" spans="4:6" x14ac:dyDescent="0.25">
      <c r="D245" s="28"/>
      <c r="E245" s="12"/>
      <c r="F245" s="12"/>
    </row>
    <row r="246" spans="4:6" x14ac:dyDescent="0.25">
      <c r="D246" s="28"/>
      <c r="E246" s="12"/>
      <c r="F246" s="12"/>
    </row>
    <row r="247" spans="4:6" x14ac:dyDescent="0.25">
      <c r="D247" s="28"/>
      <c r="E247" s="12"/>
      <c r="F247" s="12"/>
    </row>
    <row r="248" spans="4:6" x14ac:dyDescent="0.25">
      <c r="D248" s="28"/>
      <c r="E248" s="12"/>
      <c r="F248" s="12"/>
    </row>
    <row r="249" spans="4:6" x14ac:dyDescent="0.25">
      <c r="D249" s="28"/>
      <c r="E249" s="12"/>
      <c r="F249" s="12"/>
    </row>
    <row r="250" spans="4:6" x14ac:dyDescent="0.25">
      <c r="D250" s="28"/>
      <c r="E250" s="12"/>
      <c r="F250" s="12"/>
    </row>
    <row r="251" spans="4:6" x14ac:dyDescent="0.25">
      <c r="D251" s="28"/>
      <c r="E251" s="12"/>
      <c r="F251" s="12"/>
    </row>
    <row r="252" spans="4:6" x14ac:dyDescent="0.25">
      <c r="D252" s="28"/>
      <c r="E252" s="12"/>
      <c r="F252" s="12"/>
    </row>
    <row r="253" spans="4:6" x14ac:dyDescent="0.25">
      <c r="D253" s="28"/>
      <c r="E253" s="12"/>
      <c r="F253" s="12"/>
    </row>
    <row r="254" spans="4:6" x14ac:dyDescent="0.25">
      <c r="D254" s="28"/>
      <c r="E254" s="12"/>
      <c r="F254" s="12"/>
    </row>
    <row r="255" spans="4:6" x14ac:dyDescent="0.25">
      <c r="D255" s="28"/>
      <c r="E255" s="12"/>
      <c r="F255" s="12"/>
    </row>
    <row r="256" spans="4:6" x14ac:dyDescent="0.25">
      <c r="D256" s="28"/>
      <c r="E256" s="12"/>
      <c r="F256" s="12"/>
    </row>
    <row r="257" spans="4:6" x14ac:dyDescent="0.25">
      <c r="D257" s="28"/>
      <c r="E257" s="12"/>
      <c r="F257" s="12"/>
    </row>
    <row r="258" spans="4:6" x14ac:dyDescent="0.25">
      <c r="D258" s="28"/>
      <c r="E258" s="12"/>
      <c r="F258" s="12"/>
    </row>
    <row r="259" spans="4:6" x14ac:dyDescent="0.25">
      <c r="D259" s="28"/>
      <c r="E259" s="12"/>
      <c r="F259" s="12"/>
    </row>
    <row r="260" spans="4:6" x14ac:dyDescent="0.25">
      <c r="D260" s="28"/>
      <c r="E260" s="12"/>
      <c r="F260" s="12"/>
    </row>
    <row r="261" spans="4:6" x14ac:dyDescent="0.25">
      <c r="D261" s="33"/>
      <c r="E261" s="11"/>
      <c r="F261" s="11"/>
    </row>
    <row r="262" spans="4:6" x14ac:dyDescent="0.25">
      <c r="D262" s="33"/>
      <c r="E262" s="11"/>
      <c r="F262" s="11"/>
    </row>
    <row r="263" spans="4:6" x14ac:dyDescent="0.25">
      <c r="D263" s="31"/>
      <c r="E263" s="11"/>
      <c r="F263" s="11"/>
    </row>
    <row r="264" spans="4:6" x14ac:dyDescent="0.25">
      <c r="D264" s="28"/>
      <c r="E264" s="12"/>
      <c r="F264" s="12"/>
    </row>
    <row r="265" spans="4:6" x14ac:dyDescent="0.25">
      <c r="D265" s="28"/>
      <c r="E265" s="12"/>
      <c r="F265" s="12"/>
    </row>
    <row r="266" spans="4:6" x14ac:dyDescent="0.25">
      <c r="D266" s="33"/>
      <c r="E266" s="11"/>
      <c r="F266" s="11"/>
    </row>
    <row r="267" spans="4:6" x14ac:dyDescent="0.25">
      <c r="D267" s="33"/>
      <c r="E267" s="11"/>
      <c r="F267" s="11"/>
    </row>
    <row r="268" spans="4:6" x14ac:dyDescent="0.25">
      <c r="D268" s="31"/>
      <c r="E268" s="11"/>
      <c r="F268" s="11"/>
    </row>
    <row r="269" spans="4:6" x14ac:dyDescent="0.25">
      <c r="D269" s="28"/>
      <c r="E269" s="12"/>
      <c r="F269" s="12"/>
    </row>
    <row r="270" spans="4:6" x14ac:dyDescent="0.25">
      <c r="D270" s="28"/>
      <c r="E270" s="12"/>
      <c r="F270" s="12"/>
    </row>
    <row r="271" spans="4:6" x14ac:dyDescent="0.25">
      <c r="D271" s="28"/>
      <c r="E271" s="12"/>
      <c r="F271" s="12"/>
    </row>
    <row r="272" spans="4:6" x14ac:dyDescent="0.25">
      <c r="D272" s="28"/>
      <c r="E272" s="12"/>
      <c r="F272" s="12"/>
    </row>
    <row r="273" spans="4:6" x14ac:dyDescent="0.25">
      <c r="D273" s="28"/>
      <c r="E273" s="12"/>
      <c r="F273" s="12"/>
    </row>
    <row r="274" spans="4:6" x14ac:dyDescent="0.25">
      <c r="D274" s="33"/>
      <c r="E274" s="11"/>
      <c r="F274" s="11"/>
    </row>
    <row r="275" spans="4:6" x14ac:dyDescent="0.25">
      <c r="D275" s="31"/>
      <c r="E275" s="11"/>
      <c r="F275" s="11"/>
    </row>
    <row r="276" spans="4:6" x14ac:dyDescent="0.25">
      <c r="D276" s="28"/>
      <c r="E276" s="12"/>
      <c r="F276" s="12"/>
    </row>
    <row r="277" spans="4:6" x14ac:dyDescent="0.25">
      <c r="D277" s="28"/>
      <c r="E277" s="12"/>
      <c r="F277" s="12"/>
    </row>
    <row r="278" spans="4:6" x14ac:dyDescent="0.25">
      <c r="D278" s="28"/>
      <c r="E278" s="12"/>
      <c r="F278" s="12"/>
    </row>
    <row r="279" spans="4:6" x14ac:dyDescent="0.25">
      <c r="D279" s="28"/>
      <c r="E279" s="12"/>
      <c r="F279" s="12"/>
    </row>
    <row r="280" spans="4:6" x14ac:dyDescent="0.25">
      <c r="D280" s="28"/>
      <c r="E280" s="12"/>
      <c r="F280" s="12"/>
    </row>
    <row r="281" spans="4:6" x14ac:dyDescent="0.25">
      <c r="D281" s="28"/>
      <c r="E281" s="12"/>
      <c r="F281" s="12"/>
    </row>
    <row r="282" spans="4:6" x14ac:dyDescent="0.25">
      <c r="D282" s="28"/>
      <c r="E282" s="12"/>
      <c r="F282" s="12"/>
    </row>
    <row r="284" spans="4:6" x14ac:dyDescent="0.25">
      <c r="D284" s="34"/>
      <c r="E284" s="18"/>
      <c r="F284" s="18"/>
    </row>
    <row r="287" spans="4:6" x14ac:dyDescent="0.25">
      <c r="D287" s="34"/>
      <c r="E287" s="18"/>
      <c r="F287" s="18"/>
    </row>
    <row r="288" spans="4:6" x14ac:dyDescent="0.25">
      <c r="D288" s="28"/>
    </row>
    <row r="289" spans="4:6" x14ac:dyDescent="0.25">
      <c r="D289" s="28"/>
    </row>
    <row r="291" spans="4:6" x14ac:dyDescent="0.25">
      <c r="D291" s="35"/>
      <c r="E291" s="18"/>
      <c r="F291" s="18"/>
    </row>
    <row r="292" spans="4:6" x14ac:dyDescent="0.25">
      <c r="D292" s="28"/>
    </row>
    <row r="293" spans="4:6" x14ac:dyDescent="0.25">
      <c r="D293" s="28"/>
    </row>
    <row r="294" spans="4:6" x14ac:dyDescent="0.25">
      <c r="D294" s="28"/>
    </row>
    <row r="295" spans="4:6" x14ac:dyDescent="0.25">
      <c r="D295" s="35"/>
      <c r="E295" s="18"/>
      <c r="F295" s="18"/>
    </row>
    <row r="296" spans="4:6" x14ac:dyDescent="0.25">
      <c r="D296" s="28"/>
    </row>
    <row r="297" spans="4:6" x14ac:dyDescent="0.25">
      <c r="D297" s="28"/>
    </row>
    <row r="298" spans="4:6" x14ac:dyDescent="0.25">
      <c r="D298" s="34"/>
      <c r="E298" s="18"/>
      <c r="F298" s="18"/>
    </row>
    <row r="301" spans="4:6" x14ac:dyDescent="0.25">
      <c r="D301" s="35"/>
      <c r="E301" s="18"/>
      <c r="F301" s="18"/>
    </row>
    <row r="302" spans="4:6" x14ac:dyDescent="0.25">
      <c r="D302" s="28"/>
    </row>
    <row r="303" spans="4:6" x14ac:dyDescent="0.25">
      <c r="D303" s="28"/>
    </row>
    <row r="304" spans="4:6" x14ac:dyDescent="0.25">
      <c r="D304" s="35"/>
      <c r="E304" s="18"/>
      <c r="F304" s="18"/>
    </row>
    <row r="305" spans="4:6" x14ac:dyDescent="0.25">
      <c r="D305" s="28"/>
    </row>
    <row r="306" spans="4:6" x14ac:dyDescent="0.25">
      <c r="D306" s="28"/>
    </row>
    <row r="307" spans="4:6" x14ac:dyDescent="0.25">
      <c r="D307" s="28"/>
    </row>
    <row r="308" spans="4:6" x14ac:dyDescent="0.25">
      <c r="D308" s="28"/>
    </row>
    <row r="309" spans="4:6" x14ac:dyDescent="0.25">
      <c r="D309" s="34"/>
      <c r="E309" s="18"/>
      <c r="F309" s="18"/>
    </row>
    <row r="313" spans="4:6" x14ac:dyDescent="0.25">
      <c r="D313" s="34"/>
      <c r="E313" s="18"/>
      <c r="F313" s="18"/>
    </row>
    <row r="316" spans="4:6" x14ac:dyDescent="0.25">
      <c r="D316" s="34"/>
      <c r="E316" s="18"/>
      <c r="F316" s="18"/>
    </row>
    <row r="319" spans="4:6" x14ac:dyDescent="0.25">
      <c r="D319" s="34"/>
      <c r="E319" s="18"/>
      <c r="F319" s="18"/>
    </row>
    <row r="323" spans="4:6" x14ac:dyDescent="0.25">
      <c r="D323" s="34"/>
      <c r="E323" s="18"/>
      <c r="F323" s="18"/>
    </row>
    <row r="326" spans="4:6" x14ac:dyDescent="0.25">
      <c r="D326" s="34"/>
      <c r="E326" s="18"/>
      <c r="F326" s="18"/>
    </row>
    <row r="331" spans="4:6" x14ac:dyDescent="0.25">
      <c r="D331" s="34"/>
      <c r="E331" s="18"/>
      <c r="F331" s="18"/>
    </row>
    <row r="334" spans="4:6" x14ac:dyDescent="0.25">
      <c r="D334" s="34"/>
      <c r="E334" s="18"/>
      <c r="F334" s="18"/>
    </row>
    <row r="337" spans="4:6" x14ac:dyDescent="0.25">
      <c r="D337" s="28"/>
    </row>
    <row r="338" spans="4:6" x14ac:dyDescent="0.25">
      <c r="D338" s="35"/>
      <c r="E338" s="18"/>
      <c r="F338" s="18"/>
    </row>
    <row r="339" spans="4:6" x14ac:dyDescent="0.25">
      <c r="D339" s="28"/>
    </row>
    <row r="340" spans="4:6" x14ac:dyDescent="0.25">
      <c r="D340" s="28"/>
    </row>
    <row r="341" spans="4:6" x14ac:dyDescent="0.25">
      <c r="D341" s="35"/>
      <c r="E341" s="18"/>
      <c r="F341" s="18"/>
    </row>
    <row r="342" spans="4:6" x14ac:dyDescent="0.25">
      <c r="D342" s="28"/>
    </row>
    <row r="343" spans="4:6" x14ac:dyDescent="0.25">
      <c r="D343" s="28"/>
    </row>
    <row r="344" spans="4:6" x14ac:dyDescent="0.25">
      <c r="D344" s="36"/>
      <c r="E344" s="11"/>
      <c r="F344" s="11"/>
    </row>
    <row r="345" spans="4:6" x14ac:dyDescent="0.25">
      <c r="D345" s="36"/>
      <c r="E345" s="11"/>
      <c r="F345" s="11"/>
    </row>
    <row r="346" spans="4:6" x14ac:dyDescent="0.25">
      <c r="D346" s="36"/>
      <c r="E346" s="11"/>
      <c r="F346" s="11"/>
    </row>
    <row r="347" spans="4:6" x14ac:dyDescent="0.25">
      <c r="D347" s="36"/>
      <c r="E347" s="11"/>
      <c r="F347" s="11"/>
    </row>
    <row r="348" spans="4:6" x14ac:dyDescent="0.25">
      <c r="D348" s="28"/>
    </row>
    <row r="349" spans="4:6" x14ac:dyDescent="0.25">
      <c r="D349" s="34"/>
      <c r="E349" s="18"/>
      <c r="F349" s="18"/>
    </row>
    <row r="351" spans="4:6" x14ac:dyDescent="0.25">
      <c r="D351" s="36"/>
      <c r="E351" s="19"/>
      <c r="F351" s="19"/>
    </row>
  </sheetData>
  <mergeCells count="43">
    <mergeCell ref="A56:C56"/>
    <mergeCell ref="D56:K56"/>
    <mergeCell ref="A62:C62"/>
    <mergeCell ref="A67:C67"/>
    <mergeCell ref="D62:K62"/>
    <mergeCell ref="D67:K67"/>
    <mergeCell ref="A37:C37"/>
    <mergeCell ref="D37:K37"/>
    <mergeCell ref="A43:C43"/>
    <mergeCell ref="A45:C45"/>
    <mergeCell ref="A8:C8"/>
    <mergeCell ref="A10:C10"/>
    <mergeCell ref="D10:K10"/>
    <mergeCell ref="A32:C32"/>
    <mergeCell ref="D32:K32"/>
    <mergeCell ref="A15:C15"/>
    <mergeCell ref="D15:K15"/>
    <mergeCell ref="A26:C26"/>
    <mergeCell ref="J94:K94"/>
    <mergeCell ref="I96:K96"/>
    <mergeCell ref="I97:K97"/>
    <mergeCell ref="I99:K99"/>
    <mergeCell ref="D8:K8"/>
    <mergeCell ref="D43:K43"/>
    <mergeCell ref="D45:K45"/>
    <mergeCell ref="J54:K54"/>
    <mergeCell ref="D85:K85"/>
    <mergeCell ref="J84:K84"/>
    <mergeCell ref="D55:K55"/>
    <mergeCell ref="D71:K71"/>
    <mergeCell ref="J72:K72"/>
    <mergeCell ref="A74:C74"/>
    <mergeCell ref="D74:K74"/>
    <mergeCell ref="D73:K73"/>
    <mergeCell ref="A76:C76"/>
    <mergeCell ref="D76:K76"/>
    <mergeCell ref="D6:K6"/>
    <mergeCell ref="J24:K24"/>
    <mergeCell ref="D25:K25"/>
    <mergeCell ref="D42:K42"/>
    <mergeCell ref="D26:K26"/>
    <mergeCell ref="J41:K41"/>
    <mergeCell ref="D7:K7"/>
  </mergeCells>
  <pageMargins left="0.98425196850393704" right="0.39370078740157483" top="0.39370078740157483" bottom="0.98425196850393704" header="0.19685039370078741" footer="0.59055118110236227"/>
  <pageSetup paperSize="9" scale="55" fitToHeight="0" orientation="portrait" useFirstPageNumber="1" r:id="rId1"/>
  <headerFooter alignWithMargins="0">
    <oddFooter>&amp;L&amp;"Century Gothic,tučné kurzíva"&amp;D&amp;C&amp;"Century Gothic,Obyčejné"STRANA &amp;P&amp;R&amp;"Century Gothic,tučné kurzíva"&amp;F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</vt:lpstr>
      <vt:lpstr>POLOZKY</vt:lpstr>
      <vt:lpstr>POLOZKY!Názvy_tisku</vt:lpstr>
      <vt:lpstr>REKAP!Názvy_tisku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Tichý</dc:creator>
  <cp:lastModifiedBy>Ondřej Tichý</cp:lastModifiedBy>
  <cp:lastPrinted>2023-03-10T09:32:38Z</cp:lastPrinted>
  <dcterms:created xsi:type="dcterms:W3CDTF">2011-05-13T09:05:04Z</dcterms:created>
  <dcterms:modified xsi:type="dcterms:W3CDTF">2023-03-10T09:32:41Z</dcterms:modified>
</cp:coreProperties>
</file>