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https://projekcetichy-my.sharepoint.com/personal/ondrej_projekcetichy_cz1/Documents/__Zakazky/Univerzitni kampus Brno/UKB G - A19 - uprava 2.NP 3.NP (AID)/"/>
    </mc:Choice>
  </mc:AlternateContent>
  <xr:revisionPtr revIDLastSave="36" documentId="8_{6C80B673-D28D-4B68-B723-2392B023332B}" xr6:coauthVersionLast="47" xr6:coauthVersionMax="47" xr10:uidLastSave="{115D0990-C484-4B2A-85E7-AD2C312A4B4B}"/>
  <bookViews>
    <workbookView xWindow="22944" yWindow="0" windowWidth="23232" windowHeight="25296" tabRatio="212" activeTab="1" xr2:uid="{00000000-000D-0000-FFFF-FFFF00000000}"/>
  </bookViews>
  <sheets>
    <sheet name="REKAP" sheetId="4" r:id="rId1"/>
    <sheet name="POLOZKY" sheetId="1" r:id="rId2"/>
  </sheets>
  <definedNames>
    <definedName name="_xlnm.Print_Titles" localSheetId="1">POLOZKY!$1:$5</definedName>
    <definedName name="_xlnm.Print_Titles" localSheetId="0">REKAP!$1:$6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8" i="4" l="1"/>
  <c r="G16" i="4"/>
  <c r="C16" i="4"/>
  <c r="C14" i="4"/>
  <c r="J57" i="1"/>
  <c r="H57" i="1"/>
  <c r="J56" i="1" l="1"/>
  <c r="H56" i="1"/>
  <c r="J55" i="1"/>
  <c r="H55" i="1"/>
  <c r="J15" i="1"/>
  <c r="J14" i="1"/>
  <c r="J24" i="1"/>
  <c r="H24" i="1"/>
  <c r="J23" i="1"/>
  <c r="H23" i="1"/>
  <c r="J22" i="1" l="1"/>
  <c r="H22" i="1"/>
  <c r="J109" i="1" l="1"/>
  <c r="J108" i="1"/>
  <c r="J119" i="1"/>
  <c r="J80" i="1"/>
  <c r="D116" i="1"/>
  <c r="J115" i="1"/>
  <c r="J114" i="1"/>
  <c r="J112" i="1"/>
  <c r="H112" i="1"/>
  <c r="J110" i="1"/>
  <c r="H110" i="1"/>
  <c r="H104" i="1"/>
  <c r="D104" i="1"/>
  <c r="J103" i="1"/>
  <c r="J102" i="1"/>
  <c r="J96" i="1"/>
  <c r="H96" i="1"/>
  <c r="D100" i="1"/>
  <c r="J99" i="1"/>
  <c r="J98" i="1"/>
  <c r="H98" i="1"/>
  <c r="J97" i="1"/>
  <c r="H97" i="1"/>
  <c r="J95" i="1"/>
  <c r="H95" i="1"/>
  <c r="J83" i="1"/>
  <c r="H83" i="1"/>
  <c r="J73" i="1"/>
  <c r="J72" i="1"/>
  <c r="J77" i="1"/>
  <c r="J75" i="1"/>
  <c r="J65" i="1"/>
  <c r="J64" i="1"/>
  <c r="F43" i="1"/>
  <c r="F32" i="1"/>
  <c r="F34" i="1" s="1"/>
  <c r="J21" i="1"/>
  <c r="H21" i="1"/>
  <c r="J20" i="1"/>
  <c r="H20" i="1"/>
  <c r="J19" i="1"/>
  <c r="H19" i="1"/>
  <c r="I116" i="1" l="1"/>
  <c r="I18" i="4" s="1"/>
  <c r="I104" i="1"/>
  <c r="I16" i="4" s="1"/>
  <c r="H116" i="1"/>
  <c r="G18" i="4" s="1"/>
  <c r="I100" i="1"/>
  <c r="I14" i="4" s="1"/>
  <c r="H100" i="1"/>
  <c r="G14" i="4" s="1"/>
  <c r="J139" i="1" l="1"/>
  <c r="J148" i="1"/>
  <c r="J122" i="1"/>
  <c r="H122" i="1"/>
  <c r="J79" i="1"/>
  <c r="J78" i="1"/>
  <c r="J76" i="1"/>
  <c r="J74" i="1"/>
  <c r="J71" i="1"/>
  <c r="J70" i="1"/>
  <c r="J58" i="1" l="1"/>
  <c r="F49" i="1" l="1"/>
  <c r="J138" i="1"/>
  <c r="F18" i="1"/>
  <c r="F17" i="1"/>
  <c r="F16" i="1"/>
  <c r="J118" i="1"/>
  <c r="J10" i="1"/>
  <c r="J39" i="1"/>
  <c r="J17" i="1" l="1"/>
  <c r="J16" i="1"/>
  <c r="J13" i="1"/>
  <c r="J12" i="1"/>
  <c r="J9" i="1"/>
  <c r="J54" i="1" l="1"/>
  <c r="J48" i="1"/>
  <c r="H48" i="1"/>
  <c r="H54" i="1" l="1"/>
  <c r="J41" i="1" l="1"/>
  <c r="J18" i="1"/>
  <c r="H18" i="1"/>
  <c r="A1" i="4"/>
  <c r="J120" i="1"/>
  <c r="H120" i="1"/>
  <c r="H41" i="1" l="1"/>
  <c r="J147" i="1" l="1"/>
  <c r="J145" i="1"/>
  <c r="J144" i="1"/>
  <c r="J143" i="1"/>
  <c r="J142" i="1"/>
  <c r="J141" i="1"/>
  <c r="J140" i="1"/>
  <c r="J137" i="1"/>
  <c r="J136" i="1"/>
  <c r="J132" i="1"/>
  <c r="J131" i="1"/>
  <c r="J130" i="1"/>
  <c r="J129" i="1"/>
  <c r="J128" i="1"/>
  <c r="J127" i="1"/>
  <c r="J126" i="1"/>
  <c r="J125" i="1"/>
  <c r="J123" i="1"/>
  <c r="J68" i="1"/>
  <c r="J67" i="1"/>
  <c r="J92" i="1"/>
  <c r="J90" i="1"/>
  <c r="J89" i="1"/>
  <c r="J88" i="1"/>
  <c r="J86" i="1"/>
  <c r="J85" i="1"/>
  <c r="J84" i="1"/>
  <c r="J82" i="1"/>
  <c r="J50" i="1"/>
  <c r="J47" i="1"/>
  <c r="J46" i="1"/>
  <c r="J45" i="1"/>
  <c r="J42" i="1"/>
  <c r="J40" i="1"/>
  <c r="H133" i="1"/>
  <c r="H132" i="1"/>
  <c r="H131" i="1"/>
  <c r="H130" i="1"/>
  <c r="H129" i="1"/>
  <c r="H128" i="1"/>
  <c r="H127" i="1"/>
  <c r="H126" i="1"/>
  <c r="H125" i="1"/>
  <c r="H123" i="1"/>
  <c r="H68" i="1"/>
  <c r="H67" i="1"/>
  <c r="H90" i="1"/>
  <c r="H89" i="1"/>
  <c r="H88" i="1"/>
  <c r="H86" i="1"/>
  <c r="H85" i="1"/>
  <c r="H84" i="1"/>
  <c r="H82" i="1"/>
  <c r="H50" i="1"/>
  <c r="H47" i="1"/>
  <c r="H46" i="1"/>
  <c r="H42" i="1"/>
  <c r="H40" i="1"/>
  <c r="I134" i="1" l="1"/>
  <c r="I149" i="1"/>
  <c r="J43" i="1"/>
  <c r="H43" i="1"/>
  <c r="J35" i="1"/>
  <c r="J31" i="1"/>
  <c r="J30" i="1"/>
  <c r="J27" i="1"/>
  <c r="J26" i="1"/>
  <c r="H33" i="1"/>
  <c r="H27" i="1"/>
  <c r="H26" i="1"/>
  <c r="J34" i="1" l="1"/>
  <c r="J32" i="1"/>
  <c r="J29" i="1"/>
  <c r="D149" i="1" l="1"/>
  <c r="C22" i="4" s="1"/>
  <c r="D134" i="1"/>
  <c r="C20" i="4" s="1"/>
  <c r="D93" i="1"/>
  <c r="C12" i="4" s="1"/>
  <c r="D60" i="1"/>
  <c r="C10" i="4" s="1"/>
  <c r="D36" i="1"/>
  <c r="C8" i="4" s="1"/>
  <c r="J59" i="1" l="1"/>
  <c r="H93" i="1"/>
  <c r="G12" i="4" s="1"/>
  <c r="H134" i="1"/>
  <c r="I93" i="1"/>
  <c r="I36" i="1"/>
  <c r="I22" i="4"/>
  <c r="I20" i="4"/>
  <c r="H36" i="1"/>
  <c r="G8" i="4" s="1"/>
  <c r="G20" i="4" l="1"/>
  <c r="I12" i="4"/>
  <c r="I8" i="4"/>
  <c r="H49" i="1"/>
  <c r="J49" i="1"/>
  <c r="H60" i="1" l="1"/>
  <c r="H151" i="1" s="1"/>
  <c r="I60" i="1"/>
  <c r="H152" i="1" s="1"/>
  <c r="I10" i="4" l="1"/>
  <c r="G24" i="4" s="1"/>
  <c r="G10" i="4"/>
  <c r="G25" i="4" s="1"/>
  <c r="H154" i="1" l="1"/>
  <c r="G27" i="4"/>
  <c r="G29" i="4" s="1"/>
</calcChain>
</file>

<file path=xl/sharedStrings.xml><?xml version="1.0" encoding="utf-8"?>
<sst xmlns="http://schemas.openxmlformats.org/spreadsheetml/2006/main" count="299" uniqueCount="161">
  <si>
    <t>m</t>
  </si>
  <si>
    <t>kpl</t>
  </si>
  <si>
    <t>Měření kontinuity smyčky</t>
  </si>
  <si>
    <t>ks</t>
  </si>
  <si>
    <t>Uvedení PÚ do trvalého provozu</t>
  </si>
  <si>
    <t>Uvedení hlásiče do trvalého provozu</t>
  </si>
  <si>
    <t>Výchozí revize EPS</t>
  </si>
  <si>
    <t>Měření metalických datových segmentů</t>
  </si>
  <si>
    <t>NF kabel 3x2x0,5mm2, měděné jádro, stíněný, izolace PVC v trubce nebo žlabu</t>
  </si>
  <si>
    <t>Společné trasy - zařízení k protipožárnímu zásahu</t>
  </si>
  <si>
    <t>Ostatní</t>
  </si>
  <si>
    <t>HZS</t>
  </si>
  <si>
    <t>hod</t>
  </si>
  <si>
    <t>Programování ústředny</t>
  </si>
  <si>
    <t>P.č.</t>
  </si>
  <si>
    <t>Název položky</t>
  </si>
  <si>
    <t>MJ</t>
  </si>
  <si>
    <t xml:space="preserve">
dodávka
celkem (Kč)</t>
  </si>
  <si>
    <t>dodávka
cena / MJ</t>
  </si>
  <si>
    <t>montáž
cena / MJ</t>
  </si>
  <si>
    <t xml:space="preserve">
montáž
celkem (Kč)</t>
  </si>
  <si>
    <t>Díl:</t>
  </si>
  <si>
    <t>1</t>
  </si>
  <si>
    <t>Celkem za</t>
  </si>
  <si>
    <t>2</t>
  </si>
  <si>
    <t>3</t>
  </si>
  <si>
    <t>4</t>
  </si>
  <si>
    <t>Elektrická požární signalizace (EPS)</t>
  </si>
  <si>
    <t>Universální kabelážní systém, telefon (SK,TEL)</t>
  </si>
  <si>
    <t>6</t>
  </si>
  <si>
    <t>7</t>
  </si>
  <si>
    <t>Celkem</t>
  </si>
  <si>
    <t>montáž</t>
  </si>
  <si>
    <t>dodávku</t>
  </si>
  <si>
    <t>SOUPIS PRACÍ A DODÁVEK</t>
  </si>
  <si>
    <t>REKAPITULACE</t>
  </si>
  <si>
    <t>Název ODDÍLU</t>
  </si>
  <si>
    <t>bez DPH</t>
  </si>
  <si>
    <t>včetně DPH 21%</t>
  </si>
  <si>
    <t>Poplachový zabezpečovací a tísňový systém (PZTS)</t>
  </si>
  <si>
    <t>Ústředna</t>
  </si>
  <si>
    <t>Ústředna, tabla</t>
  </si>
  <si>
    <t>Detektory, klávesnice, moduly</t>
  </si>
  <si>
    <t>Instalační krabice povrchová, 8 dvojitých pájecích pinů</t>
  </si>
  <si>
    <t>Závrtný magnetický kontakt, 5,8x19 mm, NBÚ-D, stupeň 2, kabel 3m, 4 vodiče</t>
  </si>
  <si>
    <t>Napájecí kabel 2x1.5 H05VV-F</t>
  </si>
  <si>
    <t>Společné trasy</t>
  </si>
  <si>
    <t>Kabeláže</t>
  </si>
  <si>
    <t>Individuální zkoušky
Položka obsahuje povinné individuální zkoušky nutné k prokázání bezchybné funkčnosti díla; provádění  a výsledek zkoušek bude denně zachycován v zápisech; denní zápisy budou obsahovat popis zkoušené technologie, včetně fyzické kontroly prvků; o ukončení zkoušky bude sepsán závěrečný protokol</t>
  </si>
  <si>
    <t>Vzorkování
Položka zahrnuje veškeré náklady na přípravu vzorkování, náklady spojené s odsouhlasením nabízeného systému uživatelem, doložení atestů a certifikátů a veškeré další práce nutné k zajištění plné funkčnosti systému a řádného předání objednateli, včetně počítání hladiny akustického tlaku</t>
  </si>
  <si>
    <t xml:space="preserve">Zkušební provoz
Položka zahrnuje náklady na přítomnost technika během zkušebního provozu systému, včetně odstraňování závad a nedodělků, které zkušební provoz prokáže </t>
  </si>
  <si>
    <t>Komplexní zkoušky
Položka obsahuje povinné komplexní zkoušky celého díla za účelem prokázání kvality a funkčnosti díla v rámci vzájemně propojených a na sebe navazujících systémů</t>
  </si>
  <si>
    <t>Zaškolení obsluhy
Položka zahrnuje veškeré náklady spojené se zaškolením obsluhy a údržby systému</t>
  </si>
  <si>
    <t>PPV</t>
  </si>
  <si>
    <t>12 - SLABOPROUDÉ ROZVODY</t>
  </si>
  <si>
    <t>typové označení</t>
  </si>
  <si>
    <t>Kabely</t>
  </si>
  <si>
    <t>RACKY</t>
  </si>
  <si>
    <t>FTP kabel cat.5E, 4x2x0,5mm, izolace LSOH, uložení ve žlabu nebo trubce</t>
  </si>
  <si>
    <t>Oživení a zprovoznění systému</t>
  </si>
  <si>
    <t>ZAŘÍZENÍ MUSÍ BÝT KOMPATIBILNÍ SE STÁV.SYSTÉMEM V UKB - SCHRACK SECONET</t>
  </si>
  <si>
    <t>ZAŘÍZENÍ MUSÍ BÝT KOMPATIBILNÍ SE STÁV.SYSTÉMEM V UKB - ASSET</t>
  </si>
  <si>
    <r>
      <t xml:space="preserve">Prostorový detektor stropní
</t>
    </r>
    <r>
      <rPr>
        <sz val="7"/>
        <rFont val="Gotham Book"/>
        <charset val="238"/>
      </rPr>
      <t>Prostředí: vnitřní
Detekce: pohyb osob
Detekční prvek: pir
Úhel záběru: 360°
Dosah detektoru: 9-18m průměr při výšce 2,4-4,8m
Instalační výška: 2,4 až 5m, Stupeň zabezpečení  2</t>
    </r>
  </si>
  <si>
    <t>Výchozí revize PZTS, EKV</t>
  </si>
  <si>
    <t>V ASSET 16.20</t>
  </si>
  <si>
    <t>Univerzální modul Asset 16.20 pro připojení 16xvstupů a 12xvýstupů a 2 čteček do systému Asset</t>
  </si>
  <si>
    <t>V RELML-4</t>
  </si>
  <si>
    <t>Modul 4 relé pro připojení k LML-8 (relé mohou spínat 1A)</t>
  </si>
  <si>
    <t>Poznámka: Délky dodaných patchkabelů je třeba upřesnit před dodávkou, pravděpodobně budou převažovat patchkabely dl.25cm</t>
  </si>
  <si>
    <t>množství</t>
  </si>
  <si>
    <t>Bodové hlásiče, tlačítka</t>
  </si>
  <si>
    <t>Popisný štítek pro patici bodových hlásičů</t>
  </si>
  <si>
    <t>Zkušební přípravky</t>
  </si>
  <si>
    <t>Krabicová rozvodka pro zachování funkční schopnosti kabelových rozvodů. 4x vývodka, svorkovnice</t>
  </si>
  <si>
    <t>Datová dvojzásuvka 2x RJ45 - zapuštěná pod omítku nebo SDK, vč. instalační krabice 68mm (kompletní vč.masky nosné, krytu, rámečku a třmenu)</t>
  </si>
  <si>
    <t>Datová zásuvka 1x RJ45 - v průmyslovém provedení na DIN lištu (kompletní)</t>
  </si>
  <si>
    <t>Datová zásuvka 1x RJ45 - v provedení do podparapetního kanálu (kompletní)</t>
  </si>
  <si>
    <t>Vyvazovací panel, 1U</t>
  </si>
  <si>
    <t>Ohebná elektroinstalační trubka pr. 16mm</t>
  </si>
  <si>
    <t>Ohebná elektroinstalační trubka pr. 25mm</t>
  </si>
  <si>
    <t>Ohebná elektroinstalační trubka pr. 32mm</t>
  </si>
  <si>
    <t>Tuhá elektroinstalační trubka pr. 16mm vč. úchytek</t>
  </si>
  <si>
    <t>Tuhá elektroinstalační trubka pr. 25mm vč. úchytek</t>
  </si>
  <si>
    <t>Hmoždina s páskou pro uchycení kabelů nebo trubek</t>
  </si>
  <si>
    <t>Krabicová rozvodka z izolantu, IP44, vč. vývodek a svorkovnic</t>
  </si>
  <si>
    <t>Protipožární ucpávky, max. EI-60, spěňovací hmoty a minerální deksy s protipožárním povlakem, označovací štítky. Systémové řešení</t>
  </si>
  <si>
    <t>Pomocný instalační materiál</t>
  </si>
  <si>
    <t>Dopravné</t>
  </si>
  <si>
    <t>Přesuny hmot</t>
  </si>
  <si>
    <t>Koordinace prací s ostatními profesemi</t>
  </si>
  <si>
    <t>Konfigurace stávající ústředny EPS Schrack Seconet typ B5 SCU finální</t>
  </si>
  <si>
    <t>Celoplechový žlab MARS stávající - demontáž</t>
  </si>
  <si>
    <t>Multisenzorový hlásič - demontáž</t>
  </si>
  <si>
    <t>Multisenzorový hlásič - montáž</t>
  </si>
  <si>
    <t>Patice hlásiče - demontáž</t>
  </si>
  <si>
    <t>Patice hlásiče - montáž</t>
  </si>
  <si>
    <t>Revize kouřového hlásiče</t>
  </si>
  <si>
    <t>Zásuvky cat.6A- stíněné</t>
  </si>
  <si>
    <t>Propojovací šňůra UTP, 2xRJ45 – cat.6A, 0,25m</t>
  </si>
  <si>
    <t>Propojovací šňůra UTP, 2xRJ45 – cat.6A, 1m</t>
  </si>
  <si>
    <t>Propojovací šňůra UTP, 2xRJ45 – cat.6A, 2m</t>
  </si>
  <si>
    <t>U/FTP kabel cat.6A, 4x2x0,5mm, izolace LSOH B2ca-s1,d1,a1, uložení v trubce nebo žlabu</t>
  </si>
  <si>
    <t>Keystone systémový shodný s typem kabeláží U/FTP cat.6A</t>
  </si>
  <si>
    <t>19” patch panel HD, max. výška 1U, osazený moduly 48xRJ45 v rámci 1U – tzv. HD (High density) panel. Panel v U/FTP provedení a splňující kategorii Cat.6A Panel musí mít zadní kabelový management pro vyvázání zadní příchozí kabeláže do panelu.</t>
  </si>
  <si>
    <t>Ostatní demontáže včetně stávajících kabeláží určených k demontáži</t>
  </si>
  <si>
    <t>Datová zásuvka 2x RJ45 - demontáž</t>
  </si>
  <si>
    <t>Stávající detektor PIR - demontáž</t>
  </si>
  <si>
    <t>Stávající detektor PIR - montáž</t>
  </si>
  <si>
    <t>Stávající detektor nouzového volání - demontáž</t>
  </si>
  <si>
    <t>Stávající expander - demontáž</t>
  </si>
  <si>
    <t>Stávající klávesnice - demontáž</t>
  </si>
  <si>
    <t>Kabelová příchytka pro 1 kabel. Spolu s kabely musí být zajištěna certifikace podle ZP27/2008 na P30-R (30 minut)</t>
  </si>
  <si>
    <t>Kabelová příchytka pro 2 kabely. Spolu s kabely musí být zajištěna certifikace podle ZP27/2008 na P30-R (30 minut)</t>
  </si>
  <si>
    <t>Dokumentace skutečného provedení - příprava podkladů</t>
  </si>
  <si>
    <t>5</t>
  </si>
  <si>
    <t>8</t>
  </si>
  <si>
    <t>UKB G - DROBNÉ OBJEKTY - SO 124 - REKONSTRUKCE OBJEKTU A19</t>
  </si>
  <si>
    <t>Konfigurace stávající ústředny EPS Schrack Seconet typ B5 SCU pro demontáž prvků 2.NP - 3.NP</t>
  </si>
  <si>
    <r>
      <t xml:space="preserve">Multisenzorový hlásič. MTD 533X
</t>
    </r>
    <r>
      <rPr>
        <sz val="7"/>
        <rFont val="Gotham Book"/>
        <charset val="238"/>
      </rPr>
      <t>Permanentní detekční zabezpečení díky neustálé kontrole funkcí
Požární hlásič s integrovaným izolátorem
Nastavitelný teplotní sensor
Nastavitelný poplachový výstup
Možnost připojení paralelního indikátoru
Možnost nastavení předpoplachu na 30% nebo 70% s následným zasláním stavu na ústřednu EPS
Zkoušeno und schváleno podle EN 54-5, EN 54-7, EN 54-17 a směrnic pro stavebnictví (CPD)
Automatický funkční test také při odpojeném hlásiči 1x za vteřinu
Sériové číslo pro rychlou identifikaci
Virtuální kruh – požární úseky jsou libovolně definovány (SW skupiny hlásičů)
Ovládání vyhlášení požáru, aniž by byl poplach předáván dále a také při odpojeném hlásiči</t>
    </r>
  </si>
  <si>
    <t>Sokl USB 502-6 bez loop kontaktu</t>
  </si>
  <si>
    <t>Kabel 1x2x0,8 mm2. Funkční schopnost při požáru podle ČSN EN 60331. Spolu s trasou musí vytvořit integrovaný kabelový systém s certifikací podle ZP27/2008 na min. P-30-R. Měděné jádro, stínění. Barva izolace hnědá. Pevně uložený do příchytek / ve zdivu. B2cas1d1</t>
  </si>
  <si>
    <t>Úpravy ve stávajícím datovém rozváděči</t>
  </si>
  <si>
    <t>Stávající datový kabel - demontáž</t>
  </si>
  <si>
    <t>Konfigurace stávající ústředny PZTS typ ASSET pro demontáž prvků 2.NP - 3.NP</t>
  </si>
  <si>
    <t>Konfigurace stávající ústředny PZTS typ ASSET finální</t>
  </si>
  <si>
    <t>Stávající detektor nouzového volání - montáž</t>
  </si>
  <si>
    <t>Stávající expander - montáž</t>
  </si>
  <si>
    <t>Stávající klávesnice - montáž</t>
  </si>
  <si>
    <t>Stávající detektor stropní PIR - demontáž</t>
  </si>
  <si>
    <t>Stávající detektor stropní PIR - montáž</t>
  </si>
  <si>
    <t>Tlačítko nouzového volání určeno pro montáž do laboratoří</t>
  </si>
  <si>
    <r>
      <t xml:space="preserve">Digital PIR detektor,kulová čočka 85°/15m,EOL rez.,stojánek
</t>
    </r>
    <r>
      <rPr>
        <sz val="7"/>
        <rFont val="Gotham Book"/>
        <charset val="238"/>
      </rPr>
      <t>Typ čočky vějíř, Napájecí napětí 9-16V DC, Stupeň zabezpečení  2, proud při poplachu 12 mA, Proudový odběr 11 mA</t>
    </r>
  </si>
  <si>
    <t>Jednotný čas (JČ)</t>
  </si>
  <si>
    <t>Kabel 2x1.5, bezhalogenová izolace B2ca,d1,s1</t>
  </si>
  <si>
    <t>Rozvodka</t>
  </si>
  <si>
    <t>Čtyřmístné digitální hodiny, dvoustranné
- demontáž</t>
  </si>
  <si>
    <t>Čtyřmístné digitální hodiny, dvoustranné
- montáž</t>
  </si>
  <si>
    <t>Signalizace pro sluchově postižené (ZPS)</t>
  </si>
  <si>
    <t>Kabel CYKY 5x1,5 - demontáž</t>
  </si>
  <si>
    <t>Krabice KT250 - demontáž</t>
  </si>
  <si>
    <t>Místní rozhlas (MR)</t>
  </si>
  <si>
    <t>Reproduktory</t>
  </si>
  <si>
    <t>Podhledové:</t>
  </si>
  <si>
    <r>
      <t xml:space="preserve">Stropní reproduktor 6 W, kovový
EVAC_EN_54_24
</t>
    </r>
    <r>
      <rPr>
        <sz val="7"/>
        <rFont val="Gotham Book"/>
        <charset val="238"/>
      </rPr>
      <t>barva bílá, s vyzařovacím úhlem až 180°(1kHz) resp. 128°(4kHz)
Maximální výkon 9 W 9 W
Jmenovitý výkon 6 W (6 / 3 / 1,5 /0,75 W)
Úroveň akustického tlaku při jmenovitém
výkonu / 1 W (1 kHz,1 m)
96 dB / 88 dB 
Vyzařovací úhel při1 kHz / 4 kHz (–6 dB)
180° / 128°
Efektivní kmitočtový rozsah (-10 dB)
85 Hz až 20 kHz
Jmenovité napájecínapětí
70 V / 100 V
Jmenovitá impedance 835 / 1 667 ohmů
Konektor Svorkovnice se šrouby s 3 vývody</t>
    </r>
  </si>
  <si>
    <t>Kabel 2x1,5 mm2. Funkční schopnost při požáru podle ČSN EN 60331. Spolu s trasou musí vytvořit integrovaný kabelový systém s certifikací podle ZP27/2008 na min. P30-R. Měděné jádro, stínění. Barva izolace hnědá. B2cas1d1. Pevně uložený do příchytek / ve zdivu</t>
  </si>
  <si>
    <t>Programování a konfigurace systému
Kompletní práce spojené s programováním a konfigurací systému</t>
  </si>
  <si>
    <t>Instalační krabice povrchová - demontáž</t>
  </si>
  <si>
    <t>Celoplechový žlab MARS stávající - opětovná montáž</t>
  </si>
  <si>
    <t>Žlab MARS 62x50mm, vč. stropních závěsů, tvarovek, spojovací a úchytový materiál</t>
  </si>
  <si>
    <t>Kompletace systému</t>
  </si>
  <si>
    <t>Stropní reproduktor - demontáž</t>
  </si>
  <si>
    <t>Stropní reproduktor - montáž</t>
  </si>
  <si>
    <t>BX-AIM vstupní modul</t>
  </si>
  <si>
    <t>Lineární teplotní kabel s reakční teplotou 74°C +5/-5</t>
  </si>
  <si>
    <t>Kabelová příchytka pro teplotní kabel</t>
  </si>
  <si>
    <t>Siréna - demontáž</t>
  </si>
  <si>
    <t>Siréna - montáž</t>
  </si>
  <si>
    <t>UTP kabel cat.5E, 4x2x0,5mm, izolace LSOH, uložení v trubce nebo žlabu</t>
  </si>
  <si>
    <t>UTP kabel cat.5E, 4x2x0,5mm, izolace outdoor, uložení v trubce nebo žlabu</t>
  </si>
  <si>
    <t>Přepěťová ochrana pro datový rozvod ethernet cat.5E vč.krabice pro uložení</t>
  </si>
  <si>
    <t>Stavební přípomoce, zahrnuje průrazy, vysekání drážek včetně hrubého zapravení, demontáž a montáž podhledů mimo 2. a 3.NP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</si>
</sst>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_)"/>
    <numFmt numFmtId="165" formatCode="#,##0\ _K_č"/>
    <numFmt numFmtId="166" formatCode="#,##0\ &quot;Kč&quot;"/>
  </numFmts>
  <fonts count="52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8"/>
      <name val="Century Gothic"/>
      <family val="2"/>
      <charset val="238"/>
    </font>
    <font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sz val="8"/>
      <color indexed="10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color indexed="8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6"/>
      <color indexed="9"/>
      <name val="Gotham Bold"/>
      <charset val="238"/>
    </font>
    <font>
      <u/>
      <sz val="12"/>
      <color indexed="9"/>
      <name val="Gotham Bold"/>
      <charset val="238"/>
    </font>
    <font>
      <sz val="12"/>
      <name val="Arial CE"/>
      <family val="2"/>
      <charset val="238"/>
    </font>
    <font>
      <b/>
      <u/>
      <sz val="12"/>
      <color indexed="9"/>
      <name val="Arial CE"/>
      <family val="2"/>
      <charset val="238"/>
    </font>
    <font>
      <sz val="12"/>
      <color indexed="9"/>
      <name val="Arial CE"/>
      <family val="2"/>
      <charset val="238"/>
    </font>
    <font>
      <b/>
      <sz val="14"/>
      <name val="Gotham Bold"/>
      <charset val="238"/>
    </font>
    <font>
      <sz val="9"/>
      <name val="Gotham Book"/>
      <charset val="238"/>
    </font>
    <font>
      <b/>
      <sz val="9"/>
      <name val="Gotham Book"/>
      <charset val="238"/>
    </font>
    <font>
      <b/>
      <sz val="10"/>
      <name val="Gotham Book"/>
      <charset val="238"/>
    </font>
    <font>
      <sz val="10"/>
      <name val="Gotham Book"/>
      <charset val="238"/>
    </font>
    <font>
      <sz val="8"/>
      <name val="Gotham Book"/>
      <charset val="238"/>
    </font>
    <font>
      <b/>
      <i/>
      <sz val="8"/>
      <name val="Gotham Book"/>
      <charset val="238"/>
    </font>
    <font>
      <b/>
      <sz val="8"/>
      <name val="Gotham Book"/>
      <charset val="238"/>
    </font>
    <font>
      <b/>
      <i/>
      <sz val="10"/>
      <name val="Gotham Book"/>
      <charset val="238"/>
    </font>
    <font>
      <sz val="12"/>
      <name val="Gotham Book"/>
      <charset val="238"/>
    </font>
    <font>
      <b/>
      <i/>
      <sz val="12"/>
      <name val="Gotham Book"/>
      <charset val="238"/>
    </font>
    <font>
      <b/>
      <sz val="12"/>
      <name val="Gotham Book"/>
      <charset val="238"/>
    </font>
    <font>
      <sz val="7"/>
      <name val="Gotham Book"/>
      <charset val="238"/>
    </font>
    <font>
      <sz val="8"/>
      <color indexed="8"/>
      <name val="Gotham Book"/>
      <charset val="238"/>
    </font>
    <font>
      <sz val="14"/>
      <color rgb="FFFFFFFF"/>
      <name val="Gotham Bold"/>
      <charset val="238"/>
    </font>
    <font>
      <sz val="12"/>
      <color indexed="9"/>
      <name val="Gotham Bold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333F49"/>
        <bgColor indexed="18"/>
      </patternFill>
    </fill>
    <fill>
      <patternFill patternType="solid">
        <fgColor indexed="55"/>
        <bgColor indexed="22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8">
    <xf numFmtId="0" fontId="0" fillId="0" borderId="0"/>
    <xf numFmtId="0" fontId="2" fillId="0" borderId="0"/>
    <xf numFmtId="0" fontId="3" fillId="0" borderId="0"/>
    <xf numFmtId="0" fontId="2" fillId="0" borderId="0"/>
    <xf numFmtId="0" fontId="13" fillId="0" borderId="8" applyProtection="0">
      <alignment horizontal="justify" vertical="center" wrapText="1"/>
    </xf>
    <xf numFmtId="0" fontId="13" fillId="0" borderId="8">
      <alignment horizontal="justify" vertical="center" wrapText="1"/>
    </xf>
    <xf numFmtId="0" fontId="1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9" applyNumberFormat="0" applyFill="0" applyAlignment="0" applyProtection="0"/>
    <xf numFmtId="0" fontId="17" fillId="4" borderId="0" applyNumberFormat="0" applyBorder="0" applyAlignment="0" applyProtection="0"/>
    <xf numFmtId="0" fontId="18" fillId="17" borderId="10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" fillId="19" borderId="14" applyNumberFormat="0" applyAlignment="0" applyProtection="0"/>
    <xf numFmtId="0" fontId="24" fillId="0" borderId="15" applyNumberFormat="0" applyFill="0" applyAlignment="0" applyProtection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8" borderId="16" applyNumberFormat="0" applyAlignment="0" applyProtection="0"/>
    <xf numFmtId="0" fontId="28" fillId="20" borderId="16" applyNumberFormat="0" applyAlignment="0" applyProtection="0"/>
    <xf numFmtId="0" fontId="29" fillId="20" borderId="17" applyNumberFormat="0" applyAlignment="0" applyProtection="0"/>
    <xf numFmtId="0" fontId="30" fillId="0" borderId="0" applyNumberFormat="0" applyFill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4" borderId="0" applyNumberFormat="0" applyBorder="0" applyAlignment="0" applyProtection="0"/>
  </cellStyleXfs>
  <cellXfs count="161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/>
    </xf>
    <xf numFmtId="0" fontId="6" fillId="0" borderId="0" xfId="2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9" fontId="9" fillId="0" borderId="0" xfId="0" applyNumberFormat="1" applyFont="1" applyAlignment="1">
      <alignment horizontal="center"/>
    </xf>
    <xf numFmtId="4" fontId="11" fillId="0" borderId="0" xfId="0" applyNumberFormat="1" applyFont="1"/>
    <xf numFmtId="4" fontId="10" fillId="0" borderId="0" xfId="0" applyNumberFormat="1" applyFont="1"/>
    <xf numFmtId="0" fontId="12" fillId="0" borderId="0" xfId="2" applyFont="1" applyAlignment="1">
      <alignment horizontal="left" inden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/>
    <xf numFmtId="0" fontId="6" fillId="0" borderId="0" xfId="2" applyFont="1" applyAlignment="1">
      <alignment horizontal="right"/>
    </xf>
    <xf numFmtId="4" fontId="5" fillId="0" borderId="0" xfId="0" applyNumberFormat="1" applyFont="1"/>
    <xf numFmtId="0" fontId="5" fillId="0" borderId="0" xfId="0" applyFont="1" applyAlignment="1">
      <alignment wrapText="1"/>
    </xf>
    <xf numFmtId="0" fontId="4" fillId="0" borderId="0" xfId="0" applyFont="1"/>
    <xf numFmtId="0" fontId="10" fillId="0" borderId="0" xfId="0" applyFont="1"/>
    <xf numFmtId="49" fontId="4" fillId="0" borderId="0" xfId="0" applyNumberFormat="1" applyFont="1" applyAlignment="1">
      <alignment horizontal="left" wrapText="1"/>
    </xf>
    <xf numFmtId="0" fontId="7" fillId="0" borderId="0" xfId="0" applyFont="1"/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/>
    </xf>
    <xf numFmtId="0" fontId="32" fillId="25" borderId="0" xfId="2" applyFont="1" applyFill="1"/>
    <xf numFmtId="0" fontId="31" fillId="25" borderId="0" xfId="2" applyFont="1" applyFill="1" applyAlignment="1">
      <alignment horizontal="right" vertical="center" indent="2"/>
    </xf>
    <xf numFmtId="0" fontId="33" fillId="26" borderId="0" xfId="2" applyFont="1" applyFill="1"/>
    <xf numFmtId="0" fontId="34" fillId="26" borderId="0" xfId="2" applyFont="1" applyFill="1"/>
    <xf numFmtId="0" fontId="35" fillId="26" borderId="0" xfId="2" applyFont="1" applyFill="1" applyAlignment="1">
      <alignment horizontal="right"/>
    </xf>
    <xf numFmtId="0" fontId="36" fillId="0" borderId="0" xfId="2" applyFont="1" applyAlignment="1">
      <alignment horizontal="left"/>
    </xf>
    <xf numFmtId="0" fontId="37" fillId="2" borderId="1" xfId="2" applyFont="1" applyFill="1" applyBorder="1" applyAlignment="1">
      <alignment horizontal="center" wrapText="1"/>
    </xf>
    <xf numFmtId="0" fontId="41" fillId="0" borderId="1" xfId="0" applyFont="1" applyBorder="1" applyAlignment="1">
      <alignment vertical="center" wrapText="1"/>
    </xf>
    <xf numFmtId="0" fontId="39" fillId="0" borderId="1" xfId="2" applyFont="1" applyBorder="1" applyAlignment="1">
      <alignment horizontal="center" vertical="center" wrapText="1"/>
    </xf>
    <xf numFmtId="49" fontId="39" fillId="0" borderId="1" xfId="2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center" vertical="center" wrapText="1"/>
    </xf>
    <xf numFmtId="4" fontId="41" fillId="0" borderId="1" xfId="0" applyNumberFormat="1" applyFont="1" applyBorder="1" applyAlignment="1">
      <alignment vertical="center"/>
    </xf>
    <xf numFmtId="4" fontId="41" fillId="0" borderId="1" xfId="0" applyNumberFormat="1" applyFont="1" applyBorder="1" applyAlignment="1">
      <alignment vertical="center" wrapText="1"/>
    </xf>
    <xf numFmtId="0" fontId="41" fillId="0" borderId="1" xfId="1" applyFont="1" applyBorder="1" applyAlignment="1">
      <alignment horizontal="left" vertical="center" wrapText="1"/>
    </xf>
    <xf numFmtId="164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0" fillId="0" borderId="1" xfId="2" applyFont="1" applyBorder="1" applyAlignment="1">
      <alignment horizontal="center" vertical="center" wrapText="1"/>
    </xf>
    <xf numFmtId="49" fontId="44" fillId="0" borderId="1" xfId="2" applyNumberFormat="1" applyFont="1" applyBorder="1" applyAlignment="1">
      <alignment horizontal="left" vertical="center" wrapText="1"/>
    </xf>
    <xf numFmtId="0" fontId="44" fillId="0" borderId="3" xfId="2" applyFont="1" applyBorder="1" applyAlignment="1">
      <alignment vertical="center" wrapText="1"/>
    </xf>
    <xf numFmtId="0" fontId="40" fillId="0" borderId="4" xfId="2" applyFont="1" applyBorder="1" applyAlignment="1">
      <alignment horizontal="center" vertical="center" wrapText="1"/>
    </xf>
    <xf numFmtId="4" fontId="40" fillId="0" borderId="4" xfId="2" applyNumberFormat="1" applyFont="1" applyBorder="1" applyAlignment="1">
      <alignment horizontal="right" vertical="center" wrapText="1"/>
    </xf>
    <xf numFmtId="4" fontId="40" fillId="0" borderId="2" xfId="2" applyNumberFormat="1" applyFont="1" applyBorder="1" applyAlignment="1">
      <alignment horizontal="right" vertical="center" wrapText="1"/>
    </xf>
    <xf numFmtId="4" fontId="39" fillId="0" borderId="2" xfId="2" applyNumberFormat="1" applyFont="1" applyBorder="1" applyAlignment="1">
      <alignment horizontal="right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44" fillId="0" borderId="3" xfId="2" applyFont="1" applyBorder="1" applyAlignment="1">
      <alignment vertical="center"/>
    </xf>
    <xf numFmtId="49" fontId="41" fillId="0" borderId="3" xfId="0" applyNumberFormat="1" applyFont="1" applyBorder="1" applyAlignment="1">
      <alignment horizontal="left" vertical="center" wrapText="1"/>
    </xf>
    <xf numFmtId="1" fontId="41" fillId="0" borderId="1" xfId="0" applyNumberFormat="1" applyFont="1" applyBorder="1" applyAlignment="1">
      <alignment vertical="center" wrapText="1"/>
    </xf>
    <xf numFmtId="0" fontId="40" fillId="0" borderId="1" xfId="2" applyFont="1" applyBorder="1" applyAlignment="1">
      <alignment horizontal="center" vertical="center"/>
    </xf>
    <xf numFmtId="49" fontId="44" fillId="0" borderId="1" xfId="2" applyNumberFormat="1" applyFont="1" applyBorder="1" applyAlignment="1">
      <alignment horizontal="left" vertical="center"/>
    </xf>
    <xf numFmtId="0" fontId="40" fillId="0" borderId="4" xfId="2" applyFont="1" applyBorder="1" applyAlignment="1">
      <alignment horizontal="center" vertical="center"/>
    </xf>
    <xf numFmtId="4" fontId="40" fillId="0" borderId="4" xfId="2" applyNumberFormat="1" applyFont="1" applyBorder="1" applyAlignment="1">
      <alignment horizontal="right" vertical="center"/>
    </xf>
    <xf numFmtId="4" fontId="40" fillId="0" borderId="2" xfId="2" applyNumberFormat="1" applyFont="1" applyBorder="1" applyAlignment="1">
      <alignment horizontal="right" vertical="center"/>
    </xf>
    <xf numFmtId="4" fontId="39" fillId="0" borderId="2" xfId="2" applyNumberFormat="1" applyFont="1" applyBorder="1" applyAlignment="1">
      <alignment horizontal="right" vertical="center"/>
    </xf>
    <xf numFmtId="0" fontId="41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4" fontId="40" fillId="0" borderId="0" xfId="0" applyNumberFormat="1" applyFont="1" applyAlignment="1">
      <alignment vertical="center"/>
    </xf>
    <xf numFmtId="4" fontId="39" fillId="0" borderId="0" xfId="0" applyNumberFormat="1" applyFont="1" applyAlignment="1">
      <alignment vertical="center"/>
    </xf>
    <xf numFmtId="0" fontId="45" fillId="0" borderId="1" xfId="2" applyFont="1" applyBorder="1" applyAlignment="1">
      <alignment horizontal="center" vertical="center"/>
    </xf>
    <xf numFmtId="49" fontId="46" fillId="0" borderId="1" xfId="2" applyNumberFormat="1" applyFont="1" applyBorder="1" applyAlignment="1">
      <alignment horizontal="left" vertical="center"/>
    </xf>
    <xf numFmtId="0" fontId="46" fillId="0" borderId="3" xfId="2" applyFont="1" applyBorder="1" applyAlignment="1">
      <alignment vertical="center"/>
    </xf>
    <xf numFmtId="0" fontId="45" fillId="0" borderId="4" xfId="2" applyFont="1" applyBorder="1" applyAlignment="1">
      <alignment horizontal="center" vertical="center"/>
    </xf>
    <xf numFmtId="4" fontId="45" fillId="0" borderId="4" xfId="2" applyNumberFormat="1" applyFont="1" applyBorder="1" applyAlignment="1">
      <alignment horizontal="right" vertical="center"/>
    </xf>
    <xf numFmtId="4" fontId="45" fillId="0" borderId="2" xfId="2" applyNumberFormat="1" applyFont="1" applyBorder="1" applyAlignment="1">
      <alignment horizontal="right" vertical="center"/>
    </xf>
    <xf numFmtId="0" fontId="36" fillId="0" borderId="0" xfId="2" applyFont="1" applyAlignment="1">
      <alignment horizontal="left" indent="1"/>
    </xf>
    <xf numFmtId="165" fontId="39" fillId="2" borderId="1" xfId="2" applyNumberFormat="1" applyFont="1" applyFill="1" applyBorder="1" applyAlignment="1">
      <alignment horizontal="right" wrapText="1"/>
    </xf>
    <xf numFmtId="4" fontId="39" fillId="2" borderId="1" xfId="2" applyNumberFormat="1" applyFont="1" applyFill="1" applyBorder="1" applyAlignment="1">
      <alignment horizontal="right" wrapText="1"/>
    </xf>
    <xf numFmtId="0" fontId="39" fillId="0" borderId="1" xfId="2" applyFont="1" applyBorder="1" applyAlignment="1">
      <alignment horizontal="center" wrapText="1"/>
    </xf>
    <xf numFmtId="0" fontId="40" fillId="0" borderId="1" xfId="0" applyFont="1" applyBorder="1" applyAlignment="1">
      <alignment wrapText="1"/>
    </xf>
    <xf numFmtId="0" fontId="40" fillId="0" borderId="3" xfId="0" applyFont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4" fontId="41" fillId="0" borderId="18" xfId="2" applyNumberFormat="1" applyFont="1" applyBorder="1" applyAlignment="1">
      <alignment horizontal="right"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49" fontId="39" fillId="0" borderId="2" xfId="2" applyNumberFormat="1" applyFont="1" applyBorder="1" applyAlignment="1">
      <alignment horizontal="left" vertical="center" wrapText="1"/>
    </xf>
    <xf numFmtId="49" fontId="39" fillId="0" borderId="4" xfId="2" applyNumberFormat="1" applyFont="1" applyBorder="1" applyAlignment="1">
      <alignment horizontal="left" vertical="center" wrapText="1"/>
    </xf>
    <xf numFmtId="4" fontId="41" fillId="0" borderId="18" xfId="2" applyNumberFormat="1" applyFont="1" applyBorder="1" applyAlignment="1">
      <alignment vertical="center"/>
    </xf>
    <xf numFmtId="49" fontId="37" fillId="2" borderId="1" xfId="2" applyNumberFormat="1" applyFont="1" applyFill="1" applyBorder="1" applyAlignment="1">
      <alignment vertical="center"/>
    </xf>
    <xf numFmtId="0" fontId="38" fillId="2" borderId="2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/>
    </xf>
    <xf numFmtId="0" fontId="37" fillId="2" borderId="1" xfId="2" applyFont="1" applyFill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49" fontId="41" fillId="0" borderId="4" xfId="0" applyNumberFormat="1" applyFont="1" applyBorder="1" applyAlignment="1">
      <alignment horizontal="center" vertical="center" wrapText="1"/>
    </xf>
    <xf numFmtId="49" fontId="41" fillId="0" borderId="2" xfId="0" applyNumberFormat="1" applyFont="1" applyBorder="1" applyAlignment="1">
      <alignment horizontal="center" vertical="center" wrapText="1"/>
    </xf>
    <xf numFmtId="0" fontId="41" fillId="0" borderId="4" xfId="0" applyFont="1" applyBorder="1" applyAlignment="1" applyProtection="1">
      <alignment horizontal="center" vertical="center" wrapText="1"/>
      <protection locked="0"/>
    </xf>
    <xf numFmtId="4" fontId="41" fillId="0" borderId="4" xfId="0" applyNumberFormat="1" applyFont="1" applyBorder="1" applyAlignment="1">
      <alignment vertical="center" wrapText="1"/>
    </xf>
    <xf numFmtId="4" fontId="41" fillId="0" borderId="2" xfId="0" applyNumberFormat="1" applyFont="1" applyBorder="1" applyAlignment="1">
      <alignment vertical="center" wrapText="1"/>
    </xf>
    <xf numFmtId="0" fontId="41" fillId="0" borderId="3" xfId="0" applyFont="1" applyBorder="1" applyAlignment="1">
      <alignment vertical="center" wrapText="1"/>
    </xf>
    <xf numFmtId="0" fontId="41" fillId="0" borderId="1" xfId="0" applyFont="1" applyBorder="1" applyAlignment="1" applyProtection="1">
      <alignment horizontal="left" vertical="center" wrapText="1"/>
      <protection locked="0" hidden="1"/>
    </xf>
    <xf numFmtId="0" fontId="41" fillId="0" borderId="18" xfId="2" applyFont="1" applyBorder="1" applyAlignment="1">
      <alignment horizontal="center" vertical="center"/>
    </xf>
    <xf numFmtId="49" fontId="41" fillId="0" borderId="18" xfId="2" applyNumberFormat="1" applyFont="1" applyBorder="1" applyAlignment="1">
      <alignment horizontal="center" vertical="center" shrinkToFit="1"/>
    </xf>
    <xf numFmtId="0" fontId="41" fillId="0" borderId="18" xfId="2" applyFont="1" applyBorder="1" applyAlignment="1">
      <alignment vertical="center" wrapText="1"/>
    </xf>
    <xf numFmtId="0" fontId="49" fillId="0" borderId="1" xfId="0" applyFont="1" applyBorder="1" applyAlignment="1" applyProtection="1">
      <alignment horizontal="left" vertical="center" wrapText="1"/>
      <protection locked="0" hidden="1"/>
    </xf>
    <xf numFmtId="0" fontId="41" fillId="0" borderId="4" xfId="0" applyFont="1" applyBorder="1" applyAlignment="1">
      <alignment vertical="center" wrapText="1"/>
    </xf>
    <xf numFmtId="0" fontId="40" fillId="0" borderId="2" xfId="0" applyFont="1" applyBorder="1" applyAlignment="1">
      <alignment vertical="center" wrapText="1"/>
    </xf>
    <xf numFmtId="0" fontId="40" fillId="0" borderId="4" xfId="0" applyFont="1" applyBorder="1" applyAlignment="1">
      <alignment vertical="center" wrapText="1"/>
    </xf>
    <xf numFmtId="49" fontId="42" fillId="0" borderId="3" xfId="0" applyNumberFormat="1" applyFont="1" applyBorder="1" applyAlignment="1">
      <alignment horizontal="left" vertical="center" wrapText="1"/>
    </xf>
    <xf numFmtId="0" fontId="50" fillId="25" borderId="0" xfId="2" applyFont="1" applyFill="1" applyAlignment="1">
      <alignment horizontal="left" vertical="center" indent="2"/>
    </xf>
    <xf numFmtId="0" fontId="51" fillId="25" borderId="0" xfId="2" applyFont="1" applyFill="1" applyAlignment="1">
      <alignment horizontal="left" vertical="center" indent="2"/>
    </xf>
    <xf numFmtId="0" fontId="40" fillId="0" borderId="1" xfId="0" applyFont="1" applyBorder="1" applyAlignment="1">
      <alignment vertical="center" wrapText="1"/>
    </xf>
    <xf numFmtId="0" fontId="41" fillId="0" borderId="3" xfId="0" applyFont="1" applyBorder="1" applyAlignment="1">
      <alignment wrapText="1"/>
    </xf>
    <xf numFmtId="49" fontId="41" fillId="0" borderId="1" xfId="0" applyNumberFormat="1" applyFont="1" applyBorder="1" applyAlignment="1">
      <alignment horizontal="center" wrapText="1"/>
    </xf>
    <xf numFmtId="4" fontId="41" fillId="0" borderId="1" xfId="0" applyNumberFormat="1" applyFont="1" applyBorder="1"/>
    <xf numFmtId="4" fontId="41" fillId="0" borderId="1" xfId="0" applyNumberFormat="1" applyFont="1" applyBorder="1" applyAlignment="1">
      <alignment wrapText="1"/>
    </xf>
    <xf numFmtId="0" fontId="40" fillId="0" borderId="1" xfId="2" applyFont="1" applyBorder="1" applyAlignment="1">
      <alignment horizontal="center" wrapText="1"/>
    </xf>
    <xf numFmtId="0" fontId="40" fillId="0" borderId="1" xfId="0" applyFont="1" applyBorder="1" applyAlignment="1">
      <alignment wrapText="1"/>
    </xf>
    <xf numFmtId="49" fontId="44" fillId="2" borderId="1" xfId="2" applyNumberFormat="1" applyFont="1" applyFill="1" applyBorder="1" applyAlignment="1">
      <alignment horizontal="left" wrapText="1"/>
    </xf>
    <xf numFmtId="0" fontId="44" fillId="2" borderId="3" xfId="2" applyFont="1" applyFill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49" fontId="46" fillId="2" borderId="1" xfId="2" applyNumberFormat="1" applyFont="1" applyFill="1" applyBorder="1" applyAlignment="1">
      <alignment horizontal="left" wrapText="1"/>
    </xf>
    <xf numFmtId="0" fontId="45" fillId="0" borderId="1" xfId="0" applyFont="1" applyBorder="1" applyAlignment="1">
      <alignment wrapText="1"/>
    </xf>
    <xf numFmtId="0" fontId="46" fillId="2" borderId="3" xfId="2" applyFont="1" applyFill="1" applyBorder="1" applyAlignment="1">
      <alignment wrapText="1"/>
    </xf>
    <xf numFmtId="0" fontId="45" fillId="0" borderId="4" xfId="0" applyFont="1" applyBorder="1" applyAlignment="1">
      <alignment wrapText="1"/>
    </xf>
    <xf numFmtId="0" fontId="45" fillId="0" borderId="2" xfId="0" applyFont="1" applyBorder="1" applyAlignment="1">
      <alignment wrapText="1"/>
    </xf>
    <xf numFmtId="166" fontId="47" fillId="2" borderId="5" xfId="2" applyNumberFormat="1" applyFont="1" applyFill="1" applyBorder="1" applyAlignment="1">
      <alignment horizontal="right" wrapText="1"/>
    </xf>
    <xf numFmtId="166" fontId="45" fillId="0" borderId="6" xfId="0" applyNumberFormat="1" applyFont="1" applyBorder="1" applyAlignment="1">
      <alignment horizontal="right" wrapText="1"/>
    </xf>
    <xf numFmtId="166" fontId="45" fillId="0" borderId="7" xfId="0" applyNumberFormat="1" applyFont="1" applyBorder="1" applyAlignment="1">
      <alignment horizontal="right" wrapText="1"/>
    </xf>
    <xf numFmtId="165" fontId="39" fillId="2" borderId="1" xfId="2" applyNumberFormat="1" applyFont="1" applyFill="1" applyBorder="1" applyAlignment="1">
      <alignment horizontal="right" wrapText="1"/>
    </xf>
    <xf numFmtId="0" fontId="40" fillId="0" borderId="1" xfId="0" applyFont="1" applyBorder="1" applyAlignment="1">
      <alignment horizontal="right" wrapText="1"/>
    </xf>
    <xf numFmtId="0" fontId="39" fillId="0" borderId="1" xfId="2" applyFont="1" applyBorder="1" applyAlignment="1">
      <alignment horizontal="center" wrapText="1"/>
    </xf>
    <xf numFmtId="49" fontId="37" fillId="2" borderId="1" xfId="2" applyNumberFormat="1" applyFont="1" applyFill="1" applyBorder="1"/>
    <xf numFmtId="0" fontId="40" fillId="0" borderId="1" xfId="0" applyFont="1" applyBorder="1"/>
    <xf numFmtId="0" fontId="37" fillId="2" borderId="1" xfId="2" applyFont="1" applyFill="1" applyBorder="1" applyAlignment="1">
      <alignment horizontal="left"/>
    </xf>
    <xf numFmtId="0" fontId="41" fillId="0" borderId="3" xfId="0" applyFont="1" applyBorder="1" applyAlignment="1">
      <alignment vertical="center" wrapText="1"/>
    </xf>
    <xf numFmtId="0" fontId="41" fillId="0" borderId="4" xfId="0" applyFont="1" applyBorder="1" applyAlignment="1">
      <alignment vertical="center" wrapText="1"/>
    </xf>
    <xf numFmtId="0" fontId="40" fillId="0" borderId="2" xfId="0" applyFont="1" applyBorder="1" applyAlignment="1">
      <alignment vertical="center" wrapText="1"/>
    </xf>
    <xf numFmtId="4" fontId="39" fillId="0" borderId="3" xfId="2" applyNumberFormat="1" applyFont="1" applyBorder="1" applyAlignment="1">
      <alignment horizontal="right" vertical="center" wrapText="1"/>
    </xf>
    <xf numFmtId="0" fontId="40" fillId="0" borderId="2" xfId="0" applyFont="1" applyBorder="1" applyAlignment="1">
      <alignment horizontal="right" vertical="center" wrapText="1"/>
    </xf>
    <xf numFmtId="0" fontId="39" fillId="0" borderId="3" xfId="2" applyFont="1" applyBorder="1" applyAlignment="1">
      <alignment vertical="center" wrapText="1"/>
    </xf>
    <xf numFmtId="0" fontId="40" fillId="0" borderId="4" xfId="0" applyFont="1" applyBorder="1" applyAlignment="1">
      <alignment vertical="center" wrapText="1"/>
    </xf>
    <xf numFmtId="49" fontId="42" fillId="0" borderId="3" xfId="0" applyNumberFormat="1" applyFont="1" applyBorder="1" applyAlignment="1">
      <alignment horizontal="left" vertical="center" wrapText="1"/>
    </xf>
    <xf numFmtId="0" fontId="42" fillId="0" borderId="3" xfId="1" applyFont="1" applyBorder="1" applyAlignment="1">
      <alignment horizontal="left" vertical="center" wrapText="1"/>
    </xf>
    <xf numFmtId="4" fontId="39" fillId="0" borderId="3" xfId="2" applyNumberFormat="1" applyFont="1" applyBorder="1" applyAlignment="1">
      <alignment horizontal="right" vertical="center"/>
    </xf>
    <xf numFmtId="0" fontId="40" fillId="0" borderId="4" xfId="0" applyFont="1" applyBorder="1" applyAlignment="1">
      <alignment horizontal="right" vertical="center"/>
    </xf>
    <xf numFmtId="0" fontId="40" fillId="0" borderId="2" xfId="0" applyFont="1" applyBorder="1" applyAlignment="1">
      <alignment horizontal="right" vertical="center"/>
    </xf>
    <xf numFmtId="4" fontId="47" fillId="0" borderId="3" xfId="2" applyNumberFormat="1" applyFont="1" applyBorder="1" applyAlignment="1">
      <alignment horizontal="right" vertical="center"/>
    </xf>
    <xf numFmtId="0" fontId="45" fillId="0" borderId="4" xfId="0" applyFont="1" applyBorder="1" applyAlignment="1">
      <alignment horizontal="right" vertical="center"/>
    </xf>
    <xf numFmtId="0" fontId="45" fillId="0" borderId="2" xfId="0" applyFont="1" applyBorder="1" applyAlignment="1">
      <alignment horizontal="right" vertical="center"/>
    </xf>
    <xf numFmtId="1" fontId="42" fillId="0" borderId="3" xfId="0" applyNumberFormat="1" applyFont="1" applyBorder="1" applyAlignment="1">
      <alignment vertical="center" wrapText="1"/>
    </xf>
  </cellXfs>
  <cellStyles count="48">
    <cellStyle name="20 % – Zvýraznění1 2" xfId="7" xr:uid="{00000000-0005-0000-0000-000000000000}"/>
    <cellStyle name="20 % – Zvýraznění2 2" xfId="8" xr:uid="{00000000-0005-0000-0000-000001000000}"/>
    <cellStyle name="20 % – Zvýraznění3 2" xfId="9" xr:uid="{00000000-0005-0000-0000-000002000000}"/>
    <cellStyle name="20 % – Zvýraznění4 2" xfId="10" xr:uid="{00000000-0005-0000-0000-000003000000}"/>
    <cellStyle name="20 % – Zvýraznění5 2" xfId="11" xr:uid="{00000000-0005-0000-0000-000004000000}"/>
    <cellStyle name="20 % – Zvýraznění6 2" xfId="12" xr:uid="{00000000-0005-0000-0000-000005000000}"/>
    <cellStyle name="40 % – Zvýraznění1 2" xfId="13" xr:uid="{00000000-0005-0000-0000-000006000000}"/>
    <cellStyle name="40 % – Zvýraznění2 2" xfId="14" xr:uid="{00000000-0005-0000-0000-000007000000}"/>
    <cellStyle name="40 % – Zvýraznění3 2" xfId="15" xr:uid="{00000000-0005-0000-0000-000008000000}"/>
    <cellStyle name="40 % – Zvýraznění4 2" xfId="16" xr:uid="{00000000-0005-0000-0000-000009000000}"/>
    <cellStyle name="40 % – Zvýraznění5 2" xfId="17" xr:uid="{00000000-0005-0000-0000-00000A000000}"/>
    <cellStyle name="40 % – Zvýraznění6 2" xfId="18" xr:uid="{00000000-0005-0000-0000-00000B000000}"/>
    <cellStyle name="60 % – Zvýraznění1 2" xfId="19" xr:uid="{00000000-0005-0000-0000-00000C000000}"/>
    <cellStyle name="60 % – Zvýraznění2 2" xfId="20" xr:uid="{00000000-0005-0000-0000-00000D000000}"/>
    <cellStyle name="60 % – Zvýraznění3 2" xfId="21" xr:uid="{00000000-0005-0000-0000-00000E000000}"/>
    <cellStyle name="60 % – Zvýraznění4 2" xfId="22" xr:uid="{00000000-0005-0000-0000-00000F000000}"/>
    <cellStyle name="60 % – Zvýraznění5 2" xfId="23" xr:uid="{00000000-0005-0000-0000-000010000000}"/>
    <cellStyle name="60 % – Zvýraznění6 2" xfId="24" xr:uid="{00000000-0005-0000-0000-000011000000}"/>
    <cellStyle name="Celkem 2" xfId="25" xr:uid="{00000000-0005-0000-0000-000012000000}"/>
    <cellStyle name="Excel Built-in Normal" xfId="3" xr:uid="{00000000-0005-0000-0000-000013000000}"/>
    <cellStyle name="Chybně 2" xfId="26" xr:uid="{00000000-0005-0000-0000-000014000000}"/>
    <cellStyle name="Kontrolní buňka 2" xfId="27" xr:uid="{00000000-0005-0000-0000-000015000000}"/>
    <cellStyle name="Nadpis 1 2" xfId="28" xr:uid="{00000000-0005-0000-0000-000016000000}"/>
    <cellStyle name="Nadpis 2 2" xfId="29" xr:uid="{00000000-0005-0000-0000-000017000000}"/>
    <cellStyle name="Nadpis 3 2" xfId="30" xr:uid="{00000000-0005-0000-0000-000018000000}"/>
    <cellStyle name="Nadpis 4 2" xfId="31" xr:uid="{00000000-0005-0000-0000-000019000000}"/>
    <cellStyle name="Název 2" xfId="32" xr:uid="{00000000-0005-0000-0000-00001A000000}"/>
    <cellStyle name="Neutrální 2" xfId="33" xr:uid="{00000000-0005-0000-0000-00001B000000}"/>
    <cellStyle name="Normální" xfId="0" builtinId="0"/>
    <cellStyle name="Normální 2" xfId="6" xr:uid="{00000000-0005-0000-0000-00001D000000}"/>
    <cellStyle name="normální_PCS02022006_komplet" xfId="1" xr:uid="{00000000-0005-0000-0000-00001F000000}"/>
    <cellStyle name="normální_POL.XLS" xfId="2" xr:uid="{00000000-0005-0000-0000-000020000000}"/>
    <cellStyle name="popis polozky" xfId="4" xr:uid="{00000000-0005-0000-0000-000021000000}"/>
    <cellStyle name="popis polozky 2" xfId="5" xr:uid="{00000000-0005-0000-0000-000022000000}"/>
    <cellStyle name="Poznámka 2" xfId="34" xr:uid="{00000000-0005-0000-0000-000023000000}"/>
    <cellStyle name="Propojená buňka 2" xfId="35" xr:uid="{00000000-0005-0000-0000-000024000000}"/>
    <cellStyle name="Správně 2" xfId="36" xr:uid="{00000000-0005-0000-0000-000025000000}"/>
    <cellStyle name="Text upozornění 2" xfId="37" xr:uid="{00000000-0005-0000-0000-000026000000}"/>
    <cellStyle name="Vstup 2" xfId="38" xr:uid="{00000000-0005-0000-0000-000027000000}"/>
    <cellStyle name="Výpočet 2" xfId="39" xr:uid="{00000000-0005-0000-0000-000028000000}"/>
    <cellStyle name="Výstup 2" xfId="40" xr:uid="{00000000-0005-0000-0000-000029000000}"/>
    <cellStyle name="Vysvětlující text 2" xfId="41" xr:uid="{00000000-0005-0000-0000-00002A000000}"/>
    <cellStyle name="Zvýraznění 1 2" xfId="42" xr:uid="{00000000-0005-0000-0000-00002B000000}"/>
    <cellStyle name="Zvýraznění 2 2" xfId="43" xr:uid="{00000000-0005-0000-0000-00002C000000}"/>
    <cellStyle name="Zvýraznění 3 2" xfId="44" xr:uid="{00000000-0005-0000-0000-00002D000000}"/>
    <cellStyle name="Zvýraznění 4 2" xfId="45" xr:uid="{00000000-0005-0000-0000-00002E000000}"/>
    <cellStyle name="Zvýraznění 5 2" xfId="46" xr:uid="{00000000-0005-0000-0000-00002F000000}"/>
    <cellStyle name="Zvýraznění 6 2" xfId="47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1"/>
  <sheetViews>
    <sheetView zoomScaleNormal="100" workbookViewId="0">
      <selection activeCell="A26" sqref="A26:I26"/>
    </sheetView>
  </sheetViews>
  <sheetFormatPr defaultColWidth="9.109375" defaultRowHeight="10.8" x14ac:dyDescent="0.25"/>
  <cols>
    <col min="1" max="1" width="4.21875" style="1" customWidth="1"/>
    <col min="2" max="2" width="16.44140625" style="23" customWidth="1"/>
    <col min="3" max="3" width="61.88671875" style="1" bestFit="1" customWidth="1"/>
    <col min="4" max="4" width="5.44140625" style="14" customWidth="1"/>
    <col min="5" max="5" width="9" style="3" customWidth="1"/>
    <col min="6" max="6" width="10.44140625" style="3" customWidth="1"/>
    <col min="7" max="7" width="14.21875" style="3" bestFit="1" customWidth="1"/>
    <col min="8" max="8" width="9.21875" style="3" customWidth="1"/>
    <col min="9" max="9" width="14.44140625" style="3" customWidth="1"/>
    <col min="10" max="16384" width="9.109375" style="1"/>
  </cols>
  <sheetData>
    <row r="1" spans="1:9" ht="39.75" customHeight="1" x14ac:dyDescent="0.3">
      <c r="A1" s="119" t="str">
        <f>POLOZKY!A1</f>
        <v>UKB G - DROBNÉ OBJEKTY - SO 124 - REKONSTRUKCE OBJEKTU A19</v>
      </c>
      <c r="B1" s="37"/>
      <c r="C1" s="37"/>
      <c r="D1" s="37"/>
      <c r="E1" s="37"/>
      <c r="F1" s="37"/>
      <c r="G1" s="38"/>
      <c r="H1" s="38"/>
      <c r="I1" s="38" t="s">
        <v>34</v>
      </c>
    </row>
    <row r="2" spans="1:9" ht="3" customHeight="1" x14ac:dyDescent="0.3">
      <c r="A2" s="39"/>
      <c r="B2" s="40"/>
      <c r="C2" s="40"/>
      <c r="D2" s="40"/>
      <c r="E2" s="40"/>
      <c r="F2" s="40"/>
      <c r="G2" s="41"/>
      <c r="H2" s="41"/>
      <c r="I2" s="41"/>
    </row>
    <row r="3" spans="1:9" ht="25.5" customHeight="1" x14ac:dyDescent="0.35">
      <c r="A3" s="42" t="s">
        <v>54</v>
      </c>
      <c r="B3" s="25"/>
      <c r="C3" s="25"/>
      <c r="D3" s="10"/>
      <c r="E3" s="10"/>
      <c r="F3" s="10"/>
      <c r="G3" s="26"/>
      <c r="H3" s="26"/>
      <c r="I3" s="26"/>
    </row>
    <row r="4" spans="1:9" ht="32.25" customHeight="1" x14ac:dyDescent="0.35">
      <c r="A4" s="83" t="s">
        <v>35</v>
      </c>
      <c r="B4" s="1"/>
      <c r="D4" s="1"/>
      <c r="E4" s="1"/>
      <c r="F4" s="1"/>
      <c r="G4" s="1"/>
      <c r="H4" s="1"/>
      <c r="I4" s="1"/>
    </row>
    <row r="5" spans="1:9" ht="32.25" customHeight="1" x14ac:dyDescent="0.3">
      <c r="A5" s="22"/>
      <c r="B5" s="1"/>
      <c r="D5" s="1"/>
      <c r="E5" s="1"/>
      <c r="F5" s="1"/>
      <c r="G5" s="1"/>
      <c r="H5" s="1"/>
      <c r="I5" s="1"/>
    </row>
    <row r="6" spans="1:9" ht="22.2" customHeight="1" x14ac:dyDescent="0.25">
      <c r="A6" s="142"/>
      <c r="B6" s="143"/>
      <c r="C6" s="144" t="s">
        <v>36</v>
      </c>
      <c r="D6" s="143"/>
      <c r="E6" s="143"/>
      <c r="F6" s="143"/>
      <c r="G6" s="43" t="s">
        <v>17</v>
      </c>
      <c r="H6" s="43"/>
      <c r="I6" s="43" t="s">
        <v>20</v>
      </c>
    </row>
    <row r="7" spans="1:9" ht="22.2" customHeight="1" x14ac:dyDescent="0.25">
      <c r="A7" s="141"/>
      <c r="B7" s="126"/>
      <c r="C7" s="126"/>
      <c r="D7" s="126"/>
      <c r="E7" s="126"/>
      <c r="F7" s="126"/>
      <c r="G7" s="126"/>
      <c r="H7" s="126"/>
      <c r="I7" s="126"/>
    </row>
    <row r="8" spans="1:9" ht="22.2" customHeight="1" x14ac:dyDescent="0.25">
      <c r="A8" s="127" t="s">
        <v>23</v>
      </c>
      <c r="B8" s="126"/>
      <c r="C8" s="128" t="str">
        <f>POLOZKY!D36</f>
        <v>1 Elektrická požární signalizace (EPS)</v>
      </c>
      <c r="D8" s="129"/>
      <c r="E8" s="129"/>
      <c r="F8" s="130"/>
      <c r="G8" s="84">
        <f>POLOZKY!H36</f>
        <v>0</v>
      </c>
      <c r="H8" s="85"/>
      <c r="I8" s="84">
        <f>POLOZKY!I36</f>
        <v>0</v>
      </c>
    </row>
    <row r="9" spans="1:9" ht="22.2" customHeight="1" x14ac:dyDescent="0.25">
      <c r="A9" s="125"/>
      <c r="B9" s="126"/>
      <c r="C9" s="126"/>
      <c r="D9" s="126"/>
      <c r="E9" s="126"/>
      <c r="F9" s="126"/>
      <c r="G9" s="126"/>
      <c r="H9" s="126"/>
      <c r="I9" s="126"/>
    </row>
    <row r="10" spans="1:9" s="3" customFormat="1" ht="22.2" customHeight="1" x14ac:dyDescent="0.25">
      <c r="A10" s="127" t="s">
        <v>23</v>
      </c>
      <c r="B10" s="126"/>
      <c r="C10" s="128" t="str">
        <f>POLOZKY!D60</f>
        <v>2 Universální kabelážní systém, telefon (SK,TEL)</v>
      </c>
      <c r="D10" s="129"/>
      <c r="E10" s="129"/>
      <c r="F10" s="130"/>
      <c r="G10" s="84">
        <f>POLOZKY!H60</f>
        <v>0</v>
      </c>
      <c r="H10" s="85"/>
      <c r="I10" s="84">
        <f>POLOZKY!I60</f>
        <v>0</v>
      </c>
    </row>
    <row r="11" spans="1:9" s="3" customFormat="1" ht="22.2" customHeight="1" x14ac:dyDescent="0.25">
      <c r="A11" s="125"/>
      <c r="B11" s="126"/>
      <c r="C11" s="126"/>
      <c r="D11" s="126"/>
      <c r="E11" s="126"/>
      <c r="F11" s="126"/>
      <c r="G11" s="126"/>
      <c r="H11" s="126"/>
      <c r="I11" s="126"/>
    </row>
    <row r="12" spans="1:9" s="3" customFormat="1" ht="22.2" customHeight="1" x14ac:dyDescent="0.25">
      <c r="A12" s="127" t="s">
        <v>23</v>
      </c>
      <c r="B12" s="126"/>
      <c r="C12" s="128" t="str">
        <f>POLOZKY!D93</f>
        <v>3 Poplachový zabezpečovací a tísňový systém (PZTS)</v>
      </c>
      <c r="D12" s="129"/>
      <c r="E12" s="129"/>
      <c r="F12" s="130"/>
      <c r="G12" s="84">
        <f>POLOZKY!H93</f>
        <v>0</v>
      </c>
      <c r="H12" s="85"/>
      <c r="I12" s="84">
        <f>POLOZKY!I93</f>
        <v>0</v>
      </c>
    </row>
    <row r="13" spans="1:9" s="3" customFormat="1" ht="22.2" customHeight="1" x14ac:dyDescent="0.25">
      <c r="A13" s="125"/>
      <c r="B13" s="126"/>
      <c r="C13" s="126"/>
      <c r="D13" s="126"/>
      <c r="E13" s="126"/>
      <c r="F13" s="126"/>
      <c r="G13" s="126"/>
      <c r="H13" s="126"/>
      <c r="I13" s="126"/>
    </row>
    <row r="14" spans="1:9" s="3" customFormat="1" ht="22.2" customHeight="1" x14ac:dyDescent="0.25">
      <c r="A14" s="127" t="s">
        <v>23</v>
      </c>
      <c r="B14" s="126"/>
      <c r="C14" s="128" t="str">
        <f>POLOZKY!D100</f>
        <v>4 Jednotný čas (JČ)</v>
      </c>
      <c r="D14" s="129"/>
      <c r="E14" s="129"/>
      <c r="F14" s="130"/>
      <c r="G14" s="84">
        <f>POLOZKY!H100</f>
        <v>0</v>
      </c>
      <c r="H14" s="85"/>
      <c r="I14" s="84">
        <f>POLOZKY!I100</f>
        <v>0</v>
      </c>
    </row>
    <row r="15" spans="1:9" s="3" customFormat="1" ht="22.2" customHeight="1" x14ac:dyDescent="0.25">
      <c r="A15" s="125"/>
      <c r="B15" s="126"/>
      <c r="C15" s="126"/>
      <c r="D15" s="126"/>
      <c r="E15" s="126"/>
      <c r="F15" s="126"/>
      <c r="G15" s="126"/>
      <c r="H15" s="126"/>
      <c r="I15" s="126"/>
    </row>
    <row r="16" spans="1:9" s="3" customFormat="1" ht="22.2" customHeight="1" x14ac:dyDescent="0.25">
      <c r="A16" s="127" t="s">
        <v>23</v>
      </c>
      <c r="B16" s="126"/>
      <c r="C16" s="128" t="str">
        <f>POLOZKY!D104</f>
        <v>5 Signalizace pro sluchově postižené (ZPS)</v>
      </c>
      <c r="D16" s="129"/>
      <c r="E16" s="129"/>
      <c r="F16" s="130"/>
      <c r="G16" s="84">
        <f>POLOZKY!H104</f>
        <v>0</v>
      </c>
      <c r="H16" s="85"/>
      <c r="I16" s="84">
        <f>POLOZKY!I104</f>
        <v>0</v>
      </c>
    </row>
    <row r="17" spans="1:9" s="3" customFormat="1" ht="22.2" customHeight="1" x14ac:dyDescent="0.25">
      <c r="A17" s="125"/>
      <c r="B17" s="126"/>
      <c r="C17" s="126"/>
      <c r="D17" s="126"/>
      <c r="E17" s="126"/>
      <c r="F17" s="126"/>
      <c r="G17" s="126"/>
      <c r="H17" s="126"/>
      <c r="I17" s="126"/>
    </row>
    <row r="18" spans="1:9" s="3" customFormat="1" ht="22.2" customHeight="1" x14ac:dyDescent="0.25">
      <c r="A18" s="127" t="s">
        <v>23</v>
      </c>
      <c r="B18" s="126"/>
      <c r="C18" s="128" t="str">
        <f>POLOZKY!D116</f>
        <v>6 Místní rozhlas (MR)</v>
      </c>
      <c r="D18" s="129"/>
      <c r="E18" s="129"/>
      <c r="F18" s="130"/>
      <c r="G18" s="84">
        <f>POLOZKY!H116</f>
        <v>0</v>
      </c>
      <c r="H18" s="85"/>
      <c r="I18" s="84">
        <f>POLOZKY!I116</f>
        <v>0</v>
      </c>
    </row>
    <row r="19" spans="1:9" s="3" customFormat="1" ht="22.2" customHeight="1" x14ac:dyDescent="0.25">
      <c r="A19" s="125"/>
      <c r="B19" s="126"/>
      <c r="C19" s="126"/>
      <c r="D19" s="126"/>
      <c r="E19" s="126"/>
      <c r="F19" s="126"/>
      <c r="G19" s="126"/>
      <c r="H19" s="126"/>
      <c r="I19" s="126"/>
    </row>
    <row r="20" spans="1:9" s="3" customFormat="1" ht="22.2" customHeight="1" x14ac:dyDescent="0.25">
      <c r="A20" s="127" t="s">
        <v>23</v>
      </c>
      <c r="B20" s="126"/>
      <c r="C20" s="128" t="str">
        <f>POLOZKY!D134</f>
        <v>7 Společné trasy</v>
      </c>
      <c r="D20" s="129"/>
      <c r="E20" s="129"/>
      <c r="F20" s="130"/>
      <c r="G20" s="84">
        <f>POLOZKY!H134</f>
        <v>0</v>
      </c>
      <c r="H20" s="85"/>
      <c r="I20" s="84">
        <f>POLOZKY!I134</f>
        <v>0</v>
      </c>
    </row>
    <row r="21" spans="1:9" s="3" customFormat="1" ht="22.2" customHeight="1" x14ac:dyDescent="0.25">
      <c r="A21" s="125"/>
      <c r="B21" s="126"/>
      <c r="C21" s="126"/>
      <c r="D21" s="126"/>
      <c r="E21" s="126"/>
      <c r="F21" s="126"/>
      <c r="G21" s="126"/>
      <c r="H21" s="126"/>
      <c r="I21" s="126"/>
    </row>
    <row r="22" spans="1:9" s="3" customFormat="1" ht="22.2" customHeight="1" x14ac:dyDescent="0.25">
      <c r="A22" s="127" t="s">
        <v>23</v>
      </c>
      <c r="B22" s="126"/>
      <c r="C22" s="128" t="str">
        <f>POLOZKY!D149</f>
        <v>8 HZS</v>
      </c>
      <c r="D22" s="129"/>
      <c r="E22" s="129"/>
      <c r="F22" s="130"/>
      <c r="G22" s="84"/>
      <c r="H22" s="85"/>
      <c r="I22" s="84">
        <f>POLOZKY!I149</f>
        <v>0</v>
      </c>
    </row>
    <row r="23" spans="1:9" s="3" customFormat="1" ht="22.2" customHeight="1" x14ac:dyDescent="0.25">
      <c r="A23" s="86"/>
      <c r="B23" s="87"/>
      <c r="C23" s="88"/>
      <c r="D23" s="89"/>
      <c r="E23" s="89"/>
      <c r="F23" s="90"/>
      <c r="G23" s="87"/>
      <c r="H23" s="87"/>
      <c r="I23" s="87"/>
    </row>
    <row r="24" spans="1:9" s="3" customFormat="1" ht="22.2" customHeight="1" x14ac:dyDescent="0.25">
      <c r="A24" s="127" t="s">
        <v>23</v>
      </c>
      <c r="B24" s="126"/>
      <c r="C24" s="128" t="s">
        <v>32</v>
      </c>
      <c r="D24" s="129"/>
      <c r="E24" s="129"/>
      <c r="F24" s="130"/>
      <c r="G24" s="139">
        <f>I8+I10+I12+I14+I16+I18+I20+I22</f>
        <v>0</v>
      </c>
      <c r="H24" s="140"/>
      <c r="I24" s="140"/>
    </row>
    <row r="25" spans="1:9" s="3" customFormat="1" ht="22.2" customHeight="1" x14ac:dyDescent="0.25">
      <c r="A25" s="127" t="s">
        <v>23</v>
      </c>
      <c r="B25" s="126"/>
      <c r="C25" s="128" t="s">
        <v>33</v>
      </c>
      <c r="D25" s="129"/>
      <c r="E25" s="129"/>
      <c r="F25" s="130"/>
      <c r="G25" s="139">
        <f>G8+G10+G12+G14+G16+G18+G20+G22</f>
        <v>0</v>
      </c>
      <c r="H25" s="140"/>
      <c r="I25" s="140"/>
    </row>
    <row r="26" spans="1:9" s="3" customFormat="1" ht="22.2" customHeight="1" thickBot="1" x14ac:dyDescent="0.3">
      <c r="A26" s="141"/>
      <c r="B26" s="126"/>
      <c r="C26" s="126"/>
      <c r="D26" s="126"/>
      <c r="E26" s="126"/>
      <c r="F26" s="126"/>
      <c r="G26" s="126"/>
      <c r="H26" s="126"/>
      <c r="I26" s="126"/>
    </row>
    <row r="27" spans="1:9" s="3" customFormat="1" ht="22.2" customHeight="1" thickBot="1" x14ac:dyDescent="0.35">
      <c r="A27" s="131" t="s">
        <v>31</v>
      </c>
      <c r="B27" s="132"/>
      <c r="C27" s="133" t="s">
        <v>37</v>
      </c>
      <c r="D27" s="134"/>
      <c r="E27" s="134"/>
      <c r="F27" s="135"/>
      <c r="G27" s="136">
        <f>G24+G25</f>
        <v>0</v>
      </c>
      <c r="H27" s="137"/>
      <c r="I27" s="138"/>
    </row>
    <row r="28" spans="1:9" s="3" customFormat="1" ht="22.2" customHeight="1" thickBot="1" x14ac:dyDescent="0.3">
      <c r="A28" s="141"/>
      <c r="B28" s="126"/>
      <c r="C28" s="126"/>
      <c r="D28" s="126"/>
      <c r="E28" s="126"/>
      <c r="F28" s="126"/>
      <c r="G28" s="126"/>
      <c r="H28" s="126"/>
      <c r="I28" s="126"/>
    </row>
    <row r="29" spans="1:9" s="3" customFormat="1" ht="22.2" customHeight="1" thickBot="1" x14ac:dyDescent="0.35">
      <c r="A29" s="131" t="s">
        <v>31</v>
      </c>
      <c r="B29" s="132"/>
      <c r="C29" s="133" t="s">
        <v>38</v>
      </c>
      <c r="D29" s="134"/>
      <c r="E29" s="134"/>
      <c r="F29" s="135"/>
      <c r="G29" s="136">
        <f>G27*1.21</f>
        <v>0</v>
      </c>
      <c r="H29" s="137"/>
      <c r="I29" s="138"/>
    </row>
    <row r="30" spans="1:9" s="3" customFormat="1" ht="22.2" customHeight="1" x14ac:dyDescent="0.25">
      <c r="A30" s="1"/>
      <c r="B30" s="23"/>
      <c r="C30" s="4"/>
      <c r="D30" s="12"/>
    </row>
    <row r="31" spans="1:9" s="3" customFormat="1" ht="22.2" customHeight="1" x14ac:dyDescent="0.25">
      <c r="A31" s="1"/>
      <c r="B31" s="23"/>
      <c r="C31" s="4"/>
      <c r="D31" s="12"/>
    </row>
    <row r="32" spans="1:9" s="3" customFormat="1" ht="22.2" customHeight="1" x14ac:dyDescent="0.25">
      <c r="A32" s="1"/>
      <c r="B32" s="23"/>
      <c r="C32" s="4"/>
      <c r="D32" s="12"/>
    </row>
    <row r="33" spans="1:4" s="3" customFormat="1" ht="22.2" customHeight="1" x14ac:dyDescent="0.25">
      <c r="A33" s="1"/>
      <c r="B33" s="23"/>
      <c r="C33" s="4"/>
      <c r="D33" s="12"/>
    </row>
    <row r="34" spans="1:4" s="3" customFormat="1" ht="22.2" customHeight="1" x14ac:dyDescent="0.25">
      <c r="A34" s="1"/>
      <c r="B34" s="23"/>
      <c r="C34" s="4"/>
      <c r="D34" s="12"/>
    </row>
    <row r="35" spans="1:4" s="3" customFormat="1" ht="22.2" customHeight="1" x14ac:dyDescent="0.25">
      <c r="A35" s="1"/>
      <c r="B35" s="23"/>
      <c r="C35" s="4"/>
      <c r="D35" s="12"/>
    </row>
    <row r="36" spans="1:4" s="3" customFormat="1" ht="22.2" customHeight="1" x14ac:dyDescent="0.25">
      <c r="A36" s="1"/>
      <c r="B36" s="23"/>
      <c r="C36" s="1"/>
      <c r="D36" s="14"/>
    </row>
    <row r="37" spans="1:4" s="3" customFormat="1" ht="22.2" customHeight="1" x14ac:dyDescent="0.2">
      <c r="A37" s="1"/>
      <c r="B37" s="23"/>
      <c r="C37" s="2"/>
      <c r="D37" s="13"/>
    </row>
    <row r="38" spans="1:4" s="3" customFormat="1" ht="22.2" customHeight="1" x14ac:dyDescent="0.2">
      <c r="A38" s="1"/>
      <c r="B38" s="23"/>
      <c r="C38" s="2"/>
      <c r="D38" s="13"/>
    </row>
    <row r="39" spans="1:4" s="3" customFormat="1" ht="22.2" customHeight="1" x14ac:dyDescent="0.25">
      <c r="A39" s="1"/>
      <c r="B39" s="23"/>
      <c r="C39" s="4"/>
      <c r="D39" s="12"/>
    </row>
    <row r="40" spans="1:4" s="3" customFormat="1" ht="22.2" customHeight="1" x14ac:dyDescent="0.25">
      <c r="A40" s="1"/>
      <c r="B40" s="23"/>
      <c r="C40" s="4"/>
      <c r="D40" s="12"/>
    </row>
    <row r="41" spans="1:4" s="3" customFormat="1" ht="22.2" customHeight="1" x14ac:dyDescent="0.25">
      <c r="A41" s="1"/>
      <c r="B41" s="23"/>
      <c r="C41" s="4"/>
      <c r="D41" s="12"/>
    </row>
    <row r="42" spans="1:4" s="3" customFormat="1" ht="22.2" customHeight="1" x14ac:dyDescent="0.25">
      <c r="A42" s="1"/>
      <c r="B42" s="23"/>
      <c r="C42" s="4"/>
      <c r="D42" s="12"/>
    </row>
    <row r="43" spans="1:4" s="3" customFormat="1" ht="22.2" customHeight="1" x14ac:dyDescent="0.25">
      <c r="A43" s="1"/>
      <c r="B43" s="23"/>
      <c r="C43" s="4"/>
      <c r="D43" s="12"/>
    </row>
    <row r="44" spans="1:4" s="3" customFormat="1" ht="22.2" customHeight="1" x14ac:dyDescent="0.25">
      <c r="A44" s="1"/>
      <c r="B44" s="23"/>
      <c r="C44" s="4"/>
      <c r="D44" s="12"/>
    </row>
    <row r="45" spans="1:4" s="3" customFormat="1" ht="22.2" customHeight="1" x14ac:dyDescent="0.25">
      <c r="A45" s="1"/>
      <c r="B45" s="23"/>
      <c r="C45" s="4"/>
      <c r="D45" s="12"/>
    </row>
    <row r="46" spans="1:4" s="3" customFormat="1" ht="22.2" customHeight="1" x14ac:dyDescent="0.25">
      <c r="A46" s="1"/>
      <c r="B46" s="23"/>
      <c r="C46" s="4"/>
      <c r="D46" s="12"/>
    </row>
    <row r="47" spans="1:4" s="3" customFormat="1" ht="22.2" customHeight="1" x14ac:dyDescent="0.25">
      <c r="A47" s="1"/>
      <c r="B47" s="23"/>
      <c r="C47" s="4"/>
      <c r="D47" s="12"/>
    </row>
    <row r="48" spans="1:4" s="3" customFormat="1" ht="22.2" customHeight="1" x14ac:dyDescent="0.25">
      <c r="A48" s="1"/>
      <c r="B48" s="23"/>
      <c r="C48" s="4"/>
      <c r="D48" s="12"/>
    </row>
    <row r="49" spans="1:4" s="3" customFormat="1" ht="22.2" customHeight="1" x14ac:dyDescent="0.25">
      <c r="A49" s="1"/>
      <c r="B49" s="23"/>
      <c r="C49" s="4"/>
      <c r="D49" s="12"/>
    </row>
    <row r="50" spans="1:4" s="3" customFormat="1" ht="22.2" customHeight="1" x14ac:dyDescent="0.25">
      <c r="A50" s="1"/>
      <c r="B50" s="23"/>
      <c r="C50" s="4"/>
      <c r="D50" s="12"/>
    </row>
    <row r="51" spans="1:4" s="3" customFormat="1" ht="22.2" customHeight="1" x14ac:dyDescent="0.25">
      <c r="A51" s="1"/>
      <c r="B51" s="23"/>
      <c r="C51" s="4"/>
      <c r="D51" s="12"/>
    </row>
    <row r="52" spans="1:4" s="3" customFormat="1" ht="22.2" customHeight="1" x14ac:dyDescent="0.25">
      <c r="A52" s="1"/>
      <c r="B52" s="23"/>
      <c r="C52" s="4"/>
      <c r="D52" s="12"/>
    </row>
    <row r="53" spans="1:4" s="3" customFormat="1" ht="22.2" customHeight="1" x14ac:dyDescent="0.25">
      <c r="A53" s="1"/>
      <c r="B53" s="23"/>
      <c r="C53" s="4"/>
      <c r="D53" s="12"/>
    </row>
    <row r="54" spans="1:4" s="3" customFormat="1" ht="22.2" customHeight="1" x14ac:dyDescent="0.25">
      <c r="A54" s="1"/>
      <c r="B54" s="23"/>
      <c r="C54" s="4"/>
      <c r="D54" s="12"/>
    </row>
    <row r="55" spans="1:4" s="3" customFormat="1" ht="22.2" customHeight="1" x14ac:dyDescent="0.25">
      <c r="A55" s="1"/>
      <c r="B55" s="23"/>
      <c r="C55" s="4"/>
      <c r="D55" s="12"/>
    </row>
    <row r="56" spans="1:4" s="3" customFormat="1" ht="22.2" customHeight="1" x14ac:dyDescent="0.25">
      <c r="A56" s="1"/>
      <c r="B56" s="23"/>
      <c r="C56" s="4"/>
      <c r="D56" s="12"/>
    </row>
    <row r="57" spans="1:4" s="3" customFormat="1" ht="22.2" customHeight="1" x14ac:dyDescent="0.25">
      <c r="A57" s="1"/>
      <c r="B57" s="23"/>
      <c r="C57" s="4"/>
      <c r="D57" s="12"/>
    </row>
    <row r="58" spans="1:4" s="3" customFormat="1" ht="22.2" customHeight="1" x14ac:dyDescent="0.25">
      <c r="A58" s="1"/>
      <c r="B58" s="23"/>
      <c r="C58" s="4"/>
      <c r="D58" s="12"/>
    </row>
    <row r="59" spans="1:4" s="3" customFormat="1" ht="22.2" customHeight="1" x14ac:dyDescent="0.25">
      <c r="A59" s="1"/>
      <c r="B59" s="23"/>
      <c r="C59" s="4"/>
      <c r="D59" s="12"/>
    </row>
    <row r="60" spans="1:4" s="3" customFormat="1" ht="22.2" customHeight="1" x14ac:dyDescent="0.25">
      <c r="A60" s="1"/>
      <c r="B60" s="23"/>
      <c r="C60" s="4"/>
      <c r="D60" s="12"/>
    </row>
    <row r="61" spans="1:4" s="3" customFormat="1" ht="22.2" customHeight="1" x14ac:dyDescent="0.25">
      <c r="A61" s="1"/>
      <c r="B61" s="23"/>
      <c r="C61" s="4"/>
      <c r="D61" s="12"/>
    </row>
    <row r="62" spans="1:4" s="3" customFormat="1" ht="22.2" customHeight="1" x14ac:dyDescent="0.25">
      <c r="A62" s="1"/>
      <c r="B62" s="23"/>
      <c r="C62" s="4"/>
      <c r="D62" s="12"/>
    </row>
    <row r="63" spans="1:4" s="3" customFormat="1" ht="22.2" customHeight="1" x14ac:dyDescent="0.25">
      <c r="A63" s="1"/>
      <c r="B63" s="23"/>
      <c r="C63" s="4"/>
      <c r="D63" s="12"/>
    </row>
    <row r="64" spans="1:4" s="3" customFormat="1" ht="22.2" customHeight="1" x14ac:dyDescent="0.25">
      <c r="A64" s="1"/>
      <c r="B64" s="23"/>
      <c r="C64" s="4"/>
      <c r="D64" s="12"/>
    </row>
    <row r="65" spans="1:4" s="3" customFormat="1" ht="22.2" customHeight="1" x14ac:dyDescent="0.25">
      <c r="A65" s="1"/>
      <c r="B65" s="23"/>
      <c r="C65" s="4"/>
      <c r="D65" s="12"/>
    </row>
    <row r="66" spans="1:4" s="3" customFormat="1" ht="22.2" customHeight="1" x14ac:dyDescent="0.25">
      <c r="A66" s="1"/>
      <c r="B66" s="23"/>
      <c r="C66" s="4"/>
      <c r="D66" s="12"/>
    </row>
    <row r="67" spans="1:4" s="3" customFormat="1" ht="22.2" customHeight="1" x14ac:dyDescent="0.25">
      <c r="A67" s="1"/>
      <c r="B67" s="23"/>
      <c r="C67" s="4"/>
      <c r="D67" s="12"/>
    </row>
    <row r="68" spans="1:4" s="3" customFormat="1" ht="22.2" customHeight="1" x14ac:dyDescent="0.25">
      <c r="A68" s="1"/>
      <c r="B68" s="23"/>
      <c r="C68" s="4"/>
      <c r="D68" s="12"/>
    </row>
    <row r="69" spans="1:4" s="3" customFormat="1" ht="22.2" customHeight="1" x14ac:dyDescent="0.25">
      <c r="A69" s="1"/>
      <c r="B69" s="23"/>
      <c r="C69" s="4"/>
      <c r="D69" s="12"/>
    </row>
    <row r="70" spans="1:4" s="3" customFormat="1" ht="22.2" customHeight="1" x14ac:dyDescent="0.25">
      <c r="A70" s="1"/>
      <c r="B70" s="23"/>
      <c r="C70" s="4"/>
      <c r="D70" s="12"/>
    </row>
    <row r="71" spans="1:4" s="3" customFormat="1" ht="22.2" customHeight="1" x14ac:dyDescent="0.25">
      <c r="A71" s="1"/>
      <c r="B71" s="24"/>
      <c r="C71" s="4"/>
      <c r="D71" s="12"/>
    </row>
    <row r="72" spans="1:4" s="3" customFormat="1" ht="22.2" customHeight="1" x14ac:dyDescent="0.25">
      <c r="A72" s="1"/>
      <c r="B72" s="23"/>
      <c r="C72" s="4"/>
      <c r="D72" s="12"/>
    </row>
    <row r="73" spans="1:4" s="3" customFormat="1" ht="22.2" customHeight="1" x14ac:dyDescent="0.25">
      <c r="A73" s="1"/>
      <c r="B73" s="23"/>
      <c r="C73" s="4"/>
      <c r="D73" s="12"/>
    </row>
    <row r="74" spans="1:4" s="3" customFormat="1" ht="22.2" customHeight="1" x14ac:dyDescent="0.25">
      <c r="A74" s="1"/>
      <c r="B74" s="23"/>
      <c r="C74" s="4"/>
      <c r="D74" s="12"/>
    </row>
    <row r="75" spans="1:4" s="3" customFormat="1" ht="22.2" customHeight="1" x14ac:dyDescent="0.25">
      <c r="A75" s="1"/>
      <c r="B75" s="23"/>
      <c r="C75" s="4"/>
      <c r="D75" s="12"/>
    </row>
    <row r="76" spans="1:4" s="3" customFormat="1" ht="22.2" customHeight="1" x14ac:dyDescent="0.25">
      <c r="A76" s="1"/>
      <c r="B76" s="23"/>
      <c r="C76" s="4"/>
      <c r="D76" s="12"/>
    </row>
    <row r="77" spans="1:4" s="3" customFormat="1" ht="22.2" customHeight="1" x14ac:dyDescent="0.25">
      <c r="A77" s="1"/>
      <c r="B77" s="23"/>
      <c r="C77" s="4"/>
      <c r="D77" s="12"/>
    </row>
    <row r="78" spans="1:4" s="3" customFormat="1" ht="22.2" customHeight="1" x14ac:dyDescent="0.25">
      <c r="A78" s="1"/>
      <c r="B78" s="23"/>
      <c r="C78" s="4"/>
      <c r="D78" s="12"/>
    </row>
    <row r="79" spans="1:4" s="3" customFormat="1" ht="22.2" customHeight="1" x14ac:dyDescent="0.25">
      <c r="A79" s="1"/>
      <c r="B79" s="23"/>
      <c r="C79" s="4"/>
      <c r="D79" s="12"/>
    </row>
    <row r="80" spans="1:4" s="3" customFormat="1" ht="22.2" customHeight="1" x14ac:dyDescent="0.25">
      <c r="A80" s="1"/>
      <c r="B80" s="23"/>
      <c r="C80" s="4"/>
      <c r="D80" s="12"/>
    </row>
    <row r="81" spans="1:4" s="3" customFormat="1" ht="22.2" customHeight="1" x14ac:dyDescent="0.25">
      <c r="A81" s="1"/>
      <c r="B81" s="23"/>
      <c r="C81" s="4"/>
      <c r="D81" s="12"/>
    </row>
    <row r="82" spans="1:4" s="3" customFormat="1" ht="22.2" customHeight="1" x14ac:dyDescent="0.25">
      <c r="A82" s="1"/>
      <c r="B82" s="23"/>
      <c r="C82" s="4"/>
      <c r="D82" s="12"/>
    </row>
    <row r="83" spans="1:4" s="3" customFormat="1" ht="22.2" customHeight="1" x14ac:dyDescent="0.25">
      <c r="A83" s="1"/>
      <c r="B83" s="23"/>
      <c r="C83" s="4"/>
      <c r="D83" s="12"/>
    </row>
    <row r="84" spans="1:4" s="3" customFormat="1" ht="22.2" customHeight="1" x14ac:dyDescent="0.25">
      <c r="A84" s="1"/>
      <c r="B84" s="23"/>
      <c r="C84" s="4"/>
      <c r="D84" s="12"/>
    </row>
    <row r="85" spans="1:4" s="3" customFormat="1" ht="22.2" customHeight="1" x14ac:dyDescent="0.25">
      <c r="A85" s="1"/>
      <c r="B85" s="23"/>
      <c r="C85" s="4"/>
      <c r="D85" s="12"/>
    </row>
    <row r="86" spans="1:4" s="3" customFormat="1" ht="22.2" customHeight="1" x14ac:dyDescent="0.25">
      <c r="A86" s="1"/>
      <c r="B86" s="23"/>
      <c r="C86" s="1"/>
      <c r="D86" s="14"/>
    </row>
    <row r="87" spans="1:4" s="3" customFormat="1" ht="22.2" customHeight="1" x14ac:dyDescent="0.25">
      <c r="A87" s="1"/>
      <c r="B87" s="23"/>
      <c r="C87" s="1"/>
      <c r="D87" s="14"/>
    </row>
    <row r="88" spans="1:4" s="3" customFormat="1" ht="22.2" customHeight="1" x14ac:dyDescent="0.2">
      <c r="A88" s="1"/>
      <c r="B88" s="23"/>
      <c r="C88" s="2"/>
      <c r="D88" s="17"/>
    </row>
    <row r="89" spans="1:4" s="3" customFormat="1" ht="22.2" customHeight="1" x14ac:dyDescent="0.25">
      <c r="A89" s="1"/>
      <c r="B89" s="23"/>
      <c r="C89" s="4"/>
      <c r="D89" s="12"/>
    </row>
    <row r="90" spans="1:4" s="3" customFormat="1" ht="22.2" customHeight="1" x14ac:dyDescent="0.25">
      <c r="A90" s="1"/>
      <c r="B90" s="23"/>
      <c r="C90" s="4"/>
      <c r="D90" s="12"/>
    </row>
    <row r="91" spans="1:4" s="3" customFormat="1" ht="22.2" customHeight="1" x14ac:dyDescent="0.25">
      <c r="A91" s="1"/>
      <c r="B91" s="23"/>
      <c r="C91" s="4"/>
      <c r="D91" s="12"/>
    </row>
    <row r="92" spans="1:4" s="3" customFormat="1" ht="22.2" customHeight="1" x14ac:dyDescent="0.25">
      <c r="A92" s="1"/>
      <c r="B92" s="23"/>
      <c r="C92" s="4"/>
      <c r="D92" s="12"/>
    </row>
    <row r="93" spans="1:4" s="3" customFormat="1" ht="22.2" customHeight="1" x14ac:dyDescent="0.25">
      <c r="A93" s="1"/>
      <c r="B93" s="23"/>
      <c r="C93" s="4"/>
      <c r="D93" s="12"/>
    </row>
    <row r="94" spans="1:4" s="3" customFormat="1" ht="22.2" customHeight="1" x14ac:dyDescent="0.25">
      <c r="A94" s="1"/>
      <c r="B94" s="23"/>
      <c r="C94" s="4"/>
      <c r="D94" s="12"/>
    </row>
    <row r="95" spans="1:4" s="3" customFormat="1" ht="22.2" customHeight="1" x14ac:dyDescent="0.25">
      <c r="A95" s="1"/>
      <c r="B95" s="23"/>
      <c r="C95" s="4"/>
      <c r="D95" s="12"/>
    </row>
    <row r="96" spans="1:4" s="3" customFormat="1" ht="22.2" customHeight="1" x14ac:dyDescent="0.25">
      <c r="A96" s="1"/>
      <c r="B96" s="23"/>
      <c r="C96" s="4"/>
      <c r="D96" s="12"/>
    </row>
    <row r="97" spans="1:4" s="3" customFormat="1" ht="22.2" customHeight="1" x14ac:dyDescent="0.25">
      <c r="A97" s="1"/>
      <c r="B97" s="23"/>
      <c r="C97" s="4"/>
      <c r="D97" s="12"/>
    </row>
    <row r="98" spans="1:4" s="3" customFormat="1" ht="22.2" customHeight="1" x14ac:dyDescent="0.25">
      <c r="A98" s="1"/>
      <c r="B98" s="23"/>
      <c r="C98" s="4"/>
      <c r="D98" s="12"/>
    </row>
    <row r="99" spans="1:4" s="3" customFormat="1" ht="22.2" customHeight="1" x14ac:dyDescent="0.25">
      <c r="A99" s="1"/>
      <c r="B99" s="23"/>
      <c r="C99" s="4"/>
      <c r="D99" s="12"/>
    </row>
    <row r="100" spans="1:4" s="3" customFormat="1" ht="22.2" customHeight="1" x14ac:dyDescent="0.25">
      <c r="A100" s="1"/>
      <c r="B100" s="23"/>
      <c r="C100" s="4"/>
      <c r="D100" s="12"/>
    </row>
    <row r="101" spans="1:4" s="3" customFormat="1" ht="22.2" customHeight="1" x14ac:dyDescent="0.25">
      <c r="A101" s="1"/>
      <c r="B101" s="23"/>
      <c r="C101" s="4"/>
      <c r="D101" s="12"/>
    </row>
    <row r="102" spans="1:4" s="3" customFormat="1" ht="22.2" customHeight="1" x14ac:dyDescent="0.25">
      <c r="A102" s="1"/>
      <c r="B102" s="23"/>
      <c r="C102" s="4"/>
      <c r="D102" s="12"/>
    </row>
    <row r="103" spans="1:4" s="3" customFormat="1" ht="22.2" customHeight="1" x14ac:dyDescent="0.25">
      <c r="A103" s="1"/>
      <c r="B103" s="23"/>
      <c r="C103" s="4"/>
      <c r="D103" s="12"/>
    </row>
    <row r="104" spans="1:4" s="3" customFormat="1" ht="22.2" customHeight="1" x14ac:dyDescent="0.25">
      <c r="A104" s="1"/>
      <c r="B104" s="23"/>
      <c r="C104" s="4"/>
      <c r="D104" s="12"/>
    </row>
    <row r="105" spans="1:4" s="3" customFormat="1" ht="22.2" customHeight="1" x14ac:dyDescent="0.25">
      <c r="A105" s="1"/>
      <c r="B105" s="23"/>
      <c r="C105" s="4"/>
      <c r="D105" s="12"/>
    </row>
    <row r="106" spans="1:4" s="3" customFormat="1" ht="22.2" customHeight="1" x14ac:dyDescent="0.25">
      <c r="A106" s="1"/>
      <c r="B106" s="23"/>
      <c r="C106" s="1"/>
      <c r="D106" s="14"/>
    </row>
    <row r="107" spans="1:4" s="3" customFormat="1" ht="22.2" customHeight="1" x14ac:dyDescent="0.25">
      <c r="A107" s="1"/>
      <c r="B107" s="23"/>
      <c r="C107" s="5"/>
      <c r="D107" s="11"/>
    </row>
    <row r="108" spans="1:4" s="3" customFormat="1" ht="22.2" customHeight="1" x14ac:dyDescent="0.25">
      <c r="A108" s="1"/>
      <c r="B108" s="23"/>
      <c r="C108" s="6"/>
      <c r="D108" s="11"/>
    </row>
    <row r="109" spans="1:4" s="3" customFormat="1" ht="22.2" customHeight="1" x14ac:dyDescent="0.25">
      <c r="A109" s="1"/>
      <c r="B109" s="23"/>
      <c r="C109" s="4"/>
      <c r="D109" s="12"/>
    </row>
    <row r="110" spans="1:4" s="3" customFormat="1" ht="22.2" customHeight="1" x14ac:dyDescent="0.25">
      <c r="A110" s="1"/>
      <c r="B110" s="23"/>
      <c r="C110" s="4"/>
      <c r="D110" s="12"/>
    </row>
    <row r="111" spans="1:4" s="3" customFormat="1" ht="22.2" customHeight="1" x14ac:dyDescent="0.25">
      <c r="A111" s="1"/>
      <c r="B111" s="23"/>
      <c r="C111" s="4"/>
      <c r="D111" s="12"/>
    </row>
    <row r="112" spans="1:4" s="3" customFormat="1" ht="22.2" customHeight="1" x14ac:dyDescent="0.25">
      <c r="A112" s="1"/>
      <c r="B112" s="23"/>
      <c r="C112" s="4"/>
      <c r="D112" s="12"/>
    </row>
    <row r="113" spans="1:4" s="3" customFormat="1" ht="22.2" customHeight="1" x14ac:dyDescent="0.25">
      <c r="A113" s="1"/>
      <c r="B113" s="23"/>
      <c r="C113" s="4"/>
      <c r="D113" s="12"/>
    </row>
    <row r="114" spans="1:4" s="3" customFormat="1" ht="22.2" customHeight="1" x14ac:dyDescent="0.25">
      <c r="A114" s="1"/>
      <c r="B114" s="23"/>
      <c r="C114" s="4"/>
      <c r="D114" s="12"/>
    </row>
    <row r="115" spans="1:4" s="3" customFormat="1" ht="22.2" customHeight="1" x14ac:dyDescent="0.25">
      <c r="A115" s="1"/>
      <c r="B115" s="23"/>
      <c r="C115" s="4"/>
      <c r="D115" s="12"/>
    </row>
    <row r="116" spans="1:4" s="3" customFormat="1" ht="22.2" customHeight="1" x14ac:dyDescent="0.25">
      <c r="A116" s="1"/>
      <c r="B116" s="23"/>
      <c r="C116" s="4"/>
      <c r="D116" s="12"/>
    </row>
    <row r="117" spans="1:4" s="3" customFormat="1" ht="22.2" customHeight="1" x14ac:dyDescent="0.25">
      <c r="A117" s="1"/>
      <c r="B117" s="23"/>
      <c r="C117" s="4"/>
      <c r="D117" s="12"/>
    </row>
    <row r="118" spans="1:4" s="3" customFormat="1" ht="22.2" customHeight="1" x14ac:dyDescent="0.25">
      <c r="A118" s="1"/>
      <c r="B118" s="23"/>
      <c r="C118" s="4"/>
      <c r="D118" s="12"/>
    </row>
    <row r="119" spans="1:4" s="3" customFormat="1" ht="22.2" customHeight="1" x14ac:dyDescent="0.25">
      <c r="A119" s="1"/>
      <c r="B119" s="23"/>
      <c r="C119" s="4"/>
      <c r="D119" s="12"/>
    </row>
    <row r="120" spans="1:4" s="3" customFormat="1" ht="22.2" customHeight="1" x14ac:dyDescent="0.25">
      <c r="A120" s="1"/>
      <c r="B120" s="23"/>
      <c r="C120" s="4"/>
      <c r="D120" s="12"/>
    </row>
    <row r="121" spans="1:4" s="3" customFormat="1" ht="22.2" customHeight="1" x14ac:dyDescent="0.25">
      <c r="A121" s="1"/>
      <c r="B121" s="23"/>
      <c r="C121" s="4"/>
      <c r="D121" s="12"/>
    </row>
    <row r="122" spans="1:4" s="3" customFormat="1" ht="22.2" customHeight="1" x14ac:dyDescent="0.25">
      <c r="A122" s="1"/>
      <c r="B122" s="23"/>
      <c r="C122" s="4"/>
      <c r="D122" s="12"/>
    </row>
    <row r="123" spans="1:4" s="3" customFormat="1" ht="22.2" customHeight="1" x14ac:dyDescent="0.25">
      <c r="A123" s="1"/>
      <c r="B123" s="23"/>
      <c r="C123" s="4"/>
      <c r="D123" s="12"/>
    </row>
    <row r="124" spans="1:4" s="3" customFormat="1" ht="22.2" customHeight="1" x14ac:dyDescent="0.25">
      <c r="A124" s="1"/>
      <c r="B124" s="23"/>
      <c r="C124" s="4"/>
      <c r="D124" s="12"/>
    </row>
    <row r="125" spans="1:4" s="3" customFormat="1" ht="22.2" customHeight="1" x14ac:dyDescent="0.25">
      <c r="A125" s="1"/>
      <c r="B125" s="23"/>
      <c r="C125" s="4"/>
      <c r="D125" s="12"/>
    </row>
    <row r="126" spans="1:4" s="3" customFormat="1" ht="22.2" customHeight="1" x14ac:dyDescent="0.25">
      <c r="A126" s="1"/>
      <c r="B126" s="23"/>
      <c r="C126" s="4"/>
      <c r="D126" s="12"/>
    </row>
    <row r="127" spans="1:4" s="3" customFormat="1" ht="22.2" customHeight="1" x14ac:dyDescent="0.25">
      <c r="A127" s="1"/>
      <c r="B127" s="23"/>
      <c r="C127" s="4"/>
      <c r="D127" s="12"/>
    </row>
    <row r="128" spans="1:4" s="3" customFormat="1" ht="22.2" customHeight="1" x14ac:dyDescent="0.25">
      <c r="A128" s="1"/>
      <c r="B128" s="23"/>
      <c r="C128" s="4"/>
      <c r="D128" s="12"/>
    </row>
    <row r="129" spans="1:4" s="3" customFormat="1" ht="22.2" customHeight="1" x14ac:dyDescent="0.25">
      <c r="A129" s="1"/>
      <c r="B129" s="23"/>
      <c r="C129" s="4"/>
      <c r="D129" s="12"/>
    </row>
    <row r="130" spans="1:4" s="3" customFormat="1" ht="22.2" customHeight="1" x14ac:dyDescent="0.25">
      <c r="A130" s="1"/>
      <c r="B130" s="23"/>
      <c r="C130" s="4"/>
      <c r="D130" s="12"/>
    </row>
    <row r="131" spans="1:4" s="3" customFormat="1" ht="22.2" customHeight="1" x14ac:dyDescent="0.25">
      <c r="A131" s="1"/>
      <c r="B131" s="23"/>
      <c r="C131" s="4"/>
      <c r="D131" s="12"/>
    </row>
    <row r="132" spans="1:4" s="3" customFormat="1" ht="22.2" customHeight="1" x14ac:dyDescent="0.25">
      <c r="A132" s="1"/>
      <c r="B132" s="23"/>
      <c r="C132" s="5"/>
      <c r="D132" s="11"/>
    </row>
    <row r="133" spans="1:4" s="3" customFormat="1" ht="22.2" customHeight="1" x14ac:dyDescent="0.25">
      <c r="A133" s="1"/>
      <c r="B133" s="23"/>
      <c r="C133" s="5"/>
      <c r="D133" s="11"/>
    </row>
    <row r="134" spans="1:4" s="3" customFormat="1" ht="22.2" customHeight="1" x14ac:dyDescent="0.25">
      <c r="A134" s="1"/>
      <c r="B134" s="23"/>
      <c r="C134" s="6"/>
      <c r="D134" s="11"/>
    </row>
    <row r="135" spans="1:4" s="3" customFormat="1" ht="22.2" customHeight="1" x14ac:dyDescent="0.25">
      <c r="A135" s="1"/>
      <c r="B135" s="23"/>
      <c r="C135" s="4"/>
      <c r="D135" s="12"/>
    </row>
    <row r="136" spans="1:4" s="3" customFormat="1" ht="22.2" customHeight="1" x14ac:dyDescent="0.25">
      <c r="A136" s="1"/>
      <c r="B136" s="23"/>
      <c r="C136" s="4"/>
      <c r="D136" s="12"/>
    </row>
    <row r="137" spans="1:4" s="3" customFormat="1" ht="22.2" customHeight="1" x14ac:dyDescent="0.25">
      <c r="A137" s="1"/>
      <c r="B137" s="23"/>
      <c r="C137" s="5"/>
      <c r="D137" s="11"/>
    </row>
    <row r="138" spans="1:4" s="3" customFormat="1" ht="22.2" customHeight="1" x14ac:dyDescent="0.25">
      <c r="A138" s="1"/>
      <c r="B138" s="23"/>
      <c r="C138" s="5"/>
      <c r="D138" s="11"/>
    </row>
    <row r="139" spans="1:4" s="3" customFormat="1" ht="22.2" customHeight="1" x14ac:dyDescent="0.25">
      <c r="A139" s="1"/>
      <c r="B139" s="23"/>
      <c r="C139" s="6"/>
      <c r="D139" s="11"/>
    </row>
    <row r="140" spans="1:4" s="3" customFormat="1" ht="22.2" customHeight="1" x14ac:dyDescent="0.25">
      <c r="A140" s="1"/>
      <c r="B140" s="23"/>
      <c r="C140" s="4"/>
      <c r="D140" s="12"/>
    </row>
    <row r="141" spans="1:4" s="3" customFormat="1" ht="22.2" customHeight="1" x14ac:dyDescent="0.25">
      <c r="A141" s="1"/>
      <c r="B141" s="23"/>
      <c r="C141" s="4"/>
      <c r="D141" s="12"/>
    </row>
    <row r="142" spans="1:4" s="3" customFormat="1" ht="22.2" customHeight="1" x14ac:dyDescent="0.25">
      <c r="A142" s="1"/>
      <c r="B142" s="23"/>
      <c r="C142" s="4"/>
      <c r="D142" s="12"/>
    </row>
    <row r="143" spans="1:4" s="3" customFormat="1" ht="22.2" customHeight="1" x14ac:dyDescent="0.25">
      <c r="A143" s="1"/>
      <c r="B143" s="23"/>
      <c r="C143" s="4"/>
      <c r="D143" s="12"/>
    </row>
    <row r="144" spans="1:4" s="3" customFormat="1" ht="22.2" customHeight="1" x14ac:dyDescent="0.25">
      <c r="A144" s="1"/>
      <c r="B144" s="23"/>
      <c r="C144" s="4"/>
      <c r="D144" s="12"/>
    </row>
    <row r="145" spans="1:4" s="3" customFormat="1" ht="22.2" customHeight="1" x14ac:dyDescent="0.25">
      <c r="A145" s="1"/>
      <c r="B145" s="23"/>
      <c r="C145" s="5"/>
      <c r="D145" s="11"/>
    </row>
    <row r="146" spans="1:4" s="3" customFormat="1" ht="22.2" customHeight="1" x14ac:dyDescent="0.25">
      <c r="A146" s="1"/>
      <c r="B146" s="23"/>
      <c r="C146" s="6"/>
      <c r="D146" s="11"/>
    </row>
    <row r="147" spans="1:4" s="3" customFormat="1" ht="22.2" customHeight="1" x14ac:dyDescent="0.25">
      <c r="A147" s="1"/>
      <c r="B147" s="23"/>
      <c r="C147" s="4"/>
      <c r="D147" s="12"/>
    </row>
    <row r="148" spans="1:4" s="3" customFormat="1" ht="22.2" customHeight="1" x14ac:dyDescent="0.25">
      <c r="A148" s="1"/>
      <c r="B148" s="23"/>
      <c r="C148" s="4"/>
      <c r="D148" s="12"/>
    </row>
    <row r="149" spans="1:4" s="3" customFormat="1" ht="22.2" customHeight="1" x14ac:dyDescent="0.25">
      <c r="A149" s="1"/>
      <c r="B149" s="23"/>
      <c r="C149" s="4"/>
      <c r="D149" s="12"/>
    </row>
    <row r="150" spans="1:4" s="3" customFormat="1" ht="22.2" customHeight="1" x14ac:dyDescent="0.25">
      <c r="A150" s="1"/>
      <c r="B150" s="23"/>
      <c r="C150" s="4"/>
      <c r="D150" s="12"/>
    </row>
    <row r="151" spans="1:4" s="3" customFormat="1" ht="22.2" customHeight="1" x14ac:dyDescent="0.25">
      <c r="A151" s="1"/>
      <c r="B151" s="23"/>
      <c r="C151" s="4"/>
      <c r="D151" s="12"/>
    </row>
    <row r="152" spans="1:4" s="3" customFormat="1" ht="22.2" customHeight="1" x14ac:dyDescent="0.25">
      <c r="A152" s="1"/>
      <c r="B152" s="23"/>
      <c r="C152" s="4"/>
      <c r="D152" s="12"/>
    </row>
    <row r="153" spans="1:4" s="3" customFormat="1" ht="22.2" customHeight="1" x14ac:dyDescent="0.25">
      <c r="A153" s="1"/>
      <c r="B153" s="23"/>
      <c r="C153" s="4"/>
      <c r="D153" s="12"/>
    </row>
    <row r="154" spans="1:4" s="3" customFormat="1" ht="22.2" customHeight="1" x14ac:dyDescent="0.25">
      <c r="A154" s="1"/>
      <c r="B154" s="23"/>
      <c r="C154" s="1"/>
      <c r="D154" s="14"/>
    </row>
    <row r="155" spans="1:4" s="3" customFormat="1" ht="22.2" customHeight="1" x14ac:dyDescent="0.2">
      <c r="A155" s="1"/>
      <c r="B155" s="23"/>
      <c r="C155" s="7"/>
      <c r="D155" s="18"/>
    </row>
    <row r="156" spans="1:4" s="3" customFormat="1" ht="22.2" customHeight="1" x14ac:dyDescent="0.25">
      <c r="A156" s="1"/>
      <c r="B156" s="23"/>
      <c r="C156" s="1"/>
      <c r="D156" s="14"/>
    </row>
    <row r="157" spans="1:4" s="3" customFormat="1" ht="22.2" customHeight="1" x14ac:dyDescent="0.25">
      <c r="A157" s="1"/>
      <c r="B157" s="23"/>
      <c r="C157" s="1"/>
      <c r="D157" s="14"/>
    </row>
    <row r="158" spans="1:4" s="3" customFormat="1" ht="22.2" customHeight="1" x14ac:dyDescent="0.2">
      <c r="A158" s="1"/>
      <c r="B158" s="23"/>
      <c r="C158" s="7"/>
      <c r="D158" s="18"/>
    </row>
    <row r="159" spans="1:4" s="3" customFormat="1" ht="22.2" customHeight="1" x14ac:dyDescent="0.25">
      <c r="A159" s="1"/>
      <c r="B159" s="23"/>
      <c r="C159" s="4"/>
      <c r="D159" s="14"/>
    </row>
    <row r="160" spans="1:4" s="3" customFormat="1" ht="22.2" customHeight="1" x14ac:dyDescent="0.25">
      <c r="A160" s="1"/>
      <c r="B160" s="23"/>
      <c r="C160" s="4"/>
      <c r="D160" s="14"/>
    </row>
    <row r="161" spans="1:4" s="3" customFormat="1" ht="22.2" customHeight="1" x14ac:dyDescent="0.25">
      <c r="A161" s="1"/>
      <c r="B161" s="23"/>
      <c r="C161" s="1"/>
      <c r="D161" s="14"/>
    </row>
    <row r="162" spans="1:4" s="3" customFormat="1" ht="22.2" customHeight="1" x14ac:dyDescent="0.2">
      <c r="A162" s="1"/>
      <c r="B162" s="23"/>
      <c r="C162" s="8"/>
      <c r="D162" s="18"/>
    </row>
    <row r="163" spans="1:4" s="3" customFormat="1" ht="22.2" customHeight="1" x14ac:dyDescent="0.25">
      <c r="A163" s="1"/>
      <c r="B163" s="23"/>
      <c r="C163" s="4"/>
      <c r="D163" s="14"/>
    </row>
    <row r="164" spans="1:4" s="3" customFormat="1" ht="22.2" customHeight="1" x14ac:dyDescent="0.25">
      <c r="A164" s="1"/>
      <c r="B164" s="23"/>
      <c r="C164" s="4"/>
      <c r="D164" s="14"/>
    </row>
    <row r="165" spans="1:4" s="3" customFormat="1" ht="22.2" customHeight="1" x14ac:dyDescent="0.25">
      <c r="A165" s="1"/>
      <c r="B165" s="23"/>
      <c r="C165" s="4"/>
      <c r="D165" s="14"/>
    </row>
    <row r="166" spans="1:4" s="3" customFormat="1" ht="22.2" customHeight="1" x14ac:dyDescent="0.2">
      <c r="A166" s="1"/>
      <c r="B166" s="23"/>
      <c r="C166" s="8"/>
      <c r="D166" s="18"/>
    </row>
    <row r="167" spans="1:4" s="3" customFormat="1" ht="22.2" customHeight="1" x14ac:dyDescent="0.25">
      <c r="A167" s="1"/>
      <c r="B167" s="23"/>
      <c r="C167" s="4"/>
      <c r="D167" s="14"/>
    </row>
    <row r="168" spans="1:4" s="3" customFormat="1" ht="22.2" customHeight="1" x14ac:dyDescent="0.25">
      <c r="A168" s="1"/>
      <c r="B168" s="23"/>
      <c r="C168" s="4"/>
      <c r="D168" s="14"/>
    </row>
    <row r="169" spans="1:4" s="3" customFormat="1" ht="22.2" customHeight="1" x14ac:dyDescent="0.2">
      <c r="A169" s="1"/>
      <c r="B169" s="23"/>
      <c r="C169" s="7"/>
      <c r="D169" s="18"/>
    </row>
    <row r="170" spans="1:4" s="3" customFormat="1" ht="22.2" customHeight="1" x14ac:dyDescent="0.25">
      <c r="A170" s="1"/>
      <c r="B170" s="23"/>
      <c r="C170" s="1"/>
      <c r="D170" s="14"/>
    </row>
    <row r="171" spans="1:4" s="3" customFormat="1" ht="22.2" customHeight="1" x14ac:dyDescent="0.25">
      <c r="A171" s="1"/>
      <c r="B171" s="23"/>
      <c r="C171" s="1"/>
      <c r="D171" s="14"/>
    </row>
    <row r="172" spans="1:4" s="3" customFormat="1" ht="22.2" customHeight="1" x14ac:dyDescent="0.2">
      <c r="A172" s="1"/>
      <c r="B172" s="23"/>
      <c r="C172" s="8"/>
      <c r="D172" s="18"/>
    </row>
    <row r="173" spans="1:4" s="3" customFormat="1" ht="22.2" customHeight="1" x14ac:dyDescent="0.25">
      <c r="A173" s="1"/>
      <c r="B173" s="23"/>
      <c r="C173" s="4"/>
      <c r="D173" s="14"/>
    </row>
    <row r="174" spans="1:4" s="3" customFormat="1" ht="22.2" customHeight="1" x14ac:dyDescent="0.25">
      <c r="A174" s="1"/>
      <c r="B174" s="23"/>
      <c r="C174" s="4"/>
      <c r="D174" s="14"/>
    </row>
    <row r="175" spans="1:4" s="3" customFormat="1" ht="22.2" customHeight="1" x14ac:dyDescent="0.2">
      <c r="A175" s="1"/>
      <c r="B175" s="23"/>
      <c r="C175" s="8"/>
      <c r="D175" s="18"/>
    </row>
    <row r="176" spans="1:4" s="3" customFormat="1" ht="22.2" customHeight="1" x14ac:dyDescent="0.25">
      <c r="A176" s="1"/>
      <c r="B176" s="23"/>
      <c r="C176" s="4"/>
      <c r="D176" s="14"/>
    </row>
    <row r="177" spans="1:4" s="3" customFormat="1" ht="22.2" customHeight="1" x14ac:dyDescent="0.25">
      <c r="A177" s="1"/>
      <c r="B177" s="23"/>
      <c r="C177" s="4"/>
      <c r="D177" s="14"/>
    </row>
    <row r="178" spans="1:4" s="3" customFormat="1" ht="22.2" customHeight="1" x14ac:dyDescent="0.25">
      <c r="A178" s="1"/>
      <c r="B178" s="23"/>
      <c r="C178" s="4"/>
      <c r="D178" s="14"/>
    </row>
    <row r="179" spans="1:4" s="3" customFormat="1" ht="22.2" customHeight="1" x14ac:dyDescent="0.25">
      <c r="A179" s="1"/>
      <c r="B179" s="23"/>
      <c r="C179" s="4"/>
      <c r="D179" s="14"/>
    </row>
    <row r="180" spans="1:4" s="3" customFormat="1" ht="22.2" customHeight="1" x14ac:dyDescent="0.2">
      <c r="A180" s="1"/>
      <c r="B180" s="23"/>
      <c r="C180" s="7"/>
      <c r="D180" s="18"/>
    </row>
    <row r="181" spans="1:4" s="3" customFormat="1" ht="22.2" customHeight="1" x14ac:dyDescent="0.25">
      <c r="A181" s="1"/>
      <c r="B181" s="23"/>
      <c r="C181" s="1"/>
      <c r="D181" s="14"/>
    </row>
    <row r="182" spans="1:4" s="3" customFormat="1" ht="22.2" customHeight="1" x14ac:dyDescent="0.25">
      <c r="A182" s="1"/>
      <c r="B182" s="23"/>
      <c r="C182" s="1"/>
      <c r="D182" s="14"/>
    </row>
    <row r="183" spans="1:4" s="3" customFormat="1" ht="22.2" customHeight="1" x14ac:dyDescent="0.25">
      <c r="A183" s="1"/>
      <c r="B183" s="23"/>
      <c r="C183" s="1"/>
      <c r="D183" s="14"/>
    </row>
    <row r="184" spans="1:4" s="3" customFormat="1" ht="22.2" customHeight="1" x14ac:dyDescent="0.2">
      <c r="A184" s="1"/>
      <c r="B184" s="23"/>
      <c r="C184" s="7"/>
      <c r="D184" s="18"/>
    </row>
    <row r="185" spans="1:4" s="3" customFormat="1" ht="22.2" customHeight="1" x14ac:dyDescent="0.25">
      <c r="A185" s="1"/>
      <c r="B185" s="23"/>
      <c r="C185" s="1"/>
      <c r="D185" s="14"/>
    </row>
    <row r="186" spans="1:4" s="3" customFormat="1" ht="22.2" customHeight="1" x14ac:dyDescent="0.25">
      <c r="A186" s="1"/>
      <c r="B186" s="23"/>
      <c r="C186" s="1"/>
      <c r="D186" s="14"/>
    </row>
    <row r="187" spans="1:4" s="3" customFormat="1" ht="22.2" customHeight="1" x14ac:dyDescent="0.2">
      <c r="A187" s="1"/>
      <c r="B187" s="23"/>
      <c r="C187" s="7"/>
      <c r="D187" s="18"/>
    </row>
    <row r="188" spans="1:4" s="3" customFormat="1" ht="22.2" customHeight="1" x14ac:dyDescent="0.25">
      <c r="A188" s="1"/>
      <c r="B188" s="23"/>
      <c r="C188" s="1"/>
      <c r="D188" s="14"/>
    </row>
    <row r="189" spans="1:4" s="3" customFormat="1" ht="22.2" customHeight="1" x14ac:dyDescent="0.25">
      <c r="A189" s="1"/>
      <c r="B189" s="23"/>
      <c r="C189" s="1"/>
      <c r="D189" s="14"/>
    </row>
    <row r="190" spans="1:4" s="3" customFormat="1" ht="22.2" customHeight="1" x14ac:dyDescent="0.2">
      <c r="A190" s="1"/>
      <c r="B190" s="23"/>
      <c r="C190" s="7"/>
      <c r="D190" s="18"/>
    </row>
    <row r="191" spans="1:4" s="3" customFormat="1" ht="22.2" customHeight="1" x14ac:dyDescent="0.25">
      <c r="A191" s="1"/>
      <c r="B191" s="23"/>
      <c r="C191" s="1"/>
      <c r="D191" s="14"/>
    </row>
    <row r="192" spans="1:4" s="3" customFormat="1" ht="22.2" customHeight="1" x14ac:dyDescent="0.25">
      <c r="A192" s="1"/>
      <c r="B192" s="23"/>
      <c r="C192" s="1"/>
      <c r="D192" s="14"/>
    </row>
    <row r="193" spans="1:4" s="3" customFormat="1" ht="22.2" customHeight="1" x14ac:dyDescent="0.25">
      <c r="A193" s="1"/>
      <c r="B193" s="23"/>
      <c r="C193" s="1"/>
      <c r="D193" s="14"/>
    </row>
    <row r="194" spans="1:4" s="3" customFormat="1" ht="22.2" customHeight="1" x14ac:dyDescent="0.2">
      <c r="A194" s="1"/>
      <c r="B194" s="23"/>
      <c r="C194" s="7"/>
      <c r="D194" s="18"/>
    </row>
    <row r="195" spans="1:4" s="3" customFormat="1" ht="22.2" customHeight="1" x14ac:dyDescent="0.25">
      <c r="A195" s="1"/>
      <c r="B195" s="23"/>
      <c r="C195" s="1"/>
      <c r="D195" s="14"/>
    </row>
    <row r="196" spans="1:4" s="3" customFormat="1" ht="22.2" customHeight="1" x14ac:dyDescent="0.25">
      <c r="A196" s="1"/>
      <c r="B196" s="23"/>
      <c r="C196" s="1"/>
      <c r="D196" s="14"/>
    </row>
    <row r="197" spans="1:4" s="3" customFormat="1" ht="22.2" customHeight="1" x14ac:dyDescent="0.2">
      <c r="A197" s="1"/>
      <c r="B197" s="23"/>
      <c r="C197" s="7"/>
      <c r="D197" s="18"/>
    </row>
    <row r="198" spans="1:4" s="3" customFormat="1" ht="22.2" customHeight="1" x14ac:dyDescent="0.25">
      <c r="A198" s="1"/>
      <c r="B198" s="23"/>
      <c r="C198" s="1"/>
      <c r="D198" s="14"/>
    </row>
    <row r="199" spans="1:4" s="3" customFormat="1" ht="22.2" customHeight="1" x14ac:dyDescent="0.25">
      <c r="A199" s="1"/>
      <c r="B199" s="23"/>
      <c r="C199" s="1"/>
      <c r="D199" s="14"/>
    </row>
    <row r="200" spans="1:4" s="3" customFormat="1" ht="22.2" customHeight="1" x14ac:dyDescent="0.25">
      <c r="A200" s="1"/>
      <c r="B200" s="23"/>
      <c r="C200" s="1"/>
      <c r="D200" s="14"/>
    </row>
    <row r="201" spans="1:4" s="3" customFormat="1" ht="22.2" customHeight="1" x14ac:dyDescent="0.25">
      <c r="A201" s="1"/>
      <c r="B201" s="23"/>
      <c r="C201" s="1"/>
      <c r="D201" s="14"/>
    </row>
    <row r="202" spans="1:4" s="3" customFormat="1" ht="22.2" customHeight="1" x14ac:dyDescent="0.2">
      <c r="A202" s="1"/>
      <c r="B202" s="23"/>
      <c r="C202" s="7"/>
      <c r="D202" s="18"/>
    </row>
    <row r="203" spans="1:4" s="3" customFormat="1" ht="22.2" customHeight="1" x14ac:dyDescent="0.25">
      <c r="A203" s="1"/>
      <c r="B203" s="23"/>
      <c r="C203" s="1"/>
      <c r="D203" s="14"/>
    </row>
    <row r="204" spans="1:4" s="3" customFormat="1" ht="22.2" customHeight="1" x14ac:dyDescent="0.25">
      <c r="A204" s="1"/>
      <c r="B204" s="23"/>
      <c r="C204" s="1"/>
      <c r="D204" s="14"/>
    </row>
    <row r="205" spans="1:4" s="3" customFormat="1" ht="22.2" customHeight="1" x14ac:dyDescent="0.2">
      <c r="A205" s="1"/>
      <c r="B205" s="23"/>
      <c r="C205" s="7"/>
      <c r="D205" s="18"/>
    </row>
    <row r="206" spans="1:4" s="3" customFormat="1" ht="22.2" customHeight="1" x14ac:dyDescent="0.25">
      <c r="A206" s="1"/>
      <c r="B206" s="23"/>
      <c r="C206" s="1"/>
      <c r="D206" s="14"/>
    </row>
    <row r="207" spans="1:4" s="3" customFormat="1" ht="22.2" customHeight="1" x14ac:dyDescent="0.25">
      <c r="A207" s="1"/>
      <c r="B207" s="23"/>
      <c r="C207" s="1"/>
      <c r="D207" s="14"/>
    </row>
    <row r="208" spans="1:4" s="3" customFormat="1" ht="22.2" customHeight="1" x14ac:dyDescent="0.25">
      <c r="A208" s="1"/>
      <c r="B208" s="23"/>
      <c r="C208" s="4"/>
      <c r="D208" s="14"/>
    </row>
    <row r="209" spans="1:4" s="3" customFormat="1" ht="22.2" customHeight="1" x14ac:dyDescent="0.2">
      <c r="A209" s="1"/>
      <c r="B209" s="23"/>
      <c r="C209" s="8"/>
      <c r="D209" s="18"/>
    </row>
    <row r="210" spans="1:4" s="3" customFormat="1" ht="22.2" customHeight="1" x14ac:dyDescent="0.25">
      <c r="A210" s="1"/>
      <c r="B210" s="23"/>
      <c r="C210" s="4"/>
      <c r="D210" s="14"/>
    </row>
    <row r="211" spans="1:4" s="3" customFormat="1" ht="22.2" customHeight="1" x14ac:dyDescent="0.25">
      <c r="A211" s="1"/>
      <c r="B211" s="23"/>
      <c r="C211" s="4"/>
      <c r="D211" s="14"/>
    </row>
    <row r="212" spans="1:4" s="3" customFormat="1" ht="22.2" customHeight="1" x14ac:dyDescent="0.2">
      <c r="A212" s="1"/>
      <c r="B212" s="23"/>
      <c r="C212" s="8"/>
      <c r="D212" s="18"/>
    </row>
    <row r="213" spans="1:4" s="3" customFormat="1" ht="22.2" customHeight="1" x14ac:dyDescent="0.25">
      <c r="A213" s="1"/>
      <c r="B213" s="23"/>
      <c r="C213" s="4"/>
      <c r="D213" s="14"/>
    </row>
    <row r="214" spans="1:4" s="3" customFormat="1" ht="22.2" customHeight="1" x14ac:dyDescent="0.25">
      <c r="A214" s="1"/>
      <c r="B214" s="23"/>
      <c r="C214" s="4"/>
      <c r="D214" s="14"/>
    </row>
    <row r="215" spans="1:4" s="3" customFormat="1" ht="22.2" customHeight="1" x14ac:dyDescent="0.25">
      <c r="A215" s="1"/>
      <c r="B215" s="23"/>
      <c r="C215" s="9"/>
      <c r="D215" s="11"/>
    </row>
    <row r="216" spans="1:4" s="3" customFormat="1" ht="22.2" customHeight="1" x14ac:dyDescent="0.25">
      <c r="A216" s="1"/>
      <c r="B216" s="23"/>
      <c r="C216" s="9"/>
      <c r="D216" s="11"/>
    </row>
    <row r="217" spans="1:4" s="3" customFormat="1" ht="22.2" customHeight="1" x14ac:dyDescent="0.25">
      <c r="A217" s="1"/>
      <c r="B217" s="23"/>
      <c r="C217" s="9"/>
      <c r="D217" s="11"/>
    </row>
    <row r="218" spans="1:4" s="3" customFormat="1" ht="22.2" customHeight="1" x14ac:dyDescent="0.25">
      <c r="A218" s="1"/>
      <c r="B218" s="23"/>
      <c r="C218" s="9"/>
      <c r="D218" s="11"/>
    </row>
    <row r="219" spans="1:4" s="3" customFormat="1" ht="22.2" customHeight="1" x14ac:dyDescent="0.25">
      <c r="A219" s="1"/>
      <c r="B219" s="23"/>
      <c r="C219" s="4"/>
      <c r="D219" s="14"/>
    </row>
    <row r="220" spans="1:4" s="3" customFormat="1" ht="22.2" customHeight="1" x14ac:dyDescent="0.2">
      <c r="A220" s="1"/>
      <c r="B220" s="23"/>
      <c r="C220" s="7"/>
      <c r="D220" s="18"/>
    </row>
    <row r="221" spans="1:4" s="3" customFormat="1" ht="22.2" customHeight="1" x14ac:dyDescent="0.25">
      <c r="A221" s="1"/>
      <c r="B221" s="23"/>
      <c r="C221" s="1"/>
      <c r="D221" s="14"/>
    </row>
    <row r="222" spans="1:4" s="3" customFormat="1" ht="22.2" customHeight="1" x14ac:dyDescent="0.25">
      <c r="A222" s="1"/>
      <c r="B222" s="23"/>
      <c r="C222" s="9"/>
      <c r="D222" s="19"/>
    </row>
    <row r="223" spans="1:4" ht="22.2" customHeight="1" x14ac:dyDescent="0.25"/>
    <row r="224" spans="1:4" ht="22.2" customHeight="1" x14ac:dyDescent="0.25"/>
    <row r="225" ht="22.2" customHeight="1" x14ac:dyDescent="0.25"/>
    <row r="226" ht="22.2" customHeight="1" x14ac:dyDescent="0.25"/>
    <row r="227" ht="22.2" customHeight="1" x14ac:dyDescent="0.25"/>
    <row r="228" ht="22.2" customHeight="1" x14ac:dyDescent="0.25"/>
    <row r="229" ht="22.2" customHeight="1" x14ac:dyDescent="0.25"/>
    <row r="230" ht="22.2" customHeight="1" x14ac:dyDescent="0.25"/>
    <row r="231" ht="22.2" customHeight="1" x14ac:dyDescent="0.25"/>
    <row r="232" ht="22.2" customHeight="1" x14ac:dyDescent="0.25"/>
    <row r="233" ht="22.2" customHeight="1" x14ac:dyDescent="0.25"/>
    <row r="234" ht="22.2" customHeight="1" x14ac:dyDescent="0.25"/>
    <row r="235" ht="22.2" customHeight="1" x14ac:dyDescent="0.25"/>
    <row r="236" ht="22.2" customHeight="1" x14ac:dyDescent="0.25"/>
    <row r="237" ht="22.2" customHeight="1" x14ac:dyDescent="0.25"/>
    <row r="238" ht="22.2" customHeight="1" x14ac:dyDescent="0.25"/>
    <row r="239" ht="22.2" customHeight="1" x14ac:dyDescent="0.25"/>
    <row r="240" ht="22.2" customHeight="1" x14ac:dyDescent="0.25"/>
    <row r="241" ht="22.2" customHeight="1" x14ac:dyDescent="0.25"/>
    <row r="242" ht="22.2" customHeight="1" x14ac:dyDescent="0.25"/>
    <row r="243" ht="22.2" customHeight="1" x14ac:dyDescent="0.25"/>
    <row r="244" ht="22.2" customHeight="1" x14ac:dyDescent="0.25"/>
    <row r="245" ht="22.2" customHeight="1" x14ac:dyDescent="0.25"/>
    <row r="246" ht="22.2" customHeight="1" x14ac:dyDescent="0.25"/>
    <row r="247" ht="22.2" customHeight="1" x14ac:dyDescent="0.25"/>
    <row r="248" ht="22.2" customHeight="1" x14ac:dyDescent="0.25"/>
    <row r="249" ht="22.2" customHeight="1" x14ac:dyDescent="0.25"/>
    <row r="250" ht="22.2" customHeight="1" x14ac:dyDescent="0.25"/>
    <row r="251" ht="22.2" customHeight="1" x14ac:dyDescent="0.25"/>
  </sheetData>
  <mergeCells count="40">
    <mergeCell ref="A12:B12"/>
    <mergeCell ref="C12:F12"/>
    <mergeCell ref="A9:I9"/>
    <mergeCell ref="A6:B6"/>
    <mergeCell ref="C6:F6"/>
    <mergeCell ref="A7:I7"/>
    <mergeCell ref="A8:B8"/>
    <mergeCell ref="C8:F8"/>
    <mergeCell ref="A10:B10"/>
    <mergeCell ref="C10:F10"/>
    <mergeCell ref="A11:I11"/>
    <mergeCell ref="A29:B29"/>
    <mergeCell ref="C29:F29"/>
    <mergeCell ref="G29:I29"/>
    <mergeCell ref="A24:B24"/>
    <mergeCell ref="C24:F24"/>
    <mergeCell ref="G24:I24"/>
    <mergeCell ref="A25:B25"/>
    <mergeCell ref="C25:F25"/>
    <mergeCell ref="G25:I25"/>
    <mergeCell ref="A26:I26"/>
    <mergeCell ref="A27:B27"/>
    <mergeCell ref="C27:F27"/>
    <mergeCell ref="G27:I27"/>
    <mergeCell ref="A28:I28"/>
    <mergeCell ref="A13:I13"/>
    <mergeCell ref="A14:B14"/>
    <mergeCell ref="C14:F14"/>
    <mergeCell ref="A15:I15"/>
    <mergeCell ref="A16:B16"/>
    <mergeCell ref="C16:F16"/>
    <mergeCell ref="A21:I21"/>
    <mergeCell ref="A22:B22"/>
    <mergeCell ref="C22:F22"/>
    <mergeCell ref="A17:I17"/>
    <mergeCell ref="A20:B20"/>
    <mergeCell ref="C20:F20"/>
    <mergeCell ref="A18:B18"/>
    <mergeCell ref="C18:F18"/>
    <mergeCell ref="A19:I19"/>
  </mergeCells>
  <pageMargins left="0.55118110236220474" right="0.39370078740157483" top="0.39370078740157483" bottom="0.6692913385826772" header="0.19685039370078741" footer="0.35433070866141736"/>
  <pageSetup paperSize="9" scale="64" fitToHeight="0" orientation="portrait" useFirstPageNumber="1" r:id="rId1"/>
  <headerFooter alignWithMargins="0">
    <oddFooter>&amp;C&amp;P&amp;R&amp;"Century Gothic,tučné kurzíva"&amp;F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06"/>
  <sheetViews>
    <sheetView tabSelected="1" topLeftCell="A2" zoomScale="106" zoomScaleNormal="85" workbookViewId="0">
      <selection activeCell="F55" sqref="F55"/>
    </sheetView>
  </sheetViews>
  <sheetFormatPr defaultColWidth="9.109375" defaultRowHeight="10.8" x14ac:dyDescent="0.25"/>
  <cols>
    <col min="1" max="1" width="5.109375" style="25" customWidth="1"/>
    <col min="2" max="2" width="12.77734375" style="25" bestFit="1" customWidth="1"/>
    <col min="3" max="3" width="14" style="25" customWidth="1"/>
    <col min="4" max="4" width="58" style="25" customWidth="1"/>
    <col min="5" max="5" width="5.44140625" style="14" customWidth="1"/>
    <col min="6" max="7" width="10.77734375" style="27" customWidth="1"/>
    <col min="8" max="8" width="16" style="27" bestFit="1" customWidth="1"/>
    <col min="9" max="9" width="10.77734375" style="27" customWidth="1"/>
    <col min="10" max="10" width="11.88671875" style="27" customWidth="1"/>
    <col min="11" max="11" width="9.109375" style="25"/>
    <col min="12" max="12" width="61.77734375" style="25" bestFit="1" customWidth="1"/>
    <col min="13" max="16384" width="9.109375" style="25"/>
  </cols>
  <sheetData>
    <row r="1" spans="1:10" ht="25.2" customHeight="1" x14ac:dyDescent="0.3">
      <c r="A1" s="118" t="s">
        <v>116</v>
      </c>
      <c r="B1" s="37"/>
      <c r="C1" s="37"/>
      <c r="D1" s="37"/>
      <c r="E1" s="37"/>
      <c r="F1" s="38"/>
      <c r="G1" s="38"/>
      <c r="H1" s="38"/>
      <c r="I1" s="38"/>
      <c r="J1" s="38" t="s">
        <v>34</v>
      </c>
    </row>
    <row r="2" spans="1:10" ht="3" customHeight="1" x14ac:dyDescent="0.3">
      <c r="A2" s="39"/>
      <c r="B2" s="40"/>
      <c r="C2" s="40"/>
      <c r="D2" s="40"/>
      <c r="E2" s="40"/>
      <c r="F2" s="41"/>
      <c r="G2" s="41"/>
      <c r="H2" s="41"/>
      <c r="I2" s="41"/>
      <c r="J2" s="41"/>
    </row>
    <row r="3" spans="1:10" ht="25.5" customHeight="1" x14ac:dyDescent="0.35">
      <c r="A3" s="42" t="s">
        <v>54</v>
      </c>
      <c r="D3" s="10"/>
      <c r="E3" s="10"/>
      <c r="F3" s="26"/>
      <c r="G3" s="26"/>
      <c r="H3" s="26"/>
      <c r="I3" s="10"/>
      <c r="J3" s="10"/>
    </row>
    <row r="4" spans="1:10" ht="15" customHeight="1" x14ac:dyDescent="0.25"/>
    <row r="5" spans="1:10" ht="36" x14ac:dyDescent="0.25">
      <c r="A5" s="97" t="s">
        <v>14</v>
      </c>
      <c r="B5" s="98"/>
      <c r="C5" s="99" t="s">
        <v>55</v>
      </c>
      <c r="D5" s="100" t="s">
        <v>15</v>
      </c>
      <c r="E5" s="100" t="s">
        <v>16</v>
      </c>
      <c r="F5" s="99" t="s">
        <v>69</v>
      </c>
      <c r="G5" s="99" t="s">
        <v>18</v>
      </c>
      <c r="H5" s="101" t="s">
        <v>17</v>
      </c>
      <c r="I5" s="99" t="s">
        <v>19</v>
      </c>
      <c r="J5" s="101" t="s">
        <v>20</v>
      </c>
    </row>
    <row r="6" spans="1:10" s="28" customFormat="1" ht="16.5" customHeight="1" x14ac:dyDescent="0.25">
      <c r="A6" s="45" t="s">
        <v>21</v>
      </c>
      <c r="B6" s="45"/>
      <c r="C6" s="46" t="s">
        <v>22</v>
      </c>
      <c r="D6" s="150" t="s">
        <v>27</v>
      </c>
      <c r="E6" s="151"/>
      <c r="F6" s="151"/>
      <c r="G6" s="151"/>
      <c r="H6" s="151"/>
      <c r="I6" s="151"/>
      <c r="J6" s="147"/>
    </row>
    <row r="7" spans="1:10" s="28" customFormat="1" ht="16.5" customHeight="1" x14ac:dyDescent="0.25">
      <c r="A7" s="92"/>
      <c r="B7" s="93"/>
      <c r="C7" s="94"/>
      <c r="D7" s="153" t="s">
        <v>60</v>
      </c>
      <c r="E7" s="151"/>
      <c r="F7" s="151"/>
      <c r="G7" s="151"/>
      <c r="H7" s="151"/>
      <c r="I7" s="151"/>
      <c r="J7" s="147"/>
    </row>
    <row r="8" spans="1:10" s="28" customFormat="1" ht="15" customHeight="1" x14ac:dyDescent="0.25">
      <c r="A8" s="145"/>
      <c r="B8" s="146"/>
      <c r="C8" s="147"/>
      <c r="D8" s="153" t="s">
        <v>41</v>
      </c>
      <c r="E8" s="151"/>
      <c r="F8" s="151"/>
      <c r="G8" s="151"/>
      <c r="H8" s="151"/>
      <c r="I8" s="151"/>
      <c r="J8" s="147"/>
    </row>
    <row r="9" spans="1:10" s="28" customFormat="1" ht="20.399999999999999" x14ac:dyDescent="0.25">
      <c r="A9" s="47"/>
      <c r="B9" s="48"/>
      <c r="C9" s="62"/>
      <c r="D9" s="113" t="s">
        <v>117</v>
      </c>
      <c r="E9" s="49" t="s">
        <v>3</v>
      </c>
      <c r="F9" s="50">
        <v>1</v>
      </c>
      <c r="G9" s="50"/>
      <c r="H9" s="51"/>
      <c r="I9" s="50"/>
      <c r="J9" s="51">
        <f>F9*I9</f>
        <v>0</v>
      </c>
    </row>
    <row r="10" spans="1:10" s="28" customFormat="1" x14ac:dyDescent="0.25">
      <c r="A10" s="47"/>
      <c r="B10" s="48"/>
      <c r="C10" s="62"/>
      <c r="D10" s="113" t="s">
        <v>90</v>
      </c>
      <c r="E10" s="49" t="s">
        <v>3</v>
      </c>
      <c r="F10" s="50">
        <v>1</v>
      </c>
      <c r="G10" s="50"/>
      <c r="H10" s="51"/>
      <c r="I10" s="50"/>
      <c r="J10" s="51">
        <f>F10*I10</f>
        <v>0</v>
      </c>
    </row>
    <row r="11" spans="1:10" s="28" customFormat="1" ht="13.2" x14ac:dyDescent="0.25">
      <c r="A11" s="145"/>
      <c r="B11" s="146"/>
      <c r="C11" s="147"/>
      <c r="D11" s="153" t="s">
        <v>70</v>
      </c>
      <c r="E11" s="151"/>
      <c r="F11" s="151"/>
      <c r="G11" s="151"/>
      <c r="H11" s="151"/>
      <c r="I11" s="151"/>
      <c r="J11" s="147"/>
    </row>
    <row r="12" spans="1:10" s="28" customFormat="1" x14ac:dyDescent="0.25">
      <c r="A12" s="47"/>
      <c r="B12" s="48"/>
      <c r="C12" s="62"/>
      <c r="D12" s="113" t="s">
        <v>92</v>
      </c>
      <c r="E12" s="49" t="s">
        <v>3</v>
      </c>
      <c r="F12" s="50">
        <v>80</v>
      </c>
      <c r="G12" s="50"/>
      <c r="H12" s="51"/>
      <c r="I12" s="50"/>
      <c r="J12" s="51">
        <f t="shared" ref="J12:J17" si="0">F12*I12</f>
        <v>0</v>
      </c>
    </row>
    <row r="13" spans="1:10" s="28" customFormat="1" x14ac:dyDescent="0.25">
      <c r="A13" s="47"/>
      <c r="B13" s="48"/>
      <c r="C13" s="62"/>
      <c r="D13" s="113" t="s">
        <v>93</v>
      </c>
      <c r="E13" s="49" t="s">
        <v>3</v>
      </c>
      <c r="F13" s="50">
        <v>80</v>
      </c>
      <c r="G13" s="50"/>
      <c r="H13" s="51"/>
      <c r="I13" s="50"/>
      <c r="J13" s="51">
        <f t="shared" si="0"/>
        <v>0</v>
      </c>
    </row>
    <row r="14" spans="1:10" s="28" customFormat="1" x14ac:dyDescent="0.25">
      <c r="A14" s="47"/>
      <c r="B14" s="48"/>
      <c r="C14" s="62"/>
      <c r="D14" s="113" t="s">
        <v>155</v>
      </c>
      <c r="E14" s="49" t="s">
        <v>3</v>
      </c>
      <c r="F14" s="50">
        <v>4</v>
      </c>
      <c r="G14" s="50"/>
      <c r="H14" s="51"/>
      <c r="I14" s="50"/>
      <c r="J14" s="51">
        <f t="shared" ref="J14:J15" si="1">F14*I14</f>
        <v>0</v>
      </c>
    </row>
    <row r="15" spans="1:10" s="28" customFormat="1" x14ac:dyDescent="0.25">
      <c r="A15" s="47"/>
      <c r="B15" s="48"/>
      <c r="C15" s="62"/>
      <c r="D15" s="113" t="s">
        <v>156</v>
      </c>
      <c r="E15" s="49" t="s">
        <v>3</v>
      </c>
      <c r="F15" s="50">
        <v>4</v>
      </c>
      <c r="G15" s="50"/>
      <c r="H15" s="51"/>
      <c r="I15" s="50"/>
      <c r="J15" s="51">
        <f t="shared" si="1"/>
        <v>0</v>
      </c>
    </row>
    <row r="16" spans="1:10" s="28" customFormat="1" x14ac:dyDescent="0.25">
      <c r="A16" s="47"/>
      <c r="B16" s="48"/>
      <c r="C16" s="62"/>
      <c r="D16" s="113" t="s">
        <v>94</v>
      </c>
      <c r="E16" s="49" t="s">
        <v>3</v>
      </c>
      <c r="F16" s="50">
        <f>F12</f>
        <v>80</v>
      </c>
      <c r="G16" s="50"/>
      <c r="H16" s="51"/>
      <c r="I16" s="50"/>
      <c r="J16" s="51">
        <f t="shared" si="0"/>
        <v>0</v>
      </c>
    </row>
    <row r="17" spans="1:10" s="28" customFormat="1" x14ac:dyDescent="0.25">
      <c r="A17" s="47"/>
      <c r="B17" s="48"/>
      <c r="C17" s="62"/>
      <c r="D17" s="113" t="s">
        <v>95</v>
      </c>
      <c r="E17" s="49" t="s">
        <v>3</v>
      </c>
      <c r="F17" s="50">
        <f>F13</f>
        <v>80</v>
      </c>
      <c r="G17" s="50"/>
      <c r="H17" s="51"/>
      <c r="I17" s="50"/>
      <c r="J17" s="51">
        <f t="shared" si="0"/>
        <v>0</v>
      </c>
    </row>
    <row r="18" spans="1:10" s="28" customFormat="1" x14ac:dyDescent="0.25">
      <c r="A18" s="47"/>
      <c r="B18" s="48"/>
      <c r="C18" s="62"/>
      <c r="D18" s="109" t="s">
        <v>71</v>
      </c>
      <c r="E18" s="49" t="s">
        <v>3</v>
      </c>
      <c r="F18" s="50">
        <f>F13</f>
        <v>80</v>
      </c>
      <c r="G18" s="50"/>
      <c r="H18" s="51">
        <f t="shared" ref="H18:H24" si="2">F18*G18</f>
        <v>0</v>
      </c>
      <c r="I18" s="50"/>
      <c r="J18" s="51">
        <f t="shared" ref="J18:J24" si="3">F18*I18</f>
        <v>0</v>
      </c>
    </row>
    <row r="19" spans="1:10" s="28" customFormat="1" ht="144.6" x14ac:dyDescent="0.25">
      <c r="A19" s="47"/>
      <c r="B19" s="48"/>
      <c r="C19" s="62"/>
      <c r="D19" s="109" t="s">
        <v>118</v>
      </c>
      <c r="E19" s="49" t="s">
        <v>3</v>
      </c>
      <c r="F19" s="50">
        <v>5</v>
      </c>
      <c r="G19" s="50"/>
      <c r="H19" s="51">
        <f t="shared" si="2"/>
        <v>0</v>
      </c>
      <c r="I19" s="50"/>
      <c r="J19" s="51">
        <f t="shared" si="3"/>
        <v>0</v>
      </c>
    </row>
    <row r="20" spans="1:10" s="28" customFormat="1" x14ac:dyDescent="0.25">
      <c r="A20" s="47"/>
      <c r="B20" s="48"/>
      <c r="C20" s="62"/>
      <c r="D20" s="109" t="s">
        <v>119</v>
      </c>
      <c r="E20" s="49" t="s">
        <v>3</v>
      </c>
      <c r="F20" s="50">
        <v>5</v>
      </c>
      <c r="G20" s="50"/>
      <c r="H20" s="51">
        <f t="shared" si="2"/>
        <v>0</v>
      </c>
      <c r="I20" s="50"/>
      <c r="J20" s="51">
        <f t="shared" si="3"/>
        <v>0</v>
      </c>
    </row>
    <row r="21" spans="1:10" s="28" customFormat="1" x14ac:dyDescent="0.25">
      <c r="A21" s="47"/>
      <c r="B21" s="48"/>
      <c r="C21" s="48"/>
      <c r="D21" s="109" t="s">
        <v>71</v>
      </c>
      <c r="E21" s="49" t="s">
        <v>3</v>
      </c>
      <c r="F21" s="50">
        <v>80</v>
      </c>
      <c r="G21" s="50"/>
      <c r="H21" s="51">
        <f t="shared" si="2"/>
        <v>0</v>
      </c>
      <c r="I21" s="50"/>
      <c r="J21" s="51">
        <f t="shared" si="3"/>
        <v>0</v>
      </c>
    </row>
    <row r="22" spans="1:10" s="28" customFormat="1" x14ac:dyDescent="0.25">
      <c r="A22" s="47"/>
      <c r="B22" s="48"/>
      <c r="C22" s="62"/>
      <c r="D22" s="109" t="s">
        <v>152</v>
      </c>
      <c r="E22" s="49" t="s">
        <v>3</v>
      </c>
      <c r="F22" s="50">
        <v>1</v>
      </c>
      <c r="G22" s="50"/>
      <c r="H22" s="51">
        <f t="shared" si="2"/>
        <v>0</v>
      </c>
      <c r="I22" s="50"/>
      <c r="J22" s="51">
        <f t="shared" si="3"/>
        <v>0</v>
      </c>
    </row>
    <row r="23" spans="1:10" s="28" customFormat="1" x14ac:dyDescent="0.25">
      <c r="A23" s="47"/>
      <c r="B23" s="48"/>
      <c r="C23" s="62"/>
      <c r="D23" s="121" t="s">
        <v>153</v>
      </c>
      <c r="E23" s="122" t="s">
        <v>0</v>
      </c>
      <c r="F23" s="123">
        <v>30</v>
      </c>
      <c r="G23" s="124"/>
      <c r="H23" s="124">
        <f t="shared" si="2"/>
        <v>0</v>
      </c>
      <c r="I23" s="124"/>
      <c r="J23" s="124">
        <f t="shared" si="3"/>
        <v>0</v>
      </c>
    </row>
    <row r="24" spans="1:10" s="28" customFormat="1" x14ac:dyDescent="0.25">
      <c r="A24" s="47"/>
      <c r="B24" s="48"/>
      <c r="C24" s="48"/>
      <c r="D24" s="121" t="s">
        <v>154</v>
      </c>
      <c r="E24" s="122" t="s">
        <v>3</v>
      </c>
      <c r="F24" s="123">
        <v>30</v>
      </c>
      <c r="G24" s="124"/>
      <c r="H24" s="124">
        <f t="shared" si="2"/>
        <v>0</v>
      </c>
      <c r="I24" s="124"/>
      <c r="J24" s="124">
        <f t="shared" si="3"/>
        <v>0</v>
      </c>
    </row>
    <row r="25" spans="1:10" s="28" customFormat="1" ht="13.2" x14ac:dyDescent="0.25">
      <c r="A25" s="145"/>
      <c r="B25" s="146"/>
      <c r="C25" s="147"/>
      <c r="D25" s="153" t="s">
        <v>56</v>
      </c>
      <c r="E25" s="151"/>
      <c r="F25" s="151"/>
      <c r="G25" s="151"/>
      <c r="H25" s="151"/>
      <c r="I25" s="151"/>
      <c r="J25" s="147"/>
    </row>
    <row r="26" spans="1:10" s="28" customFormat="1" ht="20.399999999999999" x14ac:dyDescent="0.25">
      <c r="A26" s="47"/>
      <c r="B26" s="49"/>
      <c r="C26" s="49"/>
      <c r="D26" s="44" t="s">
        <v>73</v>
      </c>
      <c r="E26" s="49" t="s">
        <v>3</v>
      </c>
      <c r="F26" s="51">
        <v>5</v>
      </c>
      <c r="G26" s="51"/>
      <c r="H26" s="51">
        <f t="shared" ref="H26:H27" si="4">F26*G26</f>
        <v>0</v>
      </c>
      <c r="I26" s="51"/>
      <c r="J26" s="51">
        <f t="shared" ref="J26:J27" si="5">F26*I26</f>
        <v>0</v>
      </c>
    </row>
    <row r="27" spans="1:10" s="28" customFormat="1" ht="40.799999999999997" x14ac:dyDescent="0.25">
      <c r="A27" s="47"/>
      <c r="B27" s="49"/>
      <c r="C27" s="49"/>
      <c r="D27" s="44" t="s">
        <v>120</v>
      </c>
      <c r="E27" s="49" t="s">
        <v>0</v>
      </c>
      <c r="F27" s="51">
        <v>250</v>
      </c>
      <c r="G27" s="51"/>
      <c r="H27" s="51">
        <f t="shared" si="4"/>
        <v>0</v>
      </c>
      <c r="I27" s="51"/>
      <c r="J27" s="51">
        <f t="shared" si="5"/>
        <v>0</v>
      </c>
    </row>
    <row r="28" spans="1:10" s="28" customFormat="1" x14ac:dyDescent="0.25">
      <c r="A28" s="47"/>
      <c r="B28" s="49"/>
      <c r="C28" s="49"/>
      <c r="D28" s="44"/>
      <c r="E28" s="49"/>
      <c r="F28" s="51"/>
      <c r="G28" s="51"/>
      <c r="H28" s="51"/>
      <c r="I28" s="51"/>
      <c r="J28" s="51"/>
    </row>
    <row r="29" spans="1:10" s="28" customFormat="1" x14ac:dyDescent="0.25">
      <c r="A29" s="47"/>
      <c r="B29" s="49"/>
      <c r="C29" s="49"/>
      <c r="D29" s="53" t="s">
        <v>2</v>
      </c>
      <c r="E29" s="54" t="s">
        <v>3</v>
      </c>
      <c r="F29" s="51">
        <v>2</v>
      </c>
      <c r="G29" s="51"/>
      <c r="H29" s="51"/>
      <c r="I29" s="51"/>
      <c r="J29" s="51">
        <f t="shared" ref="J29:J32" si="6">F29*I29</f>
        <v>0</v>
      </c>
    </row>
    <row r="30" spans="1:10" s="28" customFormat="1" x14ac:dyDescent="0.25">
      <c r="A30" s="47"/>
      <c r="B30" s="49"/>
      <c r="C30" s="49"/>
      <c r="D30" s="53" t="s">
        <v>4</v>
      </c>
      <c r="E30" s="54" t="s">
        <v>3</v>
      </c>
      <c r="F30" s="51">
        <v>20</v>
      </c>
      <c r="G30" s="51"/>
      <c r="H30" s="51"/>
      <c r="I30" s="51"/>
      <c r="J30" s="51">
        <f t="shared" si="6"/>
        <v>0</v>
      </c>
    </row>
    <row r="31" spans="1:10" s="28" customFormat="1" x14ac:dyDescent="0.25">
      <c r="A31" s="47"/>
      <c r="B31" s="49"/>
      <c r="C31" s="49"/>
      <c r="D31" s="53" t="s">
        <v>13</v>
      </c>
      <c r="E31" s="54" t="s">
        <v>3</v>
      </c>
      <c r="F31" s="51">
        <v>1</v>
      </c>
      <c r="G31" s="51"/>
      <c r="H31" s="51"/>
      <c r="I31" s="51"/>
      <c r="J31" s="51">
        <f t="shared" si="6"/>
        <v>0</v>
      </c>
    </row>
    <row r="32" spans="1:10" s="28" customFormat="1" x14ac:dyDescent="0.25">
      <c r="A32" s="47"/>
      <c r="B32" s="49"/>
      <c r="C32" s="49"/>
      <c r="D32" s="53" t="s">
        <v>5</v>
      </c>
      <c r="E32" s="54" t="s">
        <v>3</v>
      </c>
      <c r="F32" s="51">
        <f>F13</f>
        <v>80</v>
      </c>
      <c r="G32" s="51"/>
      <c r="H32" s="51"/>
      <c r="I32" s="51"/>
      <c r="J32" s="51">
        <f t="shared" si="6"/>
        <v>0</v>
      </c>
    </row>
    <row r="33" spans="1:10" s="28" customFormat="1" x14ac:dyDescent="0.25">
      <c r="A33" s="47"/>
      <c r="B33" s="49"/>
      <c r="C33" s="49"/>
      <c r="D33" s="53" t="s">
        <v>72</v>
      </c>
      <c r="E33" s="54" t="s">
        <v>1</v>
      </c>
      <c r="F33" s="51">
        <v>1</v>
      </c>
      <c r="G33" s="51"/>
      <c r="H33" s="51">
        <f>F33*G33</f>
        <v>0</v>
      </c>
      <c r="I33" s="51"/>
      <c r="J33" s="51"/>
    </row>
    <row r="34" spans="1:10" s="28" customFormat="1" x14ac:dyDescent="0.25">
      <c r="A34" s="47"/>
      <c r="B34" s="49"/>
      <c r="C34" s="49"/>
      <c r="D34" s="53" t="s">
        <v>96</v>
      </c>
      <c r="E34" s="54" t="s">
        <v>3</v>
      </c>
      <c r="F34" s="51">
        <f>F32</f>
        <v>80</v>
      </c>
      <c r="G34" s="51"/>
      <c r="H34" s="51"/>
      <c r="I34" s="51"/>
      <c r="J34" s="51">
        <f t="shared" ref="J34:J35" si="7">F34*I34</f>
        <v>0</v>
      </c>
    </row>
    <row r="35" spans="1:10" s="28" customFormat="1" x14ac:dyDescent="0.25">
      <c r="A35" s="47"/>
      <c r="B35" s="49"/>
      <c r="C35" s="49"/>
      <c r="D35" s="44" t="s">
        <v>6</v>
      </c>
      <c r="E35" s="49" t="s">
        <v>1</v>
      </c>
      <c r="F35" s="51">
        <v>1</v>
      </c>
      <c r="G35" s="51"/>
      <c r="H35" s="51"/>
      <c r="I35" s="51"/>
      <c r="J35" s="51">
        <f t="shared" si="7"/>
        <v>0</v>
      </c>
    </row>
    <row r="36" spans="1:10" s="28" customFormat="1" ht="16.5" customHeight="1" x14ac:dyDescent="0.25">
      <c r="A36" s="55"/>
      <c r="B36" s="56" t="s">
        <v>23</v>
      </c>
      <c r="C36" s="56"/>
      <c r="D36" s="57" t="str">
        <f>CONCATENATE(C6," ",D6)</f>
        <v>1 Elektrická požární signalizace (EPS)</v>
      </c>
      <c r="E36" s="58"/>
      <c r="F36" s="59"/>
      <c r="G36" s="60"/>
      <c r="H36" s="61">
        <f>SUM(H9:H35)</f>
        <v>0</v>
      </c>
      <c r="I36" s="148">
        <f>SUM(J9:J35)</f>
        <v>0</v>
      </c>
      <c r="J36" s="149"/>
    </row>
    <row r="37" spans="1:10" s="28" customFormat="1" ht="13.2" x14ac:dyDescent="0.25">
      <c r="A37" s="45" t="s">
        <v>21</v>
      </c>
      <c r="B37" s="46"/>
      <c r="C37" s="46" t="s">
        <v>24</v>
      </c>
      <c r="D37" s="150" t="s">
        <v>28</v>
      </c>
      <c r="E37" s="151"/>
      <c r="F37" s="151"/>
      <c r="G37" s="151"/>
      <c r="H37" s="151"/>
      <c r="I37" s="151"/>
      <c r="J37" s="147"/>
    </row>
    <row r="38" spans="1:10" s="28" customFormat="1" ht="15" customHeight="1" x14ac:dyDescent="0.25">
      <c r="A38" s="145"/>
      <c r="B38" s="146"/>
      <c r="C38" s="147"/>
      <c r="D38" s="152" t="s">
        <v>97</v>
      </c>
      <c r="E38" s="151"/>
      <c r="F38" s="151"/>
      <c r="G38" s="151"/>
      <c r="H38" s="151"/>
      <c r="I38" s="151"/>
      <c r="J38" s="147"/>
    </row>
    <row r="39" spans="1:10" s="28" customFormat="1" x14ac:dyDescent="0.25">
      <c r="A39" s="47"/>
      <c r="B39" s="48"/>
      <c r="C39" s="48"/>
      <c r="D39" s="62" t="s">
        <v>105</v>
      </c>
      <c r="E39" s="49" t="s">
        <v>3</v>
      </c>
      <c r="F39" s="51">
        <v>180</v>
      </c>
      <c r="G39" s="51"/>
      <c r="H39" s="51"/>
      <c r="I39" s="51"/>
      <c r="J39" s="51">
        <f>F39*I39</f>
        <v>0</v>
      </c>
    </row>
    <row r="40" spans="1:10" s="28" customFormat="1" ht="20.399999999999999" x14ac:dyDescent="0.25">
      <c r="A40" s="47"/>
      <c r="B40" s="48"/>
      <c r="C40" s="48"/>
      <c r="D40" s="62" t="s">
        <v>74</v>
      </c>
      <c r="E40" s="49" t="s">
        <v>3</v>
      </c>
      <c r="F40" s="51">
        <v>55</v>
      </c>
      <c r="G40" s="51"/>
      <c r="H40" s="51">
        <f t="shared" ref="H40:H42" si="8">F40*G40</f>
        <v>0</v>
      </c>
      <c r="I40" s="51"/>
      <c r="J40" s="51">
        <f t="shared" ref="J40:J42" si="9">F40*I40</f>
        <v>0</v>
      </c>
    </row>
    <row r="41" spans="1:10" s="28" customFormat="1" x14ac:dyDescent="0.25">
      <c r="A41" s="47"/>
      <c r="B41" s="48"/>
      <c r="C41" s="48"/>
      <c r="D41" s="62" t="s">
        <v>76</v>
      </c>
      <c r="E41" s="49" t="s">
        <v>3</v>
      </c>
      <c r="F41" s="51">
        <v>188</v>
      </c>
      <c r="G41" s="51"/>
      <c r="H41" s="51">
        <f t="shared" ref="H41" si="10">F41*G41</f>
        <v>0</v>
      </c>
      <c r="I41" s="51"/>
      <c r="J41" s="51">
        <f t="shared" ref="J41" si="11">F41*I41</f>
        <v>0</v>
      </c>
    </row>
    <row r="42" spans="1:10" s="28" customFormat="1" x14ac:dyDescent="0.25">
      <c r="A42" s="47"/>
      <c r="B42" s="48"/>
      <c r="C42" s="48"/>
      <c r="D42" s="62" t="s">
        <v>75</v>
      </c>
      <c r="E42" s="49" t="s">
        <v>3</v>
      </c>
      <c r="F42" s="51">
        <v>9</v>
      </c>
      <c r="G42" s="51"/>
      <c r="H42" s="51">
        <f t="shared" si="8"/>
        <v>0</v>
      </c>
      <c r="I42" s="51"/>
      <c r="J42" s="51">
        <f t="shared" si="9"/>
        <v>0</v>
      </c>
    </row>
    <row r="43" spans="1:10" s="28" customFormat="1" x14ac:dyDescent="0.25">
      <c r="A43" s="47"/>
      <c r="B43" s="49"/>
      <c r="C43" s="49"/>
      <c r="D43" s="62" t="s">
        <v>102</v>
      </c>
      <c r="E43" s="49" t="s">
        <v>3</v>
      </c>
      <c r="F43" s="51">
        <f>2*(2*(F40))+2*(F41+F42)</f>
        <v>614</v>
      </c>
      <c r="G43" s="51"/>
      <c r="H43" s="51">
        <f>F43*G43</f>
        <v>0</v>
      </c>
      <c r="I43" s="51"/>
      <c r="J43" s="51">
        <f>F43*I43</f>
        <v>0</v>
      </c>
    </row>
    <row r="44" spans="1:10" s="28" customFormat="1" ht="13.5" customHeight="1" x14ac:dyDescent="0.25">
      <c r="A44" s="145"/>
      <c r="B44" s="146"/>
      <c r="C44" s="147"/>
      <c r="D44" s="152" t="s">
        <v>57</v>
      </c>
      <c r="E44" s="151"/>
      <c r="F44" s="151"/>
      <c r="G44" s="151"/>
      <c r="H44" s="151"/>
      <c r="I44" s="151"/>
      <c r="J44" s="147"/>
    </row>
    <row r="45" spans="1:10" s="28" customFormat="1" x14ac:dyDescent="0.25">
      <c r="A45" s="47"/>
      <c r="B45" s="49"/>
      <c r="C45" s="110"/>
      <c r="D45" s="112" t="s">
        <v>121</v>
      </c>
      <c r="E45" s="111" t="s">
        <v>3</v>
      </c>
      <c r="F45" s="91">
        <v>1</v>
      </c>
      <c r="G45" s="96"/>
      <c r="H45" s="51"/>
      <c r="I45" s="51"/>
      <c r="J45" s="51">
        <f t="shared" ref="J45" si="12">F45*I45</f>
        <v>0</v>
      </c>
    </row>
    <row r="46" spans="1:10" s="28" customFormat="1" ht="40.799999999999997" x14ac:dyDescent="0.25">
      <c r="A46" s="47"/>
      <c r="B46" s="49"/>
      <c r="C46" s="49"/>
      <c r="D46" s="44" t="s">
        <v>103</v>
      </c>
      <c r="E46" s="54" t="s">
        <v>3</v>
      </c>
      <c r="F46" s="51">
        <v>14</v>
      </c>
      <c r="G46" s="51"/>
      <c r="H46" s="51">
        <f t="shared" ref="H46:H47" si="13">F46*G46</f>
        <v>0</v>
      </c>
      <c r="I46" s="51"/>
      <c r="J46" s="51">
        <f t="shared" ref="J46:J47" si="14">F46*I46</f>
        <v>0</v>
      </c>
    </row>
    <row r="47" spans="1:10" s="28" customFormat="1" ht="13.5" customHeight="1" x14ac:dyDescent="0.25">
      <c r="A47" s="47"/>
      <c r="B47" s="49"/>
      <c r="C47" s="49"/>
      <c r="D47" s="44" t="s">
        <v>77</v>
      </c>
      <c r="E47" s="54" t="s">
        <v>3</v>
      </c>
      <c r="F47" s="51">
        <v>14</v>
      </c>
      <c r="G47" s="51"/>
      <c r="H47" s="51">
        <f t="shared" si="13"/>
        <v>0</v>
      </c>
      <c r="I47" s="51"/>
      <c r="J47" s="51">
        <f t="shared" si="14"/>
        <v>0</v>
      </c>
    </row>
    <row r="48" spans="1:10" s="28" customFormat="1" ht="13.5" customHeight="1" x14ac:dyDescent="0.25">
      <c r="A48" s="47"/>
      <c r="B48" s="49"/>
      <c r="C48" s="49"/>
      <c r="D48" s="44" t="s">
        <v>98</v>
      </c>
      <c r="E48" s="54" t="s">
        <v>3</v>
      </c>
      <c r="F48" s="51">
        <v>100</v>
      </c>
      <c r="G48" s="51"/>
      <c r="H48" s="51">
        <f t="shared" ref="H48" si="15">F48*G48</f>
        <v>0</v>
      </c>
      <c r="I48" s="51"/>
      <c r="J48" s="51">
        <f t="shared" ref="J48" si="16">F48*I48</f>
        <v>0</v>
      </c>
    </row>
    <row r="49" spans="1:10" s="28" customFormat="1" ht="13.5" customHeight="1" x14ac:dyDescent="0.25">
      <c r="A49" s="47"/>
      <c r="B49" s="49"/>
      <c r="C49" s="49"/>
      <c r="D49" s="44" t="s">
        <v>99</v>
      </c>
      <c r="E49" s="54" t="s">
        <v>3</v>
      </c>
      <c r="F49" s="51">
        <f>F59-F48-F50</f>
        <v>107</v>
      </c>
      <c r="G49" s="51"/>
      <c r="H49" s="51">
        <f t="shared" ref="H49:H50" si="17">F49*G49</f>
        <v>0</v>
      </c>
      <c r="I49" s="51"/>
      <c r="J49" s="51">
        <f t="shared" ref="J49:J50" si="18">F49*I49</f>
        <v>0</v>
      </c>
    </row>
    <row r="50" spans="1:10" s="28" customFormat="1" ht="13.5" customHeight="1" x14ac:dyDescent="0.25">
      <c r="A50" s="47"/>
      <c r="B50" s="49"/>
      <c r="C50" s="49"/>
      <c r="D50" s="44" t="s">
        <v>100</v>
      </c>
      <c r="E50" s="54" t="s">
        <v>3</v>
      </c>
      <c r="F50" s="51">
        <v>100</v>
      </c>
      <c r="G50" s="51"/>
      <c r="H50" s="51">
        <f t="shared" si="17"/>
        <v>0</v>
      </c>
      <c r="I50" s="51"/>
      <c r="J50" s="51">
        <f t="shared" si="18"/>
        <v>0</v>
      </c>
    </row>
    <row r="51" spans="1:10" s="28" customFormat="1" ht="20.399999999999999" x14ac:dyDescent="0.25">
      <c r="A51" s="102"/>
      <c r="B51" s="103"/>
      <c r="C51" s="104"/>
      <c r="D51" s="108" t="s">
        <v>68</v>
      </c>
      <c r="E51" s="105"/>
      <c r="F51" s="106"/>
      <c r="G51" s="106"/>
      <c r="H51" s="106"/>
      <c r="I51" s="106"/>
      <c r="J51" s="107"/>
    </row>
    <row r="52" spans="1:10" s="28" customFormat="1" x14ac:dyDescent="0.25">
      <c r="A52" s="102"/>
      <c r="B52" s="103"/>
      <c r="C52" s="104"/>
      <c r="D52" s="108"/>
      <c r="E52" s="105"/>
      <c r="F52" s="106"/>
      <c r="G52" s="106"/>
      <c r="H52" s="106"/>
      <c r="I52" s="106"/>
      <c r="J52" s="107"/>
    </row>
    <row r="53" spans="1:10" s="28" customFormat="1" ht="13.5" customHeight="1" x14ac:dyDescent="0.25">
      <c r="A53" s="145"/>
      <c r="B53" s="146"/>
      <c r="C53" s="147"/>
      <c r="D53" s="152" t="s">
        <v>47</v>
      </c>
      <c r="E53" s="151"/>
      <c r="F53" s="151"/>
      <c r="G53" s="151"/>
      <c r="H53" s="151"/>
      <c r="I53" s="151"/>
      <c r="J53" s="147"/>
    </row>
    <row r="54" spans="1:10" s="28" customFormat="1" ht="20.399999999999999" x14ac:dyDescent="0.25">
      <c r="A54" s="47"/>
      <c r="B54" s="49"/>
      <c r="C54" s="49"/>
      <c r="D54" s="62" t="s">
        <v>101</v>
      </c>
      <c r="E54" s="49" t="s">
        <v>0</v>
      </c>
      <c r="F54" s="51">
        <v>23942</v>
      </c>
      <c r="G54" s="51"/>
      <c r="H54" s="51">
        <f t="shared" ref="H54" si="19">F54*G54</f>
        <v>0</v>
      </c>
      <c r="I54" s="51"/>
      <c r="J54" s="51">
        <f t="shared" ref="J54:J58" si="20">F54*I54</f>
        <v>0</v>
      </c>
    </row>
    <row r="55" spans="1:10" s="28" customFormat="1" x14ac:dyDescent="0.25">
      <c r="A55" s="47"/>
      <c r="B55" s="49"/>
      <c r="C55" s="49"/>
      <c r="D55" s="62" t="s">
        <v>157</v>
      </c>
      <c r="E55" s="49" t="s">
        <v>0</v>
      </c>
      <c r="F55" s="51">
        <v>150</v>
      </c>
      <c r="G55" s="51"/>
      <c r="H55" s="51">
        <f t="shared" ref="H55:H56" si="21">F55*G55</f>
        <v>0</v>
      </c>
      <c r="I55" s="51"/>
      <c r="J55" s="51">
        <f t="shared" ref="J55:J56" si="22">F55*I55</f>
        <v>0</v>
      </c>
    </row>
    <row r="56" spans="1:10" s="28" customFormat="1" x14ac:dyDescent="0.25">
      <c r="A56" s="47"/>
      <c r="B56" s="49"/>
      <c r="C56" s="49"/>
      <c r="D56" s="62" t="s">
        <v>158</v>
      </c>
      <c r="E56" s="49" t="s">
        <v>0</v>
      </c>
      <c r="F56" s="51">
        <v>120</v>
      </c>
      <c r="G56" s="51"/>
      <c r="H56" s="51">
        <f t="shared" si="21"/>
        <v>0</v>
      </c>
      <c r="I56" s="51"/>
      <c r="J56" s="51">
        <f t="shared" si="22"/>
        <v>0</v>
      </c>
    </row>
    <row r="57" spans="1:10" s="28" customFormat="1" x14ac:dyDescent="0.25">
      <c r="A57" s="47"/>
      <c r="B57" s="49"/>
      <c r="C57" s="49"/>
      <c r="D57" s="62" t="s">
        <v>159</v>
      </c>
      <c r="E57" s="54" t="s">
        <v>3</v>
      </c>
      <c r="F57" s="51">
        <v>3</v>
      </c>
      <c r="G57" s="51"/>
      <c r="H57" s="51">
        <f t="shared" ref="H57" si="23">F57*G57</f>
        <v>0</v>
      </c>
      <c r="I57" s="51"/>
      <c r="J57" s="51">
        <f t="shared" ref="J57" si="24">F57*I57</f>
        <v>0</v>
      </c>
    </row>
    <row r="58" spans="1:10" s="28" customFormat="1" x14ac:dyDescent="0.25">
      <c r="A58" s="47"/>
      <c r="B58" s="49"/>
      <c r="C58" s="49"/>
      <c r="D58" s="62" t="s">
        <v>122</v>
      </c>
      <c r="E58" s="49" t="s">
        <v>0</v>
      </c>
      <c r="F58" s="51">
        <v>25000</v>
      </c>
      <c r="G58" s="51"/>
      <c r="H58" s="51"/>
      <c r="I58" s="51"/>
      <c r="J58" s="51">
        <f t="shared" si="20"/>
        <v>0</v>
      </c>
    </row>
    <row r="59" spans="1:10" s="28" customFormat="1" ht="13.5" customHeight="1" x14ac:dyDescent="0.25">
      <c r="A59" s="47"/>
      <c r="B59" s="49"/>
      <c r="C59" s="49"/>
      <c r="D59" s="44" t="s">
        <v>7</v>
      </c>
      <c r="E59" s="54" t="s">
        <v>3</v>
      </c>
      <c r="F59" s="51">
        <v>307</v>
      </c>
      <c r="G59" s="51"/>
      <c r="H59" s="51"/>
      <c r="I59" s="51"/>
      <c r="J59" s="51">
        <f t="shared" ref="J59" si="25">F59*I59</f>
        <v>0</v>
      </c>
    </row>
    <row r="60" spans="1:10" s="28" customFormat="1" ht="16.5" customHeight="1" x14ac:dyDescent="0.25">
      <c r="A60" s="55"/>
      <c r="B60" s="56" t="s">
        <v>23</v>
      </c>
      <c r="C60" s="56"/>
      <c r="D60" s="63" t="str">
        <f>CONCATENATE(C37," ",D37)</f>
        <v>2 Universální kabelážní systém, telefon (SK,TEL)</v>
      </c>
      <c r="E60" s="58"/>
      <c r="F60" s="59"/>
      <c r="G60" s="60"/>
      <c r="H60" s="61">
        <f>SUM(H38:H59)</f>
        <v>0</v>
      </c>
      <c r="I60" s="148">
        <f>SUM(J38:J59)</f>
        <v>0</v>
      </c>
      <c r="J60" s="149"/>
    </row>
    <row r="61" spans="1:10" s="28" customFormat="1" ht="16.5" customHeight="1" x14ac:dyDescent="0.25">
      <c r="A61" s="45" t="s">
        <v>21</v>
      </c>
      <c r="B61" s="46"/>
      <c r="C61" s="46" t="s">
        <v>25</v>
      </c>
      <c r="D61" s="150" t="s">
        <v>39</v>
      </c>
      <c r="E61" s="151"/>
      <c r="F61" s="151"/>
      <c r="G61" s="151"/>
      <c r="H61" s="151"/>
      <c r="I61" s="151"/>
      <c r="J61" s="147"/>
    </row>
    <row r="62" spans="1:10" s="28" customFormat="1" ht="16.5" customHeight="1" x14ac:dyDescent="0.25">
      <c r="A62" s="92"/>
      <c r="B62" s="95"/>
      <c r="C62" s="94"/>
      <c r="D62" s="153" t="s">
        <v>61</v>
      </c>
      <c r="E62" s="151"/>
      <c r="F62" s="151"/>
      <c r="G62" s="151"/>
      <c r="H62" s="151"/>
      <c r="I62" s="151"/>
      <c r="J62" s="147"/>
    </row>
    <row r="63" spans="1:10" s="28" customFormat="1" ht="13.5" customHeight="1" x14ac:dyDescent="0.25">
      <c r="A63" s="145"/>
      <c r="B63" s="146"/>
      <c r="C63" s="147"/>
      <c r="D63" s="152" t="s">
        <v>40</v>
      </c>
      <c r="E63" s="151"/>
      <c r="F63" s="151"/>
      <c r="G63" s="151"/>
      <c r="H63" s="151"/>
      <c r="I63" s="151"/>
      <c r="J63" s="147"/>
    </row>
    <row r="64" spans="1:10" s="28" customFormat="1" ht="20.399999999999999" x14ac:dyDescent="0.25">
      <c r="A64" s="47"/>
      <c r="B64" s="48"/>
      <c r="C64" s="48"/>
      <c r="D64" s="113" t="s">
        <v>123</v>
      </c>
      <c r="E64" s="49" t="s">
        <v>3</v>
      </c>
      <c r="F64" s="50">
        <v>1</v>
      </c>
      <c r="G64" s="50"/>
      <c r="H64" s="51"/>
      <c r="I64" s="50"/>
      <c r="J64" s="51">
        <f>F64*I64</f>
        <v>0</v>
      </c>
    </row>
    <row r="65" spans="1:10" s="28" customFormat="1" ht="13.5" customHeight="1" x14ac:dyDescent="0.25">
      <c r="A65" s="47"/>
      <c r="B65" s="49"/>
      <c r="C65" s="49"/>
      <c r="D65" s="113" t="s">
        <v>124</v>
      </c>
      <c r="E65" s="49" t="s">
        <v>3</v>
      </c>
      <c r="F65" s="50">
        <v>1</v>
      </c>
      <c r="G65" s="50"/>
      <c r="H65" s="51"/>
      <c r="I65" s="50"/>
      <c r="J65" s="51">
        <f>F65*I65</f>
        <v>0</v>
      </c>
    </row>
    <row r="66" spans="1:10" s="28" customFormat="1" ht="13.5" customHeight="1" x14ac:dyDescent="0.25">
      <c r="A66" s="145"/>
      <c r="B66" s="146"/>
      <c r="C66" s="147"/>
      <c r="D66" s="152" t="s">
        <v>42</v>
      </c>
      <c r="E66" s="151"/>
      <c r="F66" s="151"/>
      <c r="G66" s="151"/>
      <c r="H66" s="151"/>
      <c r="I66" s="151"/>
      <c r="J66" s="147"/>
    </row>
    <row r="67" spans="1:10" s="28" customFormat="1" ht="20.399999999999999" x14ac:dyDescent="0.25">
      <c r="A67" s="47"/>
      <c r="B67" s="49"/>
      <c r="C67" s="49" t="s">
        <v>64</v>
      </c>
      <c r="D67" s="64" t="s">
        <v>65</v>
      </c>
      <c r="E67" s="49" t="s">
        <v>3</v>
      </c>
      <c r="F67" s="51">
        <v>1</v>
      </c>
      <c r="G67" s="51"/>
      <c r="H67" s="51">
        <f t="shared" ref="H67:H68" si="26">F67*G67</f>
        <v>0</v>
      </c>
      <c r="I67" s="51"/>
      <c r="J67" s="51">
        <f t="shared" ref="J67:J68" si="27">F67*I67</f>
        <v>0</v>
      </c>
    </row>
    <row r="68" spans="1:10" s="28" customFormat="1" x14ac:dyDescent="0.25">
      <c r="A68" s="47"/>
      <c r="B68" s="49"/>
      <c r="C68" s="49" t="s">
        <v>66</v>
      </c>
      <c r="D68" s="62" t="s">
        <v>67</v>
      </c>
      <c r="E68" s="49" t="s">
        <v>3</v>
      </c>
      <c r="F68" s="51">
        <v>1</v>
      </c>
      <c r="G68" s="51"/>
      <c r="H68" s="51">
        <f t="shared" si="26"/>
        <v>0</v>
      </c>
      <c r="I68" s="51"/>
      <c r="J68" s="51">
        <f t="shared" si="27"/>
        <v>0</v>
      </c>
    </row>
    <row r="69" spans="1:10" s="28" customFormat="1" x14ac:dyDescent="0.25">
      <c r="A69" s="47"/>
      <c r="B69" s="48"/>
      <c r="C69" s="48"/>
      <c r="D69" s="62"/>
      <c r="E69" s="49"/>
      <c r="F69" s="51"/>
      <c r="G69" s="51"/>
      <c r="H69" s="51"/>
      <c r="I69" s="50"/>
      <c r="J69" s="51"/>
    </row>
    <row r="70" spans="1:10" s="28" customFormat="1" x14ac:dyDescent="0.25">
      <c r="A70" s="47"/>
      <c r="B70" s="48"/>
      <c r="C70" s="48"/>
      <c r="D70" s="62" t="s">
        <v>106</v>
      </c>
      <c r="E70" s="49" t="s">
        <v>3</v>
      </c>
      <c r="F70" s="51">
        <v>60</v>
      </c>
      <c r="G70" s="51"/>
      <c r="H70" s="51"/>
      <c r="I70" s="50"/>
      <c r="J70" s="51">
        <f t="shared" ref="J70" si="28">F70*I70</f>
        <v>0</v>
      </c>
    </row>
    <row r="71" spans="1:10" s="28" customFormat="1" x14ac:dyDescent="0.25">
      <c r="A71" s="47"/>
      <c r="B71" s="48"/>
      <c r="C71" s="48"/>
      <c r="D71" s="62" t="s">
        <v>107</v>
      </c>
      <c r="E71" s="49" t="s">
        <v>3</v>
      </c>
      <c r="F71" s="51">
        <v>60</v>
      </c>
      <c r="G71" s="51"/>
      <c r="H71" s="51"/>
      <c r="I71" s="50"/>
      <c r="J71" s="51">
        <f t="shared" ref="J71:J72" si="29">F71*I71</f>
        <v>0</v>
      </c>
    </row>
    <row r="72" spans="1:10" s="28" customFormat="1" x14ac:dyDescent="0.25">
      <c r="A72" s="47"/>
      <c r="B72" s="48"/>
      <c r="C72" s="48"/>
      <c r="D72" s="62" t="s">
        <v>128</v>
      </c>
      <c r="E72" s="49" t="s">
        <v>3</v>
      </c>
      <c r="F72" s="51">
        <v>5</v>
      </c>
      <c r="G72" s="51"/>
      <c r="H72" s="51"/>
      <c r="I72" s="50"/>
      <c r="J72" s="51">
        <f t="shared" si="29"/>
        <v>0</v>
      </c>
    </row>
    <row r="73" spans="1:10" s="28" customFormat="1" x14ac:dyDescent="0.25">
      <c r="A73" s="47"/>
      <c r="B73" s="48"/>
      <c r="C73" s="48"/>
      <c r="D73" s="62" t="s">
        <v>129</v>
      </c>
      <c r="E73" s="49" t="s">
        <v>3</v>
      </c>
      <c r="F73" s="51">
        <v>5</v>
      </c>
      <c r="G73" s="51"/>
      <c r="H73" s="51"/>
      <c r="I73" s="50"/>
      <c r="J73" s="51">
        <f t="shared" ref="J73" si="30">F73*I73</f>
        <v>0</v>
      </c>
    </row>
    <row r="74" spans="1:10" s="28" customFormat="1" x14ac:dyDescent="0.25">
      <c r="A74" s="47"/>
      <c r="B74" s="48"/>
      <c r="C74" s="48"/>
      <c r="D74" s="62" t="s">
        <v>108</v>
      </c>
      <c r="E74" s="49" t="s">
        <v>3</v>
      </c>
      <c r="F74" s="51">
        <v>6</v>
      </c>
      <c r="G74" s="51"/>
      <c r="H74" s="51"/>
      <c r="I74" s="50"/>
      <c r="J74" s="51">
        <f t="shared" ref="J74" si="31">F74*I74</f>
        <v>0</v>
      </c>
    </row>
    <row r="75" spans="1:10" s="28" customFormat="1" x14ac:dyDescent="0.25">
      <c r="A75" s="47"/>
      <c r="B75" s="48"/>
      <c r="C75" s="48"/>
      <c r="D75" s="62" t="s">
        <v>125</v>
      </c>
      <c r="E75" s="49" t="s">
        <v>3</v>
      </c>
      <c r="F75" s="51">
        <v>6</v>
      </c>
      <c r="G75" s="51"/>
      <c r="H75" s="51"/>
      <c r="I75" s="50"/>
      <c r="J75" s="51">
        <f t="shared" ref="J75" si="32">F75*I75</f>
        <v>0</v>
      </c>
    </row>
    <row r="76" spans="1:10" s="28" customFormat="1" x14ac:dyDescent="0.25">
      <c r="A76" s="47"/>
      <c r="B76" s="48"/>
      <c r="C76" s="48"/>
      <c r="D76" s="62" t="s">
        <v>109</v>
      </c>
      <c r="E76" s="49" t="s">
        <v>3</v>
      </c>
      <c r="F76" s="51">
        <v>5</v>
      </c>
      <c r="G76" s="51"/>
      <c r="H76" s="51"/>
      <c r="I76" s="50"/>
      <c r="J76" s="51">
        <f t="shared" ref="J76" si="33">F76*I76</f>
        <v>0</v>
      </c>
    </row>
    <row r="77" spans="1:10" s="28" customFormat="1" x14ac:dyDescent="0.25">
      <c r="A77" s="47"/>
      <c r="B77" s="48"/>
      <c r="C77" s="48"/>
      <c r="D77" s="62" t="s">
        <v>126</v>
      </c>
      <c r="E77" s="49" t="s">
        <v>3</v>
      </c>
      <c r="F77" s="51">
        <v>5</v>
      </c>
      <c r="G77" s="51"/>
      <c r="H77" s="51"/>
      <c r="I77" s="50"/>
      <c r="J77" s="51">
        <f t="shared" ref="J77" si="34">F77*I77</f>
        <v>0</v>
      </c>
    </row>
    <row r="78" spans="1:10" s="28" customFormat="1" x14ac:dyDescent="0.25">
      <c r="A78" s="47"/>
      <c r="B78" s="48"/>
      <c r="C78" s="48"/>
      <c r="D78" s="62" t="s">
        <v>110</v>
      </c>
      <c r="E78" s="49" t="s">
        <v>3</v>
      </c>
      <c r="F78" s="51">
        <v>2</v>
      </c>
      <c r="G78" s="51"/>
      <c r="H78" s="51"/>
      <c r="I78" s="50"/>
      <c r="J78" s="51">
        <f t="shared" ref="J78" si="35">F78*I78</f>
        <v>0</v>
      </c>
    </row>
    <row r="79" spans="1:10" s="28" customFormat="1" x14ac:dyDescent="0.25">
      <c r="A79" s="47"/>
      <c r="B79" s="48"/>
      <c r="C79" s="48"/>
      <c r="D79" s="62" t="s">
        <v>127</v>
      </c>
      <c r="E79" s="49" t="s">
        <v>3</v>
      </c>
      <c r="F79" s="51">
        <v>2</v>
      </c>
      <c r="G79" s="51"/>
      <c r="H79" s="51"/>
      <c r="I79" s="50"/>
      <c r="J79" s="51">
        <f t="shared" ref="J79:J80" si="36">F79*I79</f>
        <v>0</v>
      </c>
    </row>
    <row r="80" spans="1:10" s="28" customFormat="1" x14ac:dyDescent="0.25">
      <c r="A80" s="47"/>
      <c r="B80" s="48"/>
      <c r="C80" s="48"/>
      <c r="D80" s="62" t="s">
        <v>146</v>
      </c>
      <c r="E80" s="49" t="s">
        <v>3</v>
      </c>
      <c r="F80" s="51">
        <v>30</v>
      </c>
      <c r="G80" s="51"/>
      <c r="H80" s="51"/>
      <c r="I80" s="50"/>
      <c r="J80" s="51">
        <f t="shared" si="36"/>
        <v>0</v>
      </c>
    </row>
    <row r="81" spans="1:10" s="28" customFormat="1" x14ac:dyDescent="0.25">
      <c r="A81" s="47"/>
      <c r="B81" s="48"/>
      <c r="C81" s="48"/>
      <c r="D81" s="62"/>
      <c r="E81" s="49"/>
      <c r="F81" s="51"/>
      <c r="G81" s="51"/>
      <c r="H81" s="51"/>
      <c r="I81" s="50"/>
      <c r="J81" s="51"/>
    </row>
    <row r="82" spans="1:10" s="28" customFormat="1" x14ac:dyDescent="0.25">
      <c r="A82" s="47"/>
      <c r="B82" s="48"/>
      <c r="C82" s="48"/>
      <c r="D82" s="62" t="s">
        <v>130</v>
      </c>
      <c r="E82" s="49" t="s">
        <v>3</v>
      </c>
      <c r="F82" s="51">
        <v>2</v>
      </c>
      <c r="G82" s="51"/>
      <c r="H82" s="51">
        <f t="shared" ref="H82:H86" si="37">F82*G82</f>
        <v>0</v>
      </c>
      <c r="I82" s="50"/>
      <c r="J82" s="51">
        <f t="shared" ref="J82:J86" si="38">F82*I82</f>
        <v>0</v>
      </c>
    </row>
    <row r="83" spans="1:10" s="28" customFormat="1" ht="29.4" x14ac:dyDescent="0.25">
      <c r="A83" s="47"/>
      <c r="B83" s="48"/>
      <c r="C83" s="48"/>
      <c r="D83" s="62" t="s">
        <v>131</v>
      </c>
      <c r="E83" s="49" t="s">
        <v>3</v>
      </c>
      <c r="F83" s="51">
        <v>5</v>
      </c>
      <c r="G83" s="51"/>
      <c r="H83" s="51">
        <f t="shared" si="37"/>
        <v>0</v>
      </c>
      <c r="I83" s="50"/>
      <c r="J83" s="51">
        <f t="shared" si="38"/>
        <v>0</v>
      </c>
    </row>
    <row r="84" spans="1:10" s="28" customFormat="1" ht="67.8" x14ac:dyDescent="0.25">
      <c r="A84" s="47"/>
      <c r="B84" s="48"/>
      <c r="C84" s="48"/>
      <c r="D84" s="62" t="s">
        <v>62</v>
      </c>
      <c r="E84" s="49" t="s">
        <v>3</v>
      </c>
      <c r="F84" s="51">
        <v>5</v>
      </c>
      <c r="G84" s="51"/>
      <c r="H84" s="51">
        <f t="shared" si="37"/>
        <v>0</v>
      </c>
      <c r="I84" s="50"/>
      <c r="J84" s="51">
        <f t="shared" si="38"/>
        <v>0</v>
      </c>
    </row>
    <row r="85" spans="1:10" s="28" customFormat="1" x14ac:dyDescent="0.25">
      <c r="A85" s="47"/>
      <c r="B85" s="48"/>
      <c r="C85" s="48"/>
      <c r="D85" s="62" t="s">
        <v>44</v>
      </c>
      <c r="E85" s="49" t="s">
        <v>3</v>
      </c>
      <c r="F85" s="51">
        <v>40</v>
      </c>
      <c r="G85" s="51"/>
      <c r="H85" s="51">
        <f t="shared" si="37"/>
        <v>0</v>
      </c>
      <c r="I85" s="50"/>
      <c r="J85" s="51">
        <f t="shared" si="38"/>
        <v>0</v>
      </c>
    </row>
    <row r="86" spans="1:10" s="28" customFormat="1" ht="13.5" customHeight="1" x14ac:dyDescent="0.25">
      <c r="A86" s="47"/>
      <c r="B86" s="48"/>
      <c r="C86" s="48"/>
      <c r="D86" s="62" t="s">
        <v>43</v>
      </c>
      <c r="E86" s="49" t="s">
        <v>3</v>
      </c>
      <c r="F86" s="51">
        <v>25</v>
      </c>
      <c r="G86" s="51"/>
      <c r="H86" s="51">
        <f t="shared" si="37"/>
        <v>0</v>
      </c>
      <c r="I86" s="50"/>
      <c r="J86" s="51">
        <f t="shared" si="38"/>
        <v>0</v>
      </c>
    </row>
    <row r="87" spans="1:10" s="28" customFormat="1" ht="13.5" customHeight="1" x14ac:dyDescent="0.25">
      <c r="A87" s="145"/>
      <c r="B87" s="146"/>
      <c r="C87" s="147"/>
      <c r="D87" s="152" t="s">
        <v>47</v>
      </c>
      <c r="E87" s="151"/>
      <c r="F87" s="151"/>
      <c r="G87" s="151"/>
      <c r="H87" s="151"/>
      <c r="I87" s="151"/>
      <c r="J87" s="147"/>
    </row>
    <row r="88" spans="1:10" s="28" customFormat="1" x14ac:dyDescent="0.25">
      <c r="A88" s="47"/>
      <c r="B88" s="49"/>
      <c r="C88" s="49"/>
      <c r="D88" s="62" t="s">
        <v>58</v>
      </c>
      <c r="E88" s="49" t="s">
        <v>0</v>
      </c>
      <c r="F88" s="51">
        <v>200</v>
      </c>
      <c r="G88" s="51"/>
      <c r="H88" s="51">
        <f t="shared" ref="H88:H90" si="39">F88*G88</f>
        <v>0</v>
      </c>
      <c r="I88" s="51"/>
      <c r="J88" s="51">
        <f t="shared" ref="J88:J90" si="40">F88*I88</f>
        <v>0</v>
      </c>
    </row>
    <row r="89" spans="1:10" s="28" customFormat="1" ht="20.399999999999999" x14ac:dyDescent="0.25">
      <c r="A89" s="47"/>
      <c r="B89" s="49"/>
      <c r="C89" s="49"/>
      <c r="D89" s="62" t="s">
        <v>8</v>
      </c>
      <c r="E89" s="49" t="s">
        <v>0</v>
      </c>
      <c r="F89" s="51">
        <v>1250</v>
      </c>
      <c r="G89" s="51"/>
      <c r="H89" s="51">
        <f t="shared" si="39"/>
        <v>0</v>
      </c>
      <c r="I89" s="51"/>
      <c r="J89" s="51">
        <f t="shared" si="40"/>
        <v>0</v>
      </c>
    </row>
    <row r="90" spans="1:10" s="28" customFormat="1" x14ac:dyDescent="0.25">
      <c r="A90" s="47"/>
      <c r="B90" s="49"/>
      <c r="C90" s="49"/>
      <c r="D90" s="64" t="s">
        <v>45</v>
      </c>
      <c r="E90" s="49" t="s">
        <v>0</v>
      </c>
      <c r="F90" s="51">
        <v>200</v>
      </c>
      <c r="G90" s="51"/>
      <c r="H90" s="51">
        <f t="shared" si="39"/>
        <v>0</v>
      </c>
      <c r="I90" s="51"/>
      <c r="J90" s="51">
        <f t="shared" si="40"/>
        <v>0</v>
      </c>
    </row>
    <row r="91" spans="1:10" s="28" customFormat="1" x14ac:dyDescent="0.25">
      <c r="A91" s="47"/>
      <c r="B91" s="49"/>
      <c r="C91" s="49"/>
      <c r="D91" s="64"/>
      <c r="E91" s="49"/>
      <c r="F91" s="51"/>
      <c r="G91" s="51"/>
      <c r="H91" s="51"/>
      <c r="I91" s="51"/>
      <c r="J91" s="51"/>
    </row>
    <row r="92" spans="1:10" s="28" customFormat="1" x14ac:dyDescent="0.25">
      <c r="A92" s="47"/>
      <c r="B92" s="49"/>
      <c r="C92" s="49"/>
      <c r="D92" s="44" t="s">
        <v>63</v>
      </c>
      <c r="E92" s="49" t="s">
        <v>1</v>
      </c>
      <c r="F92" s="51">
        <v>1</v>
      </c>
      <c r="G92" s="51"/>
      <c r="H92" s="51"/>
      <c r="I92" s="51"/>
      <c r="J92" s="51">
        <f t="shared" ref="J92" si="41">F92*I92</f>
        <v>0</v>
      </c>
    </row>
    <row r="93" spans="1:10" s="28" customFormat="1" ht="16.5" customHeight="1" x14ac:dyDescent="0.25">
      <c r="A93" s="55"/>
      <c r="B93" s="56"/>
      <c r="C93" s="56" t="s">
        <v>23</v>
      </c>
      <c r="D93" s="63" t="str">
        <f>CONCATENATE(C61," ",D61)</f>
        <v>3 Poplachový zabezpečovací a tísňový systém (PZTS)</v>
      </c>
      <c r="E93" s="58"/>
      <c r="F93" s="59"/>
      <c r="G93" s="60"/>
      <c r="H93" s="61">
        <f>SUM(H64:H92)</f>
        <v>0</v>
      </c>
      <c r="I93" s="148">
        <f>SUM(J64:J92)</f>
        <v>0</v>
      </c>
      <c r="J93" s="149"/>
    </row>
    <row r="94" spans="1:10" s="28" customFormat="1" ht="16.5" customHeight="1" x14ac:dyDescent="0.25">
      <c r="A94" s="46" t="s">
        <v>21</v>
      </c>
      <c r="B94" s="46"/>
      <c r="C94" s="46" t="s">
        <v>26</v>
      </c>
      <c r="D94" s="150" t="s">
        <v>132</v>
      </c>
      <c r="E94" s="151"/>
      <c r="F94" s="151"/>
      <c r="G94" s="151"/>
      <c r="H94" s="151"/>
      <c r="I94" s="151"/>
      <c r="J94" s="147"/>
    </row>
    <row r="95" spans="1:10" s="28" customFormat="1" ht="20.399999999999999" x14ac:dyDescent="0.25">
      <c r="A95" s="47"/>
      <c r="B95" s="49"/>
      <c r="C95" s="49"/>
      <c r="D95" s="44" t="s">
        <v>135</v>
      </c>
      <c r="E95" s="54" t="s">
        <v>3</v>
      </c>
      <c r="F95" s="51">
        <v>4</v>
      </c>
      <c r="G95" s="51"/>
      <c r="H95" s="51">
        <f t="shared" ref="H95:H98" si="42">F95*G95</f>
        <v>0</v>
      </c>
      <c r="I95" s="51"/>
      <c r="J95" s="51">
        <f t="shared" ref="J95:J99" si="43">F95*I95</f>
        <v>0</v>
      </c>
    </row>
    <row r="96" spans="1:10" s="28" customFormat="1" ht="20.399999999999999" x14ac:dyDescent="0.25">
      <c r="A96" s="47"/>
      <c r="B96" s="49"/>
      <c r="C96" s="49"/>
      <c r="D96" s="44" t="s">
        <v>136</v>
      </c>
      <c r="E96" s="54" t="s">
        <v>3</v>
      </c>
      <c r="F96" s="51">
        <v>4</v>
      </c>
      <c r="G96" s="51"/>
      <c r="H96" s="51">
        <f t="shared" ref="H96" si="44">F96*G96</f>
        <v>0</v>
      </c>
      <c r="I96" s="51"/>
      <c r="J96" s="51">
        <f t="shared" ref="J96" si="45">F96*I96</f>
        <v>0</v>
      </c>
    </row>
    <row r="97" spans="1:10" s="28" customFormat="1" x14ac:dyDescent="0.25">
      <c r="A97" s="47"/>
      <c r="B97" s="49"/>
      <c r="C97" s="49"/>
      <c r="D97" s="44" t="s">
        <v>133</v>
      </c>
      <c r="E97" s="54" t="s">
        <v>3</v>
      </c>
      <c r="F97" s="51">
        <v>100</v>
      </c>
      <c r="G97" s="51"/>
      <c r="H97" s="51">
        <f t="shared" si="42"/>
        <v>0</v>
      </c>
      <c r="I97" s="51"/>
      <c r="J97" s="51">
        <f t="shared" si="43"/>
        <v>0</v>
      </c>
    </row>
    <row r="98" spans="1:10" s="28" customFormat="1" x14ac:dyDescent="0.25">
      <c r="A98" s="47"/>
      <c r="B98" s="49"/>
      <c r="C98" s="49"/>
      <c r="D98" s="44" t="s">
        <v>134</v>
      </c>
      <c r="E98" s="54" t="s">
        <v>3</v>
      </c>
      <c r="F98" s="51">
        <v>10</v>
      </c>
      <c r="G98" s="51"/>
      <c r="H98" s="51">
        <f t="shared" si="42"/>
        <v>0</v>
      </c>
      <c r="I98" s="51"/>
      <c r="J98" s="51">
        <f t="shared" si="43"/>
        <v>0</v>
      </c>
    </row>
    <row r="99" spans="1:10" s="28" customFormat="1" x14ac:dyDescent="0.25">
      <c r="A99" s="47"/>
      <c r="B99" s="49"/>
      <c r="C99" s="49"/>
      <c r="D99" s="44" t="s">
        <v>59</v>
      </c>
      <c r="E99" s="54" t="s">
        <v>3</v>
      </c>
      <c r="F99" s="51">
        <v>1</v>
      </c>
      <c r="G99" s="51"/>
      <c r="H99" s="51"/>
      <c r="I99" s="51"/>
      <c r="J99" s="51">
        <f t="shared" si="43"/>
        <v>0</v>
      </c>
    </row>
    <row r="100" spans="1:10" s="28" customFormat="1" ht="16.5" customHeight="1" x14ac:dyDescent="0.25">
      <c r="A100" s="55"/>
      <c r="B100" s="56"/>
      <c r="C100" s="56" t="s">
        <v>23</v>
      </c>
      <c r="D100" s="57" t="str">
        <f>CONCATENATE(C94," ",D94)</f>
        <v>4 Jednotný čas (JČ)</v>
      </c>
      <c r="E100" s="58"/>
      <c r="F100" s="59"/>
      <c r="G100" s="59"/>
      <c r="H100" s="61">
        <f>SUM(H95:H99)</f>
        <v>0</v>
      </c>
      <c r="I100" s="148">
        <f>SUM(J95:J99)</f>
        <v>0</v>
      </c>
      <c r="J100" s="149"/>
    </row>
    <row r="101" spans="1:10" s="28" customFormat="1" ht="16.5" customHeight="1" x14ac:dyDescent="0.25">
      <c r="A101" s="46" t="s">
        <v>21</v>
      </c>
      <c r="B101" s="46"/>
      <c r="C101" s="46" t="s">
        <v>114</v>
      </c>
      <c r="D101" s="150" t="s">
        <v>137</v>
      </c>
      <c r="E101" s="151"/>
      <c r="F101" s="151"/>
      <c r="G101" s="151"/>
      <c r="H101" s="151"/>
      <c r="I101" s="151"/>
      <c r="J101" s="147"/>
    </row>
    <row r="102" spans="1:10" s="28" customFormat="1" ht="16.5" customHeight="1" x14ac:dyDescent="0.25">
      <c r="A102" s="55"/>
      <c r="B102" s="56"/>
      <c r="C102" s="56"/>
      <c r="D102" s="44" t="s">
        <v>138</v>
      </c>
      <c r="E102" s="54" t="s">
        <v>0</v>
      </c>
      <c r="F102" s="51">
        <v>150</v>
      </c>
      <c r="G102" s="51"/>
      <c r="H102" s="51"/>
      <c r="I102" s="51"/>
      <c r="J102" s="51">
        <f t="shared" ref="J102:J103" si="46">F102*I102</f>
        <v>0</v>
      </c>
    </row>
    <row r="103" spans="1:10" s="28" customFormat="1" ht="16.5" customHeight="1" x14ac:dyDescent="0.25">
      <c r="A103" s="55"/>
      <c r="B103" s="56"/>
      <c r="C103" s="56"/>
      <c r="D103" s="44" t="s">
        <v>139</v>
      </c>
      <c r="E103" s="54" t="s">
        <v>3</v>
      </c>
      <c r="F103" s="51">
        <v>2</v>
      </c>
      <c r="G103" s="51"/>
      <c r="H103" s="51"/>
      <c r="I103" s="51"/>
      <c r="J103" s="51">
        <f t="shared" si="46"/>
        <v>0</v>
      </c>
    </row>
    <row r="104" spans="1:10" s="28" customFormat="1" ht="16.5" customHeight="1" x14ac:dyDescent="0.25">
      <c r="A104" s="55"/>
      <c r="B104" s="56"/>
      <c r="C104" s="56" t="s">
        <v>23</v>
      </c>
      <c r="D104" s="57" t="str">
        <f>CONCATENATE(C101," ",D101)</f>
        <v>5 Signalizace pro sluchově postižené (ZPS)</v>
      </c>
      <c r="E104" s="58"/>
      <c r="F104" s="59"/>
      <c r="G104" s="59"/>
      <c r="H104" s="61">
        <f>SUM(H102:H103)</f>
        <v>0</v>
      </c>
      <c r="I104" s="148">
        <f>SUM(J102:J103)</f>
        <v>0</v>
      </c>
      <c r="J104" s="149"/>
    </row>
    <row r="105" spans="1:10" s="28" customFormat="1" ht="16.5" customHeight="1" x14ac:dyDescent="0.25">
      <c r="A105" s="45" t="s">
        <v>21</v>
      </c>
      <c r="B105" s="46"/>
      <c r="C105" s="46" t="s">
        <v>29</v>
      </c>
      <c r="D105" s="150" t="s">
        <v>140</v>
      </c>
      <c r="E105" s="151"/>
      <c r="F105" s="151"/>
      <c r="G105" s="151"/>
      <c r="H105" s="151"/>
      <c r="I105" s="151"/>
      <c r="J105" s="147"/>
    </row>
    <row r="106" spans="1:10" s="28" customFormat="1" ht="13.2" x14ac:dyDescent="0.25">
      <c r="A106" s="145"/>
      <c r="B106" s="146"/>
      <c r="C106" s="147"/>
      <c r="D106" s="152" t="s">
        <v>141</v>
      </c>
      <c r="E106" s="151"/>
      <c r="F106" s="151"/>
      <c r="G106" s="151"/>
      <c r="H106" s="151"/>
      <c r="I106" s="151"/>
      <c r="J106" s="147"/>
    </row>
    <row r="107" spans="1:10" s="28" customFormat="1" ht="13.2" x14ac:dyDescent="0.25">
      <c r="A107" s="108"/>
      <c r="B107" s="114"/>
      <c r="C107" s="115"/>
      <c r="D107" s="117" t="s">
        <v>142</v>
      </c>
      <c r="E107" s="116"/>
      <c r="F107" s="116"/>
      <c r="G107" s="116"/>
      <c r="H107" s="116"/>
      <c r="I107" s="116"/>
      <c r="J107" s="115"/>
    </row>
    <row r="108" spans="1:10" s="28" customFormat="1" ht="13.2" x14ac:dyDescent="0.25">
      <c r="A108" s="44"/>
      <c r="B108" s="44"/>
      <c r="C108" s="120"/>
      <c r="D108" s="52" t="s">
        <v>150</v>
      </c>
      <c r="E108" s="49" t="s">
        <v>3</v>
      </c>
      <c r="F108" s="50">
        <v>16</v>
      </c>
      <c r="G108" s="50"/>
      <c r="H108" s="51"/>
      <c r="I108" s="50"/>
      <c r="J108" s="51">
        <f t="shared" ref="J108" si="47">F108*I108</f>
        <v>0</v>
      </c>
    </row>
    <row r="109" spans="1:10" s="28" customFormat="1" ht="13.2" x14ac:dyDescent="0.25">
      <c r="A109" s="44"/>
      <c r="B109" s="44"/>
      <c r="C109" s="120"/>
      <c r="D109" s="52" t="s">
        <v>151</v>
      </c>
      <c r="E109" s="49" t="s">
        <v>3</v>
      </c>
      <c r="F109" s="50">
        <v>16</v>
      </c>
      <c r="G109" s="50"/>
      <c r="H109" s="51"/>
      <c r="I109" s="50"/>
      <c r="J109" s="51">
        <f t="shared" ref="J109" si="48">F109*I109</f>
        <v>0</v>
      </c>
    </row>
    <row r="110" spans="1:10" s="28" customFormat="1" ht="154.80000000000001" x14ac:dyDescent="0.25">
      <c r="A110" s="47"/>
      <c r="B110" s="48"/>
      <c r="C110" s="48"/>
      <c r="D110" s="52" t="s">
        <v>143</v>
      </c>
      <c r="E110" s="49" t="s">
        <v>3</v>
      </c>
      <c r="F110" s="50">
        <v>5</v>
      </c>
      <c r="G110" s="50"/>
      <c r="H110" s="51">
        <f t="shared" ref="H110" si="49">F110*G110</f>
        <v>0</v>
      </c>
      <c r="I110" s="50"/>
      <c r="J110" s="51">
        <f t="shared" ref="J110" si="50">F110*I110</f>
        <v>0</v>
      </c>
    </row>
    <row r="111" spans="1:10" s="28" customFormat="1" ht="13.2" x14ac:dyDescent="0.25">
      <c r="A111" s="145"/>
      <c r="B111" s="146"/>
      <c r="C111" s="147"/>
      <c r="D111" s="152" t="s">
        <v>47</v>
      </c>
      <c r="E111" s="151"/>
      <c r="F111" s="151"/>
      <c r="G111" s="151"/>
      <c r="H111" s="151"/>
      <c r="I111" s="151"/>
      <c r="J111" s="147"/>
    </row>
    <row r="112" spans="1:10" s="28" customFormat="1" ht="40.799999999999997" x14ac:dyDescent="0.25">
      <c r="A112" s="47"/>
      <c r="B112" s="49"/>
      <c r="C112" s="49"/>
      <c r="D112" s="44" t="s">
        <v>144</v>
      </c>
      <c r="E112" s="47" t="s">
        <v>0</v>
      </c>
      <c r="F112" s="51">
        <v>150</v>
      </c>
      <c r="G112" s="51"/>
      <c r="H112" s="51">
        <f t="shared" ref="H112" si="51">F112*G112</f>
        <v>0</v>
      </c>
      <c r="I112" s="51"/>
      <c r="J112" s="51">
        <f t="shared" ref="J112" si="52">F112*I112</f>
        <v>0</v>
      </c>
    </row>
    <row r="113" spans="1:10" s="28" customFormat="1" ht="13.2" x14ac:dyDescent="0.25">
      <c r="A113" s="145"/>
      <c r="B113" s="146"/>
      <c r="C113" s="147"/>
      <c r="D113" s="152" t="s">
        <v>10</v>
      </c>
      <c r="E113" s="151"/>
      <c r="F113" s="151"/>
      <c r="G113" s="151"/>
      <c r="H113" s="151"/>
      <c r="I113" s="151"/>
      <c r="J113" s="147"/>
    </row>
    <row r="114" spans="1:10" s="28" customFormat="1" ht="20.399999999999999" x14ac:dyDescent="0.25">
      <c r="A114" s="47"/>
      <c r="B114" s="49"/>
      <c r="C114" s="49"/>
      <c r="D114" s="44" t="s">
        <v>145</v>
      </c>
      <c r="E114" s="49" t="s">
        <v>1</v>
      </c>
      <c r="F114" s="51">
        <v>1</v>
      </c>
      <c r="G114" s="51"/>
      <c r="H114" s="51"/>
      <c r="I114" s="51"/>
      <c r="J114" s="51">
        <f t="shared" ref="J114:J115" si="53">F114*I114</f>
        <v>0</v>
      </c>
    </row>
    <row r="115" spans="1:10" s="28" customFormat="1" x14ac:dyDescent="0.25">
      <c r="A115" s="47"/>
      <c r="B115" s="49"/>
      <c r="C115" s="49"/>
      <c r="D115" s="44" t="s">
        <v>149</v>
      </c>
      <c r="E115" s="49" t="s">
        <v>1</v>
      </c>
      <c r="F115" s="51">
        <v>1</v>
      </c>
      <c r="G115" s="51"/>
      <c r="H115" s="51"/>
      <c r="I115" s="51"/>
      <c r="J115" s="51">
        <f t="shared" si="53"/>
        <v>0</v>
      </c>
    </row>
    <row r="116" spans="1:10" s="28" customFormat="1" ht="16.5" customHeight="1" x14ac:dyDescent="0.25">
      <c r="A116" s="55"/>
      <c r="B116" s="56"/>
      <c r="C116" s="56" t="s">
        <v>23</v>
      </c>
      <c r="D116" s="57" t="str">
        <f>CONCATENATE(C105," ",D105)</f>
        <v>6 Místní rozhlas (MR)</v>
      </c>
      <c r="E116" s="58"/>
      <c r="F116" s="59"/>
      <c r="G116" s="60"/>
      <c r="H116" s="61">
        <f>SUM(H110:H115)</f>
        <v>0</v>
      </c>
      <c r="I116" s="148">
        <f>SUM(J108:J115)</f>
        <v>0</v>
      </c>
      <c r="J116" s="149"/>
    </row>
    <row r="117" spans="1:10" s="28" customFormat="1" ht="16.5" customHeight="1" x14ac:dyDescent="0.25">
      <c r="A117" s="45" t="s">
        <v>21</v>
      </c>
      <c r="B117" s="46"/>
      <c r="C117" s="46" t="s">
        <v>30</v>
      </c>
      <c r="D117" s="150" t="s">
        <v>46</v>
      </c>
      <c r="E117" s="151"/>
      <c r="F117" s="151"/>
      <c r="G117" s="151"/>
      <c r="H117" s="151"/>
      <c r="I117" s="151"/>
      <c r="J117" s="147"/>
    </row>
    <row r="118" spans="1:10" s="28" customFormat="1" ht="16.5" customHeight="1" x14ac:dyDescent="0.25">
      <c r="A118" s="47"/>
      <c r="B118" s="49"/>
      <c r="C118" s="49"/>
      <c r="D118" s="65" t="s">
        <v>91</v>
      </c>
      <c r="E118" s="47" t="s">
        <v>0</v>
      </c>
      <c r="F118" s="51">
        <v>150</v>
      </c>
      <c r="G118" s="51"/>
      <c r="H118" s="51"/>
      <c r="I118" s="51"/>
      <c r="J118" s="51">
        <f t="shared" ref="J118:J120" si="54">F118*I118</f>
        <v>0</v>
      </c>
    </row>
    <row r="119" spans="1:10" s="28" customFormat="1" ht="16.5" customHeight="1" x14ac:dyDescent="0.25">
      <c r="A119" s="47"/>
      <c r="B119" s="49"/>
      <c r="C119" s="49"/>
      <c r="D119" s="65" t="s">
        <v>147</v>
      </c>
      <c r="E119" s="47" t="s">
        <v>0</v>
      </c>
      <c r="F119" s="51">
        <v>150</v>
      </c>
      <c r="G119" s="51"/>
      <c r="H119" s="51"/>
      <c r="I119" s="51"/>
      <c r="J119" s="51">
        <f t="shared" ref="J119" si="55">F119*I119</f>
        <v>0</v>
      </c>
    </row>
    <row r="120" spans="1:10" s="28" customFormat="1" ht="20.399999999999999" x14ac:dyDescent="0.25">
      <c r="A120" s="47"/>
      <c r="B120" s="49"/>
      <c r="C120" s="49"/>
      <c r="D120" s="65" t="s">
        <v>148</v>
      </c>
      <c r="E120" s="47" t="s">
        <v>0</v>
      </c>
      <c r="F120" s="51">
        <v>250</v>
      </c>
      <c r="G120" s="51"/>
      <c r="H120" s="51">
        <f t="shared" ref="H120" si="56">F120*G120</f>
        <v>0</v>
      </c>
      <c r="I120" s="51"/>
      <c r="J120" s="51">
        <f t="shared" si="54"/>
        <v>0</v>
      </c>
    </row>
    <row r="121" spans="1:10" s="28" customFormat="1" ht="13.2" x14ac:dyDescent="0.25">
      <c r="A121" s="145"/>
      <c r="B121" s="146"/>
      <c r="C121" s="147"/>
      <c r="D121" s="160" t="s">
        <v>9</v>
      </c>
      <c r="E121" s="151"/>
      <c r="F121" s="151"/>
      <c r="G121" s="151"/>
      <c r="H121" s="151"/>
      <c r="I121" s="151"/>
      <c r="J121" s="147"/>
    </row>
    <row r="122" spans="1:10" s="28" customFormat="1" ht="20.399999999999999" x14ac:dyDescent="0.25">
      <c r="A122" s="47"/>
      <c r="B122" s="49"/>
      <c r="C122" s="49"/>
      <c r="D122" s="65" t="s">
        <v>111</v>
      </c>
      <c r="E122" s="47" t="s">
        <v>3</v>
      </c>
      <c r="F122" s="51">
        <v>600</v>
      </c>
      <c r="G122" s="51"/>
      <c r="H122" s="51">
        <f t="shared" ref="H122" si="57">F122*G122</f>
        <v>0</v>
      </c>
      <c r="I122" s="51"/>
      <c r="J122" s="51">
        <f t="shared" ref="J122" si="58">F122*I122</f>
        <v>0</v>
      </c>
    </row>
    <row r="123" spans="1:10" s="28" customFormat="1" ht="20.399999999999999" x14ac:dyDescent="0.25">
      <c r="A123" s="47"/>
      <c r="B123" s="49"/>
      <c r="C123" s="49"/>
      <c r="D123" s="65" t="s">
        <v>112</v>
      </c>
      <c r="E123" s="47" t="s">
        <v>3</v>
      </c>
      <c r="F123" s="51">
        <v>233</v>
      </c>
      <c r="G123" s="51"/>
      <c r="H123" s="51">
        <f t="shared" ref="H123" si="59">F123*G123</f>
        <v>0</v>
      </c>
      <c r="I123" s="51"/>
      <c r="J123" s="51">
        <f t="shared" ref="J123" si="60">F123*I123</f>
        <v>0</v>
      </c>
    </row>
    <row r="124" spans="1:10" s="28" customFormat="1" ht="13.2" x14ac:dyDescent="0.25">
      <c r="A124" s="145"/>
      <c r="B124" s="146"/>
      <c r="C124" s="147"/>
      <c r="D124" s="160" t="s">
        <v>10</v>
      </c>
      <c r="E124" s="151"/>
      <c r="F124" s="151"/>
      <c r="G124" s="151"/>
      <c r="H124" s="151"/>
      <c r="I124" s="151"/>
      <c r="J124" s="147"/>
    </row>
    <row r="125" spans="1:10" s="28" customFormat="1" x14ac:dyDescent="0.25">
      <c r="A125" s="47"/>
      <c r="B125" s="49"/>
      <c r="C125" s="49"/>
      <c r="D125" s="65" t="s">
        <v>78</v>
      </c>
      <c r="E125" s="47" t="s">
        <v>0</v>
      </c>
      <c r="F125" s="51">
        <v>150</v>
      </c>
      <c r="G125" s="51"/>
      <c r="H125" s="51">
        <f t="shared" ref="H125:H133" si="61">F125*G125</f>
        <v>0</v>
      </c>
      <c r="I125" s="51"/>
      <c r="J125" s="51">
        <f t="shared" ref="J125:J132" si="62">F125*I125</f>
        <v>0</v>
      </c>
    </row>
    <row r="126" spans="1:10" s="28" customFormat="1" x14ac:dyDescent="0.25">
      <c r="A126" s="47"/>
      <c r="B126" s="49"/>
      <c r="C126" s="49"/>
      <c r="D126" s="65" t="s">
        <v>79</v>
      </c>
      <c r="E126" s="47" t="s">
        <v>0</v>
      </c>
      <c r="F126" s="51">
        <v>450</v>
      </c>
      <c r="G126" s="51"/>
      <c r="H126" s="51">
        <f t="shared" si="61"/>
        <v>0</v>
      </c>
      <c r="I126" s="51"/>
      <c r="J126" s="51">
        <f t="shared" si="62"/>
        <v>0</v>
      </c>
    </row>
    <row r="127" spans="1:10" s="28" customFormat="1" x14ac:dyDescent="0.25">
      <c r="A127" s="47"/>
      <c r="B127" s="49"/>
      <c r="C127" s="49"/>
      <c r="D127" s="65" t="s">
        <v>80</v>
      </c>
      <c r="E127" s="47" t="s">
        <v>0</v>
      </c>
      <c r="F127" s="51">
        <v>140</v>
      </c>
      <c r="G127" s="51"/>
      <c r="H127" s="51">
        <f t="shared" si="61"/>
        <v>0</v>
      </c>
      <c r="I127" s="51"/>
      <c r="J127" s="51">
        <f t="shared" si="62"/>
        <v>0</v>
      </c>
    </row>
    <row r="128" spans="1:10" s="28" customFormat="1" x14ac:dyDescent="0.25">
      <c r="A128" s="47"/>
      <c r="B128" s="49"/>
      <c r="C128" s="49"/>
      <c r="D128" s="65" t="s">
        <v>81</v>
      </c>
      <c r="E128" s="47" t="s">
        <v>0</v>
      </c>
      <c r="F128" s="51">
        <v>90</v>
      </c>
      <c r="G128" s="51"/>
      <c r="H128" s="51">
        <f t="shared" si="61"/>
        <v>0</v>
      </c>
      <c r="I128" s="51"/>
      <c r="J128" s="51">
        <f t="shared" si="62"/>
        <v>0</v>
      </c>
    </row>
    <row r="129" spans="1:10" s="28" customFormat="1" x14ac:dyDescent="0.25">
      <c r="A129" s="47"/>
      <c r="B129" s="49"/>
      <c r="C129" s="49"/>
      <c r="D129" s="65" t="s">
        <v>82</v>
      </c>
      <c r="E129" s="47" t="s">
        <v>0</v>
      </c>
      <c r="F129" s="51">
        <v>140</v>
      </c>
      <c r="G129" s="51"/>
      <c r="H129" s="51">
        <f t="shared" si="61"/>
        <v>0</v>
      </c>
      <c r="I129" s="51"/>
      <c r="J129" s="51">
        <f t="shared" si="62"/>
        <v>0</v>
      </c>
    </row>
    <row r="130" spans="1:10" s="28" customFormat="1" x14ac:dyDescent="0.25">
      <c r="A130" s="47"/>
      <c r="B130" s="49"/>
      <c r="C130" s="49"/>
      <c r="D130" s="65" t="s">
        <v>83</v>
      </c>
      <c r="E130" s="47" t="s">
        <v>3</v>
      </c>
      <c r="F130" s="51">
        <v>970</v>
      </c>
      <c r="G130" s="51"/>
      <c r="H130" s="51">
        <f t="shared" si="61"/>
        <v>0</v>
      </c>
      <c r="I130" s="51"/>
      <c r="J130" s="51">
        <f t="shared" si="62"/>
        <v>0</v>
      </c>
    </row>
    <row r="131" spans="1:10" s="28" customFormat="1" x14ac:dyDescent="0.25">
      <c r="A131" s="47"/>
      <c r="B131" s="49"/>
      <c r="C131" s="49"/>
      <c r="D131" s="65" t="s">
        <v>84</v>
      </c>
      <c r="E131" s="47" t="s">
        <v>3</v>
      </c>
      <c r="F131" s="51">
        <v>10</v>
      </c>
      <c r="G131" s="51"/>
      <c r="H131" s="51">
        <f t="shared" si="61"/>
        <v>0</v>
      </c>
      <c r="I131" s="51"/>
      <c r="J131" s="51">
        <f t="shared" si="62"/>
        <v>0</v>
      </c>
    </row>
    <row r="132" spans="1:10" s="28" customFormat="1" ht="32.25" customHeight="1" x14ac:dyDescent="0.25">
      <c r="A132" s="47"/>
      <c r="B132" s="49"/>
      <c r="C132" s="49"/>
      <c r="D132" s="65" t="s">
        <v>85</v>
      </c>
      <c r="E132" s="47" t="s">
        <v>1</v>
      </c>
      <c r="F132" s="51">
        <v>1</v>
      </c>
      <c r="G132" s="51"/>
      <c r="H132" s="51">
        <f t="shared" si="61"/>
        <v>0</v>
      </c>
      <c r="I132" s="51"/>
      <c r="J132" s="51">
        <f t="shared" si="62"/>
        <v>0</v>
      </c>
    </row>
    <row r="133" spans="1:10" s="28" customFormat="1" x14ac:dyDescent="0.25">
      <c r="A133" s="47"/>
      <c r="B133" s="49"/>
      <c r="C133" s="49"/>
      <c r="D133" s="65" t="s">
        <v>86</v>
      </c>
      <c r="E133" s="47" t="s">
        <v>1</v>
      </c>
      <c r="F133" s="51">
        <v>1</v>
      </c>
      <c r="G133" s="51"/>
      <c r="H133" s="51">
        <f t="shared" si="61"/>
        <v>0</v>
      </c>
      <c r="I133" s="51"/>
      <c r="J133" s="51"/>
    </row>
    <row r="134" spans="1:10" s="28" customFormat="1" ht="16.5" customHeight="1" x14ac:dyDescent="0.25">
      <c r="A134" s="55"/>
      <c r="B134" s="56"/>
      <c r="C134" s="56" t="s">
        <v>23</v>
      </c>
      <c r="D134" s="57" t="str">
        <f>CONCATENATE(C117," ",D117)</f>
        <v>7 Společné trasy</v>
      </c>
      <c r="E134" s="58"/>
      <c r="F134" s="59"/>
      <c r="G134" s="60"/>
      <c r="H134" s="61">
        <f>SUM(H120:H133)</f>
        <v>0</v>
      </c>
      <c r="I134" s="148">
        <f>SUM(J118:J133)</f>
        <v>0</v>
      </c>
      <c r="J134" s="149"/>
    </row>
    <row r="135" spans="1:10" s="28" customFormat="1" ht="16.5" customHeight="1" x14ac:dyDescent="0.25">
      <c r="A135" s="45" t="s">
        <v>21</v>
      </c>
      <c r="B135" s="46"/>
      <c r="C135" s="46" t="s">
        <v>115</v>
      </c>
      <c r="D135" s="150" t="s">
        <v>11</v>
      </c>
      <c r="E135" s="151"/>
      <c r="F135" s="151"/>
      <c r="G135" s="151"/>
      <c r="H135" s="151"/>
      <c r="I135" s="151"/>
      <c r="J135" s="147"/>
    </row>
    <row r="136" spans="1:10" s="28" customFormat="1" x14ac:dyDescent="0.25">
      <c r="A136" s="47"/>
      <c r="B136" s="49"/>
      <c r="C136" s="49"/>
      <c r="D136" s="44" t="s">
        <v>89</v>
      </c>
      <c r="E136" s="47" t="s">
        <v>12</v>
      </c>
      <c r="F136" s="51">
        <v>24</v>
      </c>
      <c r="G136" s="51"/>
      <c r="H136" s="51"/>
      <c r="I136" s="51"/>
      <c r="J136" s="51">
        <f t="shared" ref="J136:J145" si="63">F136*I136</f>
        <v>0</v>
      </c>
    </row>
    <row r="137" spans="1:10" s="28" customFormat="1" ht="20.399999999999999" x14ac:dyDescent="0.25">
      <c r="A137" s="47"/>
      <c r="B137" s="49"/>
      <c r="C137" s="49"/>
      <c r="D137" s="44" t="s">
        <v>160</v>
      </c>
      <c r="E137" s="47" t="s">
        <v>12</v>
      </c>
      <c r="F137" s="51">
        <v>80</v>
      </c>
      <c r="G137" s="51"/>
      <c r="H137" s="51"/>
      <c r="I137" s="51"/>
      <c r="J137" s="51">
        <f t="shared" si="63"/>
        <v>0</v>
      </c>
    </row>
    <row r="138" spans="1:10" s="28" customFormat="1" x14ac:dyDescent="0.25">
      <c r="A138" s="47"/>
      <c r="B138" s="49"/>
      <c r="C138" s="49"/>
      <c r="D138" s="44" t="s">
        <v>104</v>
      </c>
      <c r="E138" s="47" t="s">
        <v>1</v>
      </c>
      <c r="F138" s="51">
        <v>1</v>
      </c>
      <c r="G138" s="51"/>
      <c r="H138" s="51"/>
      <c r="I138" s="51"/>
      <c r="J138" s="51">
        <f t="shared" ref="J138" si="64">F138*I138</f>
        <v>0</v>
      </c>
    </row>
    <row r="139" spans="1:10" s="28" customFormat="1" x14ac:dyDescent="0.25">
      <c r="A139" s="47"/>
      <c r="B139" s="49"/>
      <c r="C139" s="49"/>
      <c r="D139" s="44" t="s">
        <v>88</v>
      </c>
      <c r="E139" s="47" t="s">
        <v>1</v>
      </c>
      <c r="F139" s="51">
        <v>1</v>
      </c>
      <c r="G139" s="51"/>
      <c r="H139" s="51"/>
      <c r="I139" s="51"/>
      <c r="J139" s="51">
        <f t="shared" ref="J139" si="65">F139*I139</f>
        <v>0</v>
      </c>
    </row>
    <row r="140" spans="1:10" s="28" customFormat="1" x14ac:dyDescent="0.25">
      <c r="A140" s="47"/>
      <c r="B140" s="49"/>
      <c r="C140" s="49"/>
      <c r="D140" s="44" t="s">
        <v>53</v>
      </c>
      <c r="E140" s="47" t="s">
        <v>1</v>
      </c>
      <c r="F140" s="51">
        <v>1</v>
      </c>
      <c r="G140" s="51"/>
      <c r="H140" s="51"/>
      <c r="I140" s="51"/>
      <c r="J140" s="51">
        <f t="shared" si="63"/>
        <v>0</v>
      </c>
    </row>
    <row r="141" spans="1:10" s="28" customFormat="1" ht="51" x14ac:dyDescent="0.25">
      <c r="A141" s="47"/>
      <c r="B141" s="49"/>
      <c r="C141" s="49"/>
      <c r="D141" s="44" t="s">
        <v>49</v>
      </c>
      <c r="E141" s="49" t="s">
        <v>1</v>
      </c>
      <c r="F141" s="51">
        <v>1</v>
      </c>
      <c r="G141" s="51"/>
      <c r="H141" s="51"/>
      <c r="I141" s="51"/>
      <c r="J141" s="51">
        <f t="shared" si="63"/>
        <v>0</v>
      </c>
    </row>
    <row r="142" spans="1:10" s="28" customFormat="1" ht="51" x14ac:dyDescent="0.25">
      <c r="A142" s="47"/>
      <c r="B142" s="49"/>
      <c r="C142" s="49"/>
      <c r="D142" s="44" t="s">
        <v>48</v>
      </c>
      <c r="E142" s="49" t="s">
        <v>1</v>
      </c>
      <c r="F142" s="51">
        <v>1</v>
      </c>
      <c r="G142" s="51"/>
      <c r="H142" s="51"/>
      <c r="I142" s="51"/>
      <c r="J142" s="51">
        <f t="shared" si="63"/>
        <v>0</v>
      </c>
    </row>
    <row r="143" spans="1:10" s="28" customFormat="1" ht="40.799999999999997" x14ac:dyDescent="0.25">
      <c r="A143" s="47"/>
      <c r="B143" s="49"/>
      <c r="C143" s="49"/>
      <c r="D143" s="44" t="s">
        <v>51</v>
      </c>
      <c r="E143" s="49" t="s">
        <v>1</v>
      </c>
      <c r="F143" s="51">
        <v>1</v>
      </c>
      <c r="G143" s="51"/>
      <c r="H143" s="51"/>
      <c r="I143" s="51"/>
      <c r="J143" s="51">
        <f t="shared" si="63"/>
        <v>0</v>
      </c>
    </row>
    <row r="144" spans="1:10" s="28" customFormat="1" ht="40.799999999999997" x14ac:dyDescent="0.25">
      <c r="A144" s="47"/>
      <c r="B144" s="49"/>
      <c r="C144" s="49"/>
      <c r="D144" s="44" t="s">
        <v>50</v>
      </c>
      <c r="E144" s="49" t="s">
        <v>1</v>
      </c>
      <c r="F144" s="51">
        <v>1</v>
      </c>
      <c r="G144" s="51"/>
      <c r="H144" s="51"/>
      <c r="I144" s="51"/>
      <c r="J144" s="51">
        <f t="shared" si="63"/>
        <v>0</v>
      </c>
    </row>
    <row r="145" spans="1:10" s="28" customFormat="1" ht="30.6" x14ac:dyDescent="0.25">
      <c r="A145" s="47"/>
      <c r="B145" s="49"/>
      <c r="C145" s="49"/>
      <c r="D145" s="44" t="s">
        <v>52</v>
      </c>
      <c r="E145" s="49" t="s">
        <v>1</v>
      </c>
      <c r="F145" s="51">
        <v>1</v>
      </c>
      <c r="G145" s="51"/>
      <c r="H145" s="51"/>
      <c r="I145" s="51"/>
      <c r="J145" s="51">
        <f t="shared" si="63"/>
        <v>0</v>
      </c>
    </row>
    <row r="146" spans="1:10" s="28" customFormat="1" x14ac:dyDescent="0.25">
      <c r="A146" s="47"/>
      <c r="B146" s="49"/>
      <c r="C146" s="49"/>
      <c r="D146" s="44"/>
      <c r="E146" s="47"/>
      <c r="F146" s="51"/>
      <c r="G146" s="51"/>
      <c r="H146" s="51"/>
      <c r="I146" s="51"/>
      <c r="J146" s="51"/>
    </row>
    <row r="147" spans="1:10" s="28" customFormat="1" x14ac:dyDescent="0.25">
      <c r="A147" s="47"/>
      <c r="B147" s="49"/>
      <c r="C147" s="49"/>
      <c r="D147" s="44" t="s">
        <v>87</v>
      </c>
      <c r="E147" s="47" t="s">
        <v>1</v>
      </c>
      <c r="F147" s="51">
        <v>1</v>
      </c>
      <c r="G147" s="51"/>
      <c r="H147" s="51"/>
      <c r="I147" s="51"/>
      <c r="J147" s="51">
        <f t="shared" ref="J147" si="66">F147*I147</f>
        <v>0</v>
      </c>
    </row>
    <row r="148" spans="1:10" s="28" customFormat="1" x14ac:dyDescent="0.25">
      <c r="A148" s="47"/>
      <c r="B148" s="49"/>
      <c r="C148" s="49"/>
      <c r="D148" s="44" t="s">
        <v>113</v>
      </c>
      <c r="E148" s="47" t="s">
        <v>1</v>
      </c>
      <c r="F148" s="51">
        <v>1</v>
      </c>
      <c r="G148" s="51"/>
      <c r="H148" s="51"/>
      <c r="I148" s="51"/>
      <c r="J148" s="51">
        <f t="shared" ref="J148" si="67">F148*I148</f>
        <v>0</v>
      </c>
    </row>
    <row r="149" spans="1:10" ht="16.5" customHeight="1" x14ac:dyDescent="0.25">
      <c r="A149" s="66"/>
      <c r="B149" s="67"/>
      <c r="C149" s="67" t="s">
        <v>23</v>
      </c>
      <c r="D149" s="63" t="str">
        <f>CONCATENATE(C135," ",D135)</f>
        <v>8 HZS</v>
      </c>
      <c r="E149" s="68"/>
      <c r="F149" s="69"/>
      <c r="G149" s="70"/>
      <c r="H149" s="71"/>
      <c r="I149" s="148">
        <f>SUM(J136:J148)</f>
        <v>0</v>
      </c>
      <c r="J149" s="149"/>
    </row>
    <row r="150" spans="1:10" ht="13.2" x14ac:dyDescent="0.25">
      <c r="A150" s="72"/>
      <c r="B150" s="72"/>
      <c r="C150" s="72"/>
      <c r="D150" s="73"/>
      <c r="E150" s="74"/>
      <c r="F150" s="75"/>
      <c r="G150" s="75"/>
      <c r="H150" s="75"/>
      <c r="I150" s="75"/>
      <c r="J150" s="75"/>
    </row>
    <row r="151" spans="1:10" ht="16.5" customHeight="1" x14ac:dyDescent="0.25">
      <c r="A151" s="66"/>
      <c r="B151" s="67"/>
      <c r="C151" s="67" t="s">
        <v>23</v>
      </c>
      <c r="D151" s="63" t="s">
        <v>32</v>
      </c>
      <c r="E151" s="68"/>
      <c r="F151" s="69"/>
      <c r="G151" s="70"/>
      <c r="H151" s="154">
        <f>H134+H116+H104+H100+H93+H60+H36+I149</f>
        <v>0</v>
      </c>
      <c r="I151" s="155"/>
      <c r="J151" s="156"/>
    </row>
    <row r="152" spans="1:10" ht="16.5" customHeight="1" x14ac:dyDescent="0.25">
      <c r="A152" s="66"/>
      <c r="B152" s="67"/>
      <c r="C152" s="67" t="s">
        <v>23</v>
      </c>
      <c r="D152" s="63" t="s">
        <v>33</v>
      </c>
      <c r="E152" s="68"/>
      <c r="F152" s="69"/>
      <c r="G152" s="70"/>
      <c r="H152" s="154">
        <f>I134+I116+I104+I100+I93+I60+I36</f>
        <v>0</v>
      </c>
      <c r="I152" s="155"/>
      <c r="J152" s="156"/>
    </row>
    <row r="153" spans="1:10" ht="13.2" x14ac:dyDescent="0.25">
      <c r="A153" s="72"/>
      <c r="B153" s="72"/>
      <c r="C153" s="72"/>
      <c r="D153" s="73"/>
      <c r="E153" s="74"/>
      <c r="F153" s="75"/>
      <c r="G153" s="75"/>
      <c r="H153" s="76"/>
      <c r="I153" s="76"/>
      <c r="J153" s="76"/>
    </row>
    <row r="154" spans="1:10" ht="21" customHeight="1" x14ac:dyDescent="0.25">
      <c r="A154" s="77"/>
      <c r="B154" s="78"/>
      <c r="C154" s="78" t="s">
        <v>31</v>
      </c>
      <c r="D154" s="79"/>
      <c r="E154" s="80"/>
      <c r="F154" s="81"/>
      <c r="G154" s="82"/>
      <c r="H154" s="157">
        <f>H151+H152</f>
        <v>0</v>
      </c>
      <c r="I154" s="158"/>
      <c r="J154" s="159"/>
    </row>
    <row r="155" spans="1:10" ht="13.2" x14ac:dyDescent="0.25">
      <c r="B155" s="29"/>
      <c r="C155" s="29"/>
      <c r="D155" s="30"/>
      <c r="E155" s="15"/>
      <c r="F155" s="20"/>
      <c r="G155" s="20"/>
      <c r="H155" s="21"/>
      <c r="I155" s="21"/>
      <c r="J155" s="21"/>
    </row>
    <row r="156" spans="1:10" x14ac:dyDescent="0.25">
      <c r="D156" s="29"/>
    </row>
    <row r="157" spans="1:10" x14ac:dyDescent="0.25">
      <c r="D157" s="29"/>
    </row>
    <row r="158" spans="1:10" x14ac:dyDescent="0.25">
      <c r="D158" s="31"/>
      <c r="E158" s="11"/>
    </row>
    <row r="159" spans="1:10" x14ac:dyDescent="0.25">
      <c r="D159" s="28"/>
      <c r="E159" s="12"/>
    </row>
    <row r="160" spans="1:10" x14ac:dyDescent="0.25">
      <c r="D160" s="28"/>
      <c r="E160" s="12"/>
    </row>
    <row r="161" spans="4:5" x14ac:dyDescent="0.25">
      <c r="D161" s="28"/>
      <c r="E161" s="12"/>
    </row>
    <row r="162" spans="4:5" x14ac:dyDescent="0.25">
      <c r="D162" s="28"/>
      <c r="E162" s="12"/>
    </row>
    <row r="163" spans="4:5" x14ac:dyDescent="0.25">
      <c r="D163" s="28"/>
      <c r="E163" s="12"/>
    </row>
    <row r="164" spans="4:5" x14ac:dyDescent="0.25">
      <c r="D164" s="28"/>
      <c r="E164" s="12"/>
    </row>
    <row r="165" spans="4:5" x14ac:dyDescent="0.25">
      <c r="D165" s="28"/>
      <c r="E165" s="12"/>
    </row>
    <row r="166" spans="4:5" x14ac:dyDescent="0.25">
      <c r="D166" s="28"/>
      <c r="E166" s="12"/>
    </row>
    <row r="167" spans="4:5" x14ac:dyDescent="0.25">
      <c r="D167" s="28"/>
      <c r="E167" s="12"/>
    </row>
    <row r="168" spans="4:5" x14ac:dyDescent="0.25">
      <c r="D168" s="28"/>
      <c r="E168" s="12"/>
    </row>
    <row r="169" spans="4:5" x14ac:dyDescent="0.25">
      <c r="D169" s="28"/>
      <c r="E169" s="12"/>
    </row>
    <row r="170" spans="4:5" x14ac:dyDescent="0.25">
      <c r="D170" s="28"/>
      <c r="E170" s="12"/>
    </row>
    <row r="171" spans="4:5" x14ac:dyDescent="0.25">
      <c r="D171" s="28"/>
      <c r="E171" s="12"/>
    </row>
    <row r="172" spans="4:5" x14ac:dyDescent="0.25">
      <c r="D172" s="28"/>
      <c r="E172" s="12"/>
    </row>
    <row r="173" spans="4:5" x14ac:dyDescent="0.25">
      <c r="D173" s="28"/>
      <c r="E173" s="12"/>
    </row>
    <row r="174" spans="4:5" x14ac:dyDescent="0.25">
      <c r="D174" s="28"/>
      <c r="E174" s="12"/>
    </row>
    <row r="175" spans="4:5" x14ac:dyDescent="0.25">
      <c r="D175" s="28"/>
      <c r="E175" s="12"/>
    </row>
    <row r="176" spans="4:5" x14ac:dyDescent="0.25">
      <c r="D176" s="29"/>
    </row>
    <row r="177" spans="4:5" x14ac:dyDescent="0.25">
      <c r="D177" s="31"/>
      <c r="E177" s="11"/>
    </row>
    <row r="178" spans="4:5" x14ac:dyDescent="0.25">
      <c r="E178" s="16"/>
    </row>
    <row r="179" spans="4:5" x14ac:dyDescent="0.25">
      <c r="D179" s="28"/>
      <c r="E179" s="12"/>
    </row>
    <row r="180" spans="4:5" x14ac:dyDescent="0.25">
      <c r="D180" s="28"/>
      <c r="E180" s="12"/>
    </row>
    <row r="181" spans="4:5" x14ac:dyDescent="0.25">
      <c r="D181" s="28"/>
      <c r="E181" s="12"/>
    </row>
    <row r="182" spans="4:5" x14ac:dyDescent="0.25">
      <c r="D182" s="28"/>
      <c r="E182" s="12"/>
    </row>
    <row r="183" spans="4:5" x14ac:dyDescent="0.25">
      <c r="D183" s="28"/>
      <c r="E183" s="12"/>
    </row>
    <row r="184" spans="4:5" x14ac:dyDescent="0.25">
      <c r="D184" s="28"/>
      <c r="E184" s="12"/>
    </row>
    <row r="185" spans="4:5" x14ac:dyDescent="0.25">
      <c r="D185" s="28"/>
      <c r="E185" s="12"/>
    </row>
    <row r="186" spans="4:5" x14ac:dyDescent="0.25">
      <c r="D186" s="28"/>
      <c r="E186" s="12"/>
    </row>
    <row r="187" spans="4:5" x14ac:dyDescent="0.25">
      <c r="D187" s="28"/>
      <c r="E187" s="12"/>
    </row>
    <row r="188" spans="4:5" x14ac:dyDescent="0.25">
      <c r="D188" s="28"/>
      <c r="E188" s="12"/>
    </row>
    <row r="189" spans="4:5" x14ac:dyDescent="0.25">
      <c r="D189" s="28"/>
      <c r="E189" s="12"/>
    </row>
    <row r="190" spans="4:5" x14ac:dyDescent="0.25">
      <c r="D190" s="28"/>
      <c r="E190" s="12"/>
    </row>
    <row r="191" spans="4:5" x14ac:dyDescent="0.25">
      <c r="D191" s="28"/>
      <c r="E191" s="12"/>
    </row>
    <row r="192" spans="4:5" x14ac:dyDescent="0.25">
      <c r="D192" s="28"/>
      <c r="E192" s="12"/>
    </row>
    <row r="193" spans="2:5" x14ac:dyDescent="0.25">
      <c r="D193" s="28"/>
      <c r="E193" s="12"/>
    </row>
    <row r="194" spans="2:5" x14ac:dyDescent="0.25">
      <c r="D194" s="28"/>
      <c r="E194" s="12"/>
    </row>
    <row r="195" spans="2:5" x14ac:dyDescent="0.25">
      <c r="D195" s="28"/>
      <c r="E195" s="12"/>
    </row>
    <row r="196" spans="2:5" x14ac:dyDescent="0.25">
      <c r="D196" s="28"/>
      <c r="E196" s="12"/>
    </row>
    <row r="197" spans="2:5" x14ac:dyDescent="0.25">
      <c r="D197" s="28"/>
      <c r="E197" s="12"/>
    </row>
    <row r="198" spans="2:5" x14ac:dyDescent="0.25">
      <c r="D198" s="28"/>
      <c r="E198" s="12"/>
    </row>
    <row r="199" spans="2:5" x14ac:dyDescent="0.25">
      <c r="D199" s="28"/>
      <c r="E199" s="12"/>
    </row>
    <row r="200" spans="2:5" x14ac:dyDescent="0.25">
      <c r="D200" s="28"/>
      <c r="E200" s="12"/>
    </row>
    <row r="201" spans="2:5" x14ac:dyDescent="0.25">
      <c r="D201" s="28"/>
      <c r="E201" s="12"/>
    </row>
    <row r="202" spans="2:5" x14ac:dyDescent="0.25">
      <c r="D202" s="28"/>
      <c r="E202" s="12"/>
    </row>
    <row r="203" spans="2:5" x14ac:dyDescent="0.25">
      <c r="D203" s="28"/>
      <c r="E203" s="12"/>
    </row>
    <row r="204" spans="2:5" x14ac:dyDescent="0.25">
      <c r="D204" s="28"/>
      <c r="E204" s="12"/>
    </row>
    <row r="205" spans="2:5" x14ac:dyDescent="0.25">
      <c r="B205" s="29"/>
      <c r="C205" s="29"/>
      <c r="D205" s="28"/>
      <c r="E205" s="12"/>
    </row>
    <row r="206" spans="2:5" x14ac:dyDescent="0.25">
      <c r="B206" s="29"/>
      <c r="C206" s="29"/>
      <c r="D206" s="28"/>
      <c r="E206" s="12"/>
    </row>
    <row r="207" spans="2:5" x14ac:dyDescent="0.25">
      <c r="D207" s="28"/>
      <c r="E207" s="12"/>
    </row>
    <row r="208" spans="2:5" x14ac:dyDescent="0.25">
      <c r="D208" s="28"/>
      <c r="E208" s="12"/>
    </row>
    <row r="209" spans="4:5" x14ac:dyDescent="0.25">
      <c r="D209" s="28"/>
      <c r="E209" s="12"/>
    </row>
    <row r="210" spans="4:5" x14ac:dyDescent="0.25">
      <c r="D210" s="28"/>
      <c r="E210" s="12"/>
    </row>
    <row r="211" spans="4:5" x14ac:dyDescent="0.25">
      <c r="D211" s="28"/>
      <c r="E211" s="12"/>
    </row>
    <row r="212" spans="4:5" x14ac:dyDescent="0.25">
      <c r="D212" s="28"/>
      <c r="E212" s="12"/>
    </row>
    <row r="213" spans="4:5" x14ac:dyDescent="0.25">
      <c r="D213" s="28"/>
      <c r="E213" s="12"/>
    </row>
    <row r="214" spans="4:5" x14ac:dyDescent="0.25">
      <c r="D214" s="28"/>
      <c r="E214" s="12"/>
    </row>
    <row r="215" spans="4:5" x14ac:dyDescent="0.25">
      <c r="D215" s="28"/>
      <c r="E215" s="12"/>
    </row>
    <row r="216" spans="4:5" x14ac:dyDescent="0.25">
      <c r="D216" s="28"/>
      <c r="E216" s="12"/>
    </row>
    <row r="217" spans="4:5" x14ac:dyDescent="0.25">
      <c r="D217" s="28"/>
      <c r="E217" s="12"/>
    </row>
    <row r="218" spans="4:5" x14ac:dyDescent="0.25">
      <c r="D218" s="28"/>
      <c r="E218" s="12"/>
    </row>
    <row r="219" spans="4:5" x14ac:dyDescent="0.25">
      <c r="D219" s="28"/>
      <c r="E219" s="12"/>
    </row>
    <row r="221" spans="4:5" x14ac:dyDescent="0.25">
      <c r="D221" s="29"/>
      <c r="E221" s="13"/>
    </row>
    <row r="222" spans="4:5" x14ac:dyDescent="0.25">
      <c r="D222" s="29"/>
      <c r="E222" s="13"/>
    </row>
    <row r="223" spans="4:5" x14ac:dyDescent="0.25">
      <c r="D223" s="28"/>
      <c r="E223" s="12"/>
    </row>
    <row r="224" spans="4:5" x14ac:dyDescent="0.25">
      <c r="D224" s="28"/>
      <c r="E224" s="12"/>
    </row>
    <row r="225" spans="4:5" x14ac:dyDescent="0.25">
      <c r="D225" s="28"/>
      <c r="E225" s="12"/>
    </row>
    <row r="226" spans="4:5" x14ac:dyDescent="0.25">
      <c r="D226" s="28"/>
      <c r="E226" s="12"/>
    </row>
    <row r="227" spans="4:5" x14ac:dyDescent="0.25">
      <c r="D227" s="28"/>
      <c r="E227" s="12"/>
    </row>
    <row r="228" spans="4:5" x14ac:dyDescent="0.25">
      <c r="D228" s="28"/>
      <c r="E228" s="12"/>
    </row>
    <row r="229" spans="4:5" x14ac:dyDescent="0.25">
      <c r="D229" s="28"/>
      <c r="E229" s="12"/>
    </row>
    <row r="230" spans="4:5" x14ac:dyDescent="0.25">
      <c r="D230" s="28"/>
      <c r="E230" s="12"/>
    </row>
    <row r="231" spans="4:5" x14ac:dyDescent="0.25">
      <c r="D231" s="28"/>
      <c r="E231" s="12"/>
    </row>
    <row r="232" spans="4:5" x14ac:dyDescent="0.25">
      <c r="D232" s="28"/>
      <c r="E232" s="12"/>
    </row>
    <row r="233" spans="4:5" x14ac:dyDescent="0.25">
      <c r="D233" s="28"/>
      <c r="E233" s="12"/>
    </row>
    <row r="234" spans="4:5" x14ac:dyDescent="0.25">
      <c r="D234" s="28"/>
      <c r="E234" s="12"/>
    </row>
    <row r="235" spans="4:5" x14ac:dyDescent="0.25">
      <c r="D235" s="28"/>
      <c r="E235" s="12"/>
    </row>
    <row r="236" spans="4:5" x14ac:dyDescent="0.25">
      <c r="D236" s="28"/>
      <c r="E236" s="12"/>
    </row>
    <row r="237" spans="4:5" x14ac:dyDescent="0.25">
      <c r="D237" s="28"/>
      <c r="E237" s="12"/>
    </row>
    <row r="238" spans="4:5" x14ac:dyDescent="0.25">
      <c r="D238" s="28"/>
      <c r="E238" s="12"/>
    </row>
    <row r="239" spans="4:5" x14ac:dyDescent="0.25">
      <c r="D239" s="28"/>
      <c r="E239" s="12"/>
    </row>
    <row r="240" spans="4:5" x14ac:dyDescent="0.25">
      <c r="D240" s="28"/>
      <c r="E240" s="12"/>
    </row>
    <row r="241" spans="2:5" x14ac:dyDescent="0.25">
      <c r="D241" s="28"/>
      <c r="E241" s="12"/>
    </row>
    <row r="242" spans="2:5" x14ac:dyDescent="0.25">
      <c r="D242" s="28"/>
      <c r="E242" s="12"/>
    </row>
    <row r="243" spans="2:5" x14ac:dyDescent="0.25">
      <c r="D243" s="28"/>
      <c r="E243" s="12"/>
    </row>
    <row r="244" spans="2:5" x14ac:dyDescent="0.25">
      <c r="D244" s="28"/>
      <c r="E244" s="12"/>
    </row>
    <row r="245" spans="2:5" x14ac:dyDescent="0.25">
      <c r="D245" s="28"/>
      <c r="E245" s="12"/>
    </row>
    <row r="246" spans="2:5" x14ac:dyDescent="0.25">
      <c r="D246" s="28"/>
      <c r="E246" s="12"/>
    </row>
    <row r="247" spans="2:5" x14ac:dyDescent="0.25">
      <c r="D247" s="28"/>
      <c r="E247" s="12"/>
    </row>
    <row r="248" spans="2:5" x14ac:dyDescent="0.25">
      <c r="D248" s="28"/>
      <c r="E248" s="12"/>
    </row>
    <row r="249" spans="2:5" x14ac:dyDescent="0.25">
      <c r="D249" s="28"/>
      <c r="E249" s="12"/>
    </row>
    <row r="250" spans="2:5" x14ac:dyDescent="0.25">
      <c r="D250" s="28"/>
      <c r="E250" s="12"/>
    </row>
    <row r="251" spans="2:5" x14ac:dyDescent="0.25">
      <c r="D251" s="28"/>
      <c r="E251" s="12"/>
    </row>
    <row r="252" spans="2:5" x14ac:dyDescent="0.25">
      <c r="D252" s="28"/>
      <c r="E252" s="12"/>
    </row>
    <row r="253" spans="2:5" x14ac:dyDescent="0.25">
      <c r="D253" s="28"/>
      <c r="E253" s="12"/>
    </row>
    <row r="254" spans="2:5" x14ac:dyDescent="0.25">
      <c r="D254" s="28"/>
      <c r="E254" s="12"/>
    </row>
    <row r="255" spans="2:5" x14ac:dyDescent="0.25">
      <c r="B255" s="32"/>
      <c r="C255" s="32"/>
      <c r="D255" s="28"/>
      <c r="E255" s="12"/>
    </row>
    <row r="256" spans="2:5" x14ac:dyDescent="0.25">
      <c r="D256" s="28"/>
      <c r="E256" s="12"/>
    </row>
    <row r="257" spans="4:5" x14ac:dyDescent="0.25">
      <c r="D257" s="28"/>
      <c r="E257" s="12"/>
    </row>
    <row r="258" spans="4:5" x14ac:dyDescent="0.25">
      <c r="D258" s="28"/>
      <c r="E258" s="12"/>
    </row>
    <row r="259" spans="4:5" x14ac:dyDescent="0.25">
      <c r="D259" s="28"/>
      <c r="E259" s="12"/>
    </row>
    <row r="260" spans="4:5" x14ac:dyDescent="0.25">
      <c r="D260" s="28"/>
      <c r="E260" s="12"/>
    </row>
    <row r="261" spans="4:5" x14ac:dyDescent="0.25">
      <c r="D261" s="28"/>
      <c r="E261" s="12"/>
    </row>
    <row r="262" spans="4:5" x14ac:dyDescent="0.25">
      <c r="D262" s="28"/>
      <c r="E262" s="12"/>
    </row>
    <row r="263" spans="4:5" x14ac:dyDescent="0.25">
      <c r="D263" s="28"/>
      <c r="E263" s="12"/>
    </row>
    <row r="264" spans="4:5" x14ac:dyDescent="0.25">
      <c r="D264" s="28"/>
      <c r="E264" s="12"/>
    </row>
    <row r="265" spans="4:5" x14ac:dyDescent="0.25">
      <c r="D265" s="28"/>
      <c r="E265" s="12"/>
    </row>
    <row r="266" spans="4:5" x14ac:dyDescent="0.25">
      <c r="D266" s="28"/>
      <c r="E266" s="12"/>
    </row>
    <row r="267" spans="4:5" x14ac:dyDescent="0.25">
      <c r="D267" s="28"/>
      <c r="E267" s="12"/>
    </row>
    <row r="268" spans="4:5" x14ac:dyDescent="0.25">
      <c r="D268" s="28"/>
      <c r="E268" s="12"/>
    </row>
    <row r="269" spans="4:5" x14ac:dyDescent="0.25">
      <c r="D269" s="28"/>
      <c r="E269" s="12"/>
    </row>
    <row r="272" spans="4:5" x14ac:dyDescent="0.25">
      <c r="D272" s="29"/>
      <c r="E272" s="17"/>
    </row>
    <row r="273" spans="4:5" x14ac:dyDescent="0.25">
      <c r="D273" s="28"/>
      <c r="E273" s="12"/>
    </row>
    <row r="274" spans="4:5" x14ac:dyDescent="0.25">
      <c r="D274" s="28"/>
      <c r="E274" s="12"/>
    </row>
    <row r="275" spans="4:5" x14ac:dyDescent="0.25">
      <c r="D275" s="28"/>
      <c r="E275" s="12"/>
    </row>
    <row r="276" spans="4:5" x14ac:dyDescent="0.25">
      <c r="D276" s="28"/>
      <c r="E276" s="12"/>
    </row>
    <row r="277" spans="4:5" x14ac:dyDescent="0.25">
      <c r="D277" s="28"/>
      <c r="E277" s="12"/>
    </row>
    <row r="278" spans="4:5" x14ac:dyDescent="0.25">
      <c r="D278" s="28"/>
      <c r="E278" s="12"/>
    </row>
    <row r="279" spans="4:5" x14ac:dyDescent="0.25">
      <c r="D279" s="28"/>
      <c r="E279" s="12"/>
    </row>
    <row r="280" spans="4:5" x14ac:dyDescent="0.25">
      <c r="D280" s="28"/>
      <c r="E280" s="12"/>
    </row>
    <row r="281" spans="4:5" x14ac:dyDescent="0.25">
      <c r="D281" s="28"/>
      <c r="E281" s="12"/>
    </row>
    <row r="282" spans="4:5" x14ac:dyDescent="0.25">
      <c r="D282" s="28"/>
      <c r="E282" s="12"/>
    </row>
    <row r="283" spans="4:5" x14ac:dyDescent="0.25">
      <c r="D283" s="28"/>
      <c r="E283" s="12"/>
    </row>
    <row r="284" spans="4:5" x14ac:dyDescent="0.25">
      <c r="D284" s="28"/>
      <c r="E284" s="12"/>
    </row>
    <row r="285" spans="4:5" x14ac:dyDescent="0.25">
      <c r="D285" s="28"/>
      <c r="E285" s="12"/>
    </row>
    <row r="286" spans="4:5" x14ac:dyDescent="0.25">
      <c r="D286" s="28"/>
      <c r="E286" s="12"/>
    </row>
    <row r="287" spans="4:5" x14ac:dyDescent="0.25">
      <c r="D287" s="28"/>
      <c r="E287" s="12"/>
    </row>
    <row r="288" spans="4:5" x14ac:dyDescent="0.25">
      <c r="D288" s="28"/>
      <c r="E288" s="12"/>
    </row>
    <row r="289" spans="4:5" x14ac:dyDescent="0.25">
      <c r="D289" s="28"/>
      <c r="E289" s="12"/>
    </row>
    <row r="291" spans="4:5" x14ac:dyDescent="0.25">
      <c r="D291" s="33"/>
      <c r="E291" s="11"/>
    </row>
    <row r="292" spans="4:5" x14ac:dyDescent="0.25">
      <c r="D292" s="31"/>
      <c r="E292" s="11"/>
    </row>
    <row r="293" spans="4:5" x14ac:dyDescent="0.25">
      <c r="D293" s="28"/>
      <c r="E293" s="12"/>
    </row>
    <row r="294" spans="4:5" x14ac:dyDescent="0.25">
      <c r="D294" s="28"/>
      <c r="E294" s="12"/>
    </row>
    <row r="295" spans="4:5" x14ac:dyDescent="0.25">
      <c r="D295" s="28"/>
      <c r="E295" s="12"/>
    </row>
    <row r="296" spans="4:5" x14ac:dyDescent="0.25">
      <c r="D296" s="28"/>
      <c r="E296" s="12"/>
    </row>
    <row r="297" spans="4:5" x14ac:dyDescent="0.25">
      <c r="D297" s="28"/>
      <c r="E297" s="12"/>
    </row>
    <row r="298" spans="4:5" x14ac:dyDescent="0.25">
      <c r="D298" s="28"/>
      <c r="E298" s="12"/>
    </row>
    <row r="299" spans="4:5" x14ac:dyDescent="0.25">
      <c r="D299" s="28"/>
      <c r="E299" s="12"/>
    </row>
    <row r="300" spans="4:5" x14ac:dyDescent="0.25">
      <c r="D300" s="28"/>
      <c r="E300" s="12"/>
    </row>
    <row r="301" spans="4:5" x14ac:dyDescent="0.25">
      <c r="D301" s="28"/>
      <c r="E301" s="12"/>
    </row>
    <row r="302" spans="4:5" x14ac:dyDescent="0.25">
      <c r="D302" s="28"/>
      <c r="E302" s="12"/>
    </row>
    <row r="303" spans="4:5" x14ac:dyDescent="0.25">
      <c r="D303" s="28"/>
      <c r="E303" s="12"/>
    </row>
    <row r="304" spans="4:5" x14ac:dyDescent="0.25">
      <c r="D304" s="28"/>
      <c r="E304" s="12"/>
    </row>
    <row r="305" spans="4:5" x14ac:dyDescent="0.25">
      <c r="D305" s="28"/>
      <c r="E305" s="12"/>
    </row>
    <row r="306" spans="4:5" x14ac:dyDescent="0.25">
      <c r="D306" s="28"/>
      <c r="E306" s="12"/>
    </row>
    <row r="307" spans="4:5" x14ac:dyDescent="0.25">
      <c r="D307" s="28"/>
      <c r="E307" s="12"/>
    </row>
    <row r="308" spans="4:5" x14ac:dyDescent="0.25">
      <c r="D308" s="28"/>
      <c r="E308" s="12"/>
    </row>
    <row r="309" spans="4:5" x14ac:dyDescent="0.25">
      <c r="D309" s="28"/>
      <c r="E309" s="12"/>
    </row>
    <row r="310" spans="4:5" x14ac:dyDescent="0.25">
      <c r="D310" s="28"/>
      <c r="E310" s="12"/>
    </row>
    <row r="311" spans="4:5" x14ac:dyDescent="0.25">
      <c r="D311" s="28"/>
      <c r="E311" s="12"/>
    </row>
    <row r="312" spans="4:5" x14ac:dyDescent="0.25">
      <c r="D312" s="28"/>
      <c r="E312" s="12"/>
    </row>
    <row r="313" spans="4:5" x14ac:dyDescent="0.25">
      <c r="D313" s="28"/>
      <c r="E313" s="12"/>
    </row>
    <row r="314" spans="4:5" x14ac:dyDescent="0.25">
      <c r="D314" s="28"/>
      <c r="E314" s="12"/>
    </row>
    <row r="315" spans="4:5" x14ac:dyDescent="0.25">
      <c r="D315" s="28"/>
      <c r="E315" s="12"/>
    </row>
    <row r="316" spans="4:5" x14ac:dyDescent="0.25">
      <c r="D316" s="33"/>
      <c r="E316" s="11"/>
    </row>
    <row r="317" spans="4:5" x14ac:dyDescent="0.25">
      <c r="D317" s="33"/>
      <c r="E317" s="11"/>
    </row>
    <row r="318" spans="4:5" x14ac:dyDescent="0.25">
      <c r="D318" s="31"/>
      <c r="E318" s="11"/>
    </row>
    <row r="319" spans="4:5" x14ac:dyDescent="0.25">
      <c r="D319" s="28"/>
      <c r="E319" s="12"/>
    </row>
    <row r="320" spans="4:5" x14ac:dyDescent="0.25">
      <c r="D320" s="28"/>
      <c r="E320" s="12"/>
    </row>
    <row r="321" spans="4:5" x14ac:dyDescent="0.25">
      <c r="D321" s="33"/>
      <c r="E321" s="11"/>
    </row>
    <row r="322" spans="4:5" x14ac:dyDescent="0.25">
      <c r="D322" s="33"/>
      <c r="E322" s="11"/>
    </row>
    <row r="323" spans="4:5" x14ac:dyDescent="0.25">
      <c r="D323" s="31"/>
      <c r="E323" s="11"/>
    </row>
    <row r="324" spans="4:5" x14ac:dyDescent="0.25">
      <c r="D324" s="28"/>
      <c r="E324" s="12"/>
    </row>
    <row r="325" spans="4:5" x14ac:dyDescent="0.25">
      <c r="D325" s="28"/>
      <c r="E325" s="12"/>
    </row>
    <row r="326" spans="4:5" x14ac:dyDescent="0.25">
      <c r="D326" s="28"/>
      <c r="E326" s="12"/>
    </row>
    <row r="327" spans="4:5" x14ac:dyDescent="0.25">
      <c r="D327" s="28"/>
      <c r="E327" s="12"/>
    </row>
    <row r="328" spans="4:5" x14ac:dyDescent="0.25">
      <c r="D328" s="28"/>
      <c r="E328" s="12"/>
    </row>
    <row r="329" spans="4:5" x14ac:dyDescent="0.25">
      <c r="D329" s="33"/>
      <c r="E329" s="11"/>
    </row>
    <row r="330" spans="4:5" x14ac:dyDescent="0.25">
      <c r="D330" s="31"/>
      <c r="E330" s="11"/>
    </row>
    <row r="331" spans="4:5" x14ac:dyDescent="0.25">
      <c r="D331" s="28"/>
      <c r="E331" s="12"/>
    </row>
    <row r="332" spans="4:5" x14ac:dyDescent="0.25">
      <c r="D332" s="28"/>
      <c r="E332" s="12"/>
    </row>
    <row r="333" spans="4:5" x14ac:dyDescent="0.25">
      <c r="D333" s="28"/>
      <c r="E333" s="12"/>
    </row>
    <row r="334" spans="4:5" x14ac:dyDescent="0.25">
      <c r="D334" s="28"/>
      <c r="E334" s="12"/>
    </row>
    <row r="335" spans="4:5" x14ac:dyDescent="0.25">
      <c r="D335" s="28"/>
      <c r="E335" s="12"/>
    </row>
    <row r="336" spans="4:5" x14ac:dyDescent="0.25">
      <c r="D336" s="28"/>
      <c r="E336" s="12"/>
    </row>
    <row r="337" spans="4:5" x14ac:dyDescent="0.25">
      <c r="D337" s="28"/>
      <c r="E337" s="12"/>
    </row>
    <row r="339" spans="4:5" x14ac:dyDescent="0.25">
      <c r="D339" s="34"/>
      <c r="E339" s="18"/>
    </row>
    <row r="342" spans="4:5" x14ac:dyDescent="0.25">
      <c r="D342" s="34"/>
      <c r="E342" s="18"/>
    </row>
    <row r="343" spans="4:5" x14ac:dyDescent="0.25">
      <c r="D343" s="28"/>
    </row>
    <row r="344" spans="4:5" x14ac:dyDescent="0.25">
      <c r="D344" s="28"/>
    </row>
    <row r="346" spans="4:5" x14ac:dyDescent="0.25">
      <c r="D346" s="35"/>
      <c r="E346" s="18"/>
    </row>
    <row r="347" spans="4:5" x14ac:dyDescent="0.25">
      <c r="D347" s="28"/>
    </row>
    <row r="348" spans="4:5" x14ac:dyDescent="0.25">
      <c r="D348" s="28"/>
    </row>
    <row r="349" spans="4:5" x14ac:dyDescent="0.25">
      <c r="D349" s="28"/>
    </row>
    <row r="350" spans="4:5" x14ac:dyDescent="0.25">
      <c r="D350" s="35"/>
      <c r="E350" s="18"/>
    </row>
    <row r="351" spans="4:5" x14ac:dyDescent="0.25">
      <c r="D351" s="28"/>
    </row>
    <row r="352" spans="4:5" x14ac:dyDescent="0.25">
      <c r="D352" s="28"/>
    </row>
    <row r="353" spans="4:5" x14ac:dyDescent="0.25">
      <c r="D353" s="34"/>
      <c r="E353" s="18"/>
    </row>
    <row r="356" spans="4:5" x14ac:dyDescent="0.25">
      <c r="D356" s="35"/>
      <c r="E356" s="18"/>
    </row>
    <row r="357" spans="4:5" x14ac:dyDescent="0.25">
      <c r="D357" s="28"/>
    </row>
    <row r="358" spans="4:5" x14ac:dyDescent="0.25">
      <c r="D358" s="28"/>
    </row>
    <row r="359" spans="4:5" x14ac:dyDescent="0.25">
      <c r="D359" s="35"/>
      <c r="E359" s="18"/>
    </row>
    <row r="360" spans="4:5" x14ac:dyDescent="0.25">
      <c r="D360" s="28"/>
    </row>
    <row r="361" spans="4:5" x14ac:dyDescent="0.25">
      <c r="D361" s="28"/>
    </row>
    <row r="362" spans="4:5" x14ac:dyDescent="0.25">
      <c r="D362" s="28"/>
    </row>
    <row r="363" spans="4:5" x14ac:dyDescent="0.25">
      <c r="D363" s="28"/>
    </row>
    <row r="364" spans="4:5" x14ac:dyDescent="0.25">
      <c r="D364" s="34"/>
      <c r="E364" s="18"/>
    </row>
    <row r="368" spans="4:5" x14ac:dyDescent="0.25">
      <c r="D368" s="34"/>
      <c r="E368" s="18"/>
    </row>
    <row r="371" spans="4:5" x14ac:dyDescent="0.25">
      <c r="D371" s="34"/>
      <c r="E371" s="18"/>
    </row>
    <row r="374" spans="4:5" x14ac:dyDescent="0.25">
      <c r="D374" s="34"/>
      <c r="E374" s="18"/>
    </row>
    <row r="378" spans="4:5" x14ac:dyDescent="0.25">
      <c r="D378" s="34"/>
      <c r="E378" s="18"/>
    </row>
    <row r="381" spans="4:5" x14ac:dyDescent="0.25">
      <c r="D381" s="34"/>
      <c r="E381" s="18"/>
    </row>
    <row r="386" spans="4:5" x14ac:dyDescent="0.25">
      <c r="D386" s="34"/>
      <c r="E386" s="18"/>
    </row>
    <row r="389" spans="4:5" x14ac:dyDescent="0.25">
      <c r="D389" s="34"/>
      <c r="E389" s="18"/>
    </row>
    <row r="392" spans="4:5" x14ac:dyDescent="0.25">
      <c r="D392" s="28"/>
    </row>
    <row r="393" spans="4:5" x14ac:dyDescent="0.25">
      <c r="D393" s="35"/>
      <c r="E393" s="18"/>
    </row>
    <row r="394" spans="4:5" x14ac:dyDescent="0.25">
      <c r="D394" s="28"/>
    </row>
    <row r="395" spans="4:5" x14ac:dyDescent="0.25">
      <c r="D395" s="28"/>
    </row>
    <row r="396" spans="4:5" x14ac:dyDescent="0.25">
      <c r="D396" s="35"/>
      <c r="E396" s="18"/>
    </row>
    <row r="397" spans="4:5" x14ac:dyDescent="0.25">
      <c r="D397" s="28"/>
    </row>
    <row r="398" spans="4:5" x14ac:dyDescent="0.25">
      <c r="D398" s="28"/>
    </row>
    <row r="399" spans="4:5" x14ac:dyDescent="0.25">
      <c r="D399" s="36"/>
      <c r="E399" s="11"/>
    </row>
    <row r="400" spans="4:5" x14ac:dyDescent="0.25">
      <c r="D400" s="36"/>
      <c r="E400" s="11"/>
    </row>
    <row r="401" spans="4:5" x14ac:dyDescent="0.25">
      <c r="D401" s="36"/>
      <c r="E401" s="11"/>
    </row>
    <row r="402" spans="4:5" x14ac:dyDescent="0.25">
      <c r="D402" s="36"/>
      <c r="E402" s="11"/>
    </row>
    <row r="403" spans="4:5" x14ac:dyDescent="0.25">
      <c r="D403" s="28"/>
    </row>
    <row r="404" spans="4:5" x14ac:dyDescent="0.25">
      <c r="D404" s="34"/>
      <c r="E404" s="18"/>
    </row>
    <row r="406" spans="4:5" x14ac:dyDescent="0.25">
      <c r="D406" s="36"/>
      <c r="E406" s="19"/>
    </row>
  </sheetData>
  <mergeCells count="49">
    <mergeCell ref="A121:C121"/>
    <mergeCell ref="D121:J121"/>
    <mergeCell ref="D117:J117"/>
    <mergeCell ref="A124:C124"/>
    <mergeCell ref="D124:J124"/>
    <mergeCell ref="H151:J151"/>
    <mergeCell ref="H152:J152"/>
    <mergeCell ref="H154:J154"/>
    <mergeCell ref="D8:J8"/>
    <mergeCell ref="D63:J63"/>
    <mergeCell ref="D66:J66"/>
    <mergeCell ref="D94:J94"/>
    <mergeCell ref="I93:J93"/>
    <mergeCell ref="D135:J135"/>
    <mergeCell ref="I134:J134"/>
    <mergeCell ref="I149:J149"/>
    <mergeCell ref="D62:J62"/>
    <mergeCell ref="D113:J113"/>
    <mergeCell ref="D101:J101"/>
    <mergeCell ref="I100:J100"/>
    <mergeCell ref="I104:J104"/>
    <mergeCell ref="D6:J6"/>
    <mergeCell ref="I36:J36"/>
    <mergeCell ref="D37:J37"/>
    <mergeCell ref="D61:J61"/>
    <mergeCell ref="D38:J38"/>
    <mergeCell ref="I60:J60"/>
    <mergeCell ref="D7:J7"/>
    <mergeCell ref="D25:J25"/>
    <mergeCell ref="D53:J53"/>
    <mergeCell ref="A53:C53"/>
    <mergeCell ref="A87:C87"/>
    <mergeCell ref="A8:C8"/>
    <mergeCell ref="A11:C11"/>
    <mergeCell ref="D11:J11"/>
    <mergeCell ref="A44:C44"/>
    <mergeCell ref="D44:J44"/>
    <mergeCell ref="A25:C25"/>
    <mergeCell ref="A38:C38"/>
    <mergeCell ref="A63:C63"/>
    <mergeCell ref="A66:C66"/>
    <mergeCell ref="D87:J87"/>
    <mergeCell ref="A113:C113"/>
    <mergeCell ref="I116:J116"/>
    <mergeCell ref="D105:J105"/>
    <mergeCell ref="D106:J106"/>
    <mergeCell ref="A106:C106"/>
    <mergeCell ref="A111:C111"/>
    <mergeCell ref="D111:J111"/>
  </mergeCells>
  <pageMargins left="0.98425196850393704" right="0.39370078740157483" top="0.39370078740157483" bottom="0.85" header="0.19685039370078741" footer="0.59055118110236227"/>
  <pageSetup paperSize="9" scale="57" fitToHeight="0" orientation="portrait" useFirstPageNumber="1" r:id="rId1"/>
  <headerFooter alignWithMargins="0">
    <oddFooter>&amp;C&amp;"Century Gothic,Obyčejné"STRANA &amp;P/&amp;N&amp;R&amp;"Century Gothic,tučné kurzíva"&amp;F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</vt:lpstr>
      <vt:lpstr>POLOZKY</vt:lpstr>
      <vt:lpstr>POLOZKY!Názvy_tisku</vt:lpstr>
      <vt:lpstr>REKAP!Názvy_tisku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Ondřej Tichý</cp:lastModifiedBy>
  <cp:lastPrinted>2023-10-15T19:35:11Z</cp:lastPrinted>
  <dcterms:created xsi:type="dcterms:W3CDTF">2011-05-13T09:05:04Z</dcterms:created>
  <dcterms:modified xsi:type="dcterms:W3CDTF">2023-10-16T08:10:40Z</dcterms:modified>
</cp:coreProperties>
</file>