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documenttasks/documenttask1.xml" ContentType="application/vnd.ms-excel.documenttask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8_{03BB8631-0897-4624-AF5B-120DAB2A1018}" xr6:coauthVersionLast="47" xr6:coauthVersionMax="47" xr10:uidLastSave="{00000000-0000-0000-0000-000000000000}"/>
  <bookViews>
    <workbookView xWindow="-120" yWindow="-120" windowWidth="29040" windowHeight="17640" activeTab="3" xr2:uid="{00000000-000D-0000-FFFF-FFFF00000000}"/>
  </bookViews>
  <sheets>
    <sheet name="SOUHRNNA KALKULACE" sheetId="7" r:id="rId1"/>
    <sheet name="A) Pronajem" sheetId="4" r:id="rId2"/>
    <sheet name="B) Catering_Konference" sheetId="6" r:id="rId3"/>
    <sheet name="C) Ubytovani" sheetId="8" r:id="rId4"/>
  </sheets>
  <definedNames>
    <definedName name="_xlnm._FilterDatabase" localSheetId="2" hidden="1">'B) Catering_Konference'!$A$2:$E$121</definedName>
    <definedName name="_MailAutoSig" localSheetId="2">'B) Catering_Konference'!#REF!</definedName>
    <definedName name="_xlnm.Print_Area" localSheetId="1">'A) Pronajem'!$A$1:$C$75</definedName>
    <definedName name="_xlnm.Print_Area" localSheetId="2">'B) Catering_Konference'!$A$1:$G$131</definedName>
    <definedName name="_xlnm.Print_Area" localSheetId="3">'C) Ubytovani'!$A$1:$E$24</definedName>
    <definedName name="_xlnm.Print_Area" localSheetId="0">'SOUHRNNA KALKULACE'!$A$1:$E$12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8" l="1"/>
  <c r="D20" i="8"/>
  <c r="D19" i="8"/>
  <c r="G120" i="6" l="1"/>
  <c r="G129" i="6" s="1"/>
  <c r="E7" i="7" s="1"/>
  <c r="D21" i="8" l="1"/>
  <c r="E9" i="7" s="1"/>
  <c r="C71" i="4"/>
  <c r="E5" i="7" s="1"/>
  <c r="G113" i="6"/>
  <c r="G117" i="6"/>
  <c r="G115" i="6"/>
  <c r="G112" i="6"/>
  <c r="G111" i="6"/>
  <c r="G109" i="6"/>
  <c r="G108" i="6"/>
  <c r="G107" i="6"/>
  <c r="G105" i="6"/>
  <c r="G96" i="6"/>
  <c r="G95" i="6"/>
  <c r="G94" i="6"/>
  <c r="G92" i="6"/>
  <c r="G91" i="6"/>
  <c r="G90" i="6"/>
  <c r="G89" i="6"/>
  <c r="G88" i="6"/>
  <c r="G87" i="6"/>
  <c r="G85" i="6"/>
  <c r="G84" i="6"/>
  <c r="G82" i="6"/>
  <c r="G80" i="6"/>
  <c r="G79" i="6"/>
  <c r="G78" i="6"/>
  <c r="G76" i="6"/>
  <c r="G75" i="6"/>
  <c r="G74" i="6"/>
  <c r="G72" i="6"/>
  <c r="G71" i="6"/>
  <c r="G70" i="6"/>
  <c r="G68" i="6"/>
  <c r="G67" i="6"/>
  <c r="G66" i="6"/>
  <c r="G64" i="6"/>
  <c r="G63" i="6"/>
  <c r="G62" i="6"/>
  <c r="G60" i="6"/>
  <c r="G59" i="6"/>
  <c r="G58" i="6"/>
  <c r="G15" i="6"/>
  <c r="G14" i="6"/>
  <c r="G12" i="6"/>
  <c r="G11" i="6"/>
  <c r="G10" i="6"/>
  <c r="G127" i="6"/>
  <c r="G47" i="6"/>
  <c r="G27" i="6"/>
  <c r="G20" i="6" l="1"/>
  <c r="G18" i="6"/>
  <c r="G17" i="6"/>
  <c r="G16" i="6"/>
  <c r="G22" i="6"/>
  <c r="G23" i="6"/>
  <c r="G24" i="6"/>
  <c r="G26" i="6"/>
  <c r="G103" i="6" l="1"/>
  <c r="G53" i="6"/>
  <c r="G52" i="6"/>
  <c r="G50" i="6"/>
  <c r="G98" i="6"/>
  <c r="G99" i="6"/>
  <c r="G100" i="6"/>
  <c r="G102" i="6"/>
  <c r="G104" i="6"/>
  <c r="G28" i="6"/>
  <c r="G32" i="6"/>
  <c r="G31" i="6"/>
  <c r="G30" i="6"/>
  <c r="G46" i="6" l="1"/>
  <c r="G39" i="6" l="1"/>
  <c r="G9" i="6"/>
  <c r="G6" i="6" l="1"/>
  <c r="G57" i="6" l="1"/>
  <c r="G56" i="6"/>
  <c r="G55" i="6"/>
  <c r="G48" i="6"/>
  <c r="G44" i="6"/>
  <c r="G43" i="6"/>
  <c r="G42" i="6"/>
  <c r="G40" i="6"/>
  <c r="G38" i="6"/>
  <c r="G36" i="6"/>
  <c r="G35" i="6"/>
  <c r="G34" i="6"/>
  <c r="G8" i="6"/>
  <c r="G5" i="6"/>
  <c r="G4" i="6"/>
  <c r="E1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22" authorId="0" shapeId="0" xr:uid="{F4A84910-2D35-414E-8DFD-6E96874F6746}">
      <text>
        <r>
          <rPr>
            <sz val="11"/>
            <color theme="1"/>
            <rFont val="Calibri"/>
            <family val="2"/>
            <charset val="238"/>
            <scheme val="minor"/>
          </rPr>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@Šárka Fajtlová Muze byt toto rozdeleni? Pridala jsem vege porce podle minulych zkusenosti. 
Reply:
    @Eliška Janíčková Eli, takto se mi to zdá v poho, děkuji moc</t>
        </r>
      </text>
    </comment>
    <comment ref="A105" authorId="0" shapeId="0" xr:uid="{7ECB1CD2-A9B7-4DAC-A5D6-1CF35F6FBE40}">
      <text>
        <r>
          <rPr>
            <sz val="11"/>
            <color theme="1"/>
            <rFont val="Calibri"/>
            <family val="2"/>
            <charset val="238"/>
            <scheme val="minor"/>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@Šárka Fajtlová Zvazila bych omezenejsi obedovou nabidku vzhledem k tomu, ze akce konci. </t>
        </r>
      </text>
    </comment>
  </commentList>
</comments>
</file>

<file path=xl/sharedStrings.xml><?xml version="1.0" encoding="utf-8"?>
<sst xmlns="http://schemas.openxmlformats.org/spreadsheetml/2006/main" count="373" uniqueCount="154">
  <si>
    <t>Příloha č. 1, Specifikace požadovaného plnění a cenová kalkulace</t>
  </si>
  <si>
    <t>v Kč bez DPH</t>
  </si>
  <si>
    <t>A) Pronájem konferenčních prostor včetně souvisejícího technického vybavení</t>
  </si>
  <si>
    <t>B) Catering - konference</t>
  </si>
  <si>
    <t>C) Ubytování</t>
  </si>
  <si>
    <t>Celková cena služeb v Kč bez DPH</t>
  </si>
  <si>
    <t>Pokud se v zadávacích podmínkách, zejména pak v technických podmínkách, vyskytnou požadavky nebo odkazy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která vedou ke zvýhodnění nebo vyloučení určitých dodavatelů nebo určitých výrobků, případně jiná označení či vyobrazení mající vztah ke konkrétnímu dodavateli, jedná se jen o specifický způsob vymezení předpokládané charakteristiky zboží či služby a uchazeč je oprávněn navrhnout i jiné technicky a kvalitativně srovnatelné řešení.</t>
  </si>
  <si>
    <t>Pokyny k vyplňování jednotlivých listů:</t>
  </si>
  <si>
    <r>
      <t xml:space="preserve">Specifikace požadovaného plnění a cenová kalkulace, je zpracována ve formátu dokumentu s omezenou možností úprav. Pole, u kterých zadavatel připouští jejich úpravu resp. </t>
    </r>
    <r>
      <rPr>
        <b/>
        <sz val="10"/>
        <color theme="1"/>
        <rFont val="Arial Narrow"/>
        <family val="2"/>
        <charset val="238"/>
      </rPr>
      <t>je povinností uchazeče tato pole vyplnit</t>
    </r>
    <r>
      <rPr>
        <sz val="10"/>
        <color theme="1"/>
        <rFont val="Arial Narrow"/>
        <family val="2"/>
        <charset val="238"/>
      </rPr>
      <t xml:space="preserve">, jsou </t>
    </r>
    <r>
      <rPr>
        <b/>
        <sz val="10"/>
        <color theme="1"/>
        <rFont val="Arial Narrow"/>
        <family val="2"/>
        <charset val="238"/>
      </rPr>
      <t>vyznačena žlutě</t>
    </r>
    <r>
      <rPr>
        <sz val="10"/>
        <color theme="1"/>
        <rFont val="Arial Narrow"/>
        <family val="2"/>
        <charset val="238"/>
      </rPr>
      <t xml:space="preserve"> a je možno do nich vepisovat. Všechna ostatní pole jsou pro úpravy či doplnění uzamčena a uchazeči nejsou oprávněni tato pole jakkoliv měnit či doplňovat.</t>
    </r>
  </si>
  <si>
    <t>A) Pronájem konferenčních prostor včetně souvisejícího technického vybavení 10. - 13. 6. 2024</t>
  </si>
  <si>
    <t>Níže jsou uvedeny minimální požadavky Zadavatele (Objednatele) na prostory, ve kterých se bude konat akce.</t>
  </si>
  <si>
    <t>Cena celkem za položku/sekci v Kč bez DPH</t>
  </si>
  <si>
    <t>Prostory pro registraci účastníků  (k dispozici po celou dobu akce)</t>
  </si>
  <si>
    <t>-</t>
  </si>
  <si>
    <t>umístění v hotelovém lobby nebo v prostorách v těsné blízkosti konf. prostor (registrační stoly, židle, velká tabule pro možnot umístění aktuálních informací, dostatečný navigační systém - vchod/registrace/konfereční prostory )</t>
  </si>
  <si>
    <t>wi-fi s vysokorychlostním připojením, min. 100 Mbit</t>
  </si>
  <si>
    <t>dispozice musí umožnovat registraci až 5 účastníků najednou</t>
  </si>
  <si>
    <t>velikost odpovídající počtu účastníků konference a požadavku na plynulost registrace</t>
  </si>
  <si>
    <t>min. 2x elektrická zásuvka 230V</t>
  </si>
  <si>
    <t xml:space="preserve">elektronický navigační systém </t>
  </si>
  <si>
    <t>šatna pro účastníky po celou dobu konání akce</t>
  </si>
  <si>
    <t>Velká konferenční místnost č. 1 (k dispozici po celou dobu akce)</t>
  </si>
  <si>
    <r>
      <t>kapacita min. 150 míst, sezení ve "školním uspořádání" u min. 2/3 míst (zbytek divadelní uspořádání), velikost sálu: min.240 m</t>
    </r>
    <r>
      <rPr>
        <vertAlign val="superscript"/>
        <sz val="10"/>
        <color theme="1"/>
        <rFont val="Arial Narrow"/>
        <family val="2"/>
        <charset val="238"/>
      </rPr>
      <t xml:space="preserve">2  </t>
    </r>
  </si>
  <si>
    <t>regulovatelná klimatizace</t>
  </si>
  <si>
    <r>
      <t>ozvučení v dostatečné kvalitě pro celou místnost včetně min. 3 bezdrátových mikrofonů (porty), 2 bezdrátových ručních mikrofonů a včetně technické obsluhy po celou dobu akce</t>
    </r>
    <r>
      <rPr>
        <sz val="10"/>
        <rFont val="Arial Narrow"/>
        <family val="2"/>
        <charset val="238"/>
      </rPr>
      <t xml:space="preserve"> </t>
    </r>
  </si>
  <si>
    <t>digitální časomíra</t>
  </si>
  <si>
    <t xml:space="preserve">2x náhledová obrazovka </t>
  </si>
  <si>
    <t>propojení obrazu a zvuku s ostatními konferenčními místnostmi</t>
  </si>
  <si>
    <r>
      <t>multimediální velkoformátová projekční technika včetně technické obsluhy: Konferenční systém I.: Full HD projektor se svítivostí až 600 Im, velkoplošné plátno s poměrem stran min. 16:9, prezentace v kvalitě min. 1080p</t>
    </r>
    <r>
      <rPr>
        <sz val="10"/>
        <color theme="1"/>
        <rFont val="Arial Narrow"/>
        <family val="2"/>
        <charset val="238"/>
      </rPr>
      <t>, min. 2 technici u každé prezentace po celou dobu konference</t>
    </r>
  </si>
  <si>
    <t>podium min 6x4 m + řečnický pult</t>
  </si>
  <si>
    <r>
      <t xml:space="preserve">regulovatelné zónové osvětlení včetně technické obsluhy </t>
    </r>
    <r>
      <rPr>
        <sz val="10"/>
        <rFont val="Arial Narrow"/>
        <family val="2"/>
        <charset val="238"/>
      </rPr>
      <t xml:space="preserve">(nutné pro osvětlění podia) </t>
    </r>
  </si>
  <si>
    <r>
      <t>Velká konferenční místnost č.</t>
    </r>
    <r>
      <rPr>
        <b/>
        <sz val="10"/>
        <rFont val="Arial Narrow"/>
        <family val="2"/>
        <charset val="238"/>
      </rPr>
      <t xml:space="preserve"> 2 (k dispozici po celou dobu akce)</t>
    </r>
  </si>
  <si>
    <r>
      <t>velikost min. 240 m</t>
    </r>
    <r>
      <rPr>
        <vertAlign val="superscript"/>
        <sz val="10"/>
        <color theme="1"/>
        <rFont val="Arial Narrow"/>
        <family val="2"/>
        <charset val="238"/>
      </rPr>
      <t>2</t>
    </r>
    <r>
      <rPr>
        <sz val="10"/>
        <color theme="1"/>
        <rFont val="Arial Narrow"/>
        <family val="2"/>
        <charset val="238"/>
      </rPr>
      <t xml:space="preserve">, </t>
    </r>
    <r>
      <rPr>
        <sz val="10"/>
        <rFont val="Arial Narrow"/>
        <family val="2"/>
        <charset val="238"/>
      </rPr>
      <t>velikost a dispozice místnosti vhodná pro účely umístění posterů a poskytování cateringových služeb během coffee breaků a poster session - banquet foyer</t>
    </r>
  </si>
  <si>
    <t>ozvučení v dostatečné kvalitě pro celou místnost včetně technické obsluhy</t>
  </si>
  <si>
    <t>min. 4 digitální obrazovky pro zobrazení programu a vizuálního přenosu z velké konferenční místnosti č. 1 nebo jiné audiovizuální prezentace; digitální obrazovky budou umístěné v prostorách mimo velkou konferenční místnost č. 1, tzn. digitální obrazovky umístěné např. v lobby, chodbách a dalších prostorách, ve kterých se budou zdržovat účastníci konference, informační digitální přenos programu konference do pokojů účastníků konference</t>
  </si>
  <si>
    <t>Místnost se zázemím pro organizátory  (k dispozici po celou dobu akce)</t>
  </si>
  <si>
    <t>uzamykatelná místnost s odkládacími prostory a posezením pro min. 10 osob</t>
  </si>
  <si>
    <t>min. 6x elektrická zásuvka 230V</t>
  </si>
  <si>
    <t>laserová tiskárna</t>
  </si>
  <si>
    <t>Místnost č. 1 pro paralelní meetingy (k dispozici po celou dobu akce)</t>
  </si>
  <si>
    <t>min. kapacita 40 osob ve školním uspořádání</t>
  </si>
  <si>
    <t>technické vybavení - plátno, projektor, ozvučení, 2x mikrofon</t>
  </si>
  <si>
    <t>Místnost č. 2 pro paralelní meetingy (k dispozici po celou dobu akce)</t>
  </si>
  <si>
    <t>Prostory pro vystavovatele 10x (k dispozici po celou dobu akce)</t>
  </si>
  <si>
    <t>prostor 2x3m u velké místnosti č. 1 a 2 a u prostor cateringu</t>
  </si>
  <si>
    <t xml:space="preserve"> -</t>
  </si>
  <si>
    <t>vybavení stůl a 2x židle</t>
  </si>
  <si>
    <t>min. 1x elektrická zásuvka 230V</t>
  </si>
  <si>
    <t>AV technika pro online přenos (k dispozici po celou dobu akce)</t>
  </si>
  <si>
    <t>přenos - min. 1 kamera včetně obsluhy kameramana (záběr na publikum)</t>
  </si>
  <si>
    <t>zajištění jednosměrné přenosové platformy (Teams/Zoom)</t>
  </si>
  <si>
    <t xml:space="preserve"> - </t>
  </si>
  <si>
    <t>zajištění režie a připojení speakra online</t>
  </si>
  <si>
    <t>Hostes/Hostesky</t>
  </si>
  <si>
    <t xml:space="preserve">min 5 anglicky hovořících (AJ komunikativní úroveň slovem) hostesek/hostesů po celou dobu konference (zejména pro účely registrace účastníků akce, asistence jednotlivým speakerům, jiné organizační záležitosti) </t>
  </si>
  <si>
    <t>Prostor pro poskytování cateringových služeb (obědové a večerní)</t>
  </si>
  <si>
    <t>kapacita min. 150 osob formou rautu (sezení u stolů); 1 místnost</t>
  </si>
  <si>
    <t>Prostor pro parkování</t>
  </si>
  <si>
    <t>vyhrazení 20x parkovací místo po celou dobu trvání akce (zejména pro potřeby organizátorů)</t>
  </si>
  <si>
    <t>Celková cena pronájmu konferenčních prostor včetně souvisejícího technického vybavení v Kč bez DPH</t>
  </si>
  <si>
    <t>Bude-li některá z položek oceněna „0“, má se za to, že Poskytovatel (uchazeč) dodávky či služby, které příslušné položce odpovídají, poskytne, ale nebude za jejich poskytnutí požadovat žádnou úplatu. Takto oceněné položky budou pro Poskytovatele (uchazeče) v případě zadání veřejné zakázky závazné.</t>
  </si>
  <si>
    <t>B) Cateringové služby 10. - 13. 6. 2024</t>
  </si>
  <si>
    <t>Položka</t>
  </si>
  <si>
    <t>1 porce/ jednotka</t>
  </si>
  <si>
    <t>Počet Ks / porcí</t>
  </si>
  <si>
    <t xml:space="preserve">Cena za jednotku/ porci v Kč bez DPH </t>
  </si>
  <si>
    <t>Cena celkem za položku v Kč bez DPH</t>
  </si>
  <si>
    <r>
      <rPr>
        <b/>
        <sz val="10"/>
        <color rgb="FF000000"/>
        <rFont val="Arial Narrow"/>
      </rPr>
      <t xml:space="preserve">Welcome Coffee
</t>
    </r>
    <r>
      <rPr>
        <sz val="10"/>
        <color rgb="FF000000"/>
        <rFont val="Arial Narrow"/>
      </rPr>
      <t>(12:00 - 13:45)</t>
    </r>
  </si>
  <si>
    <t>káva espresso + smetana</t>
  </si>
  <si>
    <t>7 g</t>
  </si>
  <si>
    <t>čaj porcovaný (zelený, černý, ovocný) + cukr, citron</t>
  </si>
  <si>
    <t>1 porce</t>
  </si>
  <si>
    <t>Voda ve džbánu s citrusovými plody (různé 4 druhy)</t>
  </si>
  <si>
    <t>5l</t>
  </si>
  <si>
    <t>Variantně složený studený bufet</t>
  </si>
  <si>
    <t>ovocné mísy (sezónní ovoce)</t>
  </si>
  <si>
    <t>50 g</t>
  </si>
  <si>
    <t>čajové pečivo (svatební tvarohové koláčky s drobenkou, ovocný táč)</t>
  </si>
  <si>
    <t>80 g</t>
  </si>
  <si>
    <r>
      <rPr>
        <b/>
        <sz val="10"/>
        <color rgb="FF000000"/>
        <rFont val="Arial Narrow"/>
      </rPr>
      <t xml:space="preserve">Coffee Break č. 1
</t>
    </r>
    <r>
      <rPr>
        <sz val="10"/>
        <color rgb="FF000000"/>
        <rFont val="Arial Narrow"/>
      </rPr>
      <t>(15:30 - 16:00)</t>
    </r>
  </si>
  <si>
    <t>Voda ve džbánu s citrusovými plody (různé 3 druhy)</t>
  </si>
  <si>
    <t>ovocné misky (sezónní ovoce)</t>
  </si>
  <si>
    <t>čajové pečivo (jablečný smetanový koláč, povidlový koláč )</t>
  </si>
  <si>
    <r>
      <rPr>
        <b/>
        <sz val="10"/>
        <color rgb="FF000000"/>
        <rFont val="Arial Narrow"/>
      </rPr>
      <t xml:space="preserve">Poster session
</t>
    </r>
    <r>
      <rPr>
        <sz val="10"/>
        <color rgb="FF000000"/>
        <rFont val="Arial Narrow"/>
      </rPr>
      <t>(18:00 - 19:30)</t>
    </r>
  </si>
  <si>
    <r>
      <rPr>
        <b/>
        <sz val="10"/>
        <color rgb="FF000000"/>
        <rFont val="Arial Narrow"/>
      </rPr>
      <t>Dinner raut s výdejem hlavních chodů č. 1</t>
    </r>
    <r>
      <rPr>
        <sz val="10"/>
        <color rgb="FF000000"/>
        <rFont val="Arial Narrow"/>
      </rPr>
      <t xml:space="preserve">  (19:30 - 21:00)</t>
    </r>
  </si>
  <si>
    <t>Variantně složený teplý bufet</t>
  </si>
  <si>
    <t>smažené kuřecí nugety</t>
  </si>
  <si>
    <t>hovězí líčka na koř.zelenině a červen.víně</t>
  </si>
  <si>
    <t>100 g</t>
  </si>
  <si>
    <t>těstovinový salát se zeleninou (vegetariánský)</t>
  </si>
  <si>
    <t>Přílohy</t>
  </si>
  <si>
    <t>pošírovaná zelenina</t>
  </si>
  <si>
    <t>bramborové pyré</t>
  </si>
  <si>
    <t xml:space="preserve">přírodní bramborový salát </t>
  </si>
  <si>
    <t>Nápoje k večernímu rautu</t>
  </si>
  <si>
    <r>
      <rPr>
        <b/>
        <sz val="10"/>
        <color rgb="FF000000"/>
        <rFont val="Arial Narrow"/>
      </rPr>
      <t xml:space="preserve">Coffee Break č. 2
</t>
    </r>
    <r>
      <rPr>
        <sz val="10"/>
        <color rgb="FF000000"/>
        <rFont val="Arial Narrow"/>
      </rPr>
      <t>(11:00 - 11:30)</t>
    </r>
  </si>
  <si>
    <r>
      <rPr>
        <b/>
        <sz val="10"/>
        <color rgb="FF000000"/>
        <rFont val="Arial Narrow"/>
      </rPr>
      <t xml:space="preserve">Bufetový raut s výdejem hlavních chodů č. 1         </t>
    </r>
    <r>
      <rPr>
        <sz val="10"/>
        <color rgb="FF000000"/>
        <rFont val="Arial Narrow"/>
      </rPr>
      <t>(13:00 - 14:00)</t>
    </r>
  </si>
  <si>
    <t>polévka - bramboračka s houbami</t>
  </si>
  <si>
    <t>0,25 l</t>
  </si>
  <si>
    <t>krůtí nudličky se zeleninovou směsí</t>
  </si>
  <si>
    <t>smažený vepřový řízek</t>
  </si>
  <si>
    <t>cizrnové kari s kokosovým mlékem, batáty a dýní (vegetariánské)</t>
  </si>
  <si>
    <t>pečené kořeněné brambory</t>
  </si>
  <si>
    <t>Mísa krájené zeleniny (paprika, okurek, rajče, salát, …)</t>
  </si>
  <si>
    <t>50g</t>
  </si>
  <si>
    <t>Desert</t>
  </si>
  <si>
    <t>tiramisu</t>
  </si>
  <si>
    <t>35 g</t>
  </si>
  <si>
    <t>sladký ovocný terč z listového těsta</t>
  </si>
  <si>
    <t>Nápoje k obědovému rautu</t>
  </si>
  <si>
    <r>
      <rPr>
        <b/>
        <sz val="10"/>
        <color rgb="FF000000"/>
        <rFont val="Arial Narrow"/>
      </rPr>
      <t xml:space="preserve">Coffee Break č. 3
</t>
    </r>
    <r>
      <rPr>
        <sz val="10"/>
        <color rgb="FF000000"/>
        <rFont val="Arial Narrow"/>
      </rPr>
      <t>(15:30 - 16:00)</t>
    </r>
  </si>
  <si>
    <t>voda ve džbánu s citrusovými plody (různé 3 druhy)</t>
  </si>
  <si>
    <t>mix slaných krekrů a tyčinek</t>
  </si>
  <si>
    <t>30 g</t>
  </si>
  <si>
    <r>
      <rPr>
        <b/>
        <sz val="10"/>
        <color rgb="FF000000"/>
        <rFont val="Arial Narrow"/>
      </rPr>
      <t xml:space="preserve">Coffee Break č. 4
</t>
    </r>
    <r>
      <rPr>
        <sz val="10"/>
        <color rgb="FF000000"/>
        <rFont val="Arial Narrow"/>
      </rPr>
      <t>(11:00 - 11:30)</t>
    </r>
  </si>
  <si>
    <r>
      <rPr>
        <b/>
        <sz val="10"/>
        <color rgb="FF000000"/>
        <rFont val="Arial Narrow"/>
      </rPr>
      <t>Bufetový raut s výdejem hlavních chodů č. 2           (</t>
    </r>
    <r>
      <rPr>
        <sz val="10"/>
        <color rgb="FF000000"/>
        <rFont val="Arial Narrow"/>
      </rPr>
      <t>13:10 - 14:00)</t>
    </r>
  </si>
  <si>
    <t>polévka - zeleninový krém</t>
  </si>
  <si>
    <t xml:space="preserve">Marinovaná krůtí prsa </t>
  </si>
  <si>
    <t>Pečená kuřecí křidélka</t>
  </si>
  <si>
    <t>Vegetariánské risotto</t>
  </si>
  <si>
    <r>
      <rPr>
        <b/>
        <sz val="10"/>
        <color rgb="FF000000"/>
        <rFont val="Arial Narrow"/>
      </rPr>
      <t xml:space="preserve">Coffee Break č. 5
</t>
    </r>
    <r>
      <rPr>
        <sz val="10"/>
        <color rgb="FF000000"/>
        <rFont val="Arial Narrow"/>
      </rPr>
      <t>(15:30 - 16:00)</t>
    </r>
  </si>
  <si>
    <r>
      <rPr>
        <b/>
        <sz val="10"/>
        <color rgb="FF000000"/>
        <rFont val="Arial Narrow"/>
      </rPr>
      <t xml:space="preserve">Coffee Break č. 6
</t>
    </r>
    <r>
      <rPr>
        <sz val="10"/>
        <color rgb="FF000000"/>
        <rFont val="Arial Narrow"/>
      </rPr>
      <t>(11:00 - 11:30)</t>
    </r>
  </si>
  <si>
    <r>
      <rPr>
        <b/>
        <sz val="10"/>
        <color rgb="FF000000"/>
        <rFont val="Arial Narrow"/>
      </rPr>
      <t xml:space="preserve">Bufetový raut s výdejem hlavních chodů č. 3    </t>
    </r>
    <r>
      <rPr>
        <sz val="10"/>
        <color rgb="FF000000"/>
        <rFont val="Arial Narrow"/>
      </rPr>
      <t xml:space="preserve">     (13:00 - 14:00)</t>
    </r>
  </si>
  <si>
    <t>Masové kuličky v tomatové omáčcce</t>
  </si>
  <si>
    <t>Vepřová panenka</t>
  </si>
  <si>
    <t>Vegetarianské lasagne</t>
  </si>
  <si>
    <t>smetanové brambory</t>
  </si>
  <si>
    <t>těstoviny</t>
  </si>
  <si>
    <t>čokoládový muffin</t>
  </si>
  <si>
    <t>Cena cateringu v Kč bez DPH</t>
  </si>
  <si>
    <t>Další související služby</t>
  </si>
  <si>
    <t xml:space="preserve">Zajištění potřebného rautového, cateringového nábytku a inventáře, a dále personální zajištění cateringu a obsluhy účastníků konference v rozsahu a množství odpovídajícímu obvyklé praxi a s přihlédnutím k charakteru, účelu a zaměření konference </t>
  </si>
  <si>
    <t>Scarting  bistro stolů a dekorace cateringu v CEITEC barvách (světle zelená, bílá)</t>
  </si>
  <si>
    <t>Cena za další související služby v Kč bez DPH</t>
  </si>
  <si>
    <t>Celková cena caterignu a dalších souvisejících služeb v Kč bez DPH</t>
  </si>
  <si>
    <t>Níže jsou uvedeny minimální požadavky Zadavatele (Objednatele) na ubytovací služby.</t>
  </si>
  <si>
    <t>ubytování v jednolůžkovém nekuřáckém pokoji</t>
  </si>
  <si>
    <t xml:space="preserve">ubytování v místě konání konference </t>
  </si>
  <si>
    <t>Wi-fi/LAN vysokorychlostní připojení, min. 100Mbit/s</t>
  </si>
  <si>
    <t>varná konvice na pokoji</t>
  </si>
  <si>
    <t>žehlička a žehlící prkno na pokoji</t>
  </si>
  <si>
    <t>TV - možnost dogitálního přenosu programu konference</t>
  </si>
  <si>
    <t>klimatizace</t>
  </si>
  <si>
    <t>snídaně formou bufetu součástí ceny ubytování</t>
  </si>
  <si>
    <t>Cena v Kč bez DPH</t>
  </si>
  <si>
    <t>Zadavatel dále požaduje, aby minimálně dalších 40 jednolůžkových pokojů v termínu 10. -12. 6. 2024 a 80 jednolůžkových pokojů v termínu 12. -. 13. 6. 2024 Poskytovatel zarezervoval pro ostatní účastníky konference, kteří si ubytování budou hradit z vlastních prostředků, a to za stejných cenových podmínek.</t>
  </si>
  <si>
    <t>Celková cena za ubytování</t>
  </si>
  <si>
    <t>min. 4* standard</t>
  </si>
  <si>
    <r>
      <t xml:space="preserve">Bude-li některá z položek oceněna „0“, má se za to, že Poskytovatel (uchazeč) dodávky či služby, které příslušné položce odpovídají, poskytne, ale nebude za jejich poskytnutí požadovat žádnou úplatu. Takto oceněné položky budou pro Poskytovatele (uchazeče) v případě zadání veřejné zakázky závazné. </t>
    </r>
    <r>
      <rPr>
        <b/>
        <i/>
        <sz val="10"/>
        <color theme="1"/>
        <rFont val="Arial Narrow"/>
        <family val="2"/>
        <charset val="238"/>
      </rPr>
      <t>Změna položek může být vyhrazena, gramáž a kvalita použitých surovin však musí zůstat zachována.</t>
    </r>
  </si>
  <si>
    <t>Celková cena ubytování pro účastníky (55x jednolůžkový pokoj/3x noc) v Kč bez DPH v termínu 10. - 13. 6. 2024</t>
  </si>
  <si>
    <t>Celková cena ubytování pro speakry (15x jednolůžkový pokoj/3x noc) v Kč bez DPH v termínu 10. - 13. 6. 2024</t>
  </si>
  <si>
    <t>Celková cena ubytování pro speakry (11x jednolůžkový pokoj/1x noc) v Kč bez DPH v termínu 12. - 13. 6. 2024</t>
  </si>
  <si>
    <t>Cena pokoje pro speakry 1x jednolůžkový pokoj/1x noc</t>
  </si>
  <si>
    <t>Cena pokoje pro účastníky 1x jednolůžkový pokoj/1x noc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</si>
</sst>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23" x14ac:knownFonts="1">
    <font>
      <sz val="11"/>
      <color theme="1"/>
      <name val="Calibri"/>
      <family val="2"/>
      <charset val="238"/>
      <scheme val="minor"/>
    </font>
    <font>
      <sz val="9"/>
      <color theme="1"/>
      <name val="Arial"/>
      <family val="2"/>
      <charset val="238"/>
    </font>
    <font>
      <sz val="9"/>
      <name val="Arial"/>
      <family val="2"/>
      <charset val="238"/>
    </font>
    <font>
      <b/>
      <sz val="9"/>
      <color theme="1"/>
      <name val="Arial Narrow"/>
      <family val="2"/>
      <charset val="238"/>
    </font>
    <font>
      <sz val="8"/>
      <color theme="1"/>
      <name val="Courier New"/>
      <family val="3"/>
      <charset val="238"/>
    </font>
    <font>
      <b/>
      <sz val="12"/>
      <color theme="1"/>
      <name val="Times New Roman"/>
      <family val="1"/>
      <charset val="238"/>
    </font>
    <font>
      <b/>
      <sz val="14"/>
      <color theme="1"/>
      <name val="Arial Narrow"/>
      <family val="2"/>
      <charset val="238"/>
    </font>
    <font>
      <b/>
      <sz val="11"/>
      <color theme="1"/>
      <name val="Arial Narrow"/>
      <family val="2"/>
      <charset val="238"/>
    </font>
    <font>
      <b/>
      <sz val="10"/>
      <color theme="1"/>
      <name val="Arial Narrow"/>
      <family val="2"/>
      <charset val="238"/>
    </font>
    <font>
      <sz val="9"/>
      <color theme="1"/>
      <name val="Arial Narrow"/>
      <family val="2"/>
      <charset val="238"/>
    </font>
    <font>
      <sz val="11"/>
      <color theme="1"/>
      <name val="Arial Narrow"/>
      <family val="2"/>
      <charset val="238"/>
    </font>
    <font>
      <b/>
      <sz val="12"/>
      <color theme="1"/>
      <name val="Arial Narrow"/>
      <family val="2"/>
      <charset val="238"/>
    </font>
    <font>
      <sz val="10"/>
      <color theme="1"/>
      <name val="Arial Narrow"/>
      <family val="2"/>
      <charset val="238"/>
    </font>
    <font>
      <b/>
      <sz val="10"/>
      <name val="Arial Narrow"/>
      <family val="2"/>
      <charset val="238"/>
    </font>
    <font>
      <vertAlign val="superscript"/>
      <sz val="10"/>
      <color theme="1"/>
      <name val="Arial Narrow"/>
      <family val="2"/>
      <charset val="238"/>
    </font>
    <font>
      <sz val="10"/>
      <name val="Arial Narrow"/>
      <family val="2"/>
      <charset val="238"/>
    </font>
    <font>
      <i/>
      <sz val="10"/>
      <color theme="1"/>
      <name val="Arial Narrow"/>
      <family val="2"/>
      <charset val="238"/>
    </font>
    <font>
      <sz val="8"/>
      <color theme="1"/>
      <name val="Arial Narrow"/>
      <family val="2"/>
      <charset val="238"/>
    </font>
    <font>
      <b/>
      <sz val="11"/>
      <name val="Arial Narrow"/>
      <family val="2"/>
      <charset val="238"/>
    </font>
    <font>
      <b/>
      <sz val="10"/>
      <color rgb="FF000000"/>
      <name val="Arial Narrow"/>
    </font>
    <font>
      <sz val="10"/>
      <color rgb="FF000000"/>
      <name val="Arial Narrow"/>
    </font>
    <font>
      <sz val="10"/>
      <color rgb="FF000000"/>
      <name val="Arial Narrow"/>
      <family val="2"/>
      <charset val="238"/>
    </font>
    <font>
      <b/>
      <i/>
      <sz val="10"/>
      <color theme="1"/>
      <name val="Arial Narrow"/>
      <family val="2"/>
      <charset val="238"/>
    </font>
  </fonts>
  <fills count="14">
    <fill>
      <patternFill patternType="none"/>
    </fill>
    <fill>
      <patternFill patternType="gray125"/>
    </fill>
    <fill>
      <patternFill patternType="solid">
        <fgColor rgb="FFF58220"/>
        <bgColor indexed="64"/>
      </patternFill>
    </fill>
    <fill>
      <patternFill patternType="solid">
        <fgColor rgb="FFCAE6B4"/>
        <bgColor indexed="64"/>
      </patternFill>
    </fill>
    <fill>
      <patternFill patternType="solid">
        <fgColor rgb="FF7AC143"/>
        <bgColor indexed="64"/>
      </patternFill>
    </fill>
    <fill>
      <patternFill patternType="solid">
        <fgColor rgb="FFF9B4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9" tint="0.79998168889431442"/>
        <bgColor indexed="64"/>
      </patternFill>
    </fill>
  </fills>
  <borders count="66">
    <border>
      <left/>
      <right/>
      <top/>
      <bottom/>
      <diagonal/>
    </border>
    <border>
      <left style="thick">
        <color rgb="FFFFFFFF"/>
      </left>
      <right style="thick">
        <color rgb="FFFFFFFF"/>
      </right>
      <top style="thick">
        <color rgb="FFFFFFFF"/>
      </top>
      <bottom style="thick">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rgb="FF000000"/>
      </bottom>
      <diagonal/>
    </border>
    <border>
      <left style="medium">
        <color indexed="64"/>
      </left>
      <right style="thin">
        <color indexed="64"/>
      </right>
      <top style="thin">
        <color indexed="64"/>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2" borderId="1">
      <alignment horizontal="left"/>
    </xf>
    <xf numFmtId="0" fontId="2" fillId="3" borderId="1"/>
    <xf numFmtId="0" fontId="2" fillId="4" borderId="1"/>
    <xf numFmtId="0" fontId="1" fillId="5" borderId="1"/>
  </cellStyleXfs>
  <cellXfs count="227">
    <xf numFmtId="0" fontId="0" fillId="0" borderId="0" xfId="0"/>
    <xf numFmtId="0" fontId="0" fillId="0" borderId="0" xfId="0" applyAlignment="1">
      <alignment wrapText="1"/>
    </xf>
    <xf numFmtId="164" fontId="0" fillId="0" borderId="0" xfId="0" applyNumberFormat="1"/>
    <xf numFmtId="164"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justify" vertical="center"/>
    </xf>
    <xf numFmtId="0" fontId="4" fillId="0" borderId="0" xfId="0" applyFont="1" applyAlignment="1">
      <alignment horizontal="center" vertical="center"/>
    </xf>
    <xf numFmtId="0" fontId="5" fillId="0" borderId="0" xfId="0" applyFont="1" applyAlignment="1">
      <alignment horizontal="justify" vertical="center"/>
    </xf>
    <xf numFmtId="0" fontId="10" fillId="0" borderId="0" xfId="0" applyFont="1"/>
    <xf numFmtId="0" fontId="10" fillId="7" borderId="13" xfId="0" applyFont="1" applyFill="1" applyBorder="1"/>
    <xf numFmtId="0" fontId="7" fillId="7" borderId="22" xfId="0" applyFont="1" applyFill="1" applyBorder="1" applyAlignment="1">
      <alignment horizontal="center" wrapText="1"/>
    </xf>
    <xf numFmtId="0" fontId="10" fillId="0" borderId="9" xfId="0" applyFont="1" applyBorder="1"/>
    <xf numFmtId="0" fontId="7" fillId="0" borderId="0" xfId="0" applyFont="1"/>
    <xf numFmtId="0" fontId="7" fillId="0" borderId="0" xfId="0" applyFont="1" applyAlignment="1">
      <alignment wrapText="1"/>
    </xf>
    <xf numFmtId="0" fontId="10" fillId="0" borderId="37" xfId="0" applyFont="1" applyBorder="1"/>
    <xf numFmtId="0" fontId="10" fillId="0" borderId="10" xfId="0" applyFont="1" applyBorder="1"/>
    <xf numFmtId="164" fontId="7" fillId="7" borderId="17" xfId="0" applyNumberFormat="1" applyFont="1" applyFill="1" applyBorder="1" applyAlignment="1">
      <alignment horizontal="right" vertical="center"/>
    </xf>
    <xf numFmtId="0" fontId="11" fillId="0" borderId="18" xfId="0" applyFont="1" applyBorder="1" applyAlignment="1">
      <alignment horizontal="left"/>
    </xf>
    <xf numFmtId="0" fontId="10" fillId="0" borderId="19" xfId="0" applyFont="1" applyBorder="1"/>
    <xf numFmtId="0" fontId="10" fillId="0" borderId="20" xfId="0" applyFont="1" applyBorder="1"/>
    <xf numFmtId="0" fontId="10" fillId="0" borderId="29" xfId="0" applyFont="1" applyBorder="1"/>
    <xf numFmtId="0" fontId="10" fillId="0" borderId="30" xfId="0" applyFont="1" applyBorder="1"/>
    <xf numFmtId="0" fontId="10" fillId="0" borderId="31" xfId="0" applyFont="1" applyBorder="1"/>
    <xf numFmtId="0" fontId="7" fillId="7" borderId="22" xfId="0" applyFont="1" applyFill="1" applyBorder="1" applyAlignment="1">
      <alignment horizontal="center"/>
    </xf>
    <xf numFmtId="0" fontId="12" fillId="0" borderId="21" xfId="0" applyFont="1" applyBorder="1" applyAlignment="1">
      <alignment horizontal="right" vertical="center" wrapText="1"/>
    </xf>
    <xf numFmtId="0" fontId="12" fillId="0" borderId="2" xfId="0" applyFont="1" applyBorder="1" applyAlignment="1">
      <alignment vertical="center" wrapText="1"/>
    </xf>
    <xf numFmtId="0" fontId="12" fillId="0" borderId="2" xfId="0" applyFont="1" applyBorder="1" applyAlignment="1">
      <alignment horizontal="right"/>
    </xf>
    <xf numFmtId="0" fontId="17" fillId="0" borderId="9" xfId="0" applyFont="1" applyBorder="1"/>
    <xf numFmtId="0" fontId="17" fillId="0" borderId="0" xfId="0" applyFont="1"/>
    <xf numFmtId="0" fontId="17" fillId="0" borderId="0" xfId="0" applyFont="1" applyAlignment="1">
      <alignment wrapText="1"/>
    </xf>
    <xf numFmtId="0" fontId="7" fillId="7" borderId="21" xfId="0" applyFont="1" applyFill="1" applyBorder="1" applyAlignment="1">
      <alignment horizontal="center" vertical="center" wrapText="1"/>
    </xf>
    <xf numFmtId="0" fontId="10" fillId="0" borderId="0" xfId="0" applyFont="1" applyAlignment="1">
      <alignment wrapText="1"/>
    </xf>
    <xf numFmtId="0" fontId="15" fillId="0" borderId="2" xfId="0" applyFont="1" applyBorder="1" applyAlignment="1">
      <alignment horizontal="right"/>
    </xf>
    <xf numFmtId="0" fontId="15" fillId="0" borderId="6" xfId="0" applyFont="1" applyBorder="1" applyAlignment="1">
      <alignment horizontal="right"/>
    </xf>
    <xf numFmtId="0" fontId="12" fillId="0" borderId="6" xfId="0" applyFont="1" applyBorder="1" applyAlignment="1">
      <alignment horizontal="right"/>
    </xf>
    <xf numFmtId="0" fontId="15" fillId="0" borderId="2" xfId="0" applyFont="1" applyBorder="1" applyAlignment="1">
      <alignment horizontal="right" vertical="center"/>
    </xf>
    <xf numFmtId="0" fontId="12" fillId="0" borderId="27" xfId="0" applyFont="1" applyBorder="1" applyAlignment="1">
      <alignment horizontal="right"/>
    </xf>
    <xf numFmtId="0" fontId="12" fillId="0" borderId="24" xfId="0" applyFont="1" applyBorder="1" applyAlignment="1">
      <alignment horizontal="right"/>
    </xf>
    <xf numFmtId="164" fontId="12" fillId="6" borderId="22" xfId="0" applyNumberFormat="1" applyFont="1" applyFill="1" applyBorder="1" applyAlignment="1" applyProtection="1">
      <alignment horizontal="right" vertical="center" wrapText="1"/>
      <protection locked="0"/>
    </xf>
    <xf numFmtId="164" fontId="12" fillId="6" borderId="2" xfId="0" applyNumberFormat="1" applyFont="1" applyFill="1" applyBorder="1" applyAlignment="1" applyProtection="1">
      <alignment horizontal="right"/>
      <protection locked="0"/>
    </xf>
    <xf numFmtId="164" fontId="12" fillId="0" borderId="36" xfId="0" applyNumberFormat="1" applyFont="1" applyBorder="1" applyAlignment="1">
      <alignment horizontal="right"/>
    </xf>
    <xf numFmtId="164" fontId="12" fillId="0" borderId="22" xfId="0" applyNumberFormat="1" applyFont="1" applyBorder="1" applyAlignment="1">
      <alignment horizontal="right"/>
    </xf>
    <xf numFmtId="0" fontId="17" fillId="0" borderId="0" xfId="0" applyFont="1" applyAlignment="1">
      <alignment horizontal="right"/>
    </xf>
    <xf numFmtId="0" fontId="10" fillId="0" borderId="0" xfId="0" applyFont="1" applyAlignment="1">
      <alignment horizontal="right"/>
    </xf>
    <xf numFmtId="0" fontId="0" fillId="0" borderId="0" xfId="0" applyAlignment="1">
      <alignment horizontal="right"/>
    </xf>
    <xf numFmtId="0" fontId="15" fillId="0" borderId="2" xfId="0" applyFont="1" applyBorder="1" applyAlignment="1">
      <alignment vertical="center" wrapText="1"/>
    </xf>
    <xf numFmtId="164" fontId="18" fillId="7" borderId="17" xfId="0" applyNumberFormat="1" applyFont="1" applyFill="1" applyBorder="1" applyAlignment="1">
      <alignment horizontal="right"/>
    </xf>
    <xf numFmtId="164" fontId="7" fillId="7" borderId="44" xfId="0" applyNumberFormat="1" applyFont="1" applyFill="1" applyBorder="1" applyAlignment="1">
      <alignment horizontal="right" vertical="center"/>
    </xf>
    <xf numFmtId="164" fontId="18" fillId="7" borderId="37" xfId="0" applyNumberFormat="1" applyFont="1" applyFill="1" applyBorder="1" applyAlignment="1">
      <alignment horizontal="right" vertical="center"/>
    </xf>
    <xf numFmtId="0" fontId="0" fillId="0" borderId="9" xfId="0" applyBorder="1"/>
    <xf numFmtId="0" fontId="7" fillId="7" borderId="40"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12" fillId="0" borderId="0" xfId="0" applyFont="1"/>
    <xf numFmtId="0" fontId="8" fillId="0" borderId="0" xfId="0" applyFont="1"/>
    <xf numFmtId="0" fontId="12" fillId="8" borderId="2" xfId="0" applyFont="1" applyFill="1" applyBorder="1" applyAlignment="1">
      <alignment vertical="center" wrapText="1"/>
    </xf>
    <xf numFmtId="0" fontId="12" fillId="0" borderId="52" xfId="0" applyFont="1" applyBorder="1" applyAlignment="1">
      <alignment horizontal="right"/>
    </xf>
    <xf numFmtId="0" fontId="15" fillId="0" borderId="52" xfId="0" applyFont="1" applyBorder="1" applyAlignment="1">
      <alignment horizontal="right"/>
    </xf>
    <xf numFmtId="164" fontId="12" fillId="6" borderId="52" xfId="0" applyNumberFormat="1" applyFont="1" applyFill="1" applyBorder="1" applyAlignment="1" applyProtection="1">
      <alignment horizontal="right"/>
      <protection locked="0"/>
    </xf>
    <xf numFmtId="164" fontId="12" fillId="0" borderId="53" xfId="0" applyNumberFormat="1" applyFont="1" applyBorder="1" applyAlignment="1">
      <alignment horizontal="right"/>
    </xf>
    <xf numFmtId="164" fontId="10" fillId="6" borderId="22" xfId="0" applyNumberFormat="1" applyFont="1" applyFill="1" applyBorder="1"/>
    <xf numFmtId="0" fontId="15" fillId="0" borderId="49" xfId="0" applyFont="1" applyBorder="1" applyAlignment="1">
      <alignment horizontal="right" vertical="center"/>
    </xf>
    <xf numFmtId="0" fontId="12" fillId="0" borderId="6" xfId="0" applyFont="1" applyBorder="1" applyAlignment="1">
      <alignment horizontal="right" vertical="center"/>
    </xf>
    <xf numFmtId="164" fontId="12" fillId="6" borderId="49" xfId="0" applyNumberFormat="1" applyFont="1" applyFill="1" applyBorder="1" applyAlignment="1" applyProtection="1">
      <alignment vertical="center"/>
      <protection locked="0"/>
    </xf>
    <xf numFmtId="164" fontId="12" fillId="6" borderId="2" xfId="0" applyNumberFormat="1" applyFont="1" applyFill="1" applyBorder="1" applyAlignment="1" applyProtection="1">
      <alignment vertical="center"/>
      <protection locked="0"/>
    </xf>
    <xf numFmtId="164" fontId="12" fillId="0" borderId="22" xfId="0" applyNumberFormat="1" applyFont="1" applyBorder="1" applyAlignment="1">
      <alignment vertical="center"/>
    </xf>
    <xf numFmtId="0" fontId="15" fillId="0" borderId="6" xfId="0" applyFont="1" applyBorder="1" applyAlignment="1">
      <alignment vertical="center"/>
    </xf>
    <xf numFmtId="164" fontId="12" fillId="6" borderId="6" xfId="0" applyNumberFormat="1" applyFont="1" applyFill="1" applyBorder="1" applyAlignment="1" applyProtection="1">
      <alignment vertical="center"/>
      <protection locked="0"/>
    </xf>
    <xf numFmtId="0" fontId="15" fillId="0" borderId="2" xfId="0" applyFont="1" applyBorder="1" applyAlignment="1">
      <alignment horizontal="right" vertical="center" wrapText="1"/>
    </xf>
    <xf numFmtId="0" fontId="15" fillId="0" borderId="49" xfId="0" applyFont="1" applyBorder="1" applyAlignment="1">
      <alignment vertical="center" wrapText="1"/>
    </xf>
    <xf numFmtId="164" fontId="12" fillId="0" borderId="44" xfId="0" applyNumberFormat="1" applyFont="1" applyBorder="1" applyAlignment="1">
      <alignment vertical="center"/>
    </xf>
    <xf numFmtId="0" fontId="15" fillId="0" borderId="49" xfId="0" applyFont="1" applyBorder="1" applyAlignment="1">
      <alignment horizontal="right" vertical="center" wrapText="1"/>
    </xf>
    <xf numFmtId="0" fontId="12" fillId="0" borderId="57" xfId="0" applyFont="1" applyBorder="1" applyAlignment="1">
      <alignment horizontal="right"/>
    </xf>
    <xf numFmtId="164" fontId="12" fillId="6" borderId="57" xfId="0" applyNumberFormat="1" applyFont="1" applyFill="1" applyBorder="1" applyAlignment="1" applyProtection="1">
      <alignment horizontal="right"/>
      <protection locked="0"/>
    </xf>
    <xf numFmtId="164" fontId="12" fillId="0" borderId="44" xfId="0" applyNumberFormat="1" applyFont="1" applyBorder="1" applyAlignment="1">
      <alignment horizontal="right"/>
    </xf>
    <xf numFmtId="164" fontId="12" fillId="6" borderId="3" xfId="0" applyNumberFormat="1" applyFont="1" applyFill="1" applyBorder="1" applyAlignment="1" applyProtection="1">
      <alignment horizontal="right"/>
      <protection locked="0"/>
    </xf>
    <xf numFmtId="0" fontId="12" fillId="0" borderId="4" xfId="0" applyFont="1" applyBorder="1" applyAlignment="1">
      <alignment vertical="center" wrapText="1"/>
    </xf>
    <xf numFmtId="0" fontId="7" fillId="7" borderId="13" xfId="0" applyFont="1" applyFill="1" applyBorder="1" applyAlignment="1">
      <alignment horizontal="left"/>
    </xf>
    <xf numFmtId="0" fontId="7" fillId="7" borderId="4" xfId="0" applyFont="1" applyFill="1" applyBorder="1" applyAlignment="1">
      <alignment horizontal="left"/>
    </xf>
    <xf numFmtId="0" fontId="10" fillId="0" borderId="10" xfId="0" applyFont="1" applyBorder="1" applyAlignment="1">
      <alignment vertical="center"/>
    </xf>
    <xf numFmtId="0" fontId="0" fillId="0" borderId="10" xfId="0" applyBorder="1"/>
    <xf numFmtId="164" fontId="12" fillId="0" borderId="2" xfId="0" applyNumberFormat="1" applyFont="1" applyBorder="1" applyAlignment="1" applyProtection="1">
      <alignment horizontal="right"/>
      <protection locked="0"/>
    </xf>
    <xf numFmtId="0" fontId="9" fillId="11" borderId="13" xfId="0" applyFont="1" applyFill="1" applyBorder="1" applyAlignment="1">
      <alignment horizontal="center"/>
    </xf>
    <xf numFmtId="0" fontId="9" fillId="11" borderId="4" xfId="0" applyFont="1" applyFill="1" applyBorder="1" applyAlignment="1">
      <alignment horizontal="center"/>
    </xf>
    <xf numFmtId="0" fontId="9" fillId="11" borderId="23" xfId="0" applyFont="1" applyFill="1" applyBorder="1" applyAlignment="1">
      <alignment horizontal="center"/>
    </xf>
    <xf numFmtId="0" fontId="21" fillId="0" borderId="2" xfId="0" applyFont="1" applyBorder="1" applyAlignment="1">
      <alignment wrapText="1"/>
    </xf>
    <xf numFmtId="0" fontId="21" fillId="0" borderId="6" xfId="0" applyFont="1" applyBorder="1" applyAlignment="1">
      <alignment wrapText="1"/>
    </xf>
    <xf numFmtId="164" fontId="7" fillId="7" borderId="2" xfId="0" applyNumberFormat="1" applyFont="1" applyFill="1" applyBorder="1" applyAlignment="1">
      <alignment horizontal="right"/>
    </xf>
    <xf numFmtId="164" fontId="7" fillId="7" borderId="62" xfId="0" applyNumberFormat="1" applyFont="1" applyFill="1" applyBorder="1" applyAlignment="1">
      <alignment horizontal="right"/>
    </xf>
    <xf numFmtId="164" fontId="7" fillId="7" borderId="17" xfId="0" applyNumberFormat="1" applyFont="1" applyFill="1" applyBorder="1" applyAlignment="1">
      <alignment horizontal="right"/>
    </xf>
    <xf numFmtId="164" fontId="10" fillId="7" borderId="22" xfId="0" applyNumberFormat="1" applyFont="1" applyFill="1" applyBorder="1" applyAlignment="1">
      <alignment horizontal="right" vertical="center"/>
    </xf>
    <xf numFmtId="164" fontId="10" fillId="6" borderId="2" xfId="0" applyNumberFormat="1" applyFont="1" applyFill="1" applyBorder="1" applyAlignment="1">
      <alignment horizontal="right"/>
    </xf>
    <xf numFmtId="0" fontId="12" fillId="0" borderId="0" xfId="0" applyFont="1" applyAlignment="1">
      <alignment vertical="center" wrapText="1"/>
    </xf>
    <xf numFmtId="0" fontId="8" fillId="0" borderId="0" xfId="0" applyFont="1" applyAlignment="1">
      <alignment vertical="center" wrapText="1"/>
    </xf>
    <xf numFmtId="0" fontId="7" fillId="7" borderId="7" xfId="0" applyFont="1" applyFill="1" applyBorder="1" applyAlignment="1">
      <alignment horizontal="left" vertical="center"/>
    </xf>
    <xf numFmtId="0" fontId="7" fillId="7" borderId="8" xfId="0" applyFont="1" applyFill="1" applyBorder="1" applyAlignment="1">
      <alignment horizontal="left" vertical="center"/>
    </xf>
    <xf numFmtId="0" fontId="10" fillId="0" borderId="30" xfId="0" applyFont="1" applyBorder="1" applyAlignment="1">
      <alignment horizontal="center"/>
    </xf>
    <xf numFmtId="0" fontId="6" fillId="12" borderId="18" xfId="0" applyFont="1" applyFill="1" applyBorder="1" applyAlignment="1">
      <alignment horizontal="center" vertical="center"/>
    </xf>
    <xf numFmtId="0" fontId="6" fillId="12" borderId="19" xfId="0" applyFont="1" applyFill="1" applyBorder="1" applyAlignment="1">
      <alignment horizontal="center" vertical="center"/>
    </xf>
    <xf numFmtId="0" fontId="6" fillId="12" borderId="20" xfId="0" applyFont="1" applyFill="1" applyBorder="1" applyAlignment="1">
      <alignment horizontal="center" vertical="center"/>
    </xf>
    <xf numFmtId="0" fontId="7" fillId="7" borderId="13" xfId="0" applyFont="1" applyFill="1" applyBorder="1" applyAlignment="1">
      <alignment horizontal="left" wrapText="1"/>
    </xf>
    <xf numFmtId="0" fontId="7" fillId="7" borderId="4" xfId="0" applyFont="1" applyFill="1" applyBorder="1" applyAlignment="1">
      <alignment horizontal="left" wrapText="1"/>
    </xf>
    <xf numFmtId="0" fontId="7" fillId="7" borderId="13" xfId="0" applyFont="1" applyFill="1" applyBorder="1" applyAlignment="1">
      <alignment horizontal="left"/>
    </xf>
    <xf numFmtId="0" fontId="7" fillId="7" borderId="4" xfId="0" applyFont="1" applyFill="1" applyBorder="1" applyAlignment="1">
      <alignment horizontal="left"/>
    </xf>
    <xf numFmtId="0" fontId="16" fillId="0" borderId="9" xfId="0" applyFont="1" applyBorder="1" applyAlignment="1">
      <alignment horizontal="left" wrapText="1"/>
    </xf>
    <xf numFmtId="0" fontId="16" fillId="0" borderId="0" xfId="0" applyFont="1" applyAlignment="1">
      <alignment horizontal="left" wrapText="1"/>
    </xf>
    <xf numFmtId="0" fontId="16" fillId="0" borderId="10" xfId="0" applyFont="1" applyBorder="1" applyAlignment="1">
      <alignment horizontal="left" wrapText="1"/>
    </xf>
    <xf numFmtId="0" fontId="9" fillId="7" borderId="13" xfId="0" applyFont="1" applyFill="1" applyBorder="1" applyAlignment="1">
      <alignment horizontal="center"/>
    </xf>
    <xf numFmtId="0" fontId="9" fillId="7" borderId="4" xfId="0" applyFont="1" applyFill="1" applyBorder="1" applyAlignment="1">
      <alignment horizontal="center"/>
    </xf>
    <xf numFmtId="0" fontId="7" fillId="7" borderId="40" xfId="0" applyFont="1" applyFill="1" applyBorder="1" applyAlignment="1">
      <alignment horizontal="left" wrapText="1"/>
    </xf>
    <xf numFmtId="0" fontId="7" fillId="7" borderId="12" xfId="0" applyFont="1" applyFill="1" applyBorder="1" applyAlignment="1">
      <alignment horizontal="left" wrapText="1"/>
    </xf>
    <xf numFmtId="0" fontId="8" fillId="10" borderId="13" xfId="0" applyFont="1" applyFill="1" applyBorder="1" applyAlignment="1">
      <alignment horizontal="left" wrapText="1"/>
    </xf>
    <xf numFmtId="0" fontId="8" fillId="10" borderId="4" xfId="0" applyFont="1" applyFill="1" applyBorder="1" applyAlignment="1">
      <alignment horizontal="left" wrapText="1"/>
    </xf>
    <xf numFmtId="0" fontId="8" fillId="10" borderId="23" xfId="0" applyFont="1" applyFill="1" applyBorder="1" applyAlignment="1">
      <alignment horizontal="left" wrapText="1"/>
    </xf>
    <xf numFmtId="164" fontId="12" fillId="6" borderId="28" xfId="0" applyNumberFormat="1" applyFont="1" applyFill="1" applyBorder="1" applyAlignment="1" applyProtection="1">
      <alignment horizontal="right" vertical="center" wrapText="1"/>
      <protection locked="0"/>
    </xf>
    <xf numFmtId="164" fontId="12" fillId="6" borderId="35" xfId="0" applyNumberFormat="1" applyFont="1" applyFill="1" applyBorder="1" applyAlignment="1" applyProtection="1">
      <alignment horizontal="right" vertical="center" wrapText="1"/>
      <protection locked="0"/>
    </xf>
    <xf numFmtId="164" fontId="12" fillId="6" borderId="36" xfId="0" applyNumberFormat="1" applyFont="1" applyFill="1" applyBorder="1" applyAlignment="1" applyProtection="1">
      <alignment horizontal="right" vertical="center" wrapText="1"/>
      <protection locked="0"/>
    </xf>
    <xf numFmtId="0" fontId="9" fillId="11" borderId="13" xfId="0" applyFont="1" applyFill="1" applyBorder="1" applyAlignment="1">
      <alignment horizontal="center"/>
    </xf>
    <xf numFmtId="0" fontId="9" fillId="11" borderId="4" xfId="0" applyFont="1" applyFill="1" applyBorder="1" applyAlignment="1">
      <alignment horizontal="center"/>
    </xf>
    <xf numFmtId="0" fontId="9" fillId="11" borderId="23" xfId="0" applyFont="1" applyFill="1" applyBorder="1" applyAlignment="1">
      <alignment horizontal="center"/>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6" fillId="12" borderId="7" xfId="0" applyFont="1" applyFill="1" applyBorder="1" applyAlignment="1">
      <alignment horizontal="center" wrapText="1"/>
    </xf>
    <xf numFmtId="0" fontId="6" fillId="12" borderId="8" xfId="0" applyFont="1" applyFill="1" applyBorder="1" applyAlignment="1">
      <alignment horizontal="center" wrapText="1"/>
    </xf>
    <xf numFmtId="0" fontId="6" fillId="12" borderId="26" xfId="0" applyFont="1" applyFill="1" applyBorder="1" applyAlignment="1">
      <alignment horizontal="center" wrapText="1"/>
    </xf>
    <xf numFmtId="164" fontId="12" fillId="6" borderId="58" xfId="0" applyNumberFormat="1" applyFont="1" applyFill="1" applyBorder="1" applyAlignment="1" applyProtection="1">
      <alignment horizontal="right" vertical="center" wrapText="1"/>
      <protection locked="0"/>
    </xf>
    <xf numFmtId="164" fontId="12" fillId="6" borderId="10" xfId="0" applyNumberFormat="1" applyFont="1" applyFill="1" applyBorder="1" applyAlignment="1" applyProtection="1">
      <alignment horizontal="right" vertical="center" wrapText="1"/>
      <protection locked="0"/>
    </xf>
    <xf numFmtId="164" fontId="12" fillId="6" borderId="43" xfId="0" applyNumberFormat="1" applyFont="1" applyFill="1" applyBorder="1" applyAlignment="1" applyProtection="1">
      <alignment horizontal="right" vertical="center" wrapText="1"/>
      <protection locked="0"/>
    </xf>
    <xf numFmtId="0" fontId="12" fillId="0" borderId="50" xfId="0" applyFont="1" applyBorder="1" applyAlignment="1">
      <alignment horizontal="left"/>
    </xf>
    <xf numFmtId="0" fontId="12" fillId="0" borderId="51" xfId="0" applyFont="1" applyBorder="1" applyAlignment="1">
      <alignment horizontal="left"/>
    </xf>
    <xf numFmtId="0" fontId="13" fillId="13" borderId="3" xfId="0" applyFont="1" applyFill="1" applyBorder="1" applyAlignment="1">
      <alignment horizontal="left"/>
    </xf>
    <xf numFmtId="0" fontId="13" fillId="13" borderId="4" xfId="0" applyFont="1" applyFill="1" applyBorder="1" applyAlignment="1">
      <alignment horizontal="left"/>
    </xf>
    <xf numFmtId="0" fontId="13" fillId="13" borderId="23" xfId="0" applyFont="1" applyFill="1" applyBorder="1" applyAlignment="1">
      <alignment horizontal="left"/>
    </xf>
    <xf numFmtId="0" fontId="15" fillId="0" borderId="38" xfId="0" applyFont="1" applyBorder="1" applyAlignment="1">
      <alignment horizontal="left" wrapText="1"/>
    </xf>
    <xf numFmtId="0" fontId="15" fillId="0" borderId="39" xfId="0" applyFont="1" applyBorder="1" applyAlignment="1">
      <alignment horizontal="left" wrapText="1"/>
    </xf>
    <xf numFmtId="0" fontId="20" fillId="10" borderId="25" xfId="0" applyFont="1" applyFill="1" applyBorder="1" applyAlignment="1">
      <alignment horizontal="center" vertical="center" wrapText="1"/>
    </xf>
    <xf numFmtId="0" fontId="15" fillId="10" borderId="25" xfId="0" applyFont="1" applyFill="1" applyBorder="1" applyAlignment="1">
      <alignment horizontal="center" vertical="center"/>
    </xf>
    <xf numFmtId="0" fontId="15" fillId="10" borderId="59" xfId="0" applyFont="1" applyFill="1" applyBorder="1" applyAlignment="1">
      <alignment horizontal="center" vertical="center"/>
    </xf>
    <xf numFmtId="0" fontId="12" fillId="0" borderId="3" xfId="0" applyFont="1" applyBorder="1" applyAlignment="1">
      <alignment horizontal="left"/>
    </xf>
    <xf numFmtId="0" fontId="12" fillId="0" borderId="5" xfId="0" applyFont="1" applyBorder="1" applyAlignment="1">
      <alignment horizontal="left"/>
    </xf>
    <xf numFmtId="0" fontId="15" fillId="0" borderId="2" xfId="0" applyFont="1" applyBorder="1" applyAlignment="1">
      <alignment horizontal="left"/>
    </xf>
    <xf numFmtId="0" fontId="12" fillId="0" borderId="3" xfId="0" applyFont="1" applyBorder="1" applyAlignment="1"/>
    <xf numFmtId="0" fontId="12" fillId="0" borderId="5" xfId="0" applyFont="1" applyBorder="1" applyAlignment="1"/>
    <xf numFmtId="0" fontId="12" fillId="0" borderId="50" xfId="0" applyFont="1" applyBorder="1" applyAlignment="1"/>
    <xf numFmtId="0" fontId="12" fillId="0" borderId="51" xfId="0" applyFont="1" applyBorder="1" applyAlignment="1"/>
    <xf numFmtId="14" fontId="7" fillId="11" borderId="7" xfId="0" applyNumberFormat="1"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26" xfId="0" applyFont="1" applyFill="1" applyBorder="1" applyAlignment="1">
      <alignment horizontal="center" vertical="center" wrapText="1"/>
    </xf>
    <xf numFmtId="0" fontId="12" fillId="10" borderId="25" xfId="0" applyFont="1" applyFill="1" applyBorder="1" applyAlignment="1">
      <alignment horizontal="center" vertical="center" wrapText="1"/>
    </xf>
    <xf numFmtId="0" fontId="12" fillId="10" borderId="42" xfId="0" applyFont="1" applyFill="1" applyBorder="1" applyAlignment="1">
      <alignment horizontal="center" vertical="center" wrapText="1"/>
    </xf>
    <xf numFmtId="0" fontId="13" fillId="13" borderId="50" xfId="0" applyFont="1" applyFill="1" applyBorder="1" applyAlignment="1">
      <alignment horizontal="left"/>
    </xf>
    <xf numFmtId="0" fontId="13" fillId="13" borderId="19" xfId="0" applyFont="1" applyFill="1" applyBorder="1" applyAlignment="1">
      <alignment horizontal="left"/>
    </xf>
    <xf numFmtId="0" fontId="13" fillId="13" borderId="20" xfId="0" applyFont="1" applyFill="1" applyBorder="1" applyAlignment="1">
      <alignment horizontal="left"/>
    </xf>
    <xf numFmtId="0" fontId="15" fillId="0" borderId="3" xfId="0" applyFont="1" applyBorder="1" applyAlignment="1">
      <alignment horizontal="left" wrapText="1"/>
    </xf>
    <xf numFmtId="0" fontId="15" fillId="0" borderId="5" xfId="0" applyFont="1" applyBorder="1" applyAlignment="1">
      <alignment horizontal="left" wrapText="1"/>
    </xf>
    <xf numFmtId="0" fontId="8" fillId="13" borderId="3" xfId="0" applyFont="1" applyFill="1" applyBorder="1" applyAlignment="1">
      <alignment horizontal="left"/>
    </xf>
    <xf numFmtId="0" fontId="8" fillId="13" borderId="4" xfId="0" applyFont="1" applyFill="1" applyBorder="1" applyAlignment="1">
      <alignment horizontal="left"/>
    </xf>
    <xf numFmtId="0" fontId="8" fillId="13" borderId="23" xfId="0" applyFont="1" applyFill="1" applyBorder="1" applyAlignment="1">
      <alignment horizontal="left"/>
    </xf>
    <xf numFmtId="0" fontId="12" fillId="0" borderId="54" xfId="0" applyFont="1" applyBorder="1" applyAlignment="1">
      <alignment horizontal="left" wrapText="1"/>
    </xf>
    <xf numFmtId="0" fontId="12" fillId="0" borderId="47" xfId="0" applyFont="1" applyBorder="1" applyAlignment="1">
      <alignment horizontal="left" wrapText="1"/>
    </xf>
    <xf numFmtId="0" fontId="15" fillId="0" borderId="3" xfId="0" applyFont="1" applyBorder="1" applyAlignment="1">
      <alignment horizontal="left"/>
    </xf>
    <xf numFmtId="0" fontId="15" fillId="0" borderId="5" xfId="0" applyFont="1" applyBorder="1" applyAlignment="1">
      <alignment horizontal="left"/>
    </xf>
    <xf numFmtId="0" fontId="12" fillId="0" borderId="3" xfId="0" applyFont="1" applyBorder="1" applyAlignment="1">
      <alignment horizontal="left" wrapText="1"/>
    </xf>
    <xf numFmtId="0" fontId="12" fillId="0" borderId="5" xfId="0" applyFont="1" applyBorder="1" applyAlignment="1">
      <alignment horizontal="left" wrapText="1"/>
    </xf>
    <xf numFmtId="0" fontId="13" fillId="13" borderId="58" xfId="0" applyFont="1" applyFill="1" applyBorder="1" applyAlignment="1">
      <alignment horizontal="left"/>
    </xf>
    <xf numFmtId="0" fontId="13" fillId="13" borderId="43" xfId="0" applyFont="1" applyFill="1" applyBorder="1" applyAlignment="1">
      <alignment horizontal="left"/>
    </xf>
    <xf numFmtId="14" fontId="7" fillId="11" borderId="8" xfId="0" applyNumberFormat="1" applyFont="1" applyFill="1" applyBorder="1" applyAlignment="1">
      <alignment horizontal="center" vertical="center" wrapText="1"/>
    </xf>
    <xf numFmtId="14" fontId="7" fillId="11" borderId="26" xfId="0" applyNumberFormat="1" applyFont="1" applyFill="1" applyBorder="1" applyAlignment="1">
      <alignment horizontal="center" vertical="center" wrapText="1"/>
    </xf>
    <xf numFmtId="0" fontId="20" fillId="10" borderId="41" xfId="0" applyFont="1" applyFill="1" applyBorder="1" applyAlignment="1">
      <alignment horizontal="center" vertical="center" wrapText="1"/>
    </xf>
    <xf numFmtId="0" fontId="15" fillId="10" borderId="25" xfId="0" applyFont="1" applyFill="1" applyBorder="1" applyAlignment="1">
      <alignment horizontal="center" vertical="center" wrapText="1"/>
    </xf>
    <xf numFmtId="0" fontId="15" fillId="10" borderId="42" xfId="0" applyFont="1" applyFill="1" applyBorder="1" applyAlignment="1">
      <alignment horizontal="center" vertical="center" wrapText="1"/>
    </xf>
    <xf numFmtId="0" fontId="15" fillId="0" borderId="50" xfId="0" applyFont="1" applyBorder="1" applyAlignment="1">
      <alignment horizontal="left"/>
    </xf>
    <xf numFmtId="0" fontId="15" fillId="0" borderId="51" xfId="0" applyFont="1" applyBorder="1" applyAlignment="1">
      <alignment horizontal="left"/>
    </xf>
    <xf numFmtId="0" fontId="15" fillId="0" borderId="38" xfId="0" applyFont="1" applyBorder="1" applyAlignment="1">
      <alignment wrapText="1"/>
    </xf>
    <xf numFmtId="0" fontId="15" fillId="0" borderId="16" xfId="0" applyFont="1" applyBorder="1" applyAlignment="1">
      <alignment wrapText="1"/>
    </xf>
    <xf numFmtId="0" fontId="15" fillId="0" borderId="3" xfId="0" applyFont="1" applyBorder="1" applyAlignment="1">
      <alignment wrapText="1"/>
    </xf>
    <xf numFmtId="0" fontId="15" fillId="0" borderId="4" xfId="0" applyFont="1" applyBorder="1" applyAlignment="1">
      <alignment wrapText="1"/>
    </xf>
    <xf numFmtId="0" fontId="20" fillId="10" borderId="55" xfId="0" applyFont="1" applyFill="1" applyBorder="1" applyAlignment="1">
      <alignment horizontal="center" vertical="center" wrapText="1"/>
    </xf>
    <xf numFmtId="0" fontId="15" fillId="10" borderId="21" xfId="0" applyFont="1" applyFill="1" applyBorder="1" applyAlignment="1">
      <alignment horizontal="center" vertical="center"/>
    </xf>
    <xf numFmtId="0" fontId="15" fillId="10" borderId="56" xfId="0" applyFont="1" applyFill="1" applyBorder="1" applyAlignment="1">
      <alignment horizontal="center" vertical="center"/>
    </xf>
    <xf numFmtId="0" fontId="6" fillId="12" borderId="32" xfId="0" applyFont="1" applyFill="1" applyBorder="1" applyAlignment="1">
      <alignment horizontal="center" vertical="center"/>
    </xf>
    <xf numFmtId="0" fontId="6" fillId="12" borderId="33" xfId="0" applyFont="1" applyFill="1" applyBorder="1" applyAlignment="1">
      <alignment horizontal="center" vertical="center"/>
    </xf>
    <xf numFmtId="0" fontId="6" fillId="12" borderId="34" xfId="0" applyFont="1" applyFill="1" applyBorder="1" applyAlignment="1">
      <alignment horizontal="center" vertical="center"/>
    </xf>
    <xf numFmtId="0" fontId="7" fillId="7" borderId="48" xfId="0" applyFont="1" applyFill="1" applyBorder="1" applyAlignment="1">
      <alignment horizontal="center" vertical="center"/>
    </xf>
    <xf numFmtId="0" fontId="7" fillId="7" borderId="11" xfId="0" applyFont="1" applyFill="1" applyBorder="1" applyAlignment="1">
      <alignment horizontal="center" vertical="center"/>
    </xf>
    <xf numFmtId="0" fontId="20" fillId="10" borderId="61" xfId="0" applyFont="1" applyFill="1" applyBorder="1" applyAlignment="1">
      <alignment horizontal="center" vertical="center" wrapText="1"/>
    </xf>
    <xf numFmtId="0" fontId="15" fillId="10" borderId="60" xfId="0" applyFont="1" applyFill="1" applyBorder="1" applyAlignment="1">
      <alignment horizontal="center" vertical="center"/>
    </xf>
    <xf numFmtId="0" fontId="7" fillId="7" borderId="26" xfId="0" applyFont="1" applyFill="1" applyBorder="1" applyAlignment="1">
      <alignment horizontal="left" vertical="center"/>
    </xf>
    <xf numFmtId="0" fontId="7" fillId="7" borderId="45" xfId="0" applyFont="1" applyFill="1" applyBorder="1" applyAlignment="1">
      <alignment horizontal="left" vertical="center"/>
    </xf>
    <xf numFmtId="0" fontId="7" fillId="7" borderId="46" xfId="0" applyFont="1" applyFill="1" applyBorder="1" applyAlignment="1">
      <alignment horizontal="left" vertical="center"/>
    </xf>
    <xf numFmtId="0" fontId="7" fillId="7" borderId="47" xfId="0" applyFont="1" applyFill="1" applyBorder="1" applyAlignment="1">
      <alignment horizontal="left" vertical="center"/>
    </xf>
    <xf numFmtId="0" fontId="7" fillId="9" borderId="18" xfId="0" applyFont="1" applyFill="1" applyBorder="1" applyAlignment="1">
      <alignment horizontal="center"/>
    </xf>
    <xf numFmtId="0" fontId="7" fillId="9" borderId="19" xfId="0" applyFont="1" applyFill="1" applyBorder="1" applyAlignment="1">
      <alignment horizontal="center"/>
    </xf>
    <xf numFmtId="0" fontId="7" fillId="9" borderId="20" xfId="0" applyFont="1" applyFill="1" applyBorder="1" applyAlignment="1">
      <alignment horizontal="center"/>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2" fillId="0" borderId="15" xfId="0" applyFont="1" applyBorder="1" applyAlignment="1">
      <alignment horizontal="left" vertical="center" wrapText="1"/>
    </xf>
    <xf numFmtId="0" fontId="12" fillId="0" borderId="38" xfId="0" applyFont="1" applyBorder="1" applyAlignment="1">
      <alignment horizontal="left" vertical="center" wrapText="1"/>
    </xf>
    <xf numFmtId="0" fontId="12" fillId="0" borderId="16" xfId="0" applyFont="1" applyBorder="1" applyAlignment="1">
      <alignment horizontal="left" vertical="center" wrapText="1"/>
    </xf>
    <xf numFmtId="0" fontId="12" fillId="0" borderId="39" xfId="0" applyFont="1" applyBorder="1" applyAlignment="1">
      <alignment horizontal="left" vertical="center" wrapText="1"/>
    </xf>
    <xf numFmtId="0" fontId="8" fillId="10" borderId="24" xfId="0" applyFont="1" applyFill="1" applyBorder="1" applyAlignment="1">
      <alignment horizontal="center" vertical="center" wrapText="1"/>
    </xf>
    <xf numFmtId="0" fontId="8" fillId="10" borderId="25" xfId="0" applyFont="1" applyFill="1" applyBorder="1" applyAlignment="1">
      <alignment horizontal="center" vertical="center" wrapText="1"/>
    </xf>
    <xf numFmtId="0" fontId="7" fillId="7" borderId="11" xfId="0" applyFont="1" applyFill="1" applyBorder="1" applyAlignment="1">
      <alignment horizontal="left" vertical="center"/>
    </xf>
    <xf numFmtId="0" fontId="6" fillId="12" borderId="7" xfId="0" applyFont="1" applyFill="1" applyBorder="1" applyAlignment="1">
      <alignment horizontal="center" vertical="center"/>
    </xf>
    <xf numFmtId="0" fontId="6" fillId="12" borderId="8" xfId="0" applyFont="1" applyFill="1" applyBorder="1" applyAlignment="1">
      <alignment horizontal="center" vertical="center"/>
    </xf>
    <xf numFmtId="0" fontId="6" fillId="12" borderId="26" xfId="0" applyFont="1" applyFill="1" applyBorder="1" applyAlignment="1">
      <alignment horizontal="center" vertical="center"/>
    </xf>
    <xf numFmtId="0" fontId="7" fillId="7" borderId="62" xfId="0" applyFont="1" applyFill="1" applyBorder="1" applyAlignment="1">
      <alignment horizontal="left"/>
    </xf>
    <xf numFmtId="0" fontId="16" fillId="0" borderId="0" xfId="0" applyFont="1" applyAlignment="1">
      <alignment horizontal="left" vertical="center" wrapText="1"/>
    </xf>
    <xf numFmtId="0" fontId="7" fillId="7" borderId="2" xfId="0" applyFont="1" applyFill="1" applyBorder="1" applyAlignment="1">
      <alignment horizontal="left"/>
    </xf>
    <xf numFmtId="0" fontId="7" fillId="7" borderId="7" xfId="0" applyFont="1" applyFill="1" applyBorder="1" applyAlignment="1">
      <alignment horizontal="left"/>
    </xf>
    <xf numFmtId="0" fontId="7" fillId="7" borderId="8" xfId="0" applyFont="1" applyFill="1" applyBorder="1" applyAlignment="1">
      <alignment horizontal="left"/>
    </xf>
    <xf numFmtId="0" fontId="7" fillId="7" borderId="11" xfId="0" applyFont="1" applyFill="1" applyBorder="1" applyAlignment="1">
      <alignment horizontal="left"/>
    </xf>
    <xf numFmtId="0" fontId="7" fillId="7" borderId="23" xfId="0" applyFont="1" applyFill="1" applyBorder="1" applyAlignment="1">
      <alignment horizontal="left"/>
    </xf>
    <xf numFmtId="0" fontId="12" fillId="0" borderId="4" xfId="0" applyFont="1" applyBorder="1" applyAlignment="1">
      <alignment horizontal="left"/>
    </xf>
    <xf numFmtId="0" fontId="15" fillId="0" borderId="4" xfId="0" applyFont="1" applyBorder="1" applyAlignment="1">
      <alignment horizontal="left"/>
    </xf>
    <xf numFmtId="0" fontId="7" fillId="7" borderId="3" xfId="0" applyFont="1" applyFill="1" applyBorder="1" applyAlignment="1">
      <alignment horizontal="left"/>
    </xf>
    <xf numFmtId="0" fontId="7" fillId="7" borderId="5" xfId="0" applyFont="1" applyFill="1" applyBorder="1" applyAlignment="1">
      <alignment horizontal="left"/>
    </xf>
    <xf numFmtId="0" fontId="10" fillId="0" borderId="27" xfId="0" applyFont="1" applyBorder="1" applyAlignment="1">
      <alignment horizontal="center"/>
    </xf>
    <xf numFmtId="0" fontId="10" fillId="0" borderId="16" xfId="0" applyFont="1" applyBorder="1" applyAlignment="1">
      <alignment horizontal="center"/>
    </xf>
    <xf numFmtId="0" fontId="10" fillId="0" borderId="58" xfId="0" applyFont="1" applyBorder="1" applyAlignment="1">
      <alignment horizontal="center"/>
    </xf>
    <xf numFmtId="0" fontId="10" fillId="0" borderId="63" xfId="0" applyFont="1" applyBorder="1" applyAlignment="1">
      <alignment horizontal="center"/>
    </xf>
    <xf numFmtId="0" fontId="10" fillId="0" borderId="64" xfId="0" applyFont="1" applyBorder="1" applyAlignment="1">
      <alignment horizontal="center"/>
    </xf>
    <xf numFmtId="0" fontId="10" fillId="0" borderId="65" xfId="0" applyFont="1" applyBorder="1" applyAlignment="1">
      <alignment horizontal="center"/>
    </xf>
  </cellXfs>
  <cellStyles count="5">
    <cellStyle name="CEI ZAK Oranzova svetla" xfId="4" xr:uid="{00000000-0005-0000-0000-000000000000}"/>
    <cellStyle name="CEI ZAK Oranzova tmava" xfId="1" xr:uid="{00000000-0005-0000-0000-000001000000}"/>
    <cellStyle name="CEI ZAK Zelena svetla" xfId="2" xr:uid="{00000000-0005-0000-0000-000002000000}"/>
    <cellStyle name="CEI ZAK Zelena tmava" xfId="3" xr:uid="{00000000-0005-0000-0000-000003000000}"/>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ocumenttasks/documenttask1.xml><?xml version="1.0" encoding="utf-8"?>
<Tasks xmlns="http://schemas.microsoft.com/office/tasks/2019/documenttasks">
  <Task id="{B1883F27-C26A-4435-B38B-A9C1632FED6F}">
    <Anchor>
      <Comment id="{F4A84910-2D35-414E-8DFD-6E96874F6746}"/>
    </Anchor>
    <History>
      <Event time="2023-11-08T12:02:03.47" id="{8DE902DC-03AE-4800-8207-EDE06254CB56}">
        <Attribution userId="S::362120@muni.cz::ebb8db9a-8589-4404-a21b-57efe3a25dd3" userName="Eliška Janíčková" userProvider="AD"/>
        <Anchor>
          <Comment id="{F4A84910-2D35-414E-8DFD-6E96874F6746}"/>
        </Anchor>
        <Create/>
      </Event>
      <Event time="2023-11-08T12:02:03.47" id="{4010AE75-695B-40BF-BF0D-63326B625FEA}">
        <Attribution userId="S::362120@muni.cz::ebb8db9a-8589-4404-a21b-57efe3a25dd3" userName="Eliška Janíčková" userProvider="AD"/>
        <Anchor>
          <Comment id="{F4A84910-2D35-414E-8DFD-6E96874F6746}"/>
        </Anchor>
        <Assign userId="S::49944@muni.cz::cfdcea1e-4fb7-4da6-95f6-0d923b59c51b" userName="Šárka Fajtlová" userProvider="AD"/>
      </Event>
      <Event time="2023-11-08T12:02:03.47" id="{09631DE0-9D23-4734-AA07-C5B9F07B8F39}">
        <Attribution userId="S::362120@muni.cz::ebb8db9a-8589-4404-a21b-57efe3a25dd3" userName="Eliška Janíčková" userProvider="AD"/>
        <Anchor>
          <Comment id="{F4A84910-2D35-414E-8DFD-6E96874F6746}"/>
        </Anchor>
        <SetTitle title="@Šárka Fajtlová Muze byt toto rozdeleni? Pridala jsem vege porce podle minulych zkusenosti."/>
      </Event>
      <Event time="2023-11-09T07:56:10.24" id="{4D58C8C3-6C97-46C1-8A6C-E0D2856E72E9}">
        <Attribution userId="S::362120@muni.cz::ebb8db9a-8589-4404-a21b-57efe3a25dd3" userName="Eliška Janíčková" userProvider="AD"/>
        <Progress percentComplete="100"/>
      </Event>
    </History>
  </Task>
  <Task id="{742CF167-5997-401D-A701-17564F5E1E23}">
    <Anchor>
      <Comment id="{7ECB1CD2-A9B7-4DAC-A5D6-1CF35F6FBE40}"/>
    </Anchor>
    <History>
      <Event time="2023-11-08T12:45:39.75" id="{710DB2CC-BBE7-49B6-9E59-A89FECE693FF}">
        <Attribution userId="S::362120@muni.cz::ebb8db9a-8589-4404-a21b-57efe3a25dd3" userName="Eliška Janíčková" userProvider="AD"/>
        <Anchor>
          <Comment id="{7ECB1CD2-A9B7-4DAC-A5D6-1CF35F6FBE40}"/>
        </Anchor>
        <Create/>
      </Event>
      <Event time="2023-11-08T12:45:39.75" id="{66780072-4B84-4329-9153-2EF0A8773BF6}">
        <Attribution userId="S::362120@muni.cz::ebb8db9a-8589-4404-a21b-57efe3a25dd3" userName="Eliška Janíčková" userProvider="AD"/>
        <Anchor>
          <Comment id="{7ECB1CD2-A9B7-4DAC-A5D6-1CF35F6FBE40}"/>
        </Anchor>
        <Assign userId="S::49944@muni.cz::cfdcea1e-4fb7-4da6-95f6-0d923b59c51b" userName="Šárka Fajtlová" userProvider="AD"/>
      </Event>
      <Event time="2023-11-08T12:45:39.75" id="{19ABA614-5CC0-45B6-A38C-09D4DC4D4B33}">
        <Attribution userId="S::362120@muni.cz::ebb8db9a-8589-4404-a21b-57efe3a25dd3" userName="Eliška Janíčková" userProvider="AD"/>
        <Anchor>
          <Comment id="{7ECB1CD2-A9B7-4DAC-A5D6-1CF35F6FBE40}"/>
        </Anchor>
        <SetTitle title="@Šárka Fajtlová Zvazila bych omezenejsi obedovou nabidku vzhledem k tomu, ze akce konci."/>
      </Event>
    </History>
  </Task>
</Tasks>
</file>

<file path=xl/persons/person.xml><?xml version="1.0" encoding="utf-8"?>
<personList xmlns="http://schemas.microsoft.com/office/spreadsheetml/2018/threadedcomments" xmlns:x="http://schemas.openxmlformats.org/spreadsheetml/2006/main">
  <person displayName="Šárka Fajtlová" id="{42DC03B0-7981-4E59-8AB4-3BA5FBB6DD49}" userId="49944@muni.cz" providerId="PeoplePicker"/>
  <person displayName="Eliška Janíčková" id="{BD04AC5E-CF00-49E8-8EB8-90FBA809FA3F}" userId="362120@muni.cz" providerId="PeoplePicker"/>
  <person displayName="Šárka Fajtlová" id="{F747774C-F3F8-460D-A4F5-66E2EB8A8FBB}" userId="S::49944@muni.cz::cfdcea1e-4fb7-4da6-95f6-0d923b59c51b" providerId="AD"/>
  <person displayName="Eliška Janíčková" id="{607C6242-76EA-47A5-93D7-20AB38420D8E}" userId="S::362120@muni.cz::ebb8db9a-8589-4404-a21b-57efe3a25dd3"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2" dT="2023-11-08T12:02:03.51" personId="{607C6242-76EA-47A5-93D7-20AB38420D8E}" id="{F4A84910-2D35-414E-8DFD-6E96874F6746}" done="1">
    <text xml:space="preserve">@Šárka Fajtlová Muze byt toto rozdeleni? Pridala jsem vege porce podle minulych zkusenosti. </text>
    <mentions>
      <mention mentionpersonId="{42DC03B0-7981-4E59-8AB4-3BA5FBB6DD49}" mentionId="{75D1032A-5EEB-4442-8DFB-1AD5698E6FA8}" startIndex="0" length="15"/>
    </mentions>
  </threadedComment>
  <threadedComment ref="E22" dT="2023-11-08T19:12:59.00" personId="{F747774C-F3F8-460D-A4F5-66E2EB8A8FBB}" id="{0E49CACB-5502-4E81-8BB6-04B475CFA52E}" parentId="{F4A84910-2D35-414E-8DFD-6E96874F6746}">
    <text>@Eliška Janíčková Eli, takto se mi to zdá v poho, děkuji moc</text>
    <mentions>
      <mention mentionpersonId="{BD04AC5E-CF00-49E8-8EB8-90FBA809FA3F}" mentionId="{55D3862A-0D87-4122-864A-1B8645A57D5A}" startIndex="0" length="17"/>
    </mentions>
  </threadedComment>
  <threadedComment ref="A105" dT="2023-11-08T12:45:39.79" personId="{607C6242-76EA-47A5-93D7-20AB38420D8E}" id="{7ECB1CD2-A9B7-4DAC-A5D6-1CF35F6FBE40}">
    <text xml:space="preserve">@Šárka Fajtlová Zvazila bych omezenejsi obedovou nabidku vzhledem k tomu, ze akce konci. </text>
    <mentions>
      <mention mentionpersonId="{42DC03B0-7981-4E59-8AB4-3BA5FBB6DD49}" mentionId="{B60F3697-C36A-4034-9DF7-AE6581CB92B4}" startIndex="0" length="15"/>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H18"/>
  <sheetViews>
    <sheetView zoomScale="110" zoomScaleNormal="110" workbookViewId="0">
      <selection activeCell="E5" sqref="E5"/>
    </sheetView>
  </sheetViews>
  <sheetFormatPr defaultRowHeight="15" x14ac:dyDescent="0.25"/>
  <cols>
    <col min="1" max="1" width="8" customWidth="1"/>
    <col min="2" max="3" width="9.85546875" customWidth="1"/>
    <col min="4" max="4" width="32.7109375" customWidth="1"/>
    <col min="5" max="5" width="34.5703125" customWidth="1"/>
    <col min="6" max="6" width="14" customWidth="1"/>
    <col min="7" max="7" width="20.140625" customWidth="1"/>
  </cols>
  <sheetData>
    <row r="1" spans="1:8" ht="33" customHeight="1" thickBot="1" x14ac:dyDescent="0.35">
      <c r="A1" s="96"/>
      <c r="B1" s="96"/>
      <c r="C1" s="96"/>
      <c r="D1" s="96"/>
      <c r="E1" s="96"/>
    </row>
    <row r="2" spans="1:8" ht="34.5" customHeight="1" x14ac:dyDescent="0.25">
      <c r="A2" s="97" t="s">
        <v>0</v>
      </c>
      <c r="B2" s="98"/>
      <c r="C2" s="98"/>
      <c r="D2" s="98"/>
      <c r="E2" s="99"/>
    </row>
    <row r="3" spans="1:8" ht="16.5" x14ac:dyDescent="0.3">
      <c r="A3" s="11"/>
      <c r="B3" s="8"/>
      <c r="C3" s="8"/>
      <c r="D3" s="8"/>
      <c r="E3" s="15"/>
    </row>
    <row r="4" spans="1:8" ht="16.5" x14ac:dyDescent="0.3">
      <c r="A4" s="11"/>
      <c r="B4" s="8"/>
      <c r="C4" s="8"/>
      <c r="D4" s="8"/>
      <c r="E4" s="23" t="s">
        <v>1</v>
      </c>
    </row>
    <row r="5" spans="1:8" ht="30.75" customHeight="1" x14ac:dyDescent="0.3">
      <c r="A5" s="100" t="s">
        <v>2</v>
      </c>
      <c r="B5" s="101"/>
      <c r="C5" s="101"/>
      <c r="D5" s="101"/>
      <c r="E5" s="90">
        <f>'A) Pronajem'!C71</f>
        <v>0</v>
      </c>
    </row>
    <row r="6" spans="1:8" ht="16.5" x14ac:dyDescent="0.3">
      <c r="A6" s="11"/>
      <c r="B6" s="8"/>
      <c r="C6" s="8"/>
      <c r="D6" s="8"/>
      <c r="E6" s="79"/>
    </row>
    <row r="7" spans="1:8" ht="16.5" x14ac:dyDescent="0.3">
      <c r="A7" s="102" t="s">
        <v>3</v>
      </c>
      <c r="B7" s="103"/>
      <c r="C7" s="103"/>
      <c r="D7" s="103"/>
      <c r="E7" s="90">
        <f>'B) Catering_Konference'!G129</f>
        <v>0</v>
      </c>
    </row>
    <row r="8" spans="1:8" x14ac:dyDescent="0.25">
      <c r="A8" s="49"/>
      <c r="E8" s="80"/>
    </row>
    <row r="9" spans="1:8" ht="16.5" x14ac:dyDescent="0.3">
      <c r="A9" s="77" t="s">
        <v>4</v>
      </c>
      <c r="B9" s="78"/>
      <c r="C9" s="78"/>
      <c r="D9" s="78"/>
      <c r="E9" s="90">
        <f>'C) Ubytovani'!D21</f>
        <v>0</v>
      </c>
      <c r="H9" s="4"/>
    </row>
    <row r="10" spans="1:8" ht="17.25" thickBot="1" x14ac:dyDescent="0.35">
      <c r="A10" s="11"/>
      <c r="B10" s="8"/>
      <c r="C10" s="8"/>
      <c r="D10" s="8"/>
      <c r="E10" s="15"/>
      <c r="G10" s="5"/>
    </row>
    <row r="11" spans="1:8" ht="23.25" customHeight="1" thickBot="1" x14ac:dyDescent="0.3">
      <c r="A11" s="94" t="s">
        <v>5</v>
      </c>
      <c r="B11" s="95"/>
      <c r="C11" s="95"/>
      <c r="D11" s="95"/>
      <c r="E11" s="16">
        <f>SUM(E5,E7,E9)</f>
        <v>0</v>
      </c>
      <c r="G11" s="6"/>
    </row>
    <row r="12" spans="1:8" ht="15" customHeight="1" x14ac:dyDescent="0.25">
      <c r="G12" s="7"/>
    </row>
    <row r="13" spans="1:8" ht="15" customHeight="1" x14ac:dyDescent="0.25">
      <c r="G13" s="5"/>
    </row>
    <row r="14" spans="1:8" ht="86.25" customHeight="1" x14ac:dyDescent="0.25">
      <c r="A14" s="93" t="s">
        <v>6</v>
      </c>
      <c r="B14" s="93"/>
      <c r="C14" s="93"/>
      <c r="D14" s="93"/>
      <c r="E14" s="93"/>
      <c r="G14" s="5"/>
    </row>
    <row r="17" spans="1:5" x14ac:dyDescent="0.25">
      <c r="A17" s="54" t="s">
        <v>7</v>
      </c>
      <c r="B17" s="54"/>
      <c r="C17" s="54"/>
      <c r="D17" s="53"/>
      <c r="E17" s="53"/>
    </row>
    <row r="18" spans="1:5" ht="48.75" customHeight="1" x14ac:dyDescent="0.25">
      <c r="A18" s="92" t="s">
        <v>8</v>
      </c>
      <c r="B18" s="92"/>
      <c r="C18" s="92"/>
      <c r="D18" s="92"/>
      <c r="E18" s="92"/>
    </row>
  </sheetData>
  <mergeCells count="7">
    <mergeCell ref="A18:E18"/>
    <mergeCell ref="A14:E14"/>
    <mergeCell ref="A11:D11"/>
    <mergeCell ref="A1:E1"/>
    <mergeCell ref="A2:E2"/>
    <mergeCell ref="A5:D5"/>
    <mergeCell ref="A7:D7"/>
  </mergeCells>
  <pageMargins left="0.70866141732283472" right="0.70866141732283472" top="0.78740157480314965" bottom="0.78740157480314965"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D75"/>
  <sheetViews>
    <sheetView topLeftCell="A50" zoomScale="110" zoomScaleNormal="110" workbookViewId="0">
      <selection activeCell="D74" sqref="D74"/>
    </sheetView>
  </sheetViews>
  <sheetFormatPr defaultRowHeight="15" x14ac:dyDescent="0.25"/>
  <cols>
    <col min="1" max="1" width="4.5703125" customWidth="1"/>
    <col min="2" max="2" width="78.85546875" customWidth="1"/>
    <col min="3" max="3" width="23.42578125" customWidth="1"/>
    <col min="4" max="4" width="21.42578125" style="2" customWidth="1"/>
  </cols>
  <sheetData>
    <row r="1" spans="1:4" ht="46.5" customHeight="1" thickBot="1" x14ac:dyDescent="0.3">
      <c r="A1" s="123" t="s">
        <v>9</v>
      </c>
      <c r="B1" s="124"/>
      <c r="C1" s="125"/>
    </row>
    <row r="2" spans="1:4" ht="22.5" customHeight="1" x14ac:dyDescent="0.25">
      <c r="A2" s="120" t="s">
        <v>10</v>
      </c>
      <c r="B2" s="121"/>
      <c r="C2" s="122"/>
    </row>
    <row r="3" spans="1:4" ht="49.5" x14ac:dyDescent="0.3">
      <c r="A3" s="107"/>
      <c r="B3" s="108"/>
      <c r="C3" s="10" t="s">
        <v>11</v>
      </c>
      <c r="D3" s="3"/>
    </row>
    <row r="4" spans="1:4" x14ac:dyDescent="0.25">
      <c r="A4" s="111" t="s">
        <v>12</v>
      </c>
      <c r="B4" s="112"/>
      <c r="C4" s="113"/>
    </row>
    <row r="5" spans="1:4" ht="25.5" x14ac:dyDescent="0.25">
      <c r="A5" s="24" t="s">
        <v>13</v>
      </c>
      <c r="B5" s="25" t="s">
        <v>14</v>
      </c>
      <c r="C5" s="114">
        <v>0</v>
      </c>
    </row>
    <row r="6" spans="1:4" x14ac:dyDescent="0.25">
      <c r="A6" s="24" t="s">
        <v>13</v>
      </c>
      <c r="B6" s="25" t="s">
        <v>15</v>
      </c>
      <c r="C6" s="115"/>
    </row>
    <row r="7" spans="1:4" ht="18" customHeight="1" x14ac:dyDescent="0.25">
      <c r="A7" s="24" t="s">
        <v>13</v>
      </c>
      <c r="B7" s="25" t="s">
        <v>16</v>
      </c>
      <c r="C7" s="115"/>
    </row>
    <row r="8" spans="1:4" ht="21" customHeight="1" x14ac:dyDescent="0.25">
      <c r="A8" s="24" t="s">
        <v>13</v>
      </c>
      <c r="B8" s="25" t="s">
        <v>17</v>
      </c>
      <c r="C8" s="115"/>
    </row>
    <row r="9" spans="1:4" ht="21" customHeight="1" x14ac:dyDescent="0.25">
      <c r="A9" s="24" t="s">
        <v>13</v>
      </c>
      <c r="B9" s="25" t="s">
        <v>18</v>
      </c>
      <c r="C9" s="115"/>
    </row>
    <row r="10" spans="1:4" ht="21" customHeight="1" x14ac:dyDescent="0.25">
      <c r="A10" s="24" t="s">
        <v>13</v>
      </c>
      <c r="B10" s="25" t="s">
        <v>19</v>
      </c>
      <c r="C10" s="115"/>
    </row>
    <row r="11" spans="1:4" x14ac:dyDescent="0.25">
      <c r="A11" s="24" t="s">
        <v>13</v>
      </c>
      <c r="B11" s="25" t="s">
        <v>20</v>
      </c>
      <c r="C11" s="116"/>
    </row>
    <row r="12" spans="1:4" x14ac:dyDescent="0.25">
      <c r="A12" s="117"/>
      <c r="B12" s="118"/>
      <c r="C12" s="119"/>
    </row>
    <row r="13" spans="1:4" x14ac:dyDescent="0.25">
      <c r="A13" s="111" t="s">
        <v>21</v>
      </c>
      <c r="B13" s="112"/>
      <c r="C13" s="113"/>
    </row>
    <row r="14" spans="1:4" ht="27.75" x14ac:dyDescent="0.25">
      <c r="A14" s="24" t="s">
        <v>13</v>
      </c>
      <c r="B14" s="25" t="s">
        <v>22</v>
      </c>
      <c r="C14" s="126">
        <v>0</v>
      </c>
    </row>
    <row r="15" spans="1:4" x14ac:dyDescent="0.25">
      <c r="A15" s="24" t="s">
        <v>13</v>
      </c>
      <c r="B15" s="25" t="s">
        <v>15</v>
      </c>
      <c r="C15" s="127"/>
    </row>
    <row r="16" spans="1:4" x14ac:dyDescent="0.25">
      <c r="A16" s="24" t="s">
        <v>13</v>
      </c>
      <c r="B16" s="25" t="s">
        <v>23</v>
      </c>
      <c r="C16" s="127"/>
    </row>
    <row r="17" spans="1:4" ht="25.5" x14ac:dyDescent="0.25">
      <c r="A17" s="24" t="s">
        <v>13</v>
      </c>
      <c r="B17" s="25" t="s">
        <v>24</v>
      </c>
      <c r="C17" s="127"/>
    </row>
    <row r="18" spans="1:4" x14ac:dyDescent="0.25">
      <c r="A18" s="24" t="s">
        <v>13</v>
      </c>
      <c r="B18" s="25" t="s">
        <v>25</v>
      </c>
      <c r="C18" s="127"/>
    </row>
    <row r="19" spans="1:4" x14ac:dyDescent="0.25">
      <c r="A19" s="24" t="s">
        <v>13</v>
      </c>
      <c r="B19" s="25" t="s">
        <v>26</v>
      </c>
      <c r="C19" s="127"/>
    </row>
    <row r="20" spans="1:4" x14ac:dyDescent="0.25">
      <c r="A20" s="24" t="s">
        <v>13</v>
      </c>
      <c r="B20" s="25" t="s">
        <v>27</v>
      </c>
      <c r="C20" s="127"/>
    </row>
    <row r="21" spans="1:4" ht="38.25" x14ac:dyDescent="0.25">
      <c r="A21" s="24" t="s">
        <v>13</v>
      </c>
      <c r="B21" s="25" t="s">
        <v>28</v>
      </c>
      <c r="C21" s="127"/>
    </row>
    <row r="22" spans="1:4" x14ac:dyDescent="0.25">
      <c r="A22" s="24" t="s">
        <v>13</v>
      </c>
      <c r="B22" s="76" t="s">
        <v>29</v>
      </c>
      <c r="C22" s="127"/>
    </row>
    <row r="23" spans="1:4" x14ac:dyDescent="0.25">
      <c r="A23" s="24" t="s">
        <v>13</v>
      </c>
      <c r="B23" s="25" t="s">
        <v>30</v>
      </c>
      <c r="C23" s="128"/>
    </row>
    <row r="24" spans="1:4" x14ac:dyDescent="0.25">
      <c r="A24" s="117"/>
      <c r="B24" s="118"/>
      <c r="C24" s="119"/>
    </row>
    <row r="25" spans="1:4" x14ac:dyDescent="0.25">
      <c r="A25" s="111" t="s">
        <v>31</v>
      </c>
      <c r="B25" s="112"/>
      <c r="C25" s="113"/>
    </row>
    <row r="26" spans="1:4" ht="27.75" x14ac:dyDescent="0.25">
      <c r="A26" s="24" t="s">
        <v>13</v>
      </c>
      <c r="B26" s="25" t="s">
        <v>32</v>
      </c>
      <c r="C26" s="114">
        <v>0</v>
      </c>
    </row>
    <row r="27" spans="1:4" x14ac:dyDescent="0.25">
      <c r="A27" s="24" t="s">
        <v>13</v>
      </c>
      <c r="B27" s="25" t="s">
        <v>15</v>
      </c>
      <c r="C27" s="115"/>
    </row>
    <row r="28" spans="1:4" x14ac:dyDescent="0.25">
      <c r="A28" s="24" t="s">
        <v>13</v>
      </c>
      <c r="B28" s="25" t="s">
        <v>23</v>
      </c>
      <c r="C28" s="115"/>
    </row>
    <row r="29" spans="1:4" ht="18.75" customHeight="1" x14ac:dyDescent="0.25">
      <c r="A29" s="24" t="s">
        <v>13</v>
      </c>
      <c r="B29" s="25" t="s">
        <v>33</v>
      </c>
      <c r="C29" s="115"/>
      <c r="D29" s="3"/>
    </row>
    <row r="30" spans="1:4" ht="18.75" customHeight="1" x14ac:dyDescent="0.25">
      <c r="A30" s="24" t="s">
        <v>13</v>
      </c>
      <c r="B30" s="55" t="s">
        <v>27</v>
      </c>
      <c r="C30" s="115"/>
      <c r="D30" s="3"/>
    </row>
    <row r="31" spans="1:4" ht="60.75" customHeight="1" x14ac:dyDescent="0.25">
      <c r="A31" s="24" t="s">
        <v>13</v>
      </c>
      <c r="B31" s="45" t="s">
        <v>34</v>
      </c>
      <c r="C31" s="116"/>
      <c r="D31" s="3"/>
    </row>
    <row r="32" spans="1:4" x14ac:dyDescent="0.25">
      <c r="A32" s="117"/>
      <c r="B32" s="118"/>
      <c r="C32" s="119"/>
    </row>
    <row r="33" spans="1:3" x14ac:dyDescent="0.25">
      <c r="A33" s="111" t="s">
        <v>35</v>
      </c>
      <c r="B33" s="112"/>
      <c r="C33" s="113"/>
    </row>
    <row r="34" spans="1:3" x14ac:dyDescent="0.25">
      <c r="A34" s="24" t="s">
        <v>13</v>
      </c>
      <c r="B34" s="25" t="s">
        <v>36</v>
      </c>
      <c r="C34" s="114">
        <v>0</v>
      </c>
    </row>
    <row r="35" spans="1:3" x14ac:dyDescent="0.25">
      <c r="A35" s="24" t="s">
        <v>13</v>
      </c>
      <c r="B35" s="25" t="s">
        <v>15</v>
      </c>
      <c r="C35" s="115"/>
    </row>
    <row r="36" spans="1:3" x14ac:dyDescent="0.25">
      <c r="A36" s="24" t="s">
        <v>13</v>
      </c>
      <c r="B36" s="25" t="s">
        <v>37</v>
      </c>
      <c r="C36" s="115"/>
    </row>
    <row r="37" spans="1:3" x14ac:dyDescent="0.25">
      <c r="A37" s="24" t="s">
        <v>13</v>
      </c>
      <c r="B37" s="25" t="s">
        <v>38</v>
      </c>
      <c r="C37" s="116"/>
    </row>
    <row r="38" spans="1:3" x14ac:dyDescent="0.25">
      <c r="A38" s="117"/>
      <c r="B38" s="118"/>
      <c r="C38" s="119"/>
    </row>
    <row r="39" spans="1:3" x14ac:dyDescent="0.25">
      <c r="A39" s="111" t="s">
        <v>39</v>
      </c>
      <c r="B39" s="112"/>
      <c r="C39" s="113"/>
    </row>
    <row r="40" spans="1:3" x14ac:dyDescent="0.25">
      <c r="A40" s="24" t="s">
        <v>13</v>
      </c>
      <c r="B40" s="25" t="s">
        <v>40</v>
      </c>
      <c r="C40" s="114">
        <v>0</v>
      </c>
    </row>
    <row r="41" spans="1:3" x14ac:dyDescent="0.25">
      <c r="A41" s="24" t="s">
        <v>13</v>
      </c>
      <c r="B41" s="25" t="s">
        <v>15</v>
      </c>
      <c r="C41" s="115"/>
    </row>
    <row r="42" spans="1:3" x14ac:dyDescent="0.25">
      <c r="A42" s="24" t="s">
        <v>13</v>
      </c>
      <c r="B42" s="25" t="s">
        <v>37</v>
      </c>
      <c r="C42" s="115"/>
    </row>
    <row r="43" spans="1:3" x14ac:dyDescent="0.25">
      <c r="A43" s="24" t="s">
        <v>13</v>
      </c>
      <c r="B43" s="25" t="s">
        <v>41</v>
      </c>
      <c r="C43" s="116"/>
    </row>
    <row r="44" spans="1:3" x14ac:dyDescent="0.25">
      <c r="A44" s="117"/>
      <c r="B44" s="118"/>
      <c r="C44" s="119"/>
    </row>
    <row r="45" spans="1:3" x14ac:dyDescent="0.25">
      <c r="A45" s="111" t="s">
        <v>42</v>
      </c>
      <c r="B45" s="112"/>
      <c r="C45" s="113"/>
    </row>
    <row r="46" spans="1:3" x14ac:dyDescent="0.25">
      <c r="A46" s="24" t="s">
        <v>13</v>
      </c>
      <c r="B46" s="25" t="s">
        <v>40</v>
      </c>
      <c r="C46" s="114">
        <v>0</v>
      </c>
    </row>
    <row r="47" spans="1:3" x14ac:dyDescent="0.25">
      <c r="A47" s="24" t="s">
        <v>13</v>
      </c>
      <c r="B47" s="25" t="s">
        <v>15</v>
      </c>
      <c r="C47" s="115"/>
    </row>
    <row r="48" spans="1:3" x14ac:dyDescent="0.25">
      <c r="A48" s="24" t="s">
        <v>13</v>
      </c>
      <c r="B48" s="25" t="s">
        <v>37</v>
      </c>
      <c r="C48" s="115"/>
    </row>
    <row r="49" spans="1:4" x14ac:dyDescent="0.25">
      <c r="A49" s="24" t="s">
        <v>13</v>
      </c>
      <c r="B49" s="25" t="s">
        <v>41</v>
      </c>
      <c r="C49" s="116"/>
    </row>
    <row r="50" spans="1:4" x14ac:dyDescent="0.25">
      <c r="A50" s="117"/>
      <c r="B50" s="118"/>
      <c r="C50" s="119"/>
    </row>
    <row r="51" spans="1:4" x14ac:dyDescent="0.25">
      <c r="A51" s="111" t="s">
        <v>43</v>
      </c>
      <c r="B51" s="112"/>
      <c r="C51" s="113"/>
    </row>
    <row r="52" spans="1:4" x14ac:dyDescent="0.25">
      <c r="A52" s="24" t="s">
        <v>13</v>
      </c>
      <c r="B52" s="25" t="s">
        <v>44</v>
      </c>
      <c r="C52" s="114">
        <v>0</v>
      </c>
    </row>
    <row r="53" spans="1:4" x14ac:dyDescent="0.25">
      <c r="A53" s="24" t="s">
        <v>45</v>
      </c>
      <c r="B53" s="25" t="s">
        <v>46</v>
      </c>
      <c r="C53" s="115"/>
    </row>
    <row r="54" spans="1:4" x14ac:dyDescent="0.25">
      <c r="A54" s="24" t="s">
        <v>13</v>
      </c>
      <c r="B54" s="25" t="s">
        <v>47</v>
      </c>
      <c r="C54" s="115"/>
    </row>
    <row r="55" spans="1:4" x14ac:dyDescent="0.25">
      <c r="A55" s="24" t="s">
        <v>13</v>
      </c>
      <c r="B55" s="25" t="s">
        <v>15</v>
      </c>
      <c r="C55" s="116"/>
    </row>
    <row r="56" spans="1:4" x14ac:dyDescent="0.25">
      <c r="A56" s="82"/>
      <c r="B56" s="83"/>
      <c r="C56" s="84"/>
    </row>
    <row r="57" spans="1:4" x14ac:dyDescent="0.25">
      <c r="A57" s="111" t="s">
        <v>48</v>
      </c>
      <c r="B57" s="112"/>
      <c r="C57" s="113"/>
    </row>
    <row r="58" spans="1:4" x14ac:dyDescent="0.25">
      <c r="A58" s="24" t="s">
        <v>13</v>
      </c>
      <c r="B58" s="25" t="s">
        <v>49</v>
      </c>
      <c r="C58" s="114">
        <v>0</v>
      </c>
    </row>
    <row r="59" spans="1:4" x14ac:dyDescent="0.25">
      <c r="A59" s="24" t="s">
        <v>13</v>
      </c>
      <c r="B59" s="85" t="s">
        <v>50</v>
      </c>
      <c r="C59" s="115"/>
    </row>
    <row r="60" spans="1:4" x14ac:dyDescent="0.25">
      <c r="A60" s="24" t="s">
        <v>51</v>
      </c>
      <c r="B60" s="86" t="s">
        <v>52</v>
      </c>
      <c r="C60" s="115"/>
    </row>
    <row r="61" spans="1:4" x14ac:dyDescent="0.25">
      <c r="A61" s="117"/>
      <c r="B61" s="118"/>
      <c r="C61" s="119"/>
    </row>
    <row r="62" spans="1:4" x14ac:dyDescent="0.25">
      <c r="A62" s="111" t="s">
        <v>53</v>
      </c>
      <c r="B62" s="112"/>
      <c r="C62" s="113"/>
      <c r="D62" s="3"/>
    </row>
    <row r="63" spans="1:4" ht="25.5" x14ac:dyDescent="0.25">
      <c r="A63" s="24" t="s">
        <v>13</v>
      </c>
      <c r="B63" s="25" t="s">
        <v>54</v>
      </c>
      <c r="C63" s="38">
        <v>0</v>
      </c>
    </row>
    <row r="64" spans="1:4" x14ac:dyDescent="0.25">
      <c r="A64" s="117"/>
      <c r="B64" s="118"/>
      <c r="C64" s="119"/>
    </row>
    <row r="65" spans="1:4" x14ac:dyDescent="0.25">
      <c r="A65" s="111" t="s">
        <v>55</v>
      </c>
      <c r="B65" s="112"/>
      <c r="C65" s="113"/>
    </row>
    <row r="66" spans="1:4" x14ac:dyDescent="0.25">
      <c r="A66" s="24" t="s">
        <v>13</v>
      </c>
      <c r="B66" s="45" t="s">
        <v>56</v>
      </c>
      <c r="C66" s="38">
        <v>0</v>
      </c>
    </row>
    <row r="67" spans="1:4" x14ac:dyDescent="0.25">
      <c r="A67" s="117"/>
      <c r="B67" s="118"/>
      <c r="C67" s="119"/>
    </row>
    <row r="68" spans="1:4" x14ac:dyDescent="0.25">
      <c r="A68" s="111" t="s">
        <v>57</v>
      </c>
      <c r="B68" s="112"/>
      <c r="C68" s="113"/>
    </row>
    <row r="69" spans="1:4" ht="16.5" x14ac:dyDescent="0.3">
      <c r="A69" s="68" t="s">
        <v>13</v>
      </c>
      <c r="B69" s="45" t="s">
        <v>58</v>
      </c>
      <c r="C69" s="60">
        <v>0</v>
      </c>
    </row>
    <row r="70" spans="1:4" ht="33.75" customHeight="1" x14ac:dyDescent="0.25">
      <c r="A70" s="117"/>
      <c r="B70" s="118"/>
      <c r="C70" s="119"/>
      <c r="D70" s="3"/>
    </row>
    <row r="71" spans="1:4" ht="40.5" customHeight="1" x14ac:dyDescent="0.3">
      <c r="A71" s="109" t="s">
        <v>59</v>
      </c>
      <c r="B71" s="110"/>
      <c r="C71" s="16">
        <f>SUM(C69+C66+C63+C58+C52+C46+C40+C34+C26+C14+C5)</f>
        <v>0</v>
      </c>
    </row>
    <row r="72" spans="1:4" ht="38.25" customHeight="1" x14ac:dyDescent="0.3">
      <c r="A72" s="17"/>
      <c r="B72" s="18"/>
      <c r="C72" s="19"/>
    </row>
    <row r="73" spans="1:4" ht="42.75" customHeight="1" x14ac:dyDescent="0.25">
      <c r="A73" s="104" t="s">
        <v>60</v>
      </c>
      <c r="B73" s="105"/>
      <c r="C73" s="106"/>
    </row>
    <row r="74" spans="1:4" ht="25.5" customHeight="1" x14ac:dyDescent="0.3">
      <c r="A74" s="20"/>
      <c r="B74" s="21"/>
      <c r="C74" s="22"/>
    </row>
    <row r="75" spans="1:4" ht="16.5" x14ac:dyDescent="0.3">
      <c r="A75" s="8"/>
      <c r="B75" s="8"/>
      <c r="C75" s="8"/>
    </row>
  </sheetData>
  <mergeCells count="34">
    <mergeCell ref="A2:C2"/>
    <mergeCell ref="A1:C1"/>
    <mergeCell ref="A4:C4"/>
    <mergeCell ref="A12:C12"/>
    <mergeCell ref="C14:C23"/>
    <mergeCell ref="A64:C64"/>
    <mergeCell ref="A38:C38"/>
    <mergeCell ref="A32:C32"/>
    <mergeCell ref="A24:C24"/>
    <mergeCell ref="C34:C37"/>
    <mergeCell ref="A39:C39"/>
    <mergeCell ref="C40:C43"/>
    <mergeCell ref="A44:C44"/>
    <mergeCell ref="C26:C31"/>
    <mergeCell ref="A51:C51"/>
    <mergeCell ref="A50:C50"/>
    <mergeCell ref="C46:C49"/>
    <mergeCell ref="C52:C55"/>
    <mergeCell ref="A73:C73"/>
    <mergeCell ref="A3:B3"/>
    <mergeCell ref="A71:B71"/>
    <mergeCell ref="A13:C13"/>
    <mergeCell ref="C5:C11"/>
    <mergeCell ref="A25:C25"/>
    <mergeCell ref="A33:C33"/>
    <mergeCell ref="A62:C62"/>
    <mergeCell ref="A67:C67"/>
    <mergeCell ref="A68:C68"/>
    <mergeCell ref="A57:C57"/>
    <mergeCell ref="C58:C60"/>
    <mergeCell ref="A61:C61"/>
    <mergeCell ref="A70:C70"/>
    <mergeCell ref="A45:C45"/>
    <mergeCell ref="A65:C65"/>
  </mergeCells>
  <pageMargins left="0.7" right="0.7" top="0.75" bottom="0.75" header="0.3" footer="0.3"/>
  <pageSetup paperSize="9" fitToHeight="0" orientation="portrait" r:id="rId1"/>
  <rowBreaks count="1" manualBreakCount="1">
    <brk id="31" max="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J135"/>
  <sheetViews>
    <sheetView zoomScale="110" zoomScaleNormal="110" zoomScalePageLayoutView="110" workbookViewId="0">
      <pane ySplit="2" topLeftCell="A121" activePane="bottomLeft" state="frozen"/>
      <selection pane="bottomLeft" activeCell="G120" sqref="G120"/>
    </sheetView>
  </sheetViews>
  <sheetFormatPr defaultColWidth="9.140625" defaultRowHeight="15" x14ac:dyDescent="0.25"/>
  <cols>
    <col min="1" max="1" width="15.85546875" customWidth="1"/>
    <col min="2" max="2" width="4.7109375" customWidth="1"/>
    <col min="3" max="3" width="43.28515625" style="1" customWidth="1"/>
    <col min="4" max="4" width="8.85546875" style="44" customWidth="1"/>
    <col min="5" max="5" width="6.85546875" style="44" customWidth="1"/>
    <col min="6" max="6" width="11.42578125" customWidth="1"/>
    <col min="7" max="7" width="25.140625" customWidth="1"/>
  </cols>
  <sheetData>
    <row r="1" spans="1:7" ht="37.5" customHeight="1" thickBot="1" x14ac:dyDescent="0.3">
      <c r="A1" s="181" t="s">
        <v>61</v>
      </c>
      <c r="B1" s="182"/>
      <c r="C1" s="182"/>
      <c r="D1" s="182"/>
      <c r="E1" s="182"/>
      <c r="F1" s="182"/>
      <c r="G1" s="183"/>
    </row>
    <row r="2" spans="1:7" ht="74.25" customHeight="1" x14ac:dyDescent="0.25">
      <c r="A2" s="50"/>
      <c r="B2" s="184" t="s">
        <v>62</v>
      </c>
      <c r="C2" s="185"/>
      <c r="D2" s="51" t="s">
        <v>63</v>
      </c>
      <c r="E2" s="51" t="s">
        <v>64</v>
      </c>
      <c r="F2" s="51" t="s">
        <v>65</v>
      </c>
      <c r="G2" s="52" t="s">
        <v>66</v>
      </c>
    </row>
    <row r="3" spans="1:7" ht="15" customHeight="1" x14ac:dyDescent="0.25">
      <c r="A3" s="146">
        <v>45453</v>
      </c>
      <c r="B3" s="147"/>
      <c r="C3" s="147"/>
      <c r="D3" s="147"/>
      <c r="E3" s="147"/>
      <c r="F3" s="147"/>
      <c r="G3" s="148"/>
    </row>
    <row r="4" spans="1:7" ht="15" customHeight="1" x14ac:dyDescent="0.25">
      <c r="A4" s="169" t="s">
        <v>67</v>
      </c>
      <c r="B4" s="129" t="s">
        <v>68</v>
      </c>
      <c r="C4" s="130"/>
      <c r="D4" s="56" t="s">
        <v>69</v>
      </c>
      <c r="E4" s="56">
        <v>120</v>
      </c>
      <c r="F4" s="58"/>
      <c r="G4" s="59">
        <f>E4*F4</f>
        <v>0</v>
      </c>
    </row>
    <row r="5" spans="1:7" ht="15" customHeight="1" x14ac:dyDescent="0.25">
      <c r="A5" s="137"/>
      <c r="B5" s="139" t="s">
        <v>70</v>
      </c>
      <c r="C5" s="140"/>
      <c r="D5" s="32" t="s">
        <v>71</v>
      </c>
      <c r="E5" s="26">
        <v>70</v>
      </c>
      <c r="F5" s="39"/>
      <c r="G5" s="40">
        <f>E5*F5</f>
        <v>0</v>
      </c>
    </row>
    <row r="6" spans="1:7" ht="15" customHeight="1" x14ac:dyDescent="0.25">
      <c r="A6" s="137"/>
      <c r="B6" s="141" t="s">
        <v>72</v>
      </c>
      <c r="C6" s="141"/>
      <c r="D6" s="26" t="s">
        <v>73</v>
      </c>
      <c r="E6" s="26">
        <v>15</v>
      </c>
      <c r="F6" s="39"/>
      <c r="G6" s="41">
        <f>E6*F6</f>
        <v>0</v>
      </c>
    </row>
    <row r="7" spans="1:7" ht="15" customHeight="1" x14ac:dyDescent="0.25">
      <c r="A7" s="137"/>
      <c r="B7" s="131" t="s">
        <v>74</v>
      </c>
      <c r="C7" s="132"/>
      <c r="D7" s="132"/>
      <c r="E7" s="132"/>
      <c r="F7" s="132"/>
      <c r="G7" s="133"/>
    </row>
    <row r="8" spans="1:7" ht="15" customHeight="1" x14ac:dyDescent="0.25">
      <c r="A8" s="137"/>
      <c r="B8" s="134" t="s">
        <v>75</v>
      </c>
      <c r="C8" s="135"/>
      <c r="D8" s="35" t="s">
        <v>76</v>
      </c>
      <c r="E8" s="35">
        <v>120</v>
      </c>
      <c r="F8" s="64"/>
      <c r="G8" s="65">
        <f>E8*F8</f>
        <v>0</v>
      </c>
    </row>
    <row r="9" spans="1:7" ht="15" customHeight="1" x14ac:dyDescent="0.25">
      <c r="A9" s="138"/>
      <c r="B9" s="159" t="s">
        <v>77</v>
      </c>
      <c r="C9" s="160"/>
      <c r="D9" s="61" t="s">
        <v>78</v>
      </c>
      <c r="E9" s="61">
        <v>240</v>
      </c>
      <c r="F9" s="63"/>
      <c r="G9" s="70">
        <f>E9*F9</f>
        <v>0</v>
      </c>
    </row>
    <row r="10" spans="1:7" ht="15" customHeight="1" x14ac:dyDescent="0.25">
      <c r="A10" s="186" t="s">
        <v>79</v>
      </c>
      <c r="B10" s="144" t="s">
        <v>68</v>
      </c>
      <c r="C10" s="145"/>
      <c r="D10" s="56" t="s">
        <v>69</v>
      </c>
      <c r="E10" s="56">
        <v>120</v>
      </c>
      <c r="F10" s="58"/>
      <c r="G10" s="59">
        <f>E10*F10</f>
        <v>0</v>
      </c>
    </row>
    <row r="11" spans="1:7" ht="15" customHeight="1" x14ac:dyDescent="0.25">
      <c r="A11" s="179"/>
      <c r="B11" s="142" t="s">
        <v>70</v>
      </c>
      <c r="C11" s="143"/>
      <c r="D11" s="32" t="s">
        <v>71</v>
      </c>
      <c r="E11" s="26">
        <v>70</v>
      </c>
      <c r="F11" s="39"/>
      <c r="G11" s="40">
        <f>E11*F11</f>
        <v>0</v>
      </c>
    </row>
    <row r="12" spans="1:7" ht="15" customHeight="1" x14ac:dyDescent="0.25">
      <c r="A12" s="179"/>
      <c r="B12" s="141" t="s">
        <v>80</v>
      </c>
      <c r="C12" s="141"/>
      <c r="D12" s="26" t="s">
        <v>73</v>
      </c>
      <c r="E12" s="26">
        <v>15</v>
      </c>
      <c r="F12" s="39"/>
      <c r="G12" s="40">
        <f>E12*F12</f>
        <v>0</v>
      </c>
    </row>
    <row r="13" spans="1:7" ht="15" customHeight="1" x14ac:dyDescent="0.25">
      <c r="A13" s="179"/>
      <c r="B13" s="131" t="s">
        <v>74</v>
      </c>
      <c r="C13" s="132"/>
      <c r="D13" s="132"/>
      <c r="E13" s="132"/>
      <c r="F13" s="132"/>
      <c r="G13" s="133"/>
    </row>
    <row r="14" spans="1:7" ht="15" customHeight="1" x14ac:dyDescent="0.25">
      <c r="A14" s="179"/>
      <c r="B14" s="134" t="s">
        <v>81</v>
      </c>
      <c r="C14" s="135"/>
      <c r="D14" s="68" t="s">
        <v>76</v>
      </c>
      <c r="E14" s="45">
        <v>120</v>
      </c>
      <c r="F14" s="64"/>
      <c r="G14" s="65">
        <f>E14*F14</f>
        <v>0</v>
      </c>
    </row>
    <row r="15" spans="1:7" ht="15" customHeight="1" x14ac:dyDescent="0.25">
      <c r="A15" s="187"/>
      <c r="B15" s="159" t="s">
        <v>82</v>
      </c>
      <c r="C15" s="160"/>
      <c r="D15" s="71" t="s">
        <v>78</v>
      </c>
      <c r="E15" s="69">
        <v>240</v>
      </c>
      <c r="F15" s="63"/>
      <c r="G15" s="70">
        <f>E15*F15</f>
        <v>0</v>
      </c>
    </row>
    <row r="16" spans="1:7" ht="15" customHeight="1" x14ac:dyDescent="0.25">
      <c r="A16" s="136" t="s">
        <v>83</v>
      </c>
      <c r="B16" s="129" t="s">
        <v>68</v>
      </c>
      <c r="C16" s="130"/>
      <c r="D16" s="56" t="s">
        <v>69</v>
      </c>
      <c r="E16" s="56">
        <v>120</v>
      </c>
      <c r="F16" s="58"/>
      <c r="G16" s="59">
        <f t="shared" ref="G16:G18" si="0">E16*F16</f>
        <v>0</v>
      </c>
    </row>
    <row r="17" spans="1:10" ht="15" customHeight="1" x14ac:dyDescent="0.25">
      <c r="A17" s="137"/>
      <c r="B17" s="139" t="s">
        <v>70</v>
      </c>
      <c r="C17" s="140"/>
      <c r="D17" s="32" t="s">
        <v>71</v>
      </c>
      <c r="E17" s="26">
        <v>70</v>
      </c>
      <c r="F17" s="39"/>
      <c r="G17" s="40">
        <f t="shared" si="0"/>
        <v>0</v>
      </c>
    </row>
    <row r="18" spans="1:10" ht="15" customHeight="1" x14ac:dyDescent="0.25">
      <c r="A18" s="137"/>
      <c r="B18" s="141" t="s">
        <v>72</v>
      </c>
      <c r="C18" s="141"/>
      <c r="D18" s="26" t="s">
        <v>73</v>
      </c>
      <c r="E18" s="26">
        <v>15</v>
      </c>
      <c r="F18" s="39"/>
      <c r="G18" s="41">
        <f t="shared" si="0"/>
        <v>0</v>
      </c>
    </row>
    <row r="19" spans="1:10" ht="15" customHeight="1" x14ac:dyDescent="0.25">
      <c r="A19" s="137"/>
      <c r="B19" s="131" t="s">
        <v>74</v>
      </c>
      <c r="C19" s="132"/>
      <c r="D19" s="132"/>
      <c r="E19" s="132"/>
      <c r="F19" s="132"/>
      <c r="G19" s="133"/>
    </row>
    <row r="20" spans="1:10" ht="15" customHeight="1" x14ac:dyDescent="0.25">
      <c r="A20" s="138"/>
      <c r="B20" s="134" t="s">
        <v>75</v>
      </c>
      <c r="C20" s="135"/>
      <c r="D20" s="35" t="s">
        <v>76</v>
      </c>
      <c r="E20" s="35">
        <v>120</v>
      </c>
      <c r="F20" s="64"/>
      <c r="G20" s="65">
        <f>E20*F20</f>
        <v>0</v>
      </c>
    </row>
    <row r="21" spans="1:10" ht="15" customHeight="1" x14ac:dyDescent="0.25">
      <c r="A21" s="136" t="s">
        <v>84</v>
      </c>
      <c r="B21" s="151" t="s">
        <v>85</v>
      </c>
      <c r="C21" s="152"/>
      <c r="D21" s="152"/>
      <c r="E21" s="152"/>
      <c r="F21" s="152"/>
      <c r="G21" s="153"/>
    </row>
    <row r="22" spans="1:10" ht="15" customHeight="1" x14ac:dyDescent="0.25">
      <c r="A22" s="149"/>
      <c r="B22" s="154" t="s">
        <v>86</v>
      </c>
      <c r="C22" s="155"/>
      <c r="D22" s="33" t="s">
        <v>78</v>
      </c>
      <c r="E22" s="33">
        <v>100</v>
      </c>
      <c r="F22" s="39"/>
      <c r="G22" s="41">
        <f>E22*F22</f>
        <v>0</v>
      </c>
      <c r="J22" s="81"/>
    </row>
    <row r="23" spans="1:10" ht="15" customHeight="1" x14ac:dyDescent="0.25">
      <c r="A23" s="149"/>
      <c r="B23" s="154" t="s">
        <v>87</v>
      </c>
      <c r="C23" s="155"/>
      <c r="D23" s="33" t="s">
        <v>88</v>
      </c>
      <c r="E23" s="33">
        <v>50</v>
      </c>
      <c r="F23" s="64"/>
      <c r="G23" s="41">
        <f>E23*F23</f>
        <v>0</v>
      </c>
    </row>
    <row r="24" spans="1:10" ht="15" customHeight="1" x14ac:dyDescent="0.25">
      <c r="A24" s="149"/>
      <c r="B24" s="154" t="s">
        <v>89</v>
      </c>
      <c r="C24" s="155"/>
      <c r="D24" s="33" t="s">
        <v>88</v>
      </c>
      <c r="E24" s="34">
        <v>90</v>
      </c>
      <c r="F24" s="39"/>
      <c r="G24" s="41">
        <f>E24*F24</f>
        <v>0</v>
      </c>
    </row>
    <row r="25" spans="1:10" ht="15" customHeight="1" x14ac:dyDescent="0.25">
      <c r="A25" s="149"/>
      <c r="B25" s="131" t="s">
        <v>90</v>
      </c>
      <c r="C25" s="132"/>
      <c r="D25" s="132"/>
      <c r="E25" s="132"/>
      <c r="F25" s="132"/>
      <c r="G25" s="133"/>
    </row>
    <row r="26" spans="1:10" ht="15" customHeight="1" x14ac:dyDescent="0.25">
      <c r="A26" s="149"/>
      <c r="B26" s="154" t="s">
        <v>91</v>
      </c>
      <c r="C26" s="155"/>
      <c r="D26" s="33" t="s">
        <v>78</v>
      </c>
      <c r="E26" s="34">
        <v>100</v>
      </c>
      <c r="F26" s="39"/>
      <c r="G26" s="41">
        <f>E26*F26</f>
        <v>0</v>
      </c>
    </row>
    <row r="27" spans="1:10" ht="15" customHeight="1" x14ac:dyDescent="0.25">
      <c r="A27" s="149"/>
      <c r="B27" s="154" t="s">
        <v>92</v>
      </c>
      <c r="C27" s="155"/>
      <c r="D27" s="33" t="s">
        <v>78</v>
      </c>
      <c r="E27" s="34">
        <v>100</v>
      </c>
      <c r="F27" s="39"/>
      <c r="G27" s="41">
        <f>E27*F27</f>
        <v>0</v>
      </c>
    </row>
    <row r="28" spans="1:10" ht="15" customHeight="1" x14ac:dyDescent="0.25">
      <c r="A28" s="149"/>
      <c r="B28" s="154" t="s">
        <v>93</v>
      </c>
      <c r="C28" s="155"/>
      <c r="D28" s="33" t="s">
        <v>78</v>
      </c>
      <c r="E28" s="34">
        <v>80</v>
      </c>
      <c r="F28" s="39"/>
      <c r="G28" s="41">
        <f>E28*F28</f>
        <v>0</v>
      </c>
    </row>
    <row r="29" spans="1:10" ht="15" customHeight="1" x14ac:dyDescent="0.25">
      <c r="A29" s="149"/>
      <c r="B29" s="156" t="s">
        <v>94</v>
      </c>
      <c r="C29" s="157"/>
      <c r="D29" s="157"/>
      <c r="E29" s="157"/>
      <c r="F29" s="157"/>
      <c r="G29" s="158"/>
    </row>
    <row r="30" spans="1:10" ht="15" customHeight="1" x14ac:dyDescent="0.25">
      <c r="A30" s="149"/>
      <c r="B30" s="141" t="s">
        <v>80</v>
      </c>
      <c r="C30" s="141"/>
      <c r="D30" s="26" t="s">
        <v>73</v>
      </c>
      <c r="E30" s="26">
        <v>15</v>
      </c>
      <c r="F30" s="39"/>
      <c r="G30" s="41">
        <f>E30*F30</f>
        <v>0</v>
      </c>
    </row>
    <row r="31" spans="1:10" ht="15" customHeight="1" x14ac:dyDescent="0.25">
      <c r="A31" s="149"/>
      <c r="B31" s="139" t="s">
        <v>70</v>
      </c>
      <c r="C31" s="140"/>
      <c r="D31" s="32" t="s">
        <v>71</v>
      </c>
      <c r="E31" s="26">
        <v>70</v>
      </c>
      <c r="F31" s="39"/>
      <c r="G31" s="41">
        <f>E31*F31</f>
        <v>0</v>
      </c>
    </row>
    <row r="32" spans="1:10" ht="15" customHeight="1" thickBot="1" x14ac:dyDescent="0.3">
      <c r="A32" s="150"/>
      <c r="B32" s="159" t="s">
        <v>68</v>
      </c>
      <c r="C32" s="160"/>
      <c r="D32" s="72" t="s">
        <v>69</v>
      </c>
      <c r="E32" s="72">
        <v>120</v>
      </c>
      <c r="F32" s="73"/>
      <c r="G32" s="74">
        <f>E32*F32</f>
        <v>0</v>
      </c>
    </row>
    <row r="33" spans="1:7" ht="15" customHeight="1" thickBot="1" x14ac:dyDescent="0.3">
      <c r="A33" s="146">
        <v>45454</v>
      </c>
      <c r="B33" s="147"/>
      <c r="C33" s="147"/>
      <c r="D33" s="147"/>
      <c r="E33" s="147"/>
      <c r="F33" s="147"/>
      <c r="G33" s="148"/>
    </row>
    <row r="34" spans="1:7" ht="15" customHeight="1" x14ac:dyDescent="0.25">
      <c r="A34" s="178" t="s">
        <v>95</v>
      </c>
      <c r="B34" s="144" t="s">
        <v>68</v>
      </c>
      <c r="C34" s="145"/>
      <c r="D34" s="56" t="s">
        <v>69</v>
      </c>
      <c r="E34" s="56">
        <v>120</v>
      </c>
      <c r="F34" s="58"/>
      <c r="G34" s="59">
        <f>E34*F34</f>
        <v>0</v>
      </c>
    </row>
    <row r="35" spans="1:7" ht="15" customHeight="1" x14ac:dyDescent="0.25">
      <c r="A35" s="179"/>
      <c r="B35" s="142" t="s">
        <v>70</v>
      </c>
      <c r="C35" s="143"/>
      <c r="D35" s="32" t="s">
        <v>71</v>
      </c>
      <c r="E35" s="26">
        <v>70</v>
      </c>
      <c r="F35" s="39"/>
      <c r="G35" s="40">
        <f>E35*F35</f>
        <v>0</v>
      </c>
    </row>
    <row r="36" spans="1:7" ht="15" customHeight="1" x14ac:dyDescent="0.25">
      <c r="A36" s="179"/>
      <c r="B36" s="141" t="s">
        <v>80</v>
      </c>
      <c r="C36" s="141"/>
      <c r="D36" s="26" t="s">
        <v>73</v>
      </c>
      <c r="E36" s="26">
        <v>15</v>
      </c>
      <c r="F36" s="39"/>
      <c r="G36" s="40">
        <f>E36*F36</f>
        <v>0</v>
      </c>
    </row>
    <row r="37" spans="1:7" ht="15" customHeight="1" x14ac:dyDescent="0.25">
      <c r="A37" s="179"/>
      <c r="B37" s="131" t="s">
        <v>74</v>
      </c>
      <c r="C37" s="132"/>
      <c r="D37" s="132"/>
      <c r="E37" s="132"/>
      <c r="F37" s="132"/>
      <c r="G37" s="133"/>
    </row>
    <row r="38" spans="1:7" ht="15" customHeight="1" x14ac:dyDescent="0.25">
      <c r="A38" s="179"/>
      <c r="B38" s="134" t="s">
        <v>81</v>
      </c>
      <c r="C38" s="135"/>
      <c r="D38" s="68" t="s">
        <v>76</v>
      </c>
      <c r="E38" s="45">
        <v>120</v>
      </c>
      <c r="F38" s="64"/>
      <c r="G38" s="65">
        <f>E38*F38</f>
        <v>0</v>
      </c>
    </row>
    <row r="39" spans="1:7" ht="15" customHeight="1" thickBot="1" x14ac:dyDescent="0.3">
      <c r="A39" s="180"/>
      <c r="B39" s="159" t="s">
        <v>82</v>
      </c>
      <c r="C39" s="160"/>
      <c r="D39" s="71" t="s">
        <v>78</v>
      </c>
      <c r="E39" s="69">
        <v>240</v>
      </c>
      <c r="F39" s="63"/>
      <c r="G39" s="70">
        <f>E39*F39</f>
        <v>0</v>
      </c>
    </row>
    <row r="40" spans="1:7" ht="15" customHeight="1" x14ac:dyDescent="0.25">
      <c r="A40" s="169" t="s">
        <v>96</v>
      </c>
      <c r="B40" s="172" t="s">
        <v>97</v>
      </c>
      <c r="C40" s="173"/>
      <c r="D40" s="57" t="s">
        <v>98</v>
      </c>
      <c r="E40" s="56">
        <v>120</v>
      </c>
      <c r="F40" s="58"/>
      <c r="G40" s="59">
        <f>E40*F40</f>
        <v>0</v>
      </c>
    </row>
    <row r="41" spans="1:7" ht="15" customHeight="1" x14ac:dyDescent="0.25">
      <c r="A41" s="149"/>
      <c r="B41" s="131" t="s">
        <v>85</v>
      </c>
      <c r="C41" s="132"/>
      <c r="D41" s="132"/>
      <c r="E41" s="132"/>
      <c r="F41" s="132"/>
      <c r="G41" s="133"/>
    </row>
    <row r="42" spans="1:7" ht="15" customHeight="1" x14ac:dyDescent="0.25">
      <c r="A42" s="149"/>
      <c r="B42" s="134" t="s">
        <v>99</v>
      </c>
      <c r="C42" s="135"/>
      <c r="D42" s="33" t="s">
        <v>78</v>
      </c>
      <c r="E42" s="33">
        <v>100</v>
      </c>
      <c r="F42" s="39"/>
      <c r="G42" s="41">
        <f>E42*F42</f>
        <v>0</v>
      </c>
    </row>
    <row r="43" spans="1:7" ht="15" customHeight="1" x14ac:dyDescent="0.25">
      <c r="A43" s="149"/>
      <c r="B43" s="134" t="s">
        <v>100</v>
      </c>
      <c r="C43" s="135"/>
      <c r="D43" s="33" t="s">
        <v>88</v>
      </c>
      <c r="E43" s="33">
        <v>50</v>
      </c>
      <c r="F43" s="39"/>
      <c r="G43" s="41">
        <f>E43*F43</f>
        <v>0</v>
      </c>
    </row>
    <row r="44" spans="1:7" ht="15" customHeight="1" x14ac:dyDescent="0.25">
      <c r="A44" s="149"/>
      <c r="B44" s="154" t="s">
        <v>101</v>
      </c>
      <c r="C44" s="155"/>
      <c r="D44" s="33" t="s">
        <v>88</v>
      </c>
      <c r="E44" s="34">
        <v>90</v>
      </c>
      <c r="F44" s="39"/>
      <c r="G44" s="41">
        <f>E44*F44</f>
        <v>0</v>
      </c>
    </row>
    <row r="45" spans="1:7" ht="15" customHeight="1" x14ac:dyDescent="0.25">
      <c r="A45" s="149"/>
      <c r="B45" s="131" t="s">
        <v>90</v>
      </c>
      <c r="C45" s="132"/>
      <c r="D45" s="132"/>
      <c r="E45" s="132"/>
      <c r="F45" s="132"/>
      <c r="G45" s="133"/>
    </row>
    <row r="46" spans="1:7" ht="15" customHeight="1" x14ac:dyDescent="0.25">
      <c r="A46" s="149"/>
      <c r="B46" s="154" t="s">
        <v>91</v>
      </c>
      <c r="C46" s="155"/>
      <c r="D46" s="33" t="s">
        <v>78</v>
      </c>
      <c r="E46" s="34">
        <v>100</v>
      </c>
      <c r="F46" s="39"/>
      <c r="G46" s="41">
        <f>E46*F46</f>
        <v>0</v>
      </c>
    </row>
    <row r="47" spans="1:7" ht="15" customHeight="1" x14ac:dyDescent="0.25">
      <c r="A47" s="149"/>
      <c r="B47" s="154" t="s">
        <v>102</v>
      </c>
      <c r="C47" s="155"/>
      <c r="D47" s="33" t="s">
        <v>78</v>
      </c>
      <c r="E47" s="34">
        <v>100</v>
      </c>
      <c r="F47" s="39"/>
      <c r="G47" s="41">
        <f>E47*F47</f>
        <v>0</v>
      </c>
    </row>
    <row r="48" spans="1:7" ht="15" customHeight="1" x14ac:dyDescent="0.25">
      <c r="A48" s="149"/>
      <c r="B48" s="154" t="s">
        <v>93</v>
      </c>
      <c r="C48" s="155"/>
      <c r="D48" s="33" t="s">
        <v>78</v>
      </c>
      <c r="E48" s="34">
        <v>80</v>
      </c>
      <c r="F48" s="39"/>
      <c r="G48" s="41">
        <f>E48*F48</f>
        <v>0</v>
      </c>
    </row>
    <row r="49" spans="1:7" ht="15" customHeight="1" x14ac:dyDescent="0.25">
      <c r="A49" s="149"/>
      <c r="B49" s="131" t="s">
        <v>74</v>
      </c>
      <c r="C49" s="132"/>
      <c r="D49" s="132"/>
      <c r="E49" s="132"/>
      <c r="F49" s="132"/>
      <c r="G49" s="165"/>
    </row>
    <row r="50" spans="1:7" ht="15" customHeight="1" x14ac:dyDescent="0.25">
      <c r="A50" s="149"/>
      <c r="B50" s="154" t="s">
        <v>103</v>
      </c>
      <c r="C50" s="155"/>
      <c r="D50" s="32" t="s">
        <v>104</v>
      </c>
      <c r="E50" s="26">
        <v>120</v>
      </c>
      <c r="F50" s="75"/>
      <c r="G50" s="41">
        <f>E50*F50</f>
        <v>0</v>
      </c>
    </row>
    <row r="51" spans="1:7" ht="15" customHeight="1" x14ac:dyDescent="0.25">
      <c r="A51" s="149"/>
      <c r="B51" s="131" t="s">
        <v>105</v>
      </c>
      <c r="C51" s="132"/>
      <c r="D51" s="132"/>
      <c r="E51" s="132"/>
      <c r="F51" s="132"/>
      <c r="G51" s="166"/>
    </row>
    <row r="52" spans="1:7" ht="15" customHeight="1" x14ac:dyDescent="0.25">
      <c r="A52" s="149"/>
      <c r="B52" s="134" t="s">
        <v>106</v>
      </c>
      <c r="C52" s="135"/>
      <c r="D52" s="33" t="s">
        <v>107</v>
      </c>
      <c r="E52" s="34">
        <v>120</v>
      </c>
      <c r="F52" s="39"/>
      <c r="G52" s="41">
        <f>E52*F52</f>
        <v>0</v>
      </c>
    </row>
    <row r="53" spans="1:7" ht="15" customHeight="1" x14ac:dyDescent="0.25">
      <c r="A53" s="149"/>
      <c r="B53" s="161" t="s">
        <v>108</v>
      </c>
      <c r="C53" s="162"/>
      <c r="D53" s="33" t="s">
        <v>107</v>
      </c>
      <c r="E53" s="34">
        <v>120</v>
      </c>
      <c r="F53" s="39"/>
      <c r="G53" s="41">
        <f>E53*F53</f>
        <v>0</v>
      </c>
    </row>
    <row r="54" spans="1:7" ht="15" customHeight="1" x14ac:dyDescent="0.25">
      <c r="A54" s="149"/>
      <c r="B54" s="156" t="s">
        <v>109</v>
      </c>
      <c r="C54" s="157"/>
      <c r="D54" s="157"/>
      <c r="E54" s="157"/>
      <c r="F54" s="157"/>
      <c r="G54" s="158"/>
    </row>
    <row r="55" spans="1:7" ht="15" customHeight="1" x14ac:dyDescent="0.25">
      <c r="A55" s="149"/>
      <c r="B55" s="141" t="s">
        <v>80</v>
      </c>
      <c r="C55" s="141"/>
      <c r="D55" s="26" t="s">
        <v>73</v>
      </c>
      <c r="E55" s="26">
        <v>15</v>
      </c>
      <c r="F55" s="39"/>
      <c r="G55" s="41">
        <f t="shared" ref="G55:G60" si="1">E55*F55</f>
        <v>0</v>
      </c>
    </row>
    <row r="56" spans="1:7" ht="15" customHeight="1" x14ac:dyDescent="0.25">
      <c r="A56" s="149"/>
      <c r="B56" s="139" t="s">
        <v>70</v>
      </c>
      <c r="C56" s="140"/>
      <c r="D56" s="32" t="s">
        <v>71</v>
      </c>
      <c r="E56" s="26">
        <v>70</v>
      </c>
      <c r="F56" s="39"/>
      <c r="G56" s="41">
        <f t="shared" si="1"/>
        <v>0</v>
      </c>
    </row>
    <row r="57" spans="1:7" ht="15" customHeight="1" x14ac:dyDescent="0.25">
      <c r="A57" s="150"/>
      <c r="B57" s="159" t="s">
        <v>68</v>
      </c>
      <c r="C57" s="160"/>
      <c r="D57" s="72" t="s">
        <v>69</v>
      </c>
      <c r="E57" s="72">
        <v>120</v>
      </c>
      <c r="F57" s="73"/>
      <c r="G57" s="74">
        <f t="shared" si="1"/>
        <v>0</v>
      </c>
    </row>
    <row r="58" spans="1:7" ht="15" customHeight="1" x14ac:dyDescent="0.25">
      <c r="A58" s="169" t="s">
        <v>110</v>
      </c>
      <c r="B58" s="144" t="s">
        <v>68</v>
      </c>
      <c r="C58" s="145"/>
      <c r="D58" s="56" t="s">
        <v>69</v>
      </c>
      <c r="E58" s="56">
        <v>120</v>
      </c>
      <c r="F58" s="58"/>
      <c r="G58" s="59">
        <f t="shared" si="1"/>
        <v>0</v>
      </c>
    </row>
    <row r="59" spans="1:7" ht="15" customHeight="1" x14ac:dyDescent="0.25">
      <c r="A59" s="170"/>
      <c r="B59" s="142" t="s">
        <v>70</v>
      </c>
      <c r="C59" s="143"/>
      <c r="D59" s="32" t="s">
        <v>71</v>
      </c>
      <c r="E59" s="26">
        <v>70</v>
      </c>
      <c r="F59" s="39"/>
      <c r="G59" s="40">
        <f t="shared" si="1"/>
        <v>0</v>
      </c>
    </row>
    <row r="60" spans="1:7" ht="15" customHeight="1" x14ac:dyDescent="0.25">
      <c r="A60" s="170"/>
      <c r="B60" s="161" t="s">
        <v>111</v>
      </c>
      <c r="C60" s="162"/>
      <c r="D60" s="26" t="s">
        <v>73</v>
      </c>
      <c r="E60" s="26">
        <v>15</v>
      </c>
      <c r="F60" s="39"/>
      <c r="G60" s="40">
        <f t="shared" si="1"/>
        <v>0</v>
      </c>
    </row>
    <row r="61" spans="1:7" ht="15" customHeight="1" x14ac:dyDescent="0.25">
      <c r="A61" s="170"/>
      <c r="B61" s="131" t="s">
        <v>74</v>
      </c>
      <c r="C61" s="132"/>
      <c r="D61" s="132"/>
      <c r="E61" s="132"/>
      <c r="F61" s="132"/>
      <c r="G61" s="133"/>
    </row>
    <row r="62" spans="1:7" ht="15" customHeight="1" x14ac:dyDescent="0.25">
      <c r="A62" s="170"/>
      <c r="B62" s="154" t="s">
        <v>81</v>
      </c>
      <c r="C62" s="155"/>
      <c r="D62" s="68" t="s">
        <v>76</v>
      </c>
      <c r="E62" s="45">
        <v>120</v>
      </c>
      <c r="F62" s="64"/>
      <c r="G62" s="65">
        <f>E62*F62</f>
        <v>0</v>
      </c>
    </row>
    <row r="63" spans="1:7" ht="15" customHeight="1" x14ac:dyDescent="0.25">
      <c r="A63" s="170"/>
      <c r="B63" s="163" t="s">
        <v>112</v>
      </c>
      <c r="C63" s="164"/>
      <c r="D63" s="62" t="s">
        <v>113</v>
      </c>
      <c r="E63" s="66">
        <v>120</v>
      </c>
      <c r="F63" s="67"/>
      <c r="G63" s="65">
        <f>E63*F63</f>
        <v>0</v>
      </c>
    </row>
    <row r="64" spans="1:7" ht="15" customHeight="1" x14ac:dyDescent="0.25">
      <c r="A64" s="171"/>
      <c r="B64" s="159" t="s">
        <v>82</v>
      </c>
      <c r="C64" s="160"/>
      <c r="D64" s="71" t="s">
        <v>78</v>
      </c>
      <c r="E64" s="69">
        <v>240</v>
      </c>
      <c r="F64" s="63"/>
      <c r="G64" s="70">
        <f>E64*F64</f>
        <v>0</v>
      </c>
    </row>
    <row r="65" spans="1:7" ht="15" customHeight="1" x14ac:dyDescent="0.25">
      <c r="A65" s="146">
        <v>45455</v>
      </c>
      <c r="B65" s="147"/>
      <c r="C65" s="147"/>
      <c r="D65" s="147"/>
      <c r="E65" s="147"/>
      <c r="F65" s="147"/>
      <c r="G65" s="148"/>
    </row>
    <row r="66" spans="1:7" ht="15" customHeight="1" x14ac:dyDescent="0.25">
      <c r="A66" s="178" t="s">
        <v>114</v>
      </c>
      <c r="B66" s="144" t="s">
        <v>68</v>
      </c>
      <c r="C66" s="145"/>
      <c r="D66" s="56" t="s">
        <v>69</v>
      </c>
      <c r="E66" s="56">
        <v>120</v>
      </c>
      <c r="F66" s="58"/>
      <c r="G66" s="59">
        <f>E66*F66</f>
        <v>0</v>
      </c>
    </row>
    <row r="67" spans="1:7" ht="15" customHeight="1" x14ac:dyDescent="0.25">
      <c r="A67" s="179"/>
      <c r="B67" s="142" t="s">
        <v>70</v>
      </c>
      <c r="C67" s="143"/>
      <c r="D67" s="32" t="s">
        <v>71</v>
      </c>
      <c r="E67" s="26">
        <v>70</v>
      </c>
      <c r="F67" s="39"/>
      <c r="G67" s="40">
        <f>E67*F67</f>
        <v>0</v>
      </c>
    </row>
    <row r="68" spans="1:7" ht="15" customHeight="1" x14ac:dyDescent="0.25">
      <c r="A68" s="179"/>
      <c r="B68" s="141" t="s">
        <v>80</v>
      </c>
      <c r="C68" s="141"/>
      <c r="D68" s="26" t="s">
        <v>73</v>
      </c>
      <c r="E68" s="26">
        <v>15</v>
      </c>
      <c r="F68" s="39"/>
      <c r="G68" s="40">
        <f>E68*F68</f>
        <v>0</v>
      </c>
    </row>
    <row r="69" spans="1:7" ht="15" customHeight="1" x14ac:dyDescent="0.25">
      <c r="A69" s="179"/>
      <c r="B69" s="131" t="s">
        <v>74</v>
      </c>
      <c r="C69" s="132"/>
      <c r="D69" s="132"/>
      <c r="E69" s="132"/>
      <c r="F69" s="132"/>
      <c r="G69" s="133"/>
    </row>
    <row r="70" spans="1:7" ht="15" customHeight="1" x14ac:dyDescent="0.25">
      <c r="A70" s="179"/>
      <c r="B70" s="134" t="s">
        <v>81</v>
      </c>
      <c r="C70" s="135"/>
      <c r="D70" s="68" t="s">
        <v>76</v>
      </c>
      <c r="E70" s="45">
        <v>120</v>
      </c>
      <c r="F70" s="64"/>
      <c r="G70" s="65">
        <f>E70*F70</f>
        <v>0</v>
      </c>
    </row>
    <row r="71" spans="1:7" ht="15" customHeight="1" x14ac:dyDescent="0.25">
      <c r="A71" s="180"/>
      <c r="B71" s="159" t="s">
        <v>82</v>
      </c>
      <c r="C71" s="160"/>
      <c r="D71" s="71" t="s">
        <v>78</v>
      </c>
      <c r="E71" s="69">
        <v>240</v>
      </c>
      <c r="F71" s="63"/>
      <c r="G71" s="70">
        <f>E71*F71</f>
        <v>0</v>
      </c>
    </row>
    <row r="72" spans="1:7" ht="15" customHeight="1" x14ac:dyDescent="0.25">
      <c r="A72" s="169" t="s">
        <v>115</v>
      </c>
      <c r="B72" s="172" t="s">
        <v>116</v>
      </c>
      <c r="C72" s="173"/>
      <c r="D72" s="57" t="s">
        <v>98</v>
      </c>
      <c r="E72" s="56">
        <v>120</v>
      </c>
      <c r="F72" s="58"/>
      <c r="G72" s="59">
        <f>E72*F72</f>
        <v>0</v>
      </c>
    </row>
    <row r="73" spans="1:7" ht="15" customHeight="1" x14ac:dyDescent="0.25">
      <c r="A73" s="149"/>
      <c r="B73" s="131" t="s">
        <v>85</v>
      </c>
      <c r="C73" s="132"/>
      <c r="D73" s="132"/>
      <c r="E73" s="132"/>
      <c r="F73" s="132"/>
      <c r="G73" s="133"/>
    </row>
    <row r="74" spans="1:7" ht="15" customHeight="1" x14ac:dyDescent="0.25">
      <c r="A74" s="149"/>
      <c r="B74" s="174" t="s">
        <v>117</v>
      </c>
      <c r="C74" s="175"/>
      <c r="D74" s="33" t="s">
        <v>78</v>
      </c>
      <c r="E74" s="33">
        <v>100</v>
      </c>
      <c r="F74" s="39"/>
      <c r="G74" s="41">
        <f>E74*F74</f>
        <v>0</v>
      </c>
    </row>
    <row r="75" spans="1:7" ht="15" customHeight="1" x14ac:dyDescent="0.25">
      <c r="A75" s="149"/>
      <c r="B75" s="174" t="s">
        <v>118</v>
      </c>
      <c r="C75" s="175"/>
      <c r="D75" s="33" t="s">
        <v>88</v>
      </c>
      <c r="E75" s="33">
        <v>50</v>
      </c>
      <c r="F75" s="39"/>
      <c r="G75" s="41">
        <f>E75*F75</f>
        <v>0</v>
      </c>
    </row>
    <row r="76" spans="1:7" ht="15" customHeight="1" x14ac:dyDescent="0.25">
      <c r="A76" s="149"/>
      <c r="B76" s="176" t="s">
        <v>119</v>
      </c>
      <c r="C76" s="177"/>
      <c r="D76" s="33" t="s">
        <v>88</v>
      </c>
      <c r="E76" s="34">
        <v>90</v>
      </c>
      <c r="F76" s="39"/>
      <c r="G76" s="41">
        <f>E76*F76</f>
        <v>0</v>
      </c>
    </row>
    <row r="77" spans="1:7" ht="15" customHeight="1" x14ac:dyDescent="0.25">
      <c r="A77" s="149"/>
      <c r="B77" s="131" t="s">
        <v>90</v>
      </c>
      <c r="C77" s="132"/>
      <c r="D77" s="132"/>
      <c r="E77" s="132"/>
      <c r="F77" s="132"/>
      <c r="G77" s="133"/>
    </row>
    <row r="78" spans="1:7" ht="15" customHeight="1" x14ac:dyDescent="0.25">
      <c r="A78" s="149"/>
      <c r="B78" s="154" t="s">
        <v>91</v>
      </c>
      <c r="C78" s="155"/>
      <c r="D78" s="33" t="s">
        <v>78</v>
      </c>
      <c r="E78" s="34">
        <v>100</v>
      </c>
      <c r="F78" s="39"/>
      <c r="G78" s="41">
        <f>E78*F78</f>
        <v>0</v>
      </c>
    </row>
    <row r="79" spans="1:7" ht="15" customHeight="1" x14ac:dyDescent="0.25">
      <c r="A79" s="149"/>
      <c r="B79" s="154" t="s">
        <v>102</v>
      </c>
      <c r="C79" s="155"/>
      <c r="D79" s="33" t="s">
        <v>78</v>
      </c>
      <c r="E79" s="34">
        <v>100</v>
      </c>
      <c r="F79" s="39"/>
      <c r="G79" s="41">
        <f>E79*F79</f>
        <v>0</v>
      </c>
    </row>
    <row r="80" spans="1:7" ht="15" customHeight="1" x14ac:dyDescent="0.25">
      <c r="A80" s="149"/>
      <c r="B80" s="154" t="s">
        <v>93</v>
      </c>
      <c r="C80" s="155"/>
      <c r="D80" s="33" t="s">
        <v>78</v>
      </c>
      <c r="E80" s="34">
        <v>80</v>
      </c>
      <c r="F80" s="39"/>
      <c r="G80" s="41">
        <f>E80*F80</f>
        <v>0</v>
      </c>
    </row>
    <row r="81" spans="1:7" ht="15" customHeight="1" x14ac:dyDescent="0.25">
      <c r="A81" s="149"/>
      <c r="B81" s="131" t="s">
        <v>74</v>
      </c>
      <c r="C81" s="132"/>
      <c r="D81" s="132"/>
      <c r="E81" s="132"/>
      <c r="F81" s="132"/>
      <c r="G81" s="165"/>
    </row>
    <row r="82" spans="1:7" ht="15" customHeight="1" x14ac:dyDescent="0.25">
      <c r="A82" s="149"/>
      <c r="B82" s="154" t="s">
        <v>103</v>
      </c>
      <c r="C82" s="155"/>
      <c r="D82" s="32" t="s">
        <v>104</v>
      </c>
      <c r="E82" s="26">
        <v>120</v>
      </c>
      <c r="F82" s="75"/>
      <c r="G82" s="41">
        <f>E82*F82</f>
        <v>0</v>
      </c>
    </row>
    <row r="83" spans="1:7" ht="15" customHeight="1" x14ac:dyDescent="0.25">
      <c r="A83" s="149"/>
      <c r="B83" s="131" t="s">
        <v>105</v>
      </c>
      <c r="C83" s="132"/>
      <c r="D83" s="132"/>
      <c r="E83" s="132"/>
      <c r="F83" s="132"/>
      <c r="G83" s="166"/>
    </row>
    <row r="84" spans="1:7" ht="15" customHeight="1" x14ac:dyDescent="0.25">
      <c r="A84" s="149"/>
      <c r="B84" s="154" t="s">
        <v>106</v>
      </c>
      <c r="C84" s="155"/>
      <c r="D84" s="33" t="s">
        <v>107</v>
      </c>
      <c r="E84" s="34">
        <v>120</v>
      </c>
      <c r="F84" s="39"/>
      <c r="G84" s="41">
        <f>E84*F84</f>
        <v>0</v>
      </c>
    </row>
    <row r="85" spans="1:7" ht="15" customHeight="1" x14ac:dyDescent="0.25">
      <c r="A85" s="149"/>
      <c r="B85" s="161" t="s">
        <v>108</v>
      </c>
      <c r="C85" s="162"/>
      <c r="D85" s="33" t="s">
        <v>107</v>
      </c>
      <c r="E85" s="34">
        <v>120</v>
      </c>
      <c r="F85" s="39"/>
      <c r="G85" s="41">
        <f>E85*F85</f>
        <v>0</v>
      </c>
    </row>
    <row r="86" spans="1:7" ht="15" customHeight="1" x14ac:dyDescent="0.25">
      <c r="A86" s="149"/>
      <c r="B86" s="156" t="s">
        <v>109</v>
      </c>
      <c r="C86" s="157"/>
      <c r="D86" s="157"/>
      <c r="E86" s="157"/>
      <c r="F86" s="157"/>
      <c r="G86" s="158"/>
    </row>
    <row r="87" spans="1:7" ht="15" customHeight="1" x14ac:dyDescent="0.25">
      <c r="A87" s="149"/>
      <c r="B87" s="141" t="s">
        <v>80</v>
      </c>
      <c r="C87" s="141"/>
      <c r="D87" s="26" t="s">
        <v>73</v>
      </c>
      <c r="E87" s="26">
        <v>15</v>
      </c>
      <c r="F87" s="39"/>
      <c r="G87" s="41">
        <f t="shared" ref="G87:G92" si="2">E87*F87</f>
        <v>0</v>
      </c>
    </row>
    <row r="88" spans="1:7" ht="15" customHeight="1" x14ac:dyDescent="0.25">
      <c r="A88" s="149"/>
      <c r="B88" s="139" t="s">
        <v>70</v>
      </c>
      <c r="C88" s="140"/>
      <c r="D88" s="32" t="s">
        <v>71</v>
      </c>
      <c r="E88" s="26">
        <v>70</v>
      </c>
      <c r="F88" s="39"/>
      <c r="G88" s="41">
        <f t="shared" si="2"/>
        <v>0</v>
      </c>
    </row>
    <row r="89" spans="1:7" ht="15" customHeight="1" x14ac:dyDescent="0.25">
      <c r="A89" s="150"/>
      <c r="B89" s="159" t="s">
        <v>68</v>
      </c>
      <c r="C89" s="160"/>
      <c r="D89" s="72" t="s">
        <v>69</v>
      </c>
      <c r="E89" s="72">
        <v>120</v>
      </c>
      <c r="F89" s="73"/>
      <c r="G89" s="74">
        <f t="shared" si="2"/>
        <v>0</v>
      </c>
    </row>
    <row r="90" spans="1:7" ht="15" customHeight="1" x14ac:dyDescent="0.25">
      <c r="A90" s="169" t="s">
        <v>120</v>
      </c>
      <c r="B90" s="144" t="s">
        <v>68</v>
      </c>
      <c r="C90" s="145"/>
      <c r="D90" s="56" t="s">
        <v>69</v>
      </c>
      <c r="E90" s="56">
        <v>120</v>
      </c>
      <c r="F90" s="58"/>
      <c r="G90" s="59">
        <f t="shared" si="2"/>
        <v>0</v>
      </c>
    </row>
    <row r="91" spans="1:7" ht="15" customHeight="1" x14ac:dyDescent="0.25">
      <c r="A91" s="170"/>
      <c r="B91" s="142" t="s">
        <v>70</v>
      </c>
      <c r="C91" s="143"/>
      <c r="D91" s="32" t="s">
        <v>71</v>
      </c>
      <c r="E91" s="26">
        <v>70</v>
      </c>
      <c r="F91" s="39"/>
      <c r="G91" s="40">
        <f t="shared" si="2"/>
        <v>0</v>
      </c>
    </row>
    <row r="92" spans="1:7" ht="15" customHeight="1" x14ac:dyDescent="0.25">
      <c r="A92" s="170"/>
      <c r="B92" s="161" t="s">
        <v>111</v>
      </c>
      <c r="C92" s="162"/>
      <c r="D92" s="26" t="s">
        <v>73</v>
      </c>
      <c r="E92" s="26">
        <v>15</v>
      </c>
      <c r="F92" s="39"/>
      <c r="G92" s="40">
        <f t="shared" si="2"/>
        <v>0</v>
      </c>
    </row>
    <row r="93" spans="1:7" ht="15" customHeight="1" x14ac:dyDescent="0.25">
      <c r="A93" s="170"/>
      <c r="B93" s="131" t="s">
        <v>74</v>
      </c>
      <c r="C93" s="132"/>
      <c r="D93" s="132"/>
      <c r="E93" s="132"/>
      <c r="F93" s="132"/>
      <c r="G93" s="133"/>
    </row>
    <row r="94" spans="1:7" ht="15" customHeight="1" x14ac:dyDescent="0.25">
      <c r="A94" s="170"/>
      <c r="B94" s="154" t="s">
        <v>81</v>
      </c>
      <c r="C94" s="155"/>
      <c r="D94" s="68" t="s">
        <v>76</v>
      </c>
      <c r="E94" s="45">
        <v>120</v>
      </c>
      <c r="F94" s="64"/>
      <c r="G94" s="65">
        <f>E94*F94</f>
        <v>0</v>
      </c>
    </row>
    <row r="95" spans="1:7" ht="15" customHeight="1" x14ac:dyDescent="0.25">
      <c r="A95" s="170"/>
      <c r="B95" s="163" t="s">
        <v>112</v>
      </c>
      <c r="C95" s="164"/>
      <c r="D95" s="62" t="s">
        <v>113</v>
      </c>
      <c r="E95" s="66">
        <v>120</v>
      </c>
      <c r="F95" s="67"/>
      <c r="G95" s="65">
        <f>E95*F95</f>
        <v>0</v>
      </c>
    </row>
    <row r="96" spans="1:7" ht="15" customHeight="1" x14ac:dyDescent="0.25">
      <c r="A96" s="171"/>
      <c r="B96" s="159" t="s">
        <v>82</v>
      </c>
      <c r="C96" s="160"/>
      <c r="D96" s="71" t="s">
        <v>78</v>
      </c>
      <c r="E96" s="69">
        <v>240</v>
      </c>
      <c r="F96" s="63"/>
      <c r="G96" s="70">
        <f>E96*F96</f>
        <v>0</v>
      </c>
    </row>
    <row r="97" spans="1:7" ht="15" customHeight="1" x14ac:dyDescent="0.25">
      <c r="A97" s="146">
        <v>45456</v>
      </c>
      <c r="B97" s="167"/>
      <c r="C97" s="167"/>
      <c r="D97" s="167"/>
      <c r="E97" s="167"/>
      <c r="F97" s="167"/>
      <c r="G97" s="168"/>
    </row>
    <row r="98" spans="1:7" ht="15" customHeight="1" x14ac:dyDescent="0.25">
      <c r="A98" s="169" t="s">
        <v>121</v>
      </c>
      <c r="B98" s="144" t="s">
        <v>68</v>
      </c>
      <c r="C98" s="145"/>
      <c r="D98" s="56" t="s">
        <v>69</v>
      </c>
      <c r="E98" s="56">
        <v>120</v>
      </c>
      <c r="F98" s="58"/>
      <c r="G98" s="59">
        <f>E98*F98</f>
        <v>0</v>
      </c>
    </row>
    <row r="99" spans="1:7" ht="15" customHeight="1" x14ac:dyDescent="0.25">
      <c r="A99" s="170"/>
      <c r="B99" s="142" t="s">
        <v>70</v>
      </c>
      <c r="C99" s="143"/>
      <c r="D99" s="32" t="s">
        <v>71</v>
      </c>
      <c r="E99" s="26">
        <v>70</v>
      </c>
      <c r="F99" s="39"/>
      <c r="G99" s="40">
        <f>E99*F99</f>
        <v>0</v>
      </c>
    </row>
    <row r="100" spans="1:7" ht="15" customHeight="1" x14ac:dyDescent="0.25">
      <c r="A100" s="170"/>
      <c r="B100" s="161" t="s">
        <v>111</v>
      </c>
      <c r="C100" s="162"/>
      <c r="D100" s="26" t="s">
        <v>73</v>
      </c>
      <c r="E100" s="26">
        <v>15</v>
      </c>
      <c r="F100" s="39"/>
      <c r="G100" s="40">
        <f>E100*F100</f>
        <v>0</v>
      </c>
    </row>
    <row r="101" spans="1:7" ht="15" customHeight="1" x14ac:dyDescent="0.25">
      <c r="A101" s="170"/>
      <c r="B101" s="131" t="s">
        <v>74</v>
      </c>
      <c r="C101" s="132"/>
      <c r="D101" s="132"/>
      <c r="E101" s="132"/>
      <c r="F101" s="132"/>
      <c r="G101" s="133"/>
    </row>
    <row r="102" spans="1:7" ht="15" customHeight="1" x14ac:dyDescent="0.25">
      <c r="A102" s="170"/>
      <c r="B102" s="154" t="s">
        <v>81</v>
      </c>
      <c r="C102" s="155"/>
      <c r="D102" s="68" t="s">
        <v>76</v>
      </c>
      <c r="E102" s="45">
        <v>120</v>
      </c>
      <c r="F102" s="64"/>
      <c r="G102" s="65">
        <f>E102*F102</f>
        <v>0</v>
      </c>
    </row>
    <row r="103" spans="1:7" ht="15" customHeight="1" x14ac:dyDescent="0.25">
      <c r="A103" s="170"/>
      <c r="B103" s="163" t="s">
        <v>112</v>
      </c>
      <c r="C103" s="164"/>
      <c r="D103" s="62" t="s">
        <v>113</v>
      </c>
      <c r="E103" s="66">
        <v>120</v>
      </c>
      <c r="F103" s="67"/>
      <c r="G103" s="65">
        <f>E103*F103</f>
        <v>0</v>
      </c>
    </row>
    <row r="104" spans="1:7" ht="15" customHeight="1" x14ac:dyDescent="0.25">
      <c r="A104" s="171"/>
      <c r="B104" s="159" t="s">
        <v>82</v>
      </c>
      <c r="C104" s="160"/>
      <c r="D104" s="71" t="s">
        <v>78</v>
      </c>
      <c r="E104" s="69">
        <v>240</v>
      </c>
      <c r="F104" s="63"/>
      <c r="G104" s="70">
        <f>E104*F104</f>
        <v>0</v>
      </c>
    </row>
    <row r="105" spans="1:7" ht="15" customHeight="1" x14ac:dyDescent="0.25">
      <c r="A105" s="136" t="s">
        <v>122</v>
      </c>
      <c r="B105" s="172" t="s">
        <v>116</v>
      </c>
      <c r="C105" s="173"/>
      <c r="D105" s="57" t="s">
        <v>98</v>
      </c>
      <c r="E105" s="56">
        <v>120</v>
      </c>
      <c r="F105" s="58"/>
      <c r="G105" s="59">
        <f>E105*F105</f>
        <v>0</v>
      </c>
    </row>
    <row r="106" spans="1:7" ht="15" customHeight="1" x14ac:dyDescent="0.25">
      <c r="A106" s="136"/>
      <c r="B106" s="131" t="s">
        <v>85</v>
      </c>
      <c r="C106" s="132"/>
      <c r="D106" s="132"/>
      <c r="E106" s="132"/>
      <c r="F106" s="132"/>
      <c r="G106" s="133"/>
    </row>
    <row r="107" spans="1:7" ht="15" customHeight="1" x14ac:dyDescent="0.25">
      <c r="A107" s="136"/>
      <c r="B107" s="176" t="s">
        <v>123</v>
      </c>
      <c r="C107" s="177"/>
      <c r="D107" s="33" t="s">
        <v>78</v>
      </c>
      <c r="E107" s="33">
        <v>100</v>
      </c>
      <c r="F107" s="39"/>
      <c r="G107" s="41">
        <f>E107*F107</f>
        <v>0</v>
      </c>
    </row>
    <row r="108" spans="1:7" ht="15" customHeight="1" x14ac:dyDescent="0.25">
      <c r="A108" s="170"/>
      <c r="B108" s="176" t="s">
        <v>124</v>
      </c>
      <c r="C108" s="177"/>
      <c r="D108" s="33" t="s">
        <v>88</v>
      </c>
      <c r="E108" s="33">
        <v>50</v>
      </c>
      <c r="F108" s="39"/>
      <c r="G108" s="41">
        <f>E108*F108</f>
        <v>0</v>
      </c>
    </row>
    <row r="109" spans="1:7" ht="15" customHeight="1" x14ac:dyDescent="0.25">
      <c r="A109" s="170"/>
      <c r="B109" s="154" t="s">
        <v>125</v>
      </c>
      <c r="C109" s="155"/>
      <c r="D109" s="33" t="s">
        <v>88</v>
      </c>
      <c r="E109" s="34">
        <v>90</v>
      </c>
      <c r="F109" s="39"/>
      <c r="G109" s="41">
        <f>E109*F109</f>
        <v>0</v>
      </c>
    </row>
    <row r="110" spans="1:7" ht="15" customHeight="1" x14ac:dyDescent="0.25">
      <c r="A110" s="170"/>
      <c r="B110" s="131" t="s">
        <v>90</v>
      </c>
      <c r="C110" s="132"/>
      <c r="D110" s="132"/>
      <c r="E110" s="132"/>
      <c r="F110" s="132"/>
      <c r="G110" s="133"/>
    </row>
    <row r="111" spans="1:7" ht="15" customHeight="1" x14ac:dyDescent="0.25">
      <c r="A111" s="170"/>
      <c r="B111" s="154" t="s">
        <v>91</v>
      </c>
      <c r="C111" s="155"/>
      <c r="D111" s="33" t="s">
        <v>78</v>
      </c>
      <c r="E111" s="34">
        <v>100</v>
      </c>
      <c r="F111" s="39"/>
      <c r="G111" s="41">
        <f>E111*F111</f>
        <v>0</v>
      </c>
    </row>
    <row r="112" spans="1:7" ht="15" customHeight="1" x14ac:dyDescent="0.25">
      <c r="A112" s="170"/>
      <c r="B112" s="154" t="s">
        <v>126</v>
      </c>
      <c r="C112" s="155"/>
      <c r="D112" s="33" t="s">
        <v>78</v>
      </c>
      <c r="E112" s="34">
        <v>100</v>
      </c>
      <c r="F112" s="39"/>
      <c r="G112" s="41">
        <f>E112*F112</f>
        <v>0</v>
      </c>
    </row>
    <row r="113" spans="1:7" ht="15" customHeight="1" x14ac:dyDescent="0.25">
      <c r="A113" s="170"/>
      <c r="B113" s="154" t="s">
        <v>127</v>
      </c>
      <c r="C113" s="155"/>
      <c r="D113" s="33" t="s">
        <v>78</v>
      </c>
      <c r="E113" s="34">
        <v>80</v>
      </c>
      <c r="F113" s="39"/>
      <c r="G113" s="41">
        <f>F113*E113</f>
        <v>0</v>
      </c>
    </row>
    <row r="114" spans="1:7" x14ac:dyDescent="0.25">
      <c r="A114" s="170"/>
      <c r="B114" s="131" t="s">
        <v>74</v>
      </c>
      <c r="C114" s="132"/>
      <c r="D114" s="132"/>
      <c r="E114" s="132"/>
      <c r="F114" s="132"/>
      <c r="G114" s="165"/>
    </row>
    <row r="115" spans="1:7" x14ac:dyDescent="0.25">
      <c r="A115" s="170"/>
      <c r="B115" s="154" t="s">
        <v>103</v>
      </c>
      <c r="C115" s="155"/>
      <c r="D115" s="32" t="s">
        <v>104</v>
      </c>
      <c r="E115" s="26">
        <v>120</v>
      </c>
      <c r="F115" s="75"/>
      <c r="G115" s="41">
        <f>E115*F115</f>
        <v>0</v>
      </c>
    </row>
    <row r="116" spans="1:7" x14ac:dyDescent="0.25">
      <c r="A116" s="170"/>
      <c r="B116" s="131" t="s">
        <v>105</v>
      </c>
      <c r="C116" s="132"/>
      <c r="D116" s="132"/>
      <c r="E116" s="132"/>
      <c r="F116" s="132"/>
      <c r="G116" s="166"/>
    </row>
    <row r="117" spans="1:7" x14ac:dyDescent="0.25">
      <c r="A117" s="170"/>
      <c r="B117" s="154" t="s">
        <v>128</v>
      </c>
      <c r="C117" s="155"/>
      <c r="D117" s="33" t="s">
        <v>107</v>
      </c>
      <c r="E117" s="34">
        <v>120</v>
      </c>
      <c r="F117" s="39"/>
      <c r="G117" s="41">
        <f>E117*F117</f>
        <v>0</v>
      </c>
    </row>
    <row r="118" spans="1:7" x14ac:dyDescent="0.25">
      <c r="A118" s="170"/>
      <c r="B118" s="156" t="s">
        <v>109</v>
      </c>
      <c r="C118" s="157"/>
      <c r="D118" s="157"/>
      <c r="E118" s="157"/>
      <c r="F118" s="157"/>
      <c r="G118" s="158"/>
    </row>
    <row r="119" spans="1:7" x14ac:dyDescent="0.25">
      <c r="A119" s="171"/>
      <c r="B119" s="141" t="s">
        <v>80</v>
      </c>
      <c r="C119" s="141"/>
      <c r="D119" s="26" t="s">
        <v>73</v>
      </c>
      <c r="E119" s="26">
        <v>15</v>
      </c>
      <c r="F119" s="39"/>
      <c r="G119" s="41">
        <v>0</v>
      </c>
    </row>
    <row r="120" spans="1:7" ht="24.75" customHeight="1" x14ac:dyDescent="0.3">
      <c r="A120" s="94" t="s">
        <v>129</v>
      </c>
      <c r="B120" s="95"/>
      <c r="C120" s="95"/>
      <c r="D120" s="95"/>
      <c r="E120" s="95"/>
      <c r="F120" s="206"/>
      <c r="G120" s="46">
        <f>SUM(G119,G117,G115,G111:G113,G107:G109,G102:G105,G98:G100,G94:G96,G87:G92,G84:G85,G82,G78:G80,G74:G76,G70:G72,G66:G68,G62:G64,G55:G60,G52:G53,G50,G46:G48,G42:G44,G38:G40,G34:G36,G30:G32,G26:G28,G22:G24,G20,G14:G18,G8:G12,G4:G6)</f>
        <v>0</v>
      </c>
    </row>
    <row r="121" spans="1:7" ht="16.5" x14ac:dyDescent="0.3">
      <c r="A121" s="27"/>
      <c r="B121" s="28"/>
      <c r="C121" s="29"/>
      <c r="D121" s="42"/>
      <c r="E121" s="42"/>
      <c r="F121" s="8"/>
      <c r="G121" s="8"/>
    </row>
    <row r="122" spans="1:7" ht="17.25" thickBot="1" x14ac:dyDescent="0.35">
      <c r="A122" s="27"/>
      <c r="B122" s="28"/>
      <c r="C122" s="29"/>
      <c r="D122" s="42"/>
      <c r="E122" s="42"/>
      <c r="F122" s="8"/>
      <c r="G122" s="8"/>
    </row>
    <row r="123" spans="1:7" ht="16.5" x14ac:dyDescent="0.3">
      <c r="A123" s="192" t="s">
        <v>130</v>
      </c>
      <c r="B123" s="193"/>
      <c r="C123" s="193"/>
      <c r="D123" s="193"/>
      <c r="E123" s="193"/>
      <c r="F123" s="193"/>
      <c r="G123" s="194"/>
    </row>
    <row r="124" spans="1:7" ht="30" customHeight="1" x14ac:dyDescent="0.3">
      <c r="A124" s="30"/>
      <c r="B124" s="195" t="s">
        <v>62</v>
      </c>
      <c r="C124" s="196"/>
      <c r="D124" s="196"/>
      <c r="E124" s="196"/>
      <c r="F124" s="197"/>
      <c r="G124" s="10" t="s">
        <v>66</v>
      </c>
    </row>
    <row r="125" spans="1:7" ht="40.5" customHeight="1" x14ac:dyDescent="0.25">
      <c r="A125" s="204" t="s">
        <v>130</v>
      </c>
      <c r="B125" s="198" t="s">
        <v>131</v>
      </c>
      <c r="C125" s="199"/>
      <c r="D125" s="199"/>
      <c r="E125" s="199"/>
      <c r="F125" s="200"/>
      <c r="G125" s="38"/>
    </row>
    <row r="126" spans="1:7" ht="15" customHeight="1" x14ac:dyDescent="0.25">
      <c r="A126" s="205"/>
      <c r="B126" s="201" t="s">
        <v>132</v>
      </c>
      <c r="C126" s="202"/>
      <c r="D126" s="202"/>
      <c r="E126" s="202"/>
      <c r="F126" s="203"/>
      <c r="G126" s="38"/>
    </row>
    <row r="127" spans="1:7" ht="21" customHeight="1" thickBot="1" x14ac:dyDescent="0.3">
      <c r="A127" s="189" t="s">
        <v>133</v>
      </c>
      <c r="B127" s="190"/>
      <c r="C127" s="190"/>
      <c r="D127" s="190"/>
      <c r="E127" s="190"/>
      <c r="F127" s="191"/>
      <c r="G127" s="47">
        <f>SUM(G125:G126)</f>
        <v>0</v>
      </c>
    </row>
    <row r="128" spans="1:7" ht="17.25" thickBot="1" x14ac:dyDescent="0.35">
      <c r="A128" s="8"/>
      <c r="B128" s="8"/>
      <c r="C128" s="31"/>
      <c r="D128" s="43"/>
      <c r="E128" s="43"/>
      <c r="F128" s="8"/>
      <c r="G128" s="8"/>
    </row>
    <row r="129" spans="1:7" ht="28.5" customHeight="1" thickBot="1" x14ac:dyDescent="0.3">
      <c r="A129" s="94" t="s">
        <v>134</v>
      </c>
      <c r="B129" s="95"/>
      <c r="C129" s="95"/>
      <c r="D129" s="95"/>
      <c r="E129" s="95"/>
      <c r="F129" s="188"/>
      <c r="G129" s="48">
        <f>G127+G120</f>
        <v>0</v>
      </c>
    </row>
    <row r="130" spans="1:7" ht="16.5" x14ac:dyDescent="0.3">
      <c r="A130" s="8"/>
      <c r="B130" s="8"/>
      <c r="C130" s="31"/>
      <c r="D130" s="43"/>
      <c r="E130" s="43"/>
      <c r="F130" s="8"/>
      <c r="G130" s="8"/>
    </row>
    <row r="131" spans="1:7" ht="42.75" customHeight="1" x14ac:dyDescent="0.25">
      <c r="A131" s="105" t="s">
        <v>148</v>
      </c>
      <c r="B131" s="105"/>
      <c r="C131" s="105"/>
      <c r="D131" s="105"/>
      <c r="E131" s="105"/>
      <c r="F131" s="105"/>
      <c r="G131" s="105"/>
    </row>
    <row r="132" spans="1:7" ht="16.5" x14ac:dyDescent="0.3">
      <c r="A132" s="8"/>
      <c r="B132" s="8"/>
      <c r="C132" s="31"/>
      <c r="D132" s="43"/>
      <c r="E132" s="43"/>
      <c r="F132" s="8"/>
      <c r="G132" s="8"/>
    </row>
    <row r="133" spans="1:7" ht="16.5" x14ac:dyDescent="0.3">
      <c r="A133" s="8"/>
      <c r="B133" s="8"/>
      <c r="C133" s="31"/>
      <c r="D133" s="43"/>
      <c r="E133" s="43"/>
      <c r="F133" s="8"/>
      <c r="G133" s="8"/>
    </row>
    <row r="134" spans="1:7" ht="16.5" x14ac:dyDescent="0.3">
      <c r="A134" s="8"/>
      <c r="B134" s="8"/>
      <c r="C134" s="31"/>
      <c r="D134" s="43"/>
      <c r="E134" s="43"/>
      <c r="F134" s="8"/>
      <c r="G134" s="8"/>
    </row>
    <row r="135" spans="1:7" ht="16.5" x14ac:dyDescent="0.3">
      <c r="A135" s="8"/>
      <c r="B135" s="8"/>
      <c r="C135" s="31"/>
      <c r="D135" s="43"/>
      <c r="E135" s="43"/>
      <c r="F135" s="8"/>
      <c r="G135" s="8"/>
    </row>
  </sheetData>
  <mergeCells count="140">
    <mergeCell ref="A131:G131"/>
    <mergeCell ref="B91:C91"/>
    <mergeCell ref="B92:C92"/>
    <mergeCell ref="B93:G93"/>
    <mergeCell ref="B94:C94"/>
    <mergeCell ref="B95:C95"/>
    <mergeCell ref="B96:C96"/>
    <mergeCell ref="A129:F129"/>
    <mergeCell ref="A127:F127"/>
    <mergeCell ref="B104:C104"/>
    <mergeCell ref="A123:G123"/>
    <mergeCell ref="B124:F124"/>
    <mergeCell ref="B125:F125"/>
    <mergeCell ref="B126:F126"/>
    <mergeCell ref="A125:A126"/>
    <mergeCell ref="B108:C108"/>
    <mergeCell ref="B112:C112"/>
    <mergeCell ref="B113:C113"/>
    <mergeCell ref="B107:C107"/>
    <mergeCell ref="B105:C105"/>
    <mergeCell ref="B117:C117"/>
    <mergeCell ref="B114:G114"/>
    <mergeCell ref="B116:G116"/>
    <mergeCell ref="A120:F120"/>
    <mergeCell ref="A1:G1"/>
    <mergeCell ref="B15:C15"/>
    <mergeCell ref="B2:C2"/>
    <mergeCell ref="A3:G3"/>
    <mergeCell ref="B9:C9"/>
    <mergeCell ref="B8:C8"/>
    <mergeCell ref="B6:C6"/>
    <mergeCell ref="A4:A9"/>
    <mergeCell ref="B12:C12"/>
    <mergeCell ref="B11:C11"/>
    <mergeCell ref="B10:C10"/>
    <mergeCell ref="B5:C5"/>
    <mergeCell ref="B4:C4"/>
    <mergeCell ref="B7:G7"/>
    <mergeCell ref="B14:C14"/>
    <mergeCell ref="A10:A15"/>
    <mergeCell ref="B13:G13"/>
    <mergeCell ref="B38:C38"/>
    <mergeCell ref="B40:C40"/>
    <mergeCell ref="B49:G49"/>
    <mergeCell ref="B50:C50"/>
    <mergeCell ref="B51:G51"/>
    <mergeCell ref="B52:C52"/>
    <mergeCell ref="B53:C53"/>
    <mergeCell ref="A65:G65"/>
    <mergeCell ref="A66:A71"/>
    <mergeCell ref="B69:G69"/>
    <mergeCell ref="B54:G54"/>
    <mergeCell ref="B42:C42"/>
    <mergeCell ref="B41:G41"/>
    <mergeCell ref="A34:A39"/>
    <mergeCell ref="A58:A64"/>
    <mergeCell ref="A40:A57"/>
    <mergeCell ref="B37:G37"/>
    <mergeCell ref="B39:C39"/>
    <mergeCell ref="A105:A119"/>
    <mergeCell ref="B56:C56"/>
    <mergeCell ref="B73:G73"/>
    <mergeCell ref="B74:C74"/>
    <mergeCell ref="B75:C75"/>
    <mergeCell ref="B76:C76"/>
    <mergeCell ref="B77:G77"/>
    <mergeCell ref="B78:C78"/>
    <mergeCell ref="B79:C79"/>
    <mergeCell ref="B80:C80"/>
    <mergeCell ref="B84:C84"/>
    <mergeCell ref="B85:C85"/>
    <mergeCell ref="B86:G86"/>
    <mergeCell ref="B87:C87"/>
    <mergeCell ref="B88:C88"/>
    <mergeCell ref="B89:C89"/>
    <mergeCell ref="A90:A96"/>
    <mergeCell ref="B90:C90"/>
    <mergeCell ref="B70:C70"/>
    <mergeCell ref="B71:C71"/>
    <mergeCell ref="B67:C67"/>
    <mergeCell ref="B68:C68"/>
    <mergeCell ref="B82:C82"/>
    <mergeCell ref="B83:G83"/>
    <mergeCell ref="B103:C103"/>
    <mergeCell ref="A97:G97"/>
    <mergeCell ref="A98:A104"/>
    <mergeCell ref="B98:C98"/>
    <mergeCell ref="B99:C99"/>
    <mergeCell ref="B100:C100"/>
    <mergeCell ref="B101:G101"/>
    <mergeCell ref="B102:C102"/>
    <mergeCell ref="A72:A89"/>
    <mergeCell ref="B72:C72"/>
    <mergeCell ref="B119:C119"/>
    <mergeCell ref="B118:G118"/>
    <mergeCell ref="B106:G106"/>
    <mergeCell ref="B109:C109"/>
    <mergeCell ref="B110:G110"/>
    <mergeCell ref="B111:C111"/>
    <mergeCell ref="B115:C115"/>
    <mergeCell ref="B44:C44"/>
    <mergeCell ref="B43:C43"/>
    <mergeCell ref="B45:G45"/>
    <mergeCell ref="B48:C48"/>
    <mergeCell ref="B55:C55"/>
    <mergeCell ref="B66:C66"/>
    <mergeCell ref="B58:C58"/>
    <mergeCell ref="B59:C59"/>
    <mergeCell ref="B60:C60"/>
    <mergeCell ref="B61:G61"/>
    <mergeCell ref="B62:C62"/>
    <mergeCell ref="B63:C63"/>
    <mergeCell ref="B64:C64"/>
    <mergeCell ref="B57:C57"/>
    <mergeCell ref="B46:C46"/>
    <mergeCell ref="B47:C47"/>
    <mergeCell ref="B81:G81"/>
    <mergeCell ref="B16:C16"/>
    <mergeCell ref="B19:G19"/>
    <mergeCell ref="B20:C20"/>
    <mergeCell ref="A16:A20"/>
    <mergeCell ref="B17:C17"/>
    <mergeCell ref="B18:C18"/>
    <mergeCell ref="B36:C36"/>
    <mergeCell ref="B35:C35"/>
    <mergeCell ref="B34:C34"/>
    <mergeCell ref="A33:G33"/>
    <mergeCell ref="A21:A32"/>
    <mergeCell ref="B21:G21"/>
    <mergeCell ref="B22:C22"/>
    <mergeCell ref="B23:C23"/>
    <mergeCell ref="B24:C24"/>
    <mergeCell ref="B25:G25"/>
    <mergeCell ref="B26:C26"/>
    <mergeCell ref="B28:C28"/>
    <mergeCell ref="B29:G29"/>
    <mergeCell ref="B30:C30"/>
    <mergeCell ref="B31:C31"/>
    <mergeCell ref="B32:C32"/>
    <mergeCell ref="B27:C27"/>
  </mergeCells>
  <pageMargins left="0.25" right="0.25" top="0.75" bottom="0.75" header="0.3" footer="0.3"/>
  <pageSetup paperSize="9" scale="89"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I36"/>
  <sheetViews>
    <sheetView tabSelected="1" zoomScale="110" zoomScaleNormal="110" workbookViewId="0">
      <selection activeCell="D16" sqref="D16"/>
    </sheetView>
  </sheetViews>
  <sheetFormatPr defaultColWidth="9.140625" defaultRowHeight="16.5" x14ac:dyDescent="0.3"/>
  <cols>
    <col min="1" max="1" width="9.140625" style="8"/>
    <col min="2" max="2" width="52.7109375" style="8" customWidth="1"/>
    <col min="3" max="3" width="35.5703125" style="8" customWidth="1"/>
    <col min="4" max="4" width="42.5703125" style="8" customWidth="1"/>
    <col min="5" max="16384" width="9.140625" style="8"/>
  </cols>
  <sheetData>
    <row r="1" spans="1:4" ht="38.25" customHeight="1" thickBot="1" x14ac:dyDescent="0.35">
      <c r="A1" s="207" t="s">
        <v>4</v>
      </c>
      <c r="B1" s="208"/>
      <c r="C1" s="208"/>
      <c r="D1" s="209"/>
    </row>
    <row r="2" spans="1:4" ht="15" customHeight="1" x14ac:dyDescent="0.3">
      <c r="A2" s="120" t="s">
        <v>135</v>
      </c>
      <c r="B2" s="121"/>
      <c r="C2" s="121"/>
      <c r="D2" s="122"/>
    </row>
    <row r="3" spans="1:4" x14ac:dyDescent="0.3">
      <c r="A3" s="9"/>
      <c r="B3" s="103" t="s">
        <v>62</v>
      </c>
      <c r="C3" s="103"/>
      <c r="D3" s="216"/>
    </row>
    <row r="4" spans="1:4" x14ac:dyDescent="0.3">
      <c r="A4" s="36" t="s">
        <v>13</v>
      </c>
      <c r="B4" s="139" t="s">
        <v>136</v>
      </c>
      <c r="C4" s="217"/>
      <c r="D4" s="140"/>
    </row>
    <row r="5" spans="1:4" x14ac:dyDescent="0.3">
      <c r="A5" s="37" t="s">
        <v>13</v>
      </c>
      <c r="B5" s="139" t="s">
        <v>137</v>
      </c>
      <c r="C5" s="217"/>
      <c r="D5" s="140"/>
    </row>
    <row r="6" spans="1:4" x14ac:dyDescent="0.3">
      <c r="A6" s="37" t="s">
        <v>13</v>
      </c>
      <c r="B6" s="161" t="s">
        <v>147</v>
      </c>
      <c r="C6" s="218"/>
      <c r="D6" s="162"/>
    </row>
    <row r="7" spans="1:4" x14ac:dyDescent="0.3">
      <c r="A7" s="37" t="s">
        <v>13</v>
      </c>
      <c r="B7" s="139" t="s">
        <v>138</v>
      </c>
      <c r="C7" s="217"/>
      <c r="D7" s="140"/>
    </row>
    <row r="8" spans="1:4" x14ac:dyDescent="0.3">
      <c r="A8" s="37" t="s">
        <v>13</v>
      </c>
      <c r="B8" s="139" t="s">
        <v>139</v>
      </c>
      <c r="C8" s="217"/>
      <c r="D8" s="140"/>
    </row>
    <row r="9" spans="1:4" x14ac:dyDescent="0.3">
      <c r="A9" s="37" t="s">
        <v>13</v>
      </c>
      <c r="B9" s="139" t="s">
        <v>140</v>
      </c>
      <c r="C9" s="217"/>
      <c r="D9" s="140"/>
    </row>
    <row r="10" spans="1:4" x14ac:dyDescent="0.3">
      <c r="A10" s="37" t="s">
        <v>13</v>
      </c>
      <c r="B10" s="139" t="s">
        <v>141</v>
      </c>
      <c r="C10" s="217"/>
      <c r="D10" s="140"/>
    </row>
    <row r="11" spans="1:4" x14ac:dyDescent="0.3">
      <c r="A11" s="37" t="s">
        <v>13</v>
      </c>
      <c r="B11" s="139" t="s">
        <v>142</v>
      </c>
      <c r="C11" s="217"/>
      <c r="D11" s="140"/>
    </row>
    <row r="12" spans="1:4" x14ac:dyDescent="0.3">
      <c r="A12" s="26" t="s">
        <v>13</v>
      </c>
      <c r="B12" s="139" t="s">
        <v>143</v>
      </c>
      <c r="C12" s="217"/>
      <c r="D12" s="140"/>
    </row>
    <row r="13" spans="1:4" x14ac:dyDescent="0.3">
      <c r="A13" s="221"/>
      <c r="B13" s="222"/>
      <c r="C13" s="222"/>
      <c r="D13" s="223"/>
    </row>
    <row r="14" spans="1:4" x14ac:dyDescent="0.3">
      <c r="A14" s="224"/>
      <c r="B14" s="225"/>
      <c r="C14" s="226"/>
      <c r="D14" s="10" t="s">
        <v>144</v>
      </c>
    </row>
    <row r="15" spans="1:4" x14ac:dyDescent="0.3">
      <c r="A15" s="212" t="s">
        <v>152</v>
      </c>
      <c r="B15" s="212"/>
      <c r="C15" s="212"/>
      <c r="D15" s="91">
        <v>0</v>
      </c>
    </row>
    <row r="16" spans="1:4" x14ac:dyDescent="0.3">
      <c r="A16" s="212" t="s">
        <v>153</v>
      </c>
      <c r="B16" s="212"/>
      <c r="C16" s="212"/>
      <c r="D16" s="91">
        <v>0</v>
      </c>
    </row>
    <row r="17" spans="1:4" x14ac:dyDescent="0.3">
      <c r="A17" s="11"/>
      <c r="B17" s="12"/>
      <c r="C17" s="13"/>
      <c r="D17" s="13"/>
    </row>
    <row r="18" spans="1:4" x14ac:dyDescent="0.3">
      <c r="A18" s="212" t="s">
        <v>150</v>
      </c>
      <c r="B18" s="212"/>
      <c r="C18" s="212"/>
      <c r="D18" s="87">
        <f>D15*15*3</f>
        <v>0</v>
      </c>
    </row>
    <row r="19" spans="1:4" x14ac:dyDescent="0.3">
      <c r="A19" s="219" t="s">
        <v>149</v>
      </c>
      <c r="B19" s="103"/>
      <c r="C19" s="220"/>
      <c r="D19" s="87">
        <f>D16*55*3</f>
        <v>0</v>
      </c>
    </row>
    <row r="20" spans="1:4" ht="17.25" thickBot="1" x14ac:dyDescent="0.35">
      <c r="A20" s="210" t="s">
        <v>151</v>
      </c>
      <c r="B20" s="210"/>
      <c r="C20" s="210"/>
      <c r="D20" s="88">
        <f>D15*11</f>
        <v>0</v>
      </c>
    </row>
    <row r="21" spans="1:4" ht="17.25" thickBot="1" x14ac:dyDescent="0.35">
      <c r="A21" s="213" t="s">
        <v>146</v>
      </c>
      <c r="B21" s="214"/>
      <c r="C21" s="215"/>
      <c r="D21" s="89">
        <f>SUM(D18:D20)</f>
        <v>0</v>
      </c>
    </row>
    <row r="22" spans="1:4" ht="29.25" customHeight="1" x14ac:dyDescent="0.3">
      <c r="B22" s="12"/>
      <c r="C22" s="13"/>
      <c r="D22" s="13"/>
    </row>
    <row r="23" spans="1:4" ht="27" customHeight="1" x14ac:dyDescent="0.3">
      <c r="A23" s="211" t="s">
        <v>145</v>
      </c>
      <c r="B23" s="211"/>
      <c r="C23" s="211"/>
      <c r="D23" s="211"/>
    </row>
    <row r="24" spans="1:4" ht="31.5" customHeight="1" x14ac:dyDescent="0.3">
      <c r="A24" s="211" t="s">
        <v>60</v>
      </c>
      <c r="B24" s="211"/>
      <c r="C24" s="211"/>
      <c r="D24" s="211"/>
    </row>
    <row r="35" spans="9:9" ht="17.25" thickBot="1" x14ac:dyDescent="0.35"/>
    <row r="36" spans="9:9" ht="17.25" thickBot="1" x14ac:dyDescent="0.35">
      <c r="I36" s="14"/>
    </row>
  </sheetData>
  <mergeCells count="22">
    <mergeCell ref="A14:C14"/>
    <mergeCell ref="B8:D8"/>
    <mergeCell ref="B9:D9"/>
    <mergeCell ref="B10:D10"/>
    <mergeCell ref="B11:D11"/>
    <mergeCell ref="B12:D12"/>
    <mergeCell ref="A1:D1"/>
    <mergeCell ref="A20:C20"/>
    <mergeCell ref="A23:D23"/>
    <mergeCell ref="A24:D24"/>
    <mergeCell ref="A2:D2"/>
    <mergeCell ref="A15:C15"/>
    <mergeCell ref="A18:C18"/>
    <mergeCell ref="A21:C21"/>
    <mergeCell ref="B3:D3"/>
    <mergeCell ref="B4:D4"/>
    <mergeCell ref="B5:D5"/>
    <mergeCell ref="B6:D6"/>
    <mergeCell ref="B7:D7"/>
    <mergeCell ref="A16:C16"/>
    <mergeCell ref="A19:C19"/>
    <mergeCell ref="A13:D13"/>
  </mergeCells>
  <pageMargins left="0.7" right="0.7" top="0.78740157499999996" bottom="0.78740157499999996" header="0.3" footer="0.3"/>
  <pageSetup paperSize="9" scale="5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b45d22-905c-4adb-9341-902f3ab8a353">
      <Terms xmlns="http://schemas.microsoft.com/office/infopath/2007/PartnerControls"/>
    </lcf76f155ced4ddcb4097134ff3c332f>
    <TaxCatchAll xmlns="85bd92d7-ae0e-40d3-aceb-4b252a98223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952C97A6C104446B039A465DE0A7D5E" ma:contentTypeVersion="10" ma:contentTypeDescription="Vytvoří nový dokument" ma:contentTypeScope="" ma:versionID="7d559454bcce00c1b3f75eaf722c25b2">
  <xsd:schema xmlns:xsd="http://www.w3.org/2001/XMLSchema" xmlns:xs="http://www.w3.org/2001/XMLSchema" xmlns:p="http://schemas.microsoft.com/office/2006/metadata/properties" xmlns:ns2="b0b45d22-905c-4adb-9341-902f3ab8a353" xmlns:ns3="85bd92d7-ae0e-40d3-aceb-4b252a982232" targetNamespace="http://schemas.microsoft.com/office/2006/metadata/properties" ma:root="true" ma:fieldsID="a74a77ea2866aea619ab8c8c303693e8" ns2:_="" ns3:_="">
    <xsd:import namespace="b0b45d22-905c-4adb-9341-902f3ab8a353"/>
    <xsd:import namespace="85bd92d7-ae0e-40d3-aceb-4b252a9822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b45d22-905c-4adb-9341-902f3ab8a3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Značky obrázků" ma:readOnly="false" ma:fieldId="{5cf76f15-5ced-4ddc-b409-7134ff3c332f}" ma:taxonomyMulti="true" ma:sspId="05144c32-5194-445f-8fa8-b47f4d440b8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bd92d7-ae0e-40d3-aceb-4b252a9822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9b1c34d-9e73-45c9-a34d-0ba4a881e1a3}" ma:internalName="TaxCatchAll" ma:showField="CatchAllData" ma:web="85bd92d7-ae0e-40d3-aceb-4b252a9822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ED57BA-5991-4D38-B627-DD21E6FA49B9}">
  <ds:schemaRefs>
    <ds:schemaRef ds:uri="http://schemas.microsoft.com/office/2006/metadata/properties"/>
    <ds:schemaRef ds:uri="http://schemas.microsoft.com/office/infopath/2007/PartnerControls"/>
    <ds:schemaRef ds:uri="b0b45d22-905c-4adb-9341-902f3ab8a353"/>
    <ds:schemaRef ds:uri="85bd92d7-ae0e-40d3-aceb-4b252a982232"/>
  </ds:schemaRefs>
</ds:datastoreItem>
</file>

<file path=customXml/itemProps2.xml><?xml version="1.0" encoding="utf-8"?>
<ds:datastoreItem xmlns:ds="http://schemas.openxmlformats.org/officeDocument/2006/customXml" ds:itemID="{07B06422-6015-4821-964F-94C64E3CE8AC}">
  <ds:schemaRefs>
    <ds:schemaRef ds:uri="http://schemas.microsoft.com/sharepoint/v3/contenttype/forms"/>
  </ds:schemaRefs>
</ds:datastoreItem>
</file>

<file path=customXml/itemProps3.xml><?xml version="1.0" encoding="utf-8"?>
<ds:datastoreItem xmlns:ds="http://schemas.openxmlformats.org/officeDocument/2006/customXml" ds:itemID="{4FF163D1-86D6-4F67-9DE0-EE90248FA5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b45d22-905c-4adb-9341-902f3ab8a353"/>
    <ds:schemaRef ds:uri="85bd92d7-ae0e-40d3-aceb-4b252a9822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vt:i4>
      </vt:variant>
    </vt:vector>
  </HeadingPairs>
  <TitlesOfParts>
    <vt:vector size="8" baseType="lpstr">
      <vt:lpstr>SOUHRNNA KALKULACE</vt:lpstr>
      <vt:lpstr>A) Pronajem</vt:lpstr>
      <vt:lpstr>B) Catering_Konference</vt:lpstr>
      <vt:lpstr>C) Ubytovani</vt:lpstr>
      <vt:lpstr>'A) Pronajem'!Oblast_tisku</vt:lpstr>
      <vt:lpstr>'B) Catering_Konference'!Oblast_tisku</vt:lpstr>
      <vt:lpstr>'C) Ubytovani'!Oblast_tisku</vt:lpstr>
      <vt:lpstr>'SOUHRNNA KALKULACE'!Oblast_tisku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2014-06-03T16:06:23Z</dcterms:created>
  <dcterms:modified xsi:type="dcterms:W3CDTF">2024-01-03T11:21:50Z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0x010100E952C97A6C104446B039A465DE0A7D5E</vt:lpwstr>
  </property>
  <property fmtid="{D5CDD505-2E9C-101B-9397-08002B2CF9AE}" pid="3" name="MediaServiceImageTags">
    <vt:lpwstr/>
  </property>
</Properties>
</file>