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defaultThemeVersion="124226"/>
  <bookViews>
    <workbookView xWindow="65416" yWindow="65416" windowWidth="29040" windowHeight="17640" activeTab="3"/>
  </bookViews>
  <sheets>
    <sheet name="SOUHRNNA KALKULACE" sheetId="7" r:id="rId1"/>
    <sheet name="A) Pronajem" sheetId="4" r:id="rId2"/>
    <sheet name="B) Catering_Konference" sheetId="6" r:id="rId3"/>
    <sheet name="C) Ubytovani" sheetId="8" r:id="rId4"/>
  </sheets>
  <definedNames>
    <definedName name="_MailAutoSig" localSheetId="2">#REF!</definedName>
    <definedName name="_xlnm.Print_Area" localSheetId="1">'A) Pronajem'!$A$1:$C$75</definedName>
    <definedName name="_xlnm.Print_Area" localSheetId="2">'B) Catering_Konference'!$A$1:$G$131</definedName>
    <definedName name="_xlnm.Print_Area" localSheetId="3">'C) Ubytovani'!$A$1:$E$24</definedName>
    <definedName name="_xlnm.Print_Area" localSheetId="0">'SOUHRNNA KALKULACE'!$A$1:$E$12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Autor</author>
  </authors>
  <commentList>
    <comment ref="E22"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@Šárka Fajtlová Muze byt toto rozdeleni? Pridala jsem vege porce podle minulych zkusenosti. 
Reply:
    @Eliška Janíčková Eli, takto se mi to zdá v poho, děkuji moc</t>
        </r>
      </text>
    </comment>
    <comment ref="A105" author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@Šárka Fajtlová Zvazila bych omezenejsi obedovou nabidku vzhledem k tomu, ze akce konci. </t>
        </r>
      </text>
    </comment>
  </commentList>
</comments>
</file>

<file path=xl/sharedStrings.xml><?xml version="1.0" encoding="utf-8"?>
<sst xmlns="http://schemas.openxmlformats.org/spreadsheetml/2006/main" count="373" uniqueCount="154">
  <si>
    <t>Příloha č. 1, Specifikace požadovaného plnění a cenová kalkulace</t>
  </si>
  <si>
    <t>v Kč bez DPH</t>
  </si>
  <si>
    <t>A) Pronájem konferenčních prostor včetně souvisejícího technického vybavení</t>
  </si>
  <si>
    <t>B) Catering - konference</t>
  </si>
  <si>
    <t>C) Ubytování</t>
  </si>
  <si>
    <t>Celková cena služeb v Kč bez DPH</t>
  </si>
  <si>
    <t>Pokud se v zadávacích podmínkách, zejména pak v technických podmínkách, vyskytnou požadavky nebo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která vedou ke zvýhodnění nebo vyloučení určitých dodavatelů nebo určitých výrobků, případně jiná označení či vyobrazení mající vztah ke konkrétnímu dodavateli, jedná se jen o specifický způsob vymezení předpokládané charakteristiky zboží či služby a uchazeč je oprávněn navrhnout i jiné technicky a kvalitativně srovnatelné řešení.</t>
  </si>
  <si>
    <t>Pokyny k vyplňování jednotlivých listů:</t>
  </si>
  <si>
    <r>
      <t xml:space="preserve">Specifikace požadovaného plnění a cenová kalkulace, je zpracována ve formátu dokumentu s omezenou možností úprav. Pole, u kterých zadavatel připouští jejich úpravu resp. </t>
    </r>
    <r>
      <rPr>
        <b/>
        <sz val="10"/>
        <color theme="1"/>
        <rFont val="Arial Narrow"/>
        <family val="2"/>
      </rPr>
      <t>je povinností uchazeče tato pole vyplnit</t>
    </r>
    <r>
      <rPr>
        <sz val="10"/>
        <color theme="1"/>
        <rFont val="Arial Narrow"/>
        <family val="2"/>
      </rPr>
      <t xml:space="preserve">, jsou </t>
    </r>
    <r>
      <rPr>
        <b/>
        <sz val="10"/>
        <color theme="1"/>
        <rFont val="Arial Narrow"/>
        <family val="2"/>
      </rPr>
      <t>vyznačena žlutě</t>
    </r>
    <r>
      <rPr>
        <sz val="10"/>
        <color theme="1"/>
        <rFont val="Arial Narrow"/>
        <family val="2"/>
      </rPr>
      <t xml:space="preserve"> a je možno do nich vepisovat. Všechna ostatní pole jsou pro úpravy či doplnění uzamčena a uchazeči nejsou oprávněni tato pole jakkoliv měnit či doplňovat.</t>
    </r>
  </si>
  <si>
    <t>A) Pronájem konferenčních prostor včetně souvisejícího technického vybavení 10. - 13. 6. 2024</t>
  </si>
  <si>
    <t>Níže jsou uvedeny minimální požadavky Zadavatele (Objednatele) na prostory, ve kterých se bude konat akce.</t>
  </si>
  <si>
    <t>Cena celkem za položku/sekci v Kč bez DPH</t>
  </si>
  <si>
    <t>Prostory pro registraci účastníků  (k dispozici po celou dobu akce)</t>
  </si>
  <si>
    <t>-</t>
  </si>
  <si>
    <t>umístění v hotelovém lobby nebo v prostorách v těsné blízkosti konf. prostor (registrační stoly, židle, velká tabule pro možnot umístění aktuálních informací, dostatečný navigační systém - vchod/registrace/konfereční prostory )</t>
  </si>
  <si>
    <t>wi-fi s vysokorychlostním připojením, min. 100 Mbit</t>
  </si>
  <si>
    <t>dispozice musí umožnovat registraci až 5 účastníků najednou</t>
  </si>
  <si>
    <t>velikost odpovídající počtu účastníků konference a požadavku na plynulost registrace</t>
  </si>
  <si>
    <t>min. 2x elektrická zásuvka 230V</t>
  </si>
  <si>
    <t xml:space="preserve">elektronický navigační systém </t>
  </si>
  <si>
    <t>šatna pro účastníky po celou dobu konání akce</t>
  </si>
  <si>
    <t>Velká konferenční místnost č. 1 (k dispozici po celou dobu akce)</t>
  </si>
  <si>
    <r>
      <t>kapacita min. 150 míst, sezení ve "školním uspořádání" u min. 2/3 míst (zbytek divadelní uspořádání), velikost sálu: min.240 m</t>
    </r>
    <r>
      <rPr>
        <vertAlign val="superscript"/>
        <sz val="10"/>
        <color theme="1"/>
        <rFont val="Arial Narrow"/>
        <family val="2"/>
      </rPr>
      <t xml:space="preserve">2  </t>
    </r>
  </si>
  <si>
    <t>regulovatelná klimatizace</t>
  </si>
  <si>
    <r>
      <t>ozvučení v dostatečné kvalitě pro celou místnost včetně min. 3 bezdrátových mikrofonů (porty), 2 bezdrátových ručních mikrofonů a včetně technické obsluhy po celou dobu akce</t>
    </r>
    <r>
      <rPr>
        <sz val="10"/>
        <rFont val="Arial Narrow"/>
        <family val="2"/>
      </rPr>
      <t xml:space="preserve"> </t>
    </r>
  </si>
  <si>
    <t>digitální časomíra</t>
  </si>
  <si>
    <t xml:space="preserve">2x náhledová obrazovka </t>
  </si>
  <si>
    <t>propojení obrazu a zvuku s ostatními konferenčními místnostmi</t>
  </si>
  <si>
    <r>
      <t>multimediální velkoformátová projekční technika včetně technické obsluhy: Konferenční systém I.: Full HD projektor se svítivostí až 600 Im, velkoplošné plátno s poměrem stran min. 16:9, prezentace v kvalitě min. 1080p</t>
    </r>
    <r>
      <rPr>
        <sz val="10"/>
        <color theme="1"/>
        <rFont val="Arial Narrow"/>
        <family val="2"/>
      </rPr>
      <t>, min. 2 technici u každé prezentace po celou dobu konference</t>
    </r>
  </si>
  <si>
    <t>podium min 6x4 m + řečnický pult</t>
  </si>
  <si>
    <r>
      <t xml:space="preserve">regulovatelné zónové osvětlení včetně technické obsluhy </t>
    </r>
    <r>
      <rPr>
        <sz val="10"/>
        <rFont val="Arial Narrow"/>
        <family val="2"/>
      </rPr>
      <t xml:space="preserve">(nutné pro osvětlění podia) </t>
    </r>
  </si>
  <si>
    <r>
      <t>Velká konferenční místnost č.</t>
    </r>
    <r>
      <rPr>
        <b/>
        <sz val="10"/>
        <rFont val="Arial Narrow"/>
        <family val="2"/>
      </rPr>
      <t xml:space="preserve"> 2 (k dispozici po celou dobu akce)</t>
    </r>
  </si>
  <si>
    <r>
      <t>velikost min. 240 m</t>
    </r>
    <r>
      <rPr>
        <vertAlign val="superscript"/>
        <sz val="10"/>
        <color theme="1"/>
        <rFont val="Arial Narrow"/>
        <family val="2"/>
      </rPr>
      <t>2</t>
    </r>
    <r>
      <rPr>
        <sz val="10"/>
        <color theme="1"/>
        <rFont val="Arial Narrow"/>
        <family val="2"/>
      </rPr>
      <t xml:space="preserve">, </t>
    </r>
    <r>
      <rPr>
        <sz val="10"/>
        <rFont val="Arial Narrow"/>
        <family val="2"/>
      </rPr>
      <t>velikost a dispozice místnosti vhodná pro účely umístění posterů a poskytování cateringových služeb během coffee breaků a poster session - banquet foyer</t>
    </r>
  </si>
  <si>
    <t>ozvučení v dostatečné kvalitě pro celou místnost včetně technické obsluhy</t>
  </si>
  <si>
    <t>min. 4 digitální obrazovky pro zobrazení programu a vizuálního přenosu z velké konferenční místnosti č. 1 nebo jiné audiovizuální prezentace; digitální obrazovky budou umístěné v prostorách mimo velkou konferenční místnost č. 1, tzn. digitální obrazovky umístěné např. v lobby, chodbách a dalších prostorách, ve kterých se budou zdržovat účastníci konference, informační digitální přenos programu konference do pokojů účastníků konference</t>
  </si>
  <si>
    <t>Místnost se zázemím pro organizátory  (k dispozici po celou dobu akce)</t>
  </si>
  <si>
    <t>uzamykatelná místnost s odkládacími prostory a posezením pro min. 10 osob</t>
  </si>
  <si>
    <t>min. 6x elektrická zásuvka 230V</t>
  </si>
  <si>
    <t>laserová tiskárna</t>
  </si>
  <si>
    <t>Místnost č. 1 pro paralelní meetingy (k dispozici po celou dobu akce)</t>
  </si>
  <si>
    <t>min. kapacita 40 osob ve školním uspořádání</t>
  </si>
  <si>
    <t>technické vybavení - plátno, projektor, ozvučení, 2x mikrofon</t>
  </si>
  <si>
    <t>Místnost č. 2 pro paralelní meetingy (k dispozici po celou dobu akce)</t>
  </si>
  <si>
    <t>Prostory pro vystavovatele 10x (k dispozici po celou dobu akce)</t>
  </si>
  <si>
    <t>prostor 2x3m u velké místnosti č. 1 a 2 a u prostor cateringu</t>
  </si>
  <si>
    <t xml:space="preserve"> -</t>
  </si>
  <si>
    <t>vybavení stůl a 2x židle</t>
  </si>
  <si>
    <t>min. 1x elektrická zásuvka 230V</t>
  </si>
  <si>
    <t>AV technika pro online přenos (k dispozici po celou dobu akce)</t>
  </si>
  <si>
    <t>přenos - min. 1 kamera včetně obsluhy kameramana (záběr na publikum)</t>
  </si>
  <si>
    <t>zajištění jednosměrné přenosové platformy (Teams/Zoom)</t>
  </si>
  <si>
    <t xml:space="preserve"> - </t>
  </si>
  <si>
    <t>zajištění režie a připojení speakra online</t>
  </si>
  <si>
    <t>Hostes/Hostesky</t>
  </si>
  <si>
    <t xml:space="preserve">min 5 anglicky hovořících (AJ komunikativní úroveň slovem) hostesek/hostesů po celou dobu konference (zejména pro účely registrace účastníků akce, asistence jednotlivým speakerům, jiné organizační záležitosti) </t>
  </si>
  <si>
    <t>Prostor pro poskytování cateringových služeb (obědové a večerní)</t>
  </si>
  <si>
    <t>kapacita min. 150 osob formou rautu (sezení u stolů); 1 místnost</t>
  </si>
  <si>
    <t>Prostor pro parkování</t>
  </si>
  <si>
    <t>vyhrazení 20x parkovací místo po celou dobu trvání akce (zejména pro potřeby organizátorů)</t>
  </si>
  <si>
    <t>Celková cena pronájmu konferenčních prostor včetně souvisejícího technického vybavení v Kč bez DPH</t>
  </si>
  <si>
    <t>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t>
  </si>
  <si>
    <t>B) Cateringové služby 10. - 13. 6. 2024</t>
  </si>
  <si>
    <t>Položka</t>
  </si>
  <si>
    <t>1 porce/ jednotka</t>
  </si>
  <si>
    <t>Počet Ks / porcí</t>
  </si>
  <si>
    <t xml:space="preserve">Cena za jednotku/ porci v Kč bez DPH </t>
  </si>
  <si>
    <t>Cena celkem za položku v Kč bez DPH</t>
  </si>
  <si>
    <r>
      <rPr>
        <b/>
        <sz val="10"/>
        <color rgb="FF000000"/>
        <rFont val="Arial Narrow"/>
        <family val="2"/>
      </rPr>
      <t xml:space="preserve">Welcome Coffee
</t>
    </r>
    <r>
      <rPr>
        <sz val="10"/>
        <color rgb="FF000000"/>
        <rFont val="Arial Narrow"/>
        <family val="2"/>
      </rPr>
      <t>(12:00 - 13:45)</t>
    </r>
  </si>
  <si>
    <t>káva espresso + smetana</t>
  </si>
  <si>
    <t>7 g</t>
  </si>
  <si>
    <t>čaj porcovaný (zelený, černý, ovocný) + cukr, citron</t>
  </si>
  <si>
    <t>1 porce</t>
  </si>
  <si>
    <t>Voda ve džbánu s citrusovými plody (různé 4 druhy)</t>
  </si>
  <si>
    <t>5l</t>
  </si>
  <si>
    <t>Variantně složený studený bufet</t>
  </si>
  <si>
    <t>ovocné mísy (sezónní ovoce)</t>
  </si>
  <si>
    <t>50 g</t>
  </si>
  <si>
    <t>čajové pečivo (svatební tvarohové koláčky s drobenkou, ovocný táč)</t>
  </si>
  <si>
    <t>80 g</t>
  </si>
  <si>
    <r>
      <rPr>
        <b/>
        <sz val="10"/>
        <color rgb="FF000000"/>
        <rFont val="Arial Narrow"/>
        <family val="2"/>
      </rPr>
      <t xml:space="preserve">Coffee Break č. 1
</t>
    </r>
    <r>
      <rPr>
        <sz val="10"/>
        <color rgb="FF000000"/>
        <rFont val="Arial Narrow"/>
        <family val="2"/>
      </rPr>
      <t>(15:30 - 16:00)</t>
    </r>
  </si>
  <si>
    <t>Voda ve džbánu s citrusovými plody (různé 3 druhy)</t>
  </si>
  <si>
    <t>ovocné misky (sezónní ovoce)</t>
  </si>
  <si>
    <t>čajové pečivo (jablečný smetanový koláč, povidlový koláč )</t>
  </si>
  <si>
    <r>
      <rPr>
        <b/>
        <sz val="10"/>
        <color rgb="FF000000"/>
        <rFont val="Arial Narrow"/>
        <family val="2"/>
      </rPr>
      <t xml:space="preserve">Poster session
</t>
    </r>
    <r>
      <rPr>
        <sz val="10"/>
        <color rgb="FF000000"/>
        <rFont val="Arial Narrow"/>
        <family val="2"/>
      </rPr>
      <t>(18:00 - 19:30)</t>
    </r>
  </si>
  <si>
    <r>
      <rPr>
        <b/>
        <sz val="10"/>
        <color rgb="FF000000"/>
        <rFont val="Arial Narrow"/>
        <family val="2"/>
      </rPr>
      <t>Dinner raut s výdejem hlavních chodů č. 1</t>
    </r>
    <r>
      <rPr>
        <sz val="10"/>
        <color rgb="FF000000"/>
        <rFont val="Arial Narrow"/>
        <family val="2"/>
      </rPr>
      <t xml:space="preserve">  (19:30 - 21:00)</t>
    </r>
  </si>
  <si>
    <t>Variantně složený teplý bufet</t>
  </si>
  <si>
    <t>smažené kuřecí nugety</t>
  </si>
  <si>
    <t>hovězí líčka na koř.zelenině a červen.víně</t>
  </si>
  <si>
    <t>100 g</t>
  </si>
  <si>
    <t>těstovinový salát se zeleninou (vegetariánský)</t>
  </si>
  <si>
    <t>Přílohy</t>
  </si>
  <si>
    <t>pošírovaná zelenina</t>
  </si>
  <si>
    <t>bramborové pyré</t>
  </si>
  <si>
    <t xml:space="preserve">přírodní bramborový salát </t>
  </si>
  <si>
    <t>Nápoje k večernímu rautu</t>
  </si>
  <si>
    <r>
      <rPr>
        <b/>
        <sz val="10"/>
        <color rgb="FF000000"/>
        <rFont val="Arial Narrow"/>
        <family val="2"/>
      </rPr>
      <t xml:space="preserve">Coffee Break č. 2
</t>
    </r>
    <r>
      <rPr>
        <sz val="10"/>
        <color rgb="FF000000"/>
        <rFont val="Arial Narrow"/>
        <family val="2"/>
      </rPr>
      <t>(11:00 - 11:30)</t>
    </r>
  </si>
  <si>
    <r>
      <rPr>
        <b/>
        <sz val="10"/>
        <color rgb="FF000000"/>
        <rFont val="Arial Narrow"/>
        <family val="2"/>
      </rPr>
      <t xml:space="preserve">Bufetový raut s výdejem hlavních chodů č. 1         </t>
    </r>
    <r>
      <rPr>
        <sz val="10"/>
        <color rgb="FF000000"/>
        <rFont val="Arial Narrow"/>
        <family val="2"/>
      </rPr>
      <t>(13:00 - 14:00)</t>
    </r>
  </si>
  <si>
    <t>polévka - bramboračka s houbami</t>
  </si>
  <si>
    <t>0,25 l</t>
  </si>
  <si>
    <t>krůtí nudličky se zeleninovou směsí</t>
  </si>
  <si>
    <t>smažený vepřový řízek</t>
  </si>
  <si>
    <t>cizrnové kari s kokosovým mlékem, batáty a dýní (vegetariánské)</t>
  </si>
  <si>
    <t>pečené kořeněné brambory</t>
  </si>
  <si>
    <t>Mísa krájené zeleniny (paprika, okurek, rajče, salát, …)</t>
  </si>
  <si>
    <t>50g</t>
  </si>
  <si>
    <t>Desert</t>
  </si>
  <si>
    <t>tiramisu</t>
  </si>
  <si>
    <t>35 g</t>
  </si>
  <si>
    <t>sladký ovocný terč z listového těsta</t>
  </si>
  <si>
    <t>Nápoje k obědovému rautu</t>
  </si>
  <si>
    <r>
      <rPr>
        <b/>
        <sz val="10"/>
        <color rgb="FF000000"/>
        <rFont val="Arial Narrow"/>
        <family val="2"/>
      </rPr>
      <t xml:space="preserve">Coffee Break č. 3
</t>
    </r>
    <r>
      <rPr>
        <sz val="10"/>
        <color rgb="FF000000"/>
        <rFont val="Arial Narrow"/>
        <family val="2"/>
      </rPr>
      <t>(15:30 - 16:00)</t>
    </r>
  </si>
  <si>
    <t>voda ve džbánu s citrusovými plody (různé 3 druhy)</t>
  </si>
  <si>
    <t>mix slaných krekrů a tyčinek</t>
  </si>
  <si>
    <t>30 g</t>
  </si>
  <si>
    <r>
      <rPr>
        <b/>
        <sz val="10"/>
        <color rgb="FF000000"/>
        <rFont val="Arial Narrow"/>
        <family val="2"/>
      </rPr>
      <t xml:space="preserve">Coffee Break č. 4
</t>
    </r>
    <r>
      <rPr>
        <sz val="10"/>
        <color rgb="FF000000"/>
        <rFont val="Arial Narrow"/>
        <family val="2"/>
      </rPr>
      <t>(11:00 - 11:30)</t>
    </r>
  </si>
  <si>
    <r>
      <rPr>
        <b/>
        <sz val="10"/>
        <color rgb="FF000000"/>
        <rFont val="Arial Narrow"/>
        <family val="2"/>
      </rPr>
      <t>Bufetový raut s výdejem hlavních chodů č. 2           (</t>
    </r>
    <r>
      <rPr>
        <sz val="10"/>
        <color rgb="FF000000"/>
        <rFont val="Arial Narrow"/>
        <family val="2"/>
      </rPr>
      <t>13:10 - 14:00)</t>
    </r>
  </si>
  <si>
    <t>polévka - zeleninový krém</t>
  </si>
  <si>
    <t xml:space="preserve">Marinovaná krůtí prsa </t>
  </si>
  <si>
    <t>Pečená kuřecí křidélka</t>
  </si>
  <si>
    <t>Vegetariánské risotto</t>
  </si>
  <si>
    <r>
      <rPr>
        <b/>
        <sz val="10"/>
        <color rgb="FF000000"/>
        <rFont val="Arial Narrow"/>
        <family val="2"/>
      </rPr>
      <t xml:space="preserve">Coffee Break č. 5
</t>
    </r>
    <r>
      <rPr>
        <sz val="10"/>
        <color rgb="FF000000"/>
        <rFont val="Arial Narrow"/>
        <family val="2"/>
      </rPr>
      <t>(15:30 - 16:00)</t>
    </r>
  </si>
  <si>
    <r>
      <rPr>
        <b/>
        <sz val="10"/>
        <color rgb="FF000000"/>
        <rFont val="Arial Narrow"/>
        <family val="2"/>
      </rPr>
      <t xml:space="preserve">Coffee Break č. 6
</t>
    </r>
    <r>
      <rPr>
        <sz val="10"/>
        <color rgb="FF000000"/>
        <rFont val="Arial Narrow"/>
        <family val="2"/>
      </rPr>
      <t>(11:00 - 11:30)</t>
    </r>
  </si>
  <si>
    <r>
      <rPr>
        <b/>
        <sz val="10"/>
        <color rgb="FF000000"/>
        <rFont val="Arial Narrow"/>
        <family val="2"/>
      </rPr>
      <t xml:space="preserve">Bufetový raut s výdejem hlavních chodů č. 3    </t>
    </r>
    <r>
      <rPr>
        <sz val="10"/>
        <color rgb="FF000000"/>
        <rFont val="Arial Narrow"/>
        <family val="2"/>
      </rPr>
      <t xml:space="preserve">     (13:00 - 14:00)</t>
    </r>
  </si>
  <si>
    <t>Masové kuličky v tomatové omáčcce</t>
  </si>
  <si>
    <t>Vepřová panenka</t>
  </si>
  <si>
    <t>Vegetarianské lasagne</t>
  </si>
  <si>
    <t>smetanové brambory</t>
  </si>
  <si>
    <t>těstoviny</t>
  </si>
  <si>
    <t>čokoládový muffin</t>
  </si>
  <si>
    <t>Cena cateringu v Kč bez DPH</t>
  </si>
  <si>
    <t>Další související služby</t>
  </si>
  <si>
    <t xml:space="preserve">Zajištění potřebného rautového, cateringového nábytku a inventáře, a dále personální zajištění cateringu a obsluhy účastníků konference v rozsahu a množství odpovídajícímu obvyklé praxi a s přihlédnutím k charakteru, účelu a zaměření konference </t>
  </si>
  <si>
    <t>Scarting  bistro stolů a dekorace cateringu v CEITEC barvách (světle zelená, bílá)</t>
  </si>
  <si>
    <t>Cena za další související služby v Kč bez DPH</t>
  </si>
  <si>
    <t>Celková cena caterignu a dalších souvisejících služeb v Kč bez DPH</t>
  </si>
  <si>
    <t>Níže jsou uvedeny minimální požadavky Zadavatele (Objednatele) na ubytovací služby.</t>
  </si>
  <si>
    <t>ubytování v jednolůžkovém nekuřáckém pokoji</t>
  </si>
  <si>
    <t xml:space="preserve">ubytování v místě konání konference </t>
  </si>
  <si>
    <t>Wi-fi/LAN vysokorychlostní připojení, min. 100Mbit/s</t>
  </si>
  <si>
    <t>varná konvice na pokoji</t>
  </si>
  <si>
    <t>žehlička a žehlící prkno na pokoji</t>
  </si>
  <si>
    <t>TV - možnost dogitálního přenosu programu konference</t>
  </si>
  <si>
    <t>klimatizace</t>
  </si>
  <si>
    <t>snídaně formou bufetu součástí ceny ubytování</t>
  </si>
  <si>
    <t>Cena v Kč bez DPH</t>
  </si>
  <si>
    <t>Zadavatel dále požaduje, aby minimálně dalších 40 jednolůžkových pokojů v termínu 10. -12. 6. 2024 a 80 jednolůžkových pokojů v termínu 12. -. 13. 6. 2024 Poskytovatel zarezervoval pro ostatní účastníky konference, kteří si ubytování budou hradit z vlastních prostředků, a to za stejných cenových podmínek.</t>
  </si>
  <si>
    <t>Celková cena za ubytování</t>
  </si>
  <si>
    <t>min. 4* standard</t>
  </si>
  <si>
    <r>
      <t xml:space="preserve">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 </t>
    </r>
    <r>
      <rPr>
        <b/>
        <i/>
        <sz val="10"/>
        <color theme="1"/>
        <rFont val="Arial Narrow"/>
        <family val="2"/>
      </rPr>
      <t>Změna položek může být vyhrazena, gramáž a kvalita použitých surovin však musí zůstat zachována.</t>
    </r>
  </si>
  <si>
    <t>Celková cena ubytování pro účastníky (55x jednolůžkový pokoj/3x noc) v Kč bez DPH v termínu 10. - 13. 6. 2024</t>
  </si>
  <si>
    <t>Celková cena ubytování pro speakry (15x jednolůžkový pokoj/3x noc) v Kč bez DPH v termínu 10. - 13. 6. 2024</t>
  </si>
  <si>
    <t>Celková cena ubytování pro speakry (11x jednolůžkový pokoj/1x noc) v Kč bez DPH v termínu 12. - 13. 6. 2024</t>
  </si>
  <si>
    <t>Cena pokoje pro speakry 1x jednolůžkový pokoj/1x noc</t>
  </si>
  <si>
    <t>Cena pokoje pro účastníky 1x jednolůžkový pokoj/1x noc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</si>
</sst>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4">
    <font>
      <sz val="11"/>
      <color theme="1"/>
      <name val="Calibri"/>
      <family val="2"/>
      <scheme val="minor"/>
    </font>
    <font>
      <sz val="10"/>
      <name val="Arial"/>
      <family val="2"/>
    </font>
    <font>
      <sz val="9"/>
      <color theme="1"/>
      <name val="Arial"/>
      <family val="2"/>
    </font>
    <font>
      <sz val="9"/>
      <name val="Arial"/>
      <family val="2"/>
    </font>
    <font>
      <b/>
      <sz val="9"/>
      <color theme="1"/>
      <name val="Arial Narrow"/>
      <family val="2"/>
    </font>
    <font>
      <sz val="8"/>
      <color theme="1"/>
      <name val="Courier New"/>
      <family val="3"/>
    </font>
    <font>
      <b/>
      <sz val="12"/>
      <color theme="1"/>
      <name val="Times New Roman"/>
      <family val="1"/>
    </font>
    <font>
      <b/>
      <sz val="14"/>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b/>
      <sz val="12"/>
      <color theme="1"/>
      <name val="Arial Narrow"/>
      <family val="2"/>
    </font>
    <font>
      <sz val="10"/>
      <color theme="1"/>
      <name val="Arial Narrow"/>
      <family val="2"/>
    </font>
    <font>
      <b/>
      <sz val="10"/>
      <name val="Arial Narrow"/>
      <family val="2"/>
    </font>
    <font>
      <vertAlign val="superscript"/>
      <sz val="10"/>
      <color theme="1"/>
      <name val="Arial Narrow"/>
      <family val="2"/>
    </font>
    <font>
      <sz val="10"/>
      <name val="Arial Narrow"/>
      <family val="2"/>
    </font>
    <font>
      <i/>
      <sz val="10"/>
      <color theme="1"/>
      <name val="Arial Narrow"/>
      <family val="2"/>
    </font>
    <font>
      <sz val="8"/>
      <color theme="1"/>
      <name val="Arial Narrow"/>
      <family val="2"/>
    </font>
    <font>
      <b/>
      <sz val="11"/>
      <name val="Arial Narrow"/>
      <family val="2"/>
    </font>
    <font>
      <b/>
      <sz val="10"/>
      <color rgb="FF000000"/>
      <name val="Arial Narrow"/>
      <family val="2"/>
    </font>
    <font>
      <sz val="10"/>
      <color rgb="FF000000"/>
      <name val="Arial Narrow"/>
      <family val="2"/>
    </font>
    <font>
      <b/>
      <i/>
      <sz val="10"/>
      <color theme="1"/>
      <name val="Arial Narrow"/>
      <family val="2"/>
    </font>
    <font>
      <b/>
      <sz val="8"/>
      <name val="Calibri"/>
      <family val="2"/>
    </font>
  </fonts>
  <fills count="14">
    <fill>
      <patternFill/>
    </fill>
    <fill>
      <patternFill patternType="gray125"/>
    </fill>
    <fill>
      <patternFill patternType="solid">
        <fgColor rgb="FFF58220"/>
        <bgColor indexed="64"/>
      </patternFill>
    </fill>
    <fill>
      <patternFill patternType="solid">
        <fgColor rgb="FFCAE6B4"/>
        <bgColor indexed="64"/>
      </patternFill>
    </fill>
    <fill>
      <patternFill patternType="solid">
        <fgColor rgb="FF7AC143"/>
        <bgColor indexed="64"/>
      </patternFill>
    </fill>
    <fill>
      <patternFill patternType="solid">
        <fgColor rgb="FFF9B47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9" tint="0.5999900102615356"/>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0" tint="-0.24997000396251678"/>
        <bgColor indexed="64"/>
      </patternFill>
    </fill>
  </fills>
  <borders count="66">
    <border>
      <left/>
      <right/>
      <top/>
      <bottom/>
      <diagonal/>
    </border>
    <border>
      <left style="thick">
        <color rgb="FFFFFFFF"/>
      </left>
      <right style="thick">
        <color rgb="FFFFFFFF"/>
      </right>
      <top style="thick">
        <color rgb="FFFFFFFF"/>
      </top>
      <bottom style="thick">
        <color rgb="FFFFFFFF"/>
      </bottom>
    </border>
    <border>
      <left style="medium"/>
      <right/>
      <top style="thin"/>
      <bottom style="thin"/>
    </border>
    <border>
      <left style="thin"/>
      <right style="medium"/>
      <top style="thin"/>
      <bottom style="thin"/>
    </border>
    <border>
      <left style="medium"/>
      <right/>
      <top/>
      <bottom/>
    </border>
    <border>
      <left style="medium"/>
      <right style="medium"/>
      <top style="medium"/>
      <bottom style="medium"/>
    </border>
    <border>
      <left/>
      <right style="medium"/>
      <top/>
      <botto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medium"/>
      <right/>
      <top style="thin"/>
      <bottom/>
    </border>
    <border>
      <left style="medium"/>
      <right style="thin"/>
      <top style="thin"/>
      <bottom/>
    </border>
    <border>
      <left style="thin"/>
      <right style="medium"/>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style="thin"/>
      <top style="thin"/>
      <bottom style="medium"/>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thin"/>
      <bottom/>
    </border>
    <border>
      <left style="thin"/>
      <right style="medium"/>
      <top/>
      <bottom/>
    </border>
    <border>
      <left style="medium"/>
      <right/>
      <top style="medium"/>
      <bottom/>
    </border>
    <border>
      <left/>
      <right/>
      <top style="medium"/>
      <bottom/>
    </border>
    <border>
      <left/>
      <right style="medium"/>
      <top style="medium"/>
      <bottom/>
    </border>
    <border>
      <left/>
      <right style="medium"/>
      <top style="medium"/>
      <bottom style="medium"/>
    </border>
    <border>
      <left/>
      <right style="medium"/>
      <top style="thin"/>
      <bottom/>
    </border>
    <border>
      <left/>
      <right style="medium"/>
      <top/>
      <bottom style="thin"/>
    </border>
    <border>
      <left style="thin"/>
      <right/>
      <top style="medium"/>
      <bottom style="thin"/>
    </border>
    <border>
      <left/>
      <right style="thin"/>
      <top style="medium"/>
      <bottom style="thin"/>
    </border>
    <border>
      <left style="thin"/>
      <right/>
      <top style="thin"/>
      <bottom/>
    </border>
    <border>
      <left/>
      <right style="thin"/>
      <top style="thin"/>
      <bottom/>
    </border>
    <border>
      <left style="medium"/>
      <right style="thin"/>
      <top/>
      <bottom/>
    </border>
    <border>
      <left style="medium"/>
      <right style="thin"/>
      <top/>
      <bottom style="medium">
        <color rgb="FF000000"/>
      </bottom>
    </border>
    <border>
      <left/>
      <right style="thin"/>
      <top style="thin"/>
      <bottom style="thin"/>
    </border>
    <border>
      <left style="medium"/>
      <right style="thin"/>
      <top/>
      <bottom style="medium"/>
    </border>
    <border>
      <left style="thin"/>
      <right/>
      <top style="thin"/>
      <bottom style="medium"/>
    </border>
    <border>
      <left/>
      <right style="thin"/>
      <top style="thin"/>
      <bottom style="medium"/>
    </border>
    <border>
      <left style="medium"/>
      <right style="thin"/>
      <top style="medium"/>
      <bottom/>
    </border>
    <border>
      <left/>
      <right/>
      <top style="thin"/>
      <bottom/>
    </border>
    <border>
      <left style="medium"/>
      <right style="thin"/>
      <top style="medium"/>
      <bottom style="thin"/>
    </border>
    <border>
      <left style="medium"/>
      <right style="thin"/>
      <top style="thin"/>
      <bottom style="medium"/>
    </border>
    <border>
      <left style="thin"/>
      <right/>
      <top style="medium"/>
      <bottom style="medium"/>
    </border>
    <border>
      <left/>
      <right style="thin"/>
      <top style="medium"/>
      <bottom style="medium"/>
    </border>
    <border>
      <left style="medium"/>
      <right style="thin"/>
      <top/>
      <bottom style="thin"/>
    </border>
    <border>
      <left style="medium"/>
      <right style="thin"/>
      <top style="thin"/>
      <bottom style="medium">
        <color rgb="FF000000"/>
      </bottom>
    </border>
    <border>
      <left style="medium"/>
      <right/>
      <top style="thin"/>
      <bottom style="medium"/>
    </border>
    <border>
      <left/>
      <right/>
      <top style="thin"/>
      <bottom style="medium"/>
    </border>
    <border>
      <left style="thin"/>
      <right/>
      <top/>
      <bottom/>
    </border>
    <border>
      <left/>
      <right style="thin"/>
      <top/>
      <bottom/>
    </border>
    <border>
      <left style="medium"/>
      <right/>
      <top/>
      <bottom style="thin"/>
    </border>
    <border>
      <left/>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protection/>
    </xf>
    <xf numFmtId="0" fontId="3" fillId="3" borderId="1">
      <alignment/>
      <protection/>
    </xf>
    <xf numFmtId="0" fontId="3" fillId="4" borderId="1">
      <alignment/>
      <protection/>
    </xf>
    <xf numFmtId="0" fontId="2" fillId="5" borderId="1">
      <alignment/>
      <protection/>
    </xf>
  </cellStyleXfs>
  <cellXfs count="227">
    <xf numFmtId="0" fontId="0" fillId="0" borderId="0" xfId="0"/>
    <xf numFmtId="0" fontId="0" fillId="0" borderId="0" xfId="0" applyAlignment="1">
      <alignment wrapText="1"/>
    </xf>
    <xf numFmtId="164" fontId="0" fillId="0" borderId="0" xfId="0" applyNumberFormat="1"/>
    <xf numFmtId="164" fontId="0" fillId="0" borderId="0" xfId="0" applyNumberFormat="1" applyAlignment="1">
      <alignment horizontal="center" vertical="center"/>
    </xf>
    <xf numFmtId="0" fontId="4" fillId="0" borderId="0" xfId="0" applyFont="1" applyAlignment="1">
      <alignment horizontal="center" vertical="center"/>
    </xf>
    <xf numFmtId="0" fontId="0" fillId="0" borderId="0" xfId="0" applyAlignment="1">
      <alignment horizontal="justify" vertical="center"/>
    </xf>
    <xf numFmtId="0" fontId="5" fillId="0" borderId="0" xfId="0" applyFont="1" applyAlignment="1">
      <alignment horizontal="center" vertical="center"/>
    </xf>
    <xf numFmtId="0" fontId="6" fillId="0" borderId="0" xfId="0" applyFont="1" applyAlignment="1">
      <alignment horizontal="justify" vertical="center"/>
    </xf>
    <xf numFmtId="0" fontId="11" fillId="0" borderId="0" xfId="0" applyFont="1"/>
    <xf numFmtId="0" fontId="11" fillId="6" borderId="2" xfId="0" applyFont="1" applyFill="1" applyBorder="1"/>
    <xf numFmtId="0" fontId="8" fillId="6" borderId="3" xfId="0" applyFont="1" applyFill="1" applyBorder="1" applyAlignment="1">
      <alignment horizontal="center" wrapText="1"/>
    </xf>
    <xf numFmtId="0" fontId="11" fillId="0" borderId="4" xfId="0" applyFont="1" applyBorder="1"/>
    <xf numFmtId="0" fontId="8" fillId="0" borderId="0" xfId="0" applyFont="1"/>
    <xf numFmtId="0" fontId="8" fillId="0" borderId="0" xfId="0" applyFont="1" applyAlignment="1">
      <alignment wrapText="1"/>
    </xf>
    <xf numFmtId="0" fontId="11" fillId="0" borderId="5" xfId="0" applyFont="1" applyBorder="1"/>
    <xf numFmtId="0" fontId="11" fillId="0" borderId="6" xfId="0" applyFont="1" applyBorder="1"/>
    <xf numFmtId="164" fontId="8" fillId="6" borderId="7" xfId="0" applyNumberFormat="1" applyFont="1" applyFill="1" applyBorder="1" applyAlignment="1">
      <alignment horizontal="right" vertical="center"/>
    </xf>
    <xf numFmtId="0" fontId="12" fillId="0" borderId="8" xfId="0" applyFont="1" applyBorder="1" applyAlignment="1">
      <alignment horizontal="left"/>
    </xf>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8" fillId="6" borderId="3" xfId="0" applyFont="1" applyFill="1" applyBorder="1" applyAlignment="1">
      <alignment horizontal="center"/>
    </xf>
    <xf numFmtId="0" fontId="13" fillId="0" borderId="14" xfId="0" applyFont="1" applyBorder="1" applyAlignment="1">
      <alignment horizontal="right" vertical="center" wrapText="1"/>
    </xf>
    <xf numFmtId="0" fontId="13" fillId="0" borderId="15" xfId="0" applyFont="1" applyBorder="1" applyAlignment="1">
      <alignment vertical="center" wrapText="1"/>
    </xf>
    <xf numFmtId="0" fontId="13" fillId="0" borderId="15" xfId="0" applyFont="1" applyBorder="1" applyAlignment="1">
      <alignment horizontal="right"/>
    </xf>
    <xf numFmtId="0" fontId="18" fillId="0" borderId="4" xfId="0" applyFont="1" applyBorder="1"/>
    <xf numFmtId="0" fontId="18" fillId="0" borderId="0" xfId="0" applyFont="1"/>
    <xf numFmtId="0" fontId="18" fillId="0" borderId="0" xfId="0" applyFont="1" applyAlignment="1">
      <alignment wrapText="1"/>
    </xf>
    <xf numFmtId="0" fontId="8" fillId="6" borderId="14" xfId="0" applyFont="1" applyFill="1" applyBorder="1" applyAlignment="1">
      <alignment horizontal="center" vertical="center" wrapText="1"/>
    </xf>
    <xf numFmtId="0" fontId="11" fillId="0" borderId="0" xfId="0" applyFont="1" applyAlignment="1">
      <alignment wrapText="1"/>
    </xf>
    <xf numFmtId="0" fontId="16" fillId="0" borderId="15" xfId="0" applyFont="1" applyBorder="1" applyAlignment="1">
      <alignment horizontal="right"/>
    </xf>
    <xf numFmtId="0" fontId="16" fillId="0" borderId="16" xfId="0" applyFont="1" applyBorder="1" applyAlignment="1">
      <alignment horizontal="right"/>
    </xf>
    <xf numFmtId="0" fontId="13" fillId="0" borderId="16" xfId="0" applyFont="1" applyBorder="1" applyAlignment="1">
      <alignment horizontal="right"/>
    </xf>
    <xf numFmtId="0" fontId="16" fillId="0" borderId="15" xfId="0" applyFont="1" applyBorder="1" applyAlignment="1">
      <alignment horizontal="right" vertical="center"/>
    </xf>
    <xf numFmtId="0" fontId="13" fillId="0" borderId="17" xfId="0" applyFont="1" applyBorder="1" applyAlignment="1">
      <alignment horizontal="right"/>
    </xf>
    <xf numFmtId="0" fontId="13" fillId="0" borderId="18" xfId="0" applyFont="1" applyBorder="1" applyAlignment="1">
      <alignment horizontal="right"/>
    </xf>
    <xf numFmtId="164" fontId="13" fillId="7" borderId="3" xfId="0" applyNumberFormat="1" applyFont="1" applyFill="1" applyBorder="1" applyAlignment="1" applyProtection="1">
      <alignment horizontal="right" vertical="center" wrapText="1"/>
      <protection locked="0"/>
    </xf>
    <xf numFmtId="164" fontId="13" fillId="7" borderId="15" xfId="0" applyNumberFormat="1" applyFont="1" applyFill="1" applyBorder="1" applyAlignment="1" applyProtection="1">
      <alignment horizontal="right"/>
      <protection locked="0"/>
    </xf>
    <xf numFmtId="164" fontId="13" fillId="0" borderId="19" xfId="0" applyNumberFormat="1" applyFont="1" applyBorder="1" applyAlignment="1">
      <alignment horizontal="right"/>
    </xf>
    <xf numFmtId="164" fontId="13" fillId="0" borderId="3" xfId="0" applyNumberFormat="1" applyFont="1" applyBorder="1" applyAlignment="1">
      <alignment horizontal="right"/>
    </xf>
    <xf numFmtId="0" fontId="18" fillId="0" borderId="0" xfId="0" applyFont="1" applyAlignment="1">
      <alignment horizontal="right"/>
    </xf>
    <xf numFmtId="0" fontId="11" fillId="0" borderId="0" xfId="0" applyFont="1" applyAlignment="1">
      <alignment horizontal="right"/>
    </xf>
    <xf numFmtId="0" fontId="0" fillId="0" borderId="0" xfId="0" applyAlignment="1">
      <alignment horizontal="right"/>
    </xf>
    <xf numFmtId="0" fontId="16" fillId="0" borderId="15" xfId="0" applyFont="1" applyBorder="1" applyAlignment="1">
      <alignment vertical="center" wrapText="1"/>
    </xf>
    <xf numFmtId="164" fontId="19" fillId="6" borderId="7" xfId="0" applyNumberFormat="1" applyFont="1" applyFill="1" applyBorder="1" applyAlignment="1">
      <alignment horizontal="right"/>
    </xf>
    <xf numFmtId="164" fontId="8" fillId="6" borderId="20" xfId="0" applyNumberFormat="1" applyFont="1" applyFill="1" applyBorder="1" applyAlignment="1">
      <alignment horizontal="right" vertical="center"/>
    </xf>
    <xf numFmtId="164" fontId="19" fillId="6" borderId="5" xfId="0" applyNumberFormat="1" applyFont="1" applyFill="1" applyBorder="1" applyAlignment="1">
      <alignment horizontal="right" vertical="center"/>
    </xf>
    <xf numFmtId="0" fontId="0" fillId="0" borderId="4" xfId="0" applyBorder="1"/>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3" fillId="0" borderId="0" xfId="0" applyFont="1"/>
    <xf numFmtId="0" fontId="9" fillId="0" borderId="0" xfId="0" applyFont="1"/>
    <xf numFmtId="0" fontId="13" fillId="8" borderId="15" xfId="0" applyFont="1" applyFill="1" applyBorder="1" applyAlignment="1">
      <alignment vertical="center" wrapText="1"/>
    </xf>
    <xf numFmtId="0" fontId="13" fillId="0" borderId="23" xfId="0" applyFont="1" applyBorder="1" applyAlignment="1">
      <alignment horizontal="right"/>
    </xf>
    <xf numFmtId="0" fontId="16" fillId="0" borderId="23" xfId="0" applyFont="1" applyBorder="1" applyAlignment="1">
      <alignment horizontal="right"/>
    </xf>
    <xf numFmtId="164" fontId="13" fillId="7" borderId="23" xfId="0" applyNumberFormat="1" applyFont="1" applyFill="1" applyBorder="1" applyAlignment="1" applyProtection="1">
      <alignment horizontal="right"/>
      <protection locked="0"/>
    </xf>
    <xf numFmtId="164" fontId="13" fillId="0" borderId="24" xfId="0" applyNumberFormat="1" applyFont="1" applyBorder="1" applyAlignment="1">
      <alignment horizontal="right"/>
    </xf>
    <xf numFmtId="164" fontId="11" fillId="7" borderId="3" xfId="0" applyNumberFormat="1" applyFont="1" applyFill="1" applyBorder="1"/>
    <xf numFmtId="0" fontId="16" fillId="0" borderId="25" xfId="0" applyFont="1" applyBorder="1" applyAlignment="1">
      <alignment horizontal="right" vertical="center"/>
    </xf>
    <xf numFmtId="0" fontId="13" fillId="0" borderId="16" xfId="0" applyFont="1" applyBorder="1" applyAlignment="1">
      <alignment horizontal="right" vertical="center"/>
    </xf>
    <xf numFmtId="164" fontId="13" fillId="7" borderId="25" xfId="0" applyNumberFormat="1" applyFont="1" applyFill="1" applyBorder="1" applyAlignment="1" applyProtection="1">
      <alignment vertical="center"/>
      <protection locked="0"/>
    </xf>
    <xf numFmtId="164" fontId="13" fillId="7" borderId="15" xfId="0" applyNumberFormat="1" applyFont="1" applyFill="1" applyBorder="1" applyAlignment="1" applyProtection="1">
      <alignment vertical="center"/>
      <protection locked="0"/>
    </xf>
    <xf numFmtId="164" fontId="13" fillId="0" borderId="3" xfId="0" applyNumberFormat="1" applyFont="1" applyBorder="1" applyAlignment="1">
      <alignment vertical="center"/>
    </xf>
    <xf numFmtId="0" fontId="16" fillId="0" borderId="16" xfId="0" applyFont="1" applyBorder="1" applyAlignment="1">
      <alignment vertical="center"/>
    </xf>
    <xf numFmtId="164" fontId="13" fillId="7" borderId="16" xfId="0" applyNumberFormat="1" applyFont="1" applyFill="1" applyBorder="1" applyAlignment="1" applyProtection="1">
      <alignment vertical="center"/>
      <protection locked="0"/>
    </xf>
    <xf numFmtId="0" fontId="16" fillId="0" borderId="15" xfId="0" applyFont="1" applyBorder="1" applyAlignment="1">
      <alignment horizontal="right" vertical="center" wrapText="1"/>
    </xf>
    <xf numFmtId="0" fontId="16" fillId="0" borderId="25" xfId="0" applyFont="1" applyBorder="1" applyAlignment="1">
      <alignment vertical="center" wrapText="1"/>
    </xf>
    <xf numFmtId="164" fontId="13" fillId="0" borderId="20" xfId="0" applyNumberFormat="1" applyFont="1" applyBorder="1" applyAlignment="1">
      <alignment vertical="center"/>
    </xf>
    <xf numFmtId="0" fontId="16" fillId="0" borderId="25" xfId="0" applyFont="1" applyBorder="1" applyAlignment="1">
      <alignment horizontal="right" vertical="center" wrapText="1"/>
    </xf>
    <xf numFmtId="0" fontId="13" fillId="0" borderId="26" xfId="0" applyFont="1" applyBorder="1" applyAlignment="1">
      <alignment horizontal="right"/>
    </xf>
    <xf numFmtId="164" fontId="13" fillId="7" borderId="26" xfId="0" applyNumberFormat="1" applyFont="1" applyFill="1" applyBorder="1" applyAlignment="1" applyProtection="1">
      <alignment horizontal="right"/>
      <protection locked="0"/>
    </xf>
    <xf numFmtId="164" fontId="13" fillId="0" borderId="20" xfId="0" applyNumberFormat="1" applyFont="1" applyBorder="1" applyAlignment="1">
      <alignment horizontal="right"/>
    </xf>
    <xf numFmtId="164" fontId="13" fillId="7" borderId="27" xfId="0" applyNumberFormat="1" applyFont="1" applyFill="1" applyBorder="1" applyAlignment="1" applyProtection="1">
      <alignment horizontal="right"/>
      <protection locked="0"/>
    </xf>
    <xf numFmtId="0" fontId="13" fillId="0" borderId="28" xfId="0" applyFont="1" applyBorder="1" applyAlignment="1">
      <alignment vertical="center" wrapText="1"/>
    </xf>
    <xf numFmtId="0" fontId="8" fillId="6" borderId="2" xfId="0" applyFont="1" applyFill="1" applyBorder="1" applyAlignment="1">
      <alignment horizontal="left"/>
    </xf>
    <xf numFmtId="0" fontId="8" fillId="6" borderId="28" xfId="0" applyFont="1" applyFill="1" applyBorder="1" applyAlignment="1">
      <alignment horizontal="left"/>
    </xf>
    <xf numFmtId="0" fontId="11" fillId="0" borderId="6" xfId="0" applyFont="1" applyBorder="1" applyAlignment="1">
      <alignment vertical="center"/>
    </xf>
    <xf numFmtId="0" fontId="0" fillId="0" borderId="6" xfId="0" applyBorder="1"/>
    <xf numFmtId="164" fontId="13" fillId="0" borderId="15" xfId="0" applyNumberFormat="1" applyFont="1" applyBorder="1" applyAlignment="1" applyProtection="1">
      <alignment horizontal="right"/>
      <protection locked="0"/>
    </xf>
    <xf numFmtId="0" fontId="10" fillId="9" borderId="2" xfId="0" applyFont="1" applyFill="1" applyBorder="1" applyAlignment="1">
      <alignment horizontal="center"/>
    </xf>
    <xf numFmtId="0" fontId="10" fillId="9" borderId="28" xfId="0" applyFont="1" applyFill="1" applyBorder="1" applyAlignment="1">
      <alignment horizontal="center"/>
    </xf>
    <xf numFmtId="0" fontId="10" fillId="9" borderId="29" xfId="0" applyFont="1" applyFill="1" applyBorder="1" applyAlignment="1">
      <alignment horizontal="center"/>
    </xf>
    <xf numFmtId="0" fontId="21" fillId="0" borderId="15" xfId="0" applyFont="1" applyBorder="1" applyAlignment="1">
      <alignment wrapText="1"/>
    </xf>
    <xf numFmtId="0" fontId="21" fillId="0" borderId="16" xfId="0" applyFont="1" applyBorder="1" applyAlignment="1">
      <alignment wrapText="1"/>
    </xf>
    <xf numFmtId="164" fontId="8" fillId="6" borderId="15" xfId="0" applyNumberFormat="1" applyFont="1" applyFill="1" applyBorder="1" applyAlignment="1">
      <alignment horizontal="right"/>
    </xf>
    <xf numFmtId="164" fontId="8" fillId="6" borderId="30" xfId="0" applyNumberFormat="1" applyFont="1" applyFill="1" applyBorder="1" applyAlignment="1">
      <alignment horizontal="right"/>
    </xf>
    <xf numFmtId="164" fontId="8" fillId="6" borderId="7" xfId="0" applyNumberFormat="1" applyFont="1" applyFill="1" applyBorder="1" applyAlignment="1">
      <alignment horizontal="right"/>
    </xf>
    <xf numFmtId="164" fontId="11" fillId="6" borderId="3" xfId="0" applyNumberFormat="1" applyFont="1" applyFill="1" applyBorder="1" applyAlignment="1">
      <alignment horizontal="right" vertical="center"/>
    </xf>
    <xf numFmtId="164" fontId="11" fillId="7" borderId="15" xfId="0" applyNumberFormat="1" applyFont="1" applyFill="1" applyBorder="1" applyAlignment="1">
      <alignment horizontal="right"/>
    </xf>
    <xf numFmtId="0" fontId="13" fillId="0" borderId="0" xfId="0" applyFont="1" applyAlignment="1">
      <alignment vertical="center" wrapText="1"/>
    </xf>
    <xf numFmtId="0" fontId="9" fillId="0" borderId="0" xfId="0" applyFont="1" applyAlignment="1">
      <alignment vertical="center" wrapText="1"/>
    </xf>
    <xf numFmtId="0" fontId="8" fillId="6" borderId="31" xfId="0" applyFont="1" applyFill="1" applyBorder="1" applyAlignment="1">
      <alignment horizontal="left" vertical="center"/>
    </xf>
    <xf numFmtId="0" fontId="8" fillId="6" borderId="32" xfId="0" applyFont="1" applyFill="1" applyBorder="1" applyAlignment="1">
      <alignment horizontal="left" vertical="center"/>
    </xf>
    <xf numFmtId="0" fontId="11" fillId="0" borderId="12" xfId="0" applyFont="1" applyBorder="1" applyAlignment="1">
      <alignment horizontal="center"/>
    </xf>
    <xf numFmtId="0" fontId="7" fillId="10" borderId="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8" fillId="6" borderId="2" xfId="0" applyFont="1" applyFill="1" applyBorder="1" applyAlignment="1">
      <alignment horizontal="left" wrapText="1"/>
    </xf>
    <xf numFmtId="0" fontId="8" fillId="6" borderId="28" xfId="0" applyFont="1" applyFill="1" applyBorder="1" applyAlignment="1">
      <alignment horizontal="left" wrapText="1"/>
    </xf>
    <xf numFmtId="0" fontId="8" fillId="6" borderId="2" xfId="0" applyFont="1" applyFill="1" applyBorder="1" applyAlignment="1">
      <alignment horizontal="left"/>
    </xf>
    <xf numFmtId="0" fontId="8" fillId="6" borderId="28" xfId="0" applyFont="1" applyFill="1" applyBorder="1" applyAlignment="1">
      <alignment horizontal="left"/>
    </xf>
    <xf numFmtId="0" fontId="17" fillId="0" borderId="4" xfId="0" applyFont="1" applyBorder="1" applyAlignment="1">
      <alignment horizontal="left" wrapText="1"/>
    </xf>
    <xf numFmtId="0" fontId="17" fillId="0" borderId="0" xfId="0" applyFont="1" applyAlignment="1">
      <alignment horizontal="left" wrapText="1"/>
    </xf>
    <xf numFmtId="0" fontId="17" fillId="0" borderId="6" xfId="0" applyFont="1" applyBorder="1" applyAlignment="1">
      <alignment horizontal="left" wrapText="1"/>
    </xf>
    <xf numFmtId="0" fontId="10" fillId="6" borderId="2" xfId="0" applyFont="1" applyFill="1" applyBorder="1" applyAlignment="1">
      <alignment horizontal="center"/>
    </xf>
    <xf numFmtId="0" fontId="10" fillId="6" borderId="28" xfId="0" applyFont="1" applyFill="1" applyBorder="1" applyAlignment="1">
      <alignment horizontal="center"/>
    </xf>
    <xf numFmtId="0" fontId="8" fillId="6" borderId="21" xfId="0" applyFont="1" applyFill="1" applyBorder="1" applyAlignment="1">
      <alignment horizontal="left" wrapText="1"/>
    </xf>
    <xf numFmtId="0" fontId="8" fillId="6" borderId="22" xfId="0" applyFont="1" applyFill="1" applyBorder="1" applyAlignment="1">
      <alignment horizontal="left" wrapText="1"/>
    </xf>
    <xf numFmtId="0" fontId="9" fillId="11" borderId="2" xfId="0" applyFont="1" applyFill="1" applyBorder="1" applyAlignment="1">
      <alignment horizontal="left" wrapText="1"/>
    </xf>
    <xf numFmtId="0" fontId="9" fillId="11" borderId="28" xfId="0" applyFont="1" applyFill="1" applyBorder="1" applyAlignment="1">
      <alignment horizontal="left" wrapText="1"/>
    </xf>
    <xf numFmtId="0" fontId="9" fillId="11" borderId="29" xfId="0" applyFont="1" applyFill="1" applyBorder="1" applyAlignment="1">
      <alignment horizontal="left" wrapText="1"/>
    </xf>
    <xf numFmtId="164" fontId="13" fillId="7" borderId="33" xfId="0" applyNumberFormat="1" applyFont="1" applyFill="1" applyBorder="1" applyAlignment="1" applyProtection="1">
      <alignment horizontal="right" vertical="center" wrapText="1"/>
      <protection locked="0"/>
    </xf>
    <xf numFmtId="164" fontId="13" fillId="7" borderId="34" xfId="0" applyNumberFormat="1" applyFont="1" applyFill="1" applyBorder="1" applyAlignment="1" applyProtection="1">
      <alignment horizontal="right" vertical="center" wrapText="1"/>
      <protection locked="0"/>
    </xf>
    <xf numFmtId="164" fontId="13" fillId="7" borderId="19" xfId="0" applyNumberFormat="1" applyFont="1" applyFill="1" applyBorder="1" applyAlignment="1" applyProtection="1">
      <alignment horizontal="right" vertical="center" wrapText="1"/>
      <protection locked="0"/>
    </xf>
    <xf numFmtId="0" fontId="10" fillId="9" borderId="2" xfId="0" applyFont="1" applyFill="1" applyBorder="1" applyAlignment="1">
      <alignment horizontal="center"/>
    </xf>
    <xf numFmtId="0" fontId="10" fillId="9" borderId="28" xfId="0" applyFont="1" applyFill="1" applyBorder="1" applyAlignment="1">
      <alignment horizontal="center"/>
    </xf>
    <xf numFmtId="0" fontId="10" fillId="9" borderId="29" xfId="0" applyFont="1" applyFill="1" applyBorder="1" applyAlignment="1">
      <alignment horizontal="center"/>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7" fillId="10" borderId="31" xfId="0" applyFont="1" applyFill="1" applyBorder="1" applyAlignment="1">
      <alignment horizontal="center" wrapText="1"/>
    </xf>
    <xf numFmtId="0" fontId="7" fillId="10" borderId="32" xfId="0" applyFont="1" applyFill="1" applyBorder="1" applyAlignment="1">
      <alignment horizontal="center" wrapText="1"/>
    </xf>
    <xf numFmtId="0" fontId="7" fillId="10" borderId="38" xfId="0" applyFont="1" applyFill="1" applyBorder="1" applyAlignment="1">
      <alignment horizontal="center" wrapText="1"/>
    </xf>
    <xf numFmtId="164" fontId="13" fillId="7" borderId="39" xfId="0" applyNumberFormat="1" applyFont="1" applyFill="1" applyBorder="1" applyAlignment="1" applyProtection="1">
      <alignment horizontal="right" vertical="center" wrapText="1"/>
      <protection locked="0"/>
    </xf>
    <xf numFmtId="164" fontId="13" fillId="7" borderId="6" xfId="0" applyNumberFormat="1" applyFont="1" applyFill="1" applyBorder="1" applyAlignment="1" applyProtection="1">
      <alignment horizontal="right" vertical="center" wrapText="1"/>
      <protection locked="0"/>
    </xf>
    <xf numFmtId="164" fontId="13" fillId="7" borderId="40" xfId="0" applyNumberFormat="1" applyFont="1" applyFill="1" applyBorder="1" applyAlignment="1" applyProtection="1">
      <alignment horizontal="right" vertical="center" wrapText="1"/>
      <protection locked="0"/>
    </xf>
    <xf numFmtId="0" fontId="13" fillId="0" borderId="41" xfId="0" applyFont="1" applyBorder="1" applyAlignment="1">
      <alignment horizontal="left"/>
    </xf>
    <xf numFmtId="0" fontId="13" fillId="0" borderId="42" xfId="0" applyFont="1" applyBorder="1" applyAlignment="1">
      <alignment horizontal="left"/>
    </xf>
    <xf numFmtId="0" fontId="14" fillId="12" borderId="27" xfId="0" applyFont="1" applyFill="1" applyBorder="1" applyAlignment="1">
      <alignment horizontal="left"/>
    </xf>
    <xf numFmtId="0" fontId="14" fillId="12" borderId="28" xfId="0" applyFont="1" applyFill="1" applyBorder="1" applyAlignment="1">
      <alignment horizontal="left"/>
    </xf>
    <xf numFmtId="0" fontId="14" fillId="12" borderId="29" xfId="0" applyFont="1" applyFill="1" applyBorder="1" applyAlignment="1">
      <alignment horizontal="left"/>
    </xf>
    <xf numFmtId="0" fontId="16" fillId="0" borderId="43" xfId="0" applyFont="1" applyBorder="1" applyAlignment="1">
      <alignment horizontal="left" wrapText="1"/>
    </xf>
    <xf numFmtId="0" fontId="16" fillId="0" borderId="44" xfId="0" applyFont="1" applyBorder="1" applyAlignment="1">
      <alignment horizontal="left" wrapText="1"/>
    </xf>
    <xf numFmtId="0" fontId="21" fillId="11" borderId="45" xfId="0" applyFont="1" applyFill="1" applyBorder="1" applyAlignment="1">
      <alignment horizontal="center" vertical="center" wrapText="1"/>
    </xf>
    <xf numFmtId="0" fontId="16" fillId="11" borderId="45" xfId="0" applyFont="1" applyFill="1" applyBorder="1" applyAlignment="1">
      <alignment horizontal="center" vertical="center"/>
    </xf>
    <xf numFmtId="0" fontId="16" fillId="11" borderId="46" xfId="0" applyFont="1" applyFill="1" applyBorder="1" applyAlignment="1">
      <alignment horizontal="center" vertical="center"/>
    </xf>
    <xf numFmtId="0" fontId="13" fillId="0" borderId="27" xfId="0" applyFont="1" applyBorder="1" applyAlignment="1">
      <alignment horizontal="left"/>
    </xf>
    <xf numFmtId="0" fontId="13" fillId="0" borderId="47" xfId="0" applyFont="1" applyBorder="1" applyAlignment="1">
      <alignment horizontal="left"/>
    </xf>
    <xf numFmtId="0" fontId="16" fillId="0" borderId="15" xfId="0" applyFont="1" applyBorder="1" applyAlignment="1">
      <alignment horizontal="left"/>
    </xf>
    <xf numFmtId="0" fontId="13" fillId="0" borderId="27" xfId="0" applyFont="1" applyBorder="1" applyAlignment="1">
      <alignment/>
    </xf>
    <xf numFmtId="0" fontId="13" fillId="0" borderId="47" xfId="0" applyFont="1" applyBorder="1" applyAlignment="1">
      <alignment/>
    </xf>
    <xf numFmtId="0" fontId="13" fillId="0" borderId="41" xfId="0" applyFont="1" applyBorder="1" applyAlignment="1">
      <alignment/>
    </xf>
    <xf numFmtId="0" fontId="13" fillId="0" borderId="42" xfId="0" applyFont="1" applyBorder="1" applyAlignment="1">
      <alignment/>
    </xf>
    <xf numFmtId="14" fontId="8" fillId="9" borderId="31" xfId="0" applyNumberFormat="1"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13" fillId="11" borderId="45" xfId="0" applyFont="1" applyFill="1" applyBorder="1" applyAlignment="1">
      <alignment horizontal="center" vertical="center" wrapText="1"/>
    </xf>
    <xf numFmtId="0" fontId="13" fillId="11" borderId="48" xfId="0" applyFont="1" applyFill="1" applyBorder="1" applyAlignment="1">
      <alignment horizontal="center" vertical="center" wrapText="1"/>
    </xf>
    <xf numFmtId="0" fontId="14" fillId="12" borderId="41" xfId="0" applyFont="1" applyFill="1" applyBorder="1" applyAlignment="1">
      <alignment horizontal="left"/>
    </xf>
    <xf numFmtId="0" fontId="14" fillId="12" borderId="9" xfId="0" applyFont="1" applyFill="1" applyBorder="1" applyAlignment="1">
      <alignment horizontal="left"/>
    </xf>
    <xf numFmtId="0" fontId="14" fillId="12" borderId="10" xfId="0" applyFont="1" applyFill="1" applyBorder="1" applyAlignment="1">
      <alignment horizontal="left"/>
    </xf>
    <xf numFmtId="0" fontId="16" fillId="0" borderId="27" xfId="0" applyFont="1" applyBorder="1" applyAlignment="1">
      <alignment horizontal="left" wrapText="1"/>
    </xf>
    <xf numFmtId="0" fontId="16" fillId="0" borderId="47" xfId="0" applyFont="1" applyBorder="1" applyAlignment="1">
      <alignment horizontal="left" wrapText="1"/>
    </xf>
    <xf numFmtId="0" fontId="9" fillId="12" borderId="27" xfId="0" applyFont="1" applyFill="1" applyBorder="1" applyAlignment="1">
      <alignment horizontal="left"/>
    </xf>
    <xf numFmtId="0" fontId="9" fillId="12" borderId="28" xfId="0" applyFont="1" applyFill="1" applyBorder="1" applyAlignment="1">
      <alignment horizontal="left"/>
    </xf>
    <xf numFmtId="0" fontId="9" fillId="12" borderId="29" xfId="0" applyFont="1" applyFill="1" applyBorder="1" applyAlignment="1">
      <alignment horizontal="left"/>
    </xf>
    <xf numFmtId="0" fontId="13" fillId="0" borderId="49" xfId="0" applyFont="1" applyBorder="1" applyAlignment="1">
      <alignment horizontal="left" wrapText="1"/>
    </xf>
    <xf numFmtId="0" fontId="13" fillId="0" borderId="50" xfId="0" applyFont="1" applyBorder="1" applyAlignment="1">
      <alignment horizontal="left" wrapText="1"/>
    </xf>
    <xf numFmtId="0" fontId="16" fillId="0" borderId="27" xfId="0" applyFont="1" applyBorder="1" applyAlignment="1">
      <alignment horizontal="left"/>
    </xf>
    <xf numFmtId="0" fontId="16" fillId="0" borderId="47" xfId="0" applyFont="1" applyBorder="1" applyAlignment="1">
      <alignment horizontal="left"/>
    </xf>
    <xf numFmtId="0" fontId="13" fillId="0" borderId="27" xfId="0" applyFont="1" applyBorder="1" applyAlignment="1">
      <alignment horizontal="left" wrapText="1"/>
    </xf>
    <xf numFmtId="0" fontId="13" fillId="0" borderId="47" xfId="0" applyFont="1" applyBorder="1" applyAlignment="1">
      <alignment horizontal="left" wrapText="1"/>
    </xf>
    <xf numFmtId="0" fontId="14" fillId="12" borderId="39" xfId="0" applyFont="1" applyFill="1" applyBorder="1" applyAlignment="1">
      <alignment horizontal="left"/>
    </xf>
    <xf numFmtId="0" fontId="14" fillId="12" borderId="40" xfId="0" applyFont="1" applyFill="1" applyBorder="1" applyAlignment="1">
      <alignment horizontal="left"/>
    </xf>
    <xf numFmtId="14" fontId="8" fillId="9" borderId="32" xfId="0" applyNumberFormat="1" applyFont="1" applyFill="1" applyBorder="1" applyAlignment="1">
      <alignment horizontal="center" vertical="center" wrapText="1"/>
    </xf>
    <xf numFmtId="14" fontId="8" fillId="9" borderId="38" xfId="0" applyNumberFormat="1" applyFont="1" applyFill="1" applyBorder="1" applyAlignment="1">
      <alignment horizontal="center" vertical="center" wrapText="1"/>
    </xf>
    <xf numFmtId="0" fontId="21" fillId="11" borderId="51" xfId="0" applyFont="1" applyFill="1" applyBorder="1" applyAlignment="1">
      <alignment horizontal="center" vertical="center" wrapText="1"/>
    </xf>
    <xf numFmtId="0" fontId="16" fillId="11" borderId="45"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6" fillId="0" borderId="41" xfId="0" applyFont="1" applyBorder="1" applyAlignment="1">
      <alignment horizontal="left"/>
    </xf>
    <xf numFmtId="0" fontId="16" fillId="0" borderId="42" xfId="0" applyFont="1" applyBorder="1" applyAlignment="1">
      <alignment horizontal="left"/>
    </xf>
    <xf numFmtId="0" fontId="16" fillId="0" borderId="43" xfId="0" applyFont="1" applyBorder="1" applyAlignment="1">
      <alignment wrapText="1"/>
    </xf>
    <xf numFmtId="0" fontId="16" fillId="0" borderId="52" xfId="0" applyFont="1" applyBorder="1" applyAlignment="1">
      <alignment wrapText="1"/>
    </xf>
    <xf numFmtId="0" fontId="16" fillId="0" borderId="27" xfId="0" applyFont="1" applyBorder="1" applyAlignment="1">
      <alignment wrapText="1"/>
    </xf>
    <xf numFmtId="0" fontId="16" fillId="0" borderId="28" xfId="0" applyFont="1" applyBorder="1" applyAlignment="1">
      <alignment wrapText="1"/>
    </xf>
    <xf numFmtId="0" fontId="21" fillId="11" borderId="53" xfId="0" applyFont="1" applyFill="1" applyBorder="1" applyAlignment="1">
      <alignment horizontal="center" vertical="center" wrapText="1"/>
    </xf>
    <xf numFmtId="0" fontId="16" fillId="11" borderId="14" xfId="0" applyFont="1" applyFill="1" applyBorder="1" applyAlignment="1">
      <alignment horizontal="center" vertical="center"/>
    </xf>
    <xf numFmtId="0" fontId="16" fillId="11" borderId="54" xfId="0" applyFont="1" applyFill="1" applyBorder="1" applyAlignment="1">
      <alignment horizontal="center" vertical="center"/>
    </xf>
    <xf numFmtId="0" fontId="7" fillId="10" borderId="35" xfId="0" applyFont="1" applyFill="1" applyBorder="1" applyAlignment="1">
      <alignment horizontal="center" vertical="center"/>
    </xf>
    <xf numFmtId="0" fontId="7" fillId="10" borderId="36" xfId="0" applyFont="1" applyFill="1" applyBorder="1" applyAlignment="1">
      <alignment horizontal="center" vertical="center"/>
    </xf>
    <xf numFmtId="0" fontId="7" fillId="10" borderId="37"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56" xfId="0" applyFont="1" applyFill="1" applyBorder="1" applyAlignment="1">
      <alignment horizontal="center" vertical="center"/>
    </xf>
    <xf numFmtId="0" fontId="21" fillId="11" borderId="57" xfId="0" applyFont="1" applyFill="1" applyBorder="1" applyAlignment="1">
      <alignment horizontal="center" vertical="center" wrapText="1"/>
    </xf>
    <xf numFmtId="0" fontId="16" fillId="11" borderId="58" xfId="0" applyFont="1" applyFill="1" applyBorder="1" applyAlignment="1">
      <alignment horizontal="center" vertical="center"/>
    </xf>
    <xf numFmtId="0" fontId="8" fillId="6" borderId="38" xfId="0" applyFont="1" applyFill="1" applyBorder="1" applyAlignment="1">
      <alignment horizontal="left" vertical="center"/>
    </xf>
    <xf numFmtId="0" fontId="8" fillId="6" borderId="59" xfId="0" applyFont="1" applyFill="1" applyBorder="1" applyAlignment="1">
      <alignment horizontal="left" vertical="center"/>
    </xf>
    <xf numFmtId="0" fontId="8" fillId="6" borderId="60" xfId="0" applyFont="1" applyFill="1" applyBorder="1" applyAlignment="1">
      <alignment horizontal="left" vertical="center"/>
    </xf>
    <xf numFmtId="0" fontId="8" fillId="6" borderId="50" xfId="0" applyFont="1" applyFill="1" applyBorder="1" applyAlignment="1">
      <alignment horizontal="left" vertical="center"/>
    </xf>
    <xf numFmtId="0" fontId="8" fillId="13" borderId="8" xfId="0" applyFont="1" applyFill="1" applyBorder="1" applyAlignment="1">
      <alignment horizontal="center"/>
    </xf>
    <xf numFmtId="0" fontId="8" fillId="13" borderId="9" xfId="0" applyFont="1" applyFill="1" applyBorder="1" applyAlignment="1">
      <alignment horizontal="center"/>
    </xf>
    <xf numFmtId="0" fontId="8" fillId="13" borderId="10" xfId="0" applyFont="1" applyFill="1" applyBorder="1" applyAlignment="1">
      <alignment horizontal="center"/>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3" fillId="0" borderId="61" xfId="0" applyFont="1" applyBorder="1" applyAlignment="1">
      <alignment horizontal="left" vertical="center" wrapText="1"/>
    </xf>
    <xf numFmtId="0" fontId="13" fillId="0" borderId="0" xfId="0" applyFont="1" applyAlignment="1">
      <alignment horizontal="left" vertical="center" wrapText="1"/>
    </xf>
    <xf numFmtId="0" fontId="13" fillId="0" borderId="62" xfId="0" applyFont="1" applyBorder="1" applyAlignment="1">
      <alignment horizontal="left" vertical="center" wrapText="1"/>
    </xf>
    <xf numFmtId="0" fontId="13" fillId="0" borderId="43" xfId="0" applyFont="1" applyBorder="1" applyAlignment="1">
      <alignment horizontal="left" vertical="center" wrapText="1"/>
    </xf>
    <xf numFmtId="0" fontId="13" fillId="0" borderId="52" xfId="0" applyFont="1" applyBorder="1" applyAlignment="1">
      <alignment horizontal="left" vertical="center" wrapText="1"/>
    </xf>
    <xf numFmtId="0" fontId="13" fillId="0" borderId="44" xfId="0" applyFont="1" applyBorder="1" applyAlignment="1">
      <alignment horizontal="left" vertical="center" wrapText="1"/>
    </xf>
    <xf numFmtId="0" fontId="9" fillId="11" borderId="18" xfId="0" applyFont="1" applyFill="1" applyBorder="1" applyAlignment="1">
      <alignment horizontal="center" vertical="center" wrapText="1"/>
    </xf>
    <xf numFmtId="0" fontId="9" fillId="11" borderId="45" xfId="0" applyFont="1" applyFill="1" applyBorder="1" applyAlignment="1">
      <alignment horizontal="center" vertical="center" wrapText="1"/>
    </xf>
    <xf numFmtId="0" fontId="8" fillId="6" borderId="56" xfId="0" applyFont="1" applyFill="1" applyBorder="1" applyAlignment="1">
      <alignment horizontal="left" vertical="center"/>
    </xf>
    <xf numFmtId="0" fontId="7" fillId="10" borderId="31" xfId="0" applyFont="1" applyFill="1" applyBorder="1" applyAlignment="1">
      <alignment horizontal="center" vertical="center"/>
    </xf>
    <xf numFmtId="0" fontId="7" fillId="10" borderId="32" xfId="0" applyFont="1" applyFill="1" applyBorder="1" applyAlignment="1">
      <alignment horizontal="center" vertical="center"/>
    </xf>
    <xf numFmtId="0" fontId="7" fillId="10" borderId="38" xfId="0" applyFont="1" applyFill="1" applyBorder="1" applyAlignment="1">
      <alignment horizontal="center" vertical="center"/>
    </xf>
    <xf numFmtId="0" fontId="8" fillId="6" borderId="30" xfId="0" applyFont="1" applyFill="1" applyBorder="1" applyAlignment="1">
      <alignment horizontal="left"/>
    </xf>
    <xf numFmtId="0" fontId="17" fillId="0" borderId="0" xfId="0" applyFont="1" applyAlignment="1">
      <alignment horizontal="left" vertical="center" wrapText="1"/>
    </xf>
    <xf numFmtId="0" fontId="8" fillId="6" borderId="15" xfId="0" applyFont="1" applyFill="1" applyBorder="1" applyAlignment="1">
      <alignment horizontal="left"/>
    </xf>
    <xf numFmtId="0" fontId="8" fillId="6" borderId="31" xfId="0" applyFont="1" applyFill="1" applyBorder="1" applyAlignment="1">
      <alignment horizontal="left"/>
    </xf>
    <xf numFmtId="0" fontId="8" fillId="6" borderId="32" xfId="0" applyFont="1" applyFill="1" applyBorder="1" applyAlignment="1">
      <alignment horizontal="left"/>
    </xf>
    <xf numFmtId="0" fontId="8" fillId="6" borderId="56" xfId="0" applyFont="1" applyFill="1" applyBorder="1" applyAlignment="1">
      <alignment horizontal="left"/>
    </xf>
    <xf numFmtId="0" fontId="8" fillId="6" borderId="29" xfId="0" applyFont="1" applyFill="1" applyBorder="1" applyAlignment="1">
      <alignment horizontal="left"/>
    </xf>
    <xf numFmtId="0" fontId="13" fillId="0" borderId="28" xfId="0" applyFont="1" applyBorder="1" applyAlignment="1">
      <alignment horizontal="left"/>
    </xf>
    <xf numFmtId="0" fontId="16" fillId="0" borderId="28" xfId="0" applyFont="1" applyBorder="1" applyAlignment="1">
      <alignment horizontal="left"/>
    </xf>
    <xf numFmtId="0" fontId="8" fillId="6" borderId="27" xfId="0" applyFont="1" applyFill="1" applyBorder="1" applyAlignment="1">
      <alignment horizontal="left"/>
    </xf>
    <xf numFmtId="0" fontId="8" fillId="6" borderId="47" xfId="0" applyFont="1" applyFill="1" applyBorder="1" applyAlignment="1">
      <alignment horizontal="left"/>
    </xf>
    <xf numFmtId="0" fontId="11" fillId="0" borderId="17" xfId="0" applyFont="1" applyBorder="1" applyAlignment="1">
      <alignment horizontal="center"/>
    </xf>
    <xf numFmtId="0" fontId="11" fillId="0" borderId="52" xfId="0" applyFont="1" applyBorder="1" applyAlignment="1">
      <alignment horizontal="center"/>
    </xf>
    <xf numFmtId="0" fontId="11" fillId="0" borderId="39" xfId="0" applyFont="1" applyBorder="1" applyAlignment="1">
      <alignment horizontal="center"/>
    </xf>
    <xf numFmtId="0" fontId="11" fillId="0" borderId="63" xfId="0" applyFont="1" applyBorder="1" applyAlignment="1">
      <alignment horizontal="center"/>
    </xf>
    <xf numFmtId="0" fontId="11" fillId="0" borderId="64" xfId="0" applyFont="1" applyBorder="1" applyAlignment="1">
      <alignment horizontal="center"/>
    </xf>
    <xf numFmtId="0" fontId="11" fillId="0" borderId="65" xfId="0"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CEI ZAK Oranzova tmava" xfId="20"/>
    <cellStyle name="CEI ZAK Zelena svetla" xfId="21"/>
    <cellStyle name="CEI ZAK Zelena tmava" xfId="22"/>
    <cellStyle name="CEI ZAK Oranzova svetl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17/10/relationships/person" Target="persons/person.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Šárka Fajtlová" id="{42DC03B0-7981-4E59-8AB4-3BA5FBB6DD49}" userId="49944@muni.cz" providerId="PeoplePicker"/>
  <person displayName="Eliška Janíčková" id="{BD04AC5E-CF00-49E8-8EB8-90FBA809FA3F}" userId="362120@muni.cz" providerId="PeoplePicker"/>
  <person displayName="Šárka Fajtlová" id="{F747774C-F3F8-460D-A4F5-66E2EB8A8FBB}" userId="S::49944@muni.cz::cfdcea1e-4fb7-4da6-95f6-0d923b59c51b" providerId="AD"/>
  <person displayName="Eliška Janíčková" id="{607C6242-76EA-47A5-93D7-20AB38420D8E}" userId="S::362120@muni.cz::ebb8db9a-8589-4404-a21b-57efe3a25dd3"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2" dT="2023-11-08T12:02:03.51" personId="{607C6242-76EA-47A5-93D7-20AB38420D8E}" id="{F4A84910-2D35-414E-8DFD-6E96874F6746}" done="1">
    <text xml:space="preserve">@Šárka Fajtlová Muze byt toto rozdeleni? Pridala jsem vege porce podle minulych zkusenosti. </text>
    <mentions>
      <mention mentionpersonId="{42DC03B0-7981-4E59-8AB4-3BA5FBB6DD49}" mentionId="{75D1032A-5EEB-4442-8DFB-1AD5698E6FA8}" startIndex="0" length="15"/>
    </mentions>
  </threadedComment>
  <threadedComment ref="E22" dT="2023-11-08T19:12:59.00" personId="{F747774C-F3F8-460D-A4F5-66E2EB8A8FBB}" id="{0E49CACB-5502-4E81-8BB6-04B475CFA52E}" parentId="{F4A84910-2D35-414E-8DFD-6E96874F6746}">
    <text>@Eliška Janíčková Eli, takto se mi to zdá v poho, děkuji moc</text>
    <mentions>
      <mention mentionpersonId="{BD04AC5E-CF00-49E8-8EB8-90FBA809FA3F}" mentionId="{55D3862A-0D87-4122-864A-1B8645A57D5A}" startIndex="0" length="17"/>
    </mentions>
  </threadedComment>
  <threadedComment ref="A105" dT="2023-11-08T12:45:39.79" personId="{607C6242-76EA-47A5-93D7-20AB38420D8E}" id="{7ECB1CD2-A9B7-4DAC-A5D6-1CF35F6FBE40}">
    <text xml:space="preserve">@Šárka Fajtlová Zvazila bych omezenejsi obedovou nabidku vzhledem k tomu, ze akce konci. </text>
    <mentions>
      <mention mentionpersonId="{42DC03B0-7981-4E59-8AB4-3BA5FBB6DD49}" mentionId="{B60F3697-C36A-4034-9DF7-AE6581CB92B4}" startIndex="0" length="15"/>
    </mentions>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18"/>
  <sheetViews>
    <sheetView zoomScale="110" zoomScaleNormal="110" workbookViewId="0" topLeftCell="A1">
      <selection activeCell="E5" sqref="E5"/>
    </sheetView>
  </sheetViews>
  <sheetFormatPr defaultColWidth="9.140625" defaultRowHeight="15"/>
  <cols>
    <col min="1" max="1" width="8.00390625" style="0" customWidth="1"/>
    <col min="2" max="3" width="9.8515625" style="0" customWidth="1"/>
    <col min="4" max="4" width="32.7109375" style="0" customWidth="1"/>
    <col min="5" max="5" width="34.57421875" style="0" customWidth="1"/>
    <col min="6" max="6" width="14.00390625" style="0" customWidth="1"/>
    <col min="7" max="7" width="20.140625" style="0" customWidth="1"/>
  </cols>
  <sheetData>
    <row r="1" spans="1:5" ht="33" customHeight="1" thickBot="1">
      <c r="A1" s="96"/>
      <c r="B1" s="96"/>
      <c r="C1" s="96"/>
      <c r="D1" s="96"/>
      <c r="E1" s="96"/>
    </row>
    <row r="2" spans="1:5" ht="34.5" customHeight="1">
      <c r="A2" s="97" t="s">
        <v>0</v>
      </c>
      <c r="B2" s="98"/>
      <c r="C2" s="98"/>
      <c r="D2" s="98"/>
      <c r="E2" s="99"/>
    </row>
    <row r="3" spans="1:5" ht="16.5">
      <c r="A3" s="11"/>
      <c r="B3" s="8"/>
      <c r="C3" s="8"/>
      <c r="D3" s="8"/>
      <c r="E3" s="15"/>
    </row>
    <row r="4" spans="1:5" ht="16.5">
      <c r="A4" s="11"/>
      <c r="B4" s="8"/>
      <c r="C4" s="8"/>
      <c r="D4" s="8"/>
      <c r="E4" s="23" t="s">
        <v>1</v>
      </c>
    </row>
    <row r="5" spans="1:5" ht="30.75" customHeight="1">
      <c r="A5" s="100" t="s">
        <v>2</v>
      </c>
      <c r="B5" s="101"/>
      <c r="C5" s="101"/>
      <c r="D5" s="101"/>
      <c r="E5" s="90">
        <f>'A) Pronajem'!C71</f>
        <v>0</v>
      </c>
    </row>
    <row r="6" spans="1:5" ht="16.5">
      <c r="A6" s="11"/>
      <c r="B6" s="8"/>
      <c r="C6" s="8"/>
      <c r="D6" s="8"/>
      <c r="E6" s="79"/>
    </row>
    <row r="7" spans="1:5" ht="16.5">
      <c r="A7" s="102" t="s">
        <v>3</v>
      </c>
      <c r="B7" s="103"/>
      <c r="C7" s="103"/>
      <c r="D7" s="103"/>
      <c r="E7" s="90">
        <f>'B) Catering_Konference'!G129</f>
        <v>0</v>
      </c>
    </row>
    <row r="8" spans="1:5" ht="15">
      <c r="A8" s="49"/>
      <c r="E8" s="80"/>
    </row>
    <row r="9" spans="1:8" ht="16.5">
      <c r="A9" s="77" t="s">
        <v>4</v>
      </c>
      <c r="B9" s="78"/>
      <c r="C9" s="78"/>
      <c r="D9" s="78"/>
      <c r="E9" s="90">
        <f>'C) Ubytovani'!D21</f>
        <v>0</v>
      </c>
      <c r="H9" s="4"/>
    </row>
    <row r="10" spans="1:7" ht="17.25" thickBot="1">
      <c r="A10" s="11"/>
      <c r="B10" s="8"/>
      <c r="C10" s="8"/>
      <c r="D10" s="8"/>
      <c r="E10" s="15"/>
      <c r="G10" s="5"/>
    </row>
    <row r="11" spans="1:7" ht="23.25" customHeight="1" thickBot="1">
      <c r="A11" s="94" t="s">
        <v>5</v>
      </c>
      <c r="B11" s="95"/>
      <c r="C11" s="95"/>
      <c r="D11" s="95"/>
      <c r="E11" s="16">
        <f>SUM(E5,E7,E9)</f>
        <v>0</v>
      </c>
      <c r="G11" s="6"/>
    </row>
    <row r="12" ht="15" customHeight="1">
      <c r="G12" s="7"/>
    </row>
    <row r="13" ht="15" customHeight="1">
      <c r="G13" s="5"/>
    </row>
    <row r="14" spans="1:7" ht="86.25" customHeight="1">
      <c r="A14" s="93" t="s">
        <v>6</v>
      </c>
      <c r="B14" s="93"/>
      <c r="C14" s="93"/>
      <c r="D14" s="93"/>
      <c r="E14" s="93"/>
      <c r="G14" s="5"/>
    </row>
    <row r="17" spans="1:5" ht="15">
      <c r="A17" s="54" t="s">
        <v>7</v>
      </c>
      <c r="B17" s="54"/>
      <c r="C17" s="54"/>
      <c r="D17" s="53"/>
      <c r="E17" s="53"/>
    </row>
    <row r="18" spans="1:5" ht="48.75" customHeight="1">
      <c r="A18" s="92" t="s">
        <v>8</v>
      </c>
      <c r="B18" s="92"/>
      <c r="C18" s="92"/>
      <c r="D18" s="92"/>
      <c r="E18" s="92"/>
    </row>
  </sheetData>
  <mergeCells count="7">
    <mergeCell ref="A18:E18"/>
    <mergeCell ref="A14:E14"/>
    <mergeCell ref="A11:D11"/>
    <mergeCell ref="A1:E1"/>
    <mergeCell ref="A2:E2"/>
    <mergeCell ref="A5:D5"/>
    <mergeCell ref="A7:D7"/>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D75"/>
  <sheetViews>
    <sheetView zoomScale="110" zoomScaleNormal="110" workbookViewId="0" topLeftCell="A50">
      <selection activeCell="D74" sqref="D74"/>
    </sheetView>
  </sheetViews>
  <sheetFormatPr defaultColWidth="9.140625" defaultRowHeight="15"/>
  <cols>
    <col min="1" max="1" width="4.57421875" style="0" customWidth="1"/>
    <col min="2" max="2" width="78.8515625" style="0" customWidth="1"/>
    <col min="3" max="3" width="23.421875" style="0" customWidth="1"/>
    <col min="4" max="4" width="21.421875" style="2" customWidth="1"/>
  </cols>
  <sheetData>
    <row r="1" spans="1:3" ht="46.5" customHeight="1" thickBot="1">
      <c r="A1" s="123" t="s">
        <v>9</v>
      </c>
      <c r="B1" s="124"/>
      <c r="C1" s="125"/>
    </row>
    <row r="2" spans="1:3" ht="22.5" customHeight="1">
      <c r="A2" s="120" t="s">
        <v>10</v>
      </c>
      <c r="B2" s="121"/>
      <c r="C2" s="122"/>
    </row>
    <row r="3" spans="1:4" ht="49.5">
      <c r="A3" s="107"/>
      <c r="B3" s="108"/>
      <c r="C3" s="10" t="s">
        <v>11</v>
      </c>
      <c r="D3" s="3"/>
    </row>
    <row r="4" spans="1:3" ht="15">
      <c r="A4" s="111" t="s">
        <v>12</v>
      </c>
      <c r="B4" s="112"/>
      <c r="C4" s="113"/>
    </row>
    <row r="5" spans="1:3" ht="25.5">
      <c r="A5" s="24" t="s">
        <v>13</v>
      </c>
      <c r="B5" s="25" t="s">
        <v>14</v>
      </c>
      <c r="C5" s="114">
        <v>0</v>
      </c>
    </row>
    <row r="6" spans="1:3" ht="15">
      <c r="A6" s="24" t="s">
        <v>13</v>
      </c>
      <c r="B6" s="25" t="s">
        <v>15</v>
      </c>
      <c r="C6" s="115"/>
    </row>
    <row r="7" spans="1:3" ht="18" customHeight="1">
      <c r="A7" s="24" t="s">
        <v>13</v>
      </c>
      <c r="B7" s="25" t="s">
        <v>16</v>
      </c>
      <c r="C7" s="115"/>
    </row>
    <row r="8" spans="1:3" ht="21" customHeight="1">
      <c r="A8" s="24" t="s">
        <v>13</v>
      </c>
      <c r="B8" s="25" t="s">
        <v>17</v>
      </c>
      <c r="C8" s="115"/>
    </row>
    <row r="9" spans="1:3" ht="21" customHeight="1">
      <c r="A9" s="24" t="s">
        <v>13</v>
      </c>
      <c r="B9" s="25" t="s">
        <v>18</v>
      </c>
      <c r="C9" s="115"/>
    </row>
    <row r="10" spans="1:3" ht="21" customHeight="1">
      <c r="A10" s="24" t="s">
        <v>13</v>
      </c>
      <c r="B10" s="25" t="s">
        <v>19</v>
      </c>
      <c r="C10" s="115"/>
    </row>
    <row r="11" spans="1:3" ht="15">
      <c r="A11" s="24" t="s">
        <v>13</v>
      </c>
      <c r="B11" s="25" t="s">
        <v>20</v>
      </c>
      <c r="C11" s="116"/>
    </row>
    <row r="12" spans="1:3" ht="15">
      <c r="A12" s="117"/>
      <c r="B12" s="118"/>
      <c r="C12" s="119"/>
    </row>
    <row r="13" spans="1:3" ht="15">
      <c r="A13" s="111" t="s">
        <v>21</v>
      </c>
      <c r="B13" s="112"/>
      <c r="C13" s="113"/>
    </row>
    <row r="14" spans="1:3" ht="27.75">
      <c r="A14" s="24" t="s">
        <v>13</v>
      </c>
      <c r="B14" s="25" t="s">
        <v>22</v>
      </c>
      <c r="C14" s="126">
        <v>0</v>
      </c>
    </row>
    <row r="15" spans="1:3" ht="15">
      <c r="A15" s="24" t="s">
        <v>13</v>
      </c>
      <c r="B15" s="25" t="s">
        <v>15</v>
      </c>
      <c r="C15" s="127"/>
    </row>
    <row r="16" spans="1:3" ht="15">
      <c r="A16" s="24" t="s">
        <v>13</v>
      </c>
      <c r="B16" s="25" t="s">
        <v>23</v>
      </c>
      <c r="C16" s="127"/>
    </row>
    <row r="17" spans="1:3" ht="25.5">
      <c r="A17" s="24" t="s">
        <v>13</v>
      </c>
      <c r="B17" s="25" t="s">
        <v>24</v>
      </c>
      <c r="C17" s="127"/>
    </row>
    <row r="18" spans="1:3" ht="15">
      <c r="A18" s="24" t="s">
        <v>13</v>
      </c>
      <c r="B18" s="25" t="s">
        <v>25</v>
      </c>
      <c r="C18" s="127"/>
    </row>
    <row r="19" spans="1:3" ht="15">
      <c r="A19" s="24" t="s">
        <v>13</v>
      </c>
      <c r="B19" s="25" t="s">
        <v>26</v>
      </c>
      <c r="C19" s="127"/>
    </row>
    <row r="20" spans="1:3" ht="15">
      <c r="A20" s="24" t="s">
        <v>13</v>
      </c>
      <c r="B20" s="25" t="s">
        <v>27</v>
      </c>
      <c r="C20" s="127"/>
    </row>
    <row r="21" spans="1:3" ht="38.25">
      <c r="A21" s="24" t="s">
        <v>13</v>
      </c>
      <c r="B21" s="25" t="s">
        <v>28</v>
      </c>
      <c r="C21" s="127"/>
    </row>
    <row r="22" spans="1:3" ht="15">
      <c r="A22" s="24" t="s">
        <v>13</v>
      </c>
      <c r="B22" s="76" t="s">
        <v>29</v>
      </c>
      <c r="C22" s="127"/>
    </row>
    <row r="23" spans="1:3" ht="15">
      <c r="A23" s="24" t="s">
        <v>13</v>
      </c>
      <c r="B23" s="25" t="s">
        <v>30</v>
      </c>
      <c r="C23" s="128"/>
    </row>
    <row r="24" spans="1:3" ht="15">
      <c r="A24" s="117"/>
      <c r="B24" s="118"/>
      <c r="C24" s="119"/>
    </row>
    <row r="25" spans="1:3" ht="15">
      <c r="A25" s="111" t="s">
        <v>31</v>
      </c>
      <c r="B25" s="112"/>
      <c r="C25" s="113"/>
    </row>
    <row r="26" spans="1:3" ht="27.75">
      <c r="A26" s="24" t="s">
        <v>13</v>
      </c>
      <c r="B26" s="25" t="s">
        <v>32</v>
      </c>
      <c r="C26" s="114">
        <v>0</v>
      </c>
    </row>
    <row r="27" spans="1:3" ht="15">
      <c r="A27" s="24" t="s">
        <v>13</v>
      </c>
      <c r="B27" s="25" t="s">
        <v>15</v>
      </c>
      <c r="C27" s="115"/>
    </row>
    <row r="28" spans="1:3" ht="15">
      <c r="A28" s="24" t="s">
        <v>13</v>
      </c>
      <c r="B28" s="25" t="s">
        <v>23</v>
      </c>
      <c r="C28" s="115"/>
    </row>
    <row r="29" spans="1:4" ht="18.75" customHeight="1">
      <c r="A29" s="24" t="s">
        <v>13</v>
      </c>
      <c r="B29" s="25" t="s">
        <v>33</v>
      </c>
      <c r="C29" s="115"/>
      <c r="D29" s="3"/>
    </row>
    <row r="30" spans="1:4" ht="18.75" customHeight="1">
      <c r="A30" s="24" t="s">
        <v>13</v>
      </c>
      <c r="B30" s="55" t="s">
        <v>27</v>
      </c>
      <c r="C30" s="115"/>
      <c r="D30" s="3"/>
    </row>
    <row r="31" spans="1:4" ht="60.75" customHeight="1">
      <c r="A31" s="24" t="s">
        <v>13</v>
      </c>
      <c r="B31" s="45" t="s">
        <v>34</v>
      </c>
      <c r="C31" s="116"/>
      <c r="D31" s="3"/>
    </row>
    <row r="32" spans="1:3" ht="15">
      <c r="A32" s="117"/>
      <c r="B32" s="118"/>
      <c r="C32" s="119"/>
    </row>
    <row r="33" spans="1:3" ht="15">
      <c r="A33" s="111" t="s">
        <v>35</v>
      </c>
      <c r="B33" s="112"/>
      <c r="C33" s="113"/>
    </row>
    <row r="34" spans="1:3" ht="15">
      <c r="A34" s="24" t="s">
        <v>13</v>
      </c>
      <c r="B34" s="25" t="s">
        <v>36</v>
      </c>
      <c r="C34" s="114">
        <v>0</v>
      </c>
    </row>
    <row r="35" spans="1:3" ht="15">
      <c r="A35" s="24" t="s">
        <v>13</v>
      </c>
      <c r="B35" s="25" t="s">
        <v>15</v>
      </c>
      <c r="C35" s="115"/>
    </row>
    <row r="36" spans="1:3" ht="15">
      <c r="A36" s="24" t="s">
        <v>13</v>
      </c>
      <c r="B36" s="25" t="s">
        <v>37</v>
      </c>
      <c r="C36" s="115"/>
    </row>
    <row r="37" spans="1:3" ht="15">
      <c r="A37" s="24" t="s">
        <v>13</v>
      </c>
      <c r="B37" s="25" t="s">
        <v>38</v>
      </c>
      <c r="C37" s="116"/>
    </row>
    <row r="38" spans="1:3" ht="15">
      <c r="A38" s="117"/>
      <c r="B38" s="118"/>
      <c r="C38" s="119"/>
    </row>
    <row r="39" spans="1:3" ht="15">
      <c r="A39" s="111" t="s">
        <v>39</v>
      </c>
      <c r="B39" s="112"/>
      <c r="C39" s="113"/>
    </row>
    <row r="40" spans="1:3" ht="15">
      <c r="A40" s="24" t="s">
        <v>13</v>
      </c>
      <c r="B40" s="25" t="s">
        <v>40</v>
      </c>
      <c r="C40" s="114">
        <v>0</v>
      </c>
    </row>
    <row r="41" spans="1:3" ht="15">
      <c r="A41" s="24" t="s">
        <v>13</v>
      </c>
      <c r="B41" s="25" t="s">
        <v>15</v>
      </c>
      <c r="C41" s="115"/>
    </row>
    <row r="42" spans="1:3" ht="15">
      <c r="A42" s="24" t="s">
        <v>13</v>
      </c>
      <c r="B42" s="25" t="s">
        <v>37</v>
      </c>
      <c r="C42" s="115"/>
    </row>
    <row r="43" spans="1:3" ht="15">
      <c r="A43" s="24" t="s">
        <v>13</v>
      </c>
      <c r="B43" s="25" t="s">
        <v>41</v>
      </c>
      <c r="C43" s="116"/>
    </row>
    <row r="44" spans="1:3" ht="15">
      <c r="A44" s="117"/>
      <c r="B44" s="118"/>
      <c r="C44" s="119"/>
    </row>
    <row r="45" spans="1:3" ht="15">
      <c r="A45" s="111" t="s">
        <v>42</v>
      </c>
      <c r="B45" s="112"/>
      <c r="C45" s="113"/>
    </row>
    <row r="46" spans="1:3" ht="15">
      <c r="A46" s="24" t="s">
        <v>13</v>
      </c>
      <c r="B46" s="25" t="s">
        <v>40</v>
      </c>
      <c r="C46" s="114">
        <v>0</v>
      </c>
    </row>
    <row r="47" spans="1:3" ht="15">
      <c r="A47" s="24" t="s">
        <v>13</v>
      </c>
      <c r="B47" s="25" t="s">
        <v>15</v>
      </c>
      <c r="C47" s="115"/>
    </row>
    <row r="48" spans="1:3" ht="15">
      <c r="A48" s="24" t="s">
        <v>13</v>
      </c>
      <c r="B48" s="25" t="s">
        <v>37</v>
      </c>
      <c r="C48" s="115"/>
    </row>
    <row r="49" spans="1:3" ht="15">
      <c r="A49" s="24" t="s">
        <v>13</v>
      </c>
      <c r="B49" s="25" t="s">
        <v>41</v>
      </c>
      <c r="C49" s="116"/>
    </row>
    <row r="50" spans="1:3" ht="15">
      <c r="A50" s="117"/>
      <c r="B50" s="118"/>
      <c r="C50" s="119"/>
    </row>
    <row r="51" spans="1:3" ht="15">
      <c r="A51" s="111" t="s">
        <v>43</v>
      </c>
      <c r="B51" s="112"/>
      <c r="C51" s="113"/>
    </row>
    <row r="52" spans="1:3" ht="15">
      <c r="A52" s="24" t="s">
        <v>13</v>
      </c>
      <c r="B52" s="25" t="s">
        <v>44</v>
      </c>
      <c r="C52" s="114">
        <v>0</v>
      </c>
    </row>
    <row r="53" spans="1:3" ht="15">
      <c r="A53" s="24" t="s">
        <v>45</v>
      </c>
      <c r="B53" s="25" t="s">
        <v>46</v>
      </c>
      <c r="C53" s="115"/>
    </row>
    <row r="54" spans="1:3" ht="15">
      <c r="A54" s="24" t="s">
        <v>13</v>
      </c>
      <c r="B54" s="25" t="s">
        <v>47</v>
      </c>
      <c r="C54" s="115"/>
    </row>
    <row r="55" spans="1:3" ht="15">
      <c r="A55" s="24" t="s">
        <v>13</v>
      </c>
      <c r="B55" s="25" t="s">
        <v>15</v>
      </c>
      <c r="C55" s="116"/>
    </row>
    <row r="56" spans="1:3" ht="15">
      <c r="A56" s="82"/>
      <c r="B56" s="83"/>
      <c r="C56" s="84"/>
    </row>
    <row r="57" spans="1:3" ht="15">
      <c r="A57" s="111" t="s">
        <v>48</v>
      </c>
      <c r="B57" s="112"/>
      <c r="C57" s="113"/>
    </row>
    <row r="58" spans="1:3" ht="15">
      <c r="A58" s="24" t="s">
        <v>13</v>
      </c>
      <c r="B58" s="25" t="s">
        <v>49</v>
      </c>
      <c r="C58" s="114">
        <v>0</v>
      </c>
    </row>
    <row r="59" spans="1:3" ht="15">
      <c r="A59" s="24" t="s">
        <v>13</v>
      </c>
      <c r="B59" s="85" t="s">
        <v>50</v>
      </c>
      <c r="C59" s="115"/>
    </row>
    <row r="60" spans="1:3" ht="15">
      <c r="A60" s="24" t="s">
        <v>51</v>
      </c>
      <c r="B60" s="86" t="s">
        <v>52</v>
      </c>
      <c r="C60" s="115"/>
    </row>
    <row r="61" spans="1:3" ht="15">
      <c r="A61" s="117"/>
      <c r="B61" s="118"/>
      <c r="C61" s="119"/>
    </row>
    <row r="62" spans="1:4" ht="15">
      <c r="A62" s="111" t="s">
        <v>53</v>
      </c>
      <c r="B62" s="112"/>
      <c r="C62" s="113"/>
      <c r="D62" s="3"/>
    </row>
    <row r="63" spans="1:3" ht="25.5">
      <c r="A63" s="24" t="s">
        <v>13</v>
      </c>
      <c r="B63" s="25" t="s">
        <v>54</v>
      </c>
      <c r="C63" s="38">
        <v>0</v>
      </c>
    </row>
    <row r="64" spans="1:3" ht="15">
      <c r="A64" s="117"/>
      <c r="B64" s="118"/>
      <c r="C64" s="119"/>
    </row>
    <row r="65" spans="1:3" ht="15">
      <c r="A65" s="111" t="s">
        <v>55</v>
      </c>
      <c r="B65" s="112"/>
      <c r="C65" s="113"/>
    </row>
    <row r="66" spans="1:3" ht="15">
      <c r="A66" s="24" t="s">
        <v>13</v>
      </c>
      <c r="B66" s="45" t="s">
        <v>56</v>
      </c>
      <c r="C66" s="38">
        <v>0</v>
      </c>
    </row>
    <row r="67" spans="1:3" ht="15">
      <c r="A67" s="117"/>
      <c r="B67" s="118"/>
      <c r="C67" s="119"/>
    </row>
    <row r="68" spans="1:3" ht="15">
      <c r="A68" s="111" t="s">
        <v>57</v>
      </c>
      <c r="B68" s="112"/>
      <c r="C68" s="113"/>
    </row>
    <row r="69" spans="1:3" ht="16.5">
      <c r="A69" s="68" t="s">
        <v>13</v>
      </c>
      <c r="B69" s="45" t="s">
        <v>58</v>
      </c>
      <c r="C69" s="60">
        <v>0</v>
      </c>
    </row>
    <row r="70" spans="1:4" ht="33.75" customHeight="1">
      <c r="A70" s="117"/>
      <c r="B70" s="118"/>
      <c r="C70" s="119"/>
      <c r="D70" s="3"/>
    </row>
    <row r="71" spans="1:3" ht="40.5" customHeight="1">
      <c r="A71" s="109" t="s">
        <v>59</v>
      </c>
      <c r="B71" s="110"/>
      <c r="C71" s="16">
        <f>SUM(C69+C66+C63+C58+C52+C46+C40+C34+C26+C14+C5)</f>
        <v>0</v>
      </c>
    </row>
    <row r="72" spans="1:3" ht="38.25" customHeight="1">
      <c r="A72" s="17"/>
      <c r="B72" s="18"/>
      <c r="C72" s="19"/>
    </row>
    <row r="73" spans="1:3" ht="42.75" customHeight="1">
      <c r="A73" s="104" t="s">
        <v>60</v>
      </c>
      <c r="B73" s="105"/>
      <c r="C73" s="106"/>
    </row>
    <row r="74" spans="1:3" ht="25.5" customHeight="1">
      <c r="A74" s="20"/>
      <c r="B74" s="21"/>
      <c r="C74" s="22"/>
    </row>
    <row r="75" spans="1:3" ht="16.5">
      <c r="A75" s="8"/>
      <c r="B75" s="8"/>
      <c r="C75" s="8"/>
    </row>
  </sheetData>
  <mergeCells count="34">
    <mergeCell ref="A2:C2"/>
    <mergeCell ref="A1:C1"/>
    <mergeCell ref="A4:C4"/>
    <mergeCell ref="A12:C12"/>
    <mergeCell ref="C14:C23"/>
    <mergeCell ref="A64:C64"/>
    <mergeCell ref="A38:C38"/>
    <mergeCell ref="A32:C32"/>
    <mergeCell ref="A24:C24"/>
    <mergeCell ref="C34:C37"/>
    <mergeCell ref="A39:C39"/>
    <mergeCell ref="C40:C43"/>
    <mergeCell ref="A44:C44"/>
    <mergeCell ref="C26:C31"/>
    <mergeCell ref="A51:C51"/>
    <mergeCell ref="A50:C50"/>
    <mergeCell ref="C46:C49"/>
    <mergeCell ref="C52:C55"/>
    <mergeCell ref="A73:C73"/>
    <mergeCell ref="A3:B3"/>
    <mergeCell ref="A71:B71"/>
    <mergeCell ref="A13:C13"/>
    <mergeCell ref="C5:C11"/>
    <mergeCell ref="A25:C25"/>
    <mergeCell ref="A33:C33"/>
    <mergeCell ref="A62:C62"/>
    <mergeCell ref="A67:C67"/>
    <mergeCell ref="A68:C68"/>
    <mergeCell ref="A57:C57"/>
    <mergeCell ref="C58:C60"/>
    <mergeCell ref="A61:C61"/>
    <mergeCell ref="A70:C70"/>
    <mergeCell ref="A45:C45"/>
    <mergeCell ref="A65:C65"/>
  </mergeCells>
  <printOptions/>
  <pageMargins left="0.7" right="0.7" top="0.75" bottom="0.75" header="0.3" footer="0.3"/>
  <pageSetup fitToHeight="0" fitToWidth="1" horizontalDpi="600" verticalDpi="600" orientation="portrait" paperSize="9"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000396251678"/>
    <pageSetUpPr fitToPage="1"/>
  </sheetPr>
  <dimension ref="A1:J135"/>
  <sheetViews>
    <sheetView zoomScale="110" zoomScaleNormal="110" zoomScalePageLayoutView="110" workbookViewId="0" topLeftCell="A1">
      <pane ySplit="2" topLeftCell="A121" activePane="bottomLeft" state="frozen"/>
      <selection pane="bottomLeft" activeCell="G120" sqref="G120"/>
    </sheetView>
  </sheetViews>
  <sheetFormatPr defaultColWidth="9.140625" defaultRowHeight="15"/>
  <cols>
    <col min="1" max="1" width="15.8515625" style="0" customWidth="1"/>
    <col min="2" max="2" width="4.7109375" style="0" customWidth="1"/>
    <col min="3" max="3" width="43.28125" style="1" customWidth="1"/>
    <col min="4" max="4" width="8.8515625" style="44" customWidth="1"/>
    <col min="5" max="5" width="6.8515625" style="44" customWidth="1"/>
    <col min="6" max="6" width="11.421875" style="0" customWidth="1"/>
    <col min="7" max="7" width="25.140625" style="0" customWidth="1"/>
  </cols>
  <sheetData>
    <row r="1" spans="1:7" ht="37.5" customHeight="1" thickBot="1">
      <c r="A1" s="181" t="s">
        <v>61</v>
      </c>
      <c r="B1" s="182"/>
      <c r="C1" s="182"/>
      <c r="D1" s="182"/>
      <c r="E1" s="182"/>
      <c r="F1" s="182"/>
      <c r="G1" s="183"/>
    </row>
    <row r="2" spans="1:7" ht="74.25" customHeight="1">
      <c r="A2" s="50"/>
      <c r="B2" s="184" t="s">
        <v>62</v>
      </c>
      <c r="C2" s="185"/>
      <c r="D2" s="51" t="s">
        <v>63</v>
      </c>
      <c r="E2" s="51" t="s">
        <v>64</v>
      </c>
      <c r="F2" s="51" t="s">
        <v>65</v>
      </c>
      <c r="G2" s="52" t="s">
        <v>66</v>
      </c>
    </row>
    <row r="3" spans="1:7" ht="15" customHeight="1">
      <c r="A3" s="146">
        <v>45453</v>
      </c>
      <c r="B3" s="147"/>
      <c r="C3" s="147"/>
      <c r="D3" s="147"/>
      <c r="E3" s="147"/>
      <c r="F3" s="147"/>
      <c r="G3" s="148"/>
    </row>
    <row r="4" spans="1:7" ht="15" customHeight="1">
      <c r="A4" s="169" t="s">
        <v>67</v>
      </c>
      <c r="B4" s="129" t="s">
        <v>68</v>
      </c>
      <c r="C4" s="130"/>
      <c r="D4" s="56" t="s">
        <v>69</v>
      </c>
      <c r="E4" s="56">
        <v>120</v>
      </c>
      <c r="F4" s="58"/>
      <c r="G4" s="59">
        <f>E4*F4</f>
        <v>0</v>
      </c>
    </row>
    <row r="5" spans="1:7" ht="15" customHeight="1">
      <c r="A5" s="137"/>
      <c r="B5" s="139" t="s">
        <v>70</v>
      </c>
      <c r="C5" s="140"/>
      <c r="D5" s="32" t="s">
        <v>71</v>
      </c>
      <c r="E5" s="26">
        <v>70</v>
      </c>
      <c r="F5" s="39"/>
      <c r="G5" s="40">
        <f>E5*F5</f>
        <v>0</v>
      </c>
    </row>
    <row r="6" spans="1:7" ht="15" customHeight="1">
      <c r="A6" s="137"/>
      <c r="B6" s="141" t="s">
        <v>72</v>
      </c>
      <c r="C6" s="141"/>
      <c r="D6" s="26" t="s">
        <v>73</v>
      </c>
      <c r="E6" s="26">
        <v>15</v>
      </c>
      <c r="F6" s="39"/>
      <c r="G6" s="41">
        <f>E6*F6</f>
        <v>0</v>
      </c>
    </row>
    <row r="7" spans="1:7" ht="15" customHeight="1">
      <c r="A7" s="137"/>
      <c r="B7" s="131" t="s">
        <v>74</v>
      </c>
      <c r="C7" s="132"/>
      <c r="D7" s="132"/>
      <c r="E7" s="132"/>
      <c r="F7" s="132"/>
      <c r="G7" s="133"/>
    </row>
    <row r="8" spans="1:7" ht="15" customHeight="1">
      <c r="A8" s="137"/>
      <c r="B8" s="134" t="s">
        <v>75</v>
      </c>
      <c r="C8" s="135"/>
      <c r="D8" s="35" t="s">
        <v>76</v>
      </c>
      <c r="E8" s="35">
        <v>120</v>
      </c>
      <c r="F8" s="64"/>
      <c r="G8" s="65">
        <f>E8*F8</f>
        <v>0</v>
      </c>
    </row>
    <row r="9" spans="1:7" ht="15" customHeight="1">
      <c r="A9" s="138"/>
      <c r="B9" s="159" t="s">
        <v>77</v>
      </c>
      <c r="C9" s="160"/>
      <c r="D9" s="61" t="s">
        <v>78</v>
      </c>
      <c r="E9" s="61">
        <v>240</v>
      </c>
      <c r="F9" s="63"/>
      <c r="G9" s="70">
        <f>E9*F9</f>
        <v>0</v>
      </c>
    </row>
    <row r="10" spans="1:7" ht="15" customHeight="1">
      <c r="A10" s="186" t="s">
        <v>79</v>
      </c>
      <c r="B10" s="144" t="s">
        <v>68</v>
      </c>
      <c r="C10" s="145"/>
      <c r="D10" s="56" t="s">
        <v>69</v>
      </c>
      <c r="E10" s="56">
        <v>120</v>
      </c>
      <c r="F10" s="58"/>
      <c r="G10" s="59">
        <f>E10*F10</f>
        <v>0</v>
      </c>
    </row>
    <row r="11" spans="1:7" ht="15" customHeight="1">
      <c r="A11" s="179"/>
      <c r="B11" s="142" t="s">
        <v>70</v>
      </c>
      <c r="C11" s="143"/>
      <c r="D11" s="32" t="s">
        <v>71</v>
      </c>
      <c r="E11" s="26">
        <v>70</v>
      </c>
      <c r="F11" s="39"/>
      <c r="G11" s="40">
        <f>E11*F11</f>
        <v>0</v>
      </c>
    </row>
    <row r="12" spans="1:7" ht="15" customHeight="1">
      <c r="A12" s="179"/>
      <c r="B12" s="141" t="s">
        <v>80</v>
      </c>
      <c r="C12" s="141"/>
      <c r="D12" s="26" t="s">
        <v>73</v>
      </c>
      <c r="E12" s="26">
        <v>15</v>
      </c>
      <c r="F12" s="39"/>
      <c r="G12" s="40">
        <f>E12*F12</f>
        <v>0</v>
      </c>
    </row>
    <row r="13" spans="1:7" ht="15" customHeight="1">
      <c r="A13" s="179"/>
      <c r="B13" s="131" t="s">
        <v>74</v>
      </c>
      <c r="C13" s="132"/>
      <c r="D13" s="132"/>
      <c r="E13" s="132"/>
      <c r="F13" s="132"/>
      <c r="G13" s="133"/>
    </row>
    <row r="14" spans="1:7" ht="15" customHeight="1">
      <c r="A14" s="179"/>
      <c r="B14" s="134" t="s">
        <v>81</v>
      </c>
      <c r="C14" s="135"/>
      <c r="D14" s="68" t="s">
        <v>76</v>
      </c>
      <c r="E14" s="45">
        <v>120</v>
      </c>
      <c r="F14" s="64"/>
      <c r="G14" s="65">
        <f>E14*F14</f>
        <v>0</v>
      </c>
    </row>
    <row r="15" spans="1:7" ht="15" customHeight="1">
      <c r="A15" s="187"/>
      <c r="B15" s="159" t="s">
        <v>82</v>
      </c>
      <c r="C15" s="160"/>
      <c r="D15" s="71" t="s">
        <v>78</v>
      </c>
      <c r="E15" s="69">
        <v>240</v>
      </c>
      <c r="F15" s="63"/>
      <c r="G15" s="70">
        <f>E15*F15</f>
        <v>0</v>
      </c>
    </row>
    <row r="16" spans="1:7" ht="15" customHeight="1">
      <c r="A16" s="136" t="s">
        <v>83</v>
      </c>
      <c r="B16" s="129" t="s">
        <v>68</v>
      </c>
      <c r="C16" s="130"/>
      <c r="D16" s="56" t="s">
        <v>69</v>
      </c>
      <c r="E16" s="56">
        <v>120</v>
      </c>
      <c r="F16" s="58"/>
      <c r="G16" s="59">
        <f aca="true" t="shared" si="0" ref="G16:G18">E16*F16</f>
        <v>0</v>
      </c>
    </row>
    <row r="17" spans="1:7" ht="15" customHeight="1">
      <c r="A17" s="137"/>
      <c r="B17" s="139" t="s">
        <v>70</v>
      </c>
      <c r="C17" s="140"/>
      <c r="D17" s="32" t="s">
        <v>71</v>
      </c>
      <c r="E17" s="26">
        <v>70</v>
      </c>
      <c r="F17" s="39"/>
      <c r="G17" s="40">
        <f t="shared" si="0"/>
        <v>0</v>
      </c>
    </row>
    <row r="18" spans="1:7" ht="15" customHeight="1">
      <c r="A18" s="137"/>
      <c r="B18" s="141" t="s">
        <v>72</v>
      </c>
      <c r="C18" s="141"/>
      <c r="D18" s="26" t="s">
        <v>73</v>
      </c>
      <c r="E18" s="26">
        <v>15</v>
      </c>
      <c r="F18" s="39"/>
      <c r="G18" s="41">
        <f t="shared" si="0"/>
        <v>0</v>
      </c>
    </row>
    <row r="19" spans="1:7" ht="15" customHeight="1">
      <c r="A19" s="137"/>
      <c r="B19" s="131" t="s">
        <v>74</v>
      </c>
      <c r="C19" s="132"/>
      <c r="D19" s="132"/>
      <c r="E19" s="132"/>
      <c r="F19" s="132"/>
      <c r="G19" s="133"/>
    </row>
    <row r="20" spans="1:7" ht="15" customHeight="1">
      <c r="A20" s="138"/>
      <c r="B20" s="134" t="s">
        <v>75</v>
      </c>
      <c r="C20" s="135"/>
      <c r="D20" s="35" t="s">
        <v>76</v>
      </c>
      <c r="E20" s="35">
        <v>120</v>
      </c>
      <c r="F20" s="64"/>
      <c r="G20" s="65">
        <f>E20*F20</f>
        <v>0</v>
      </c>
    </row>
    <row r="21" spans="1:7" ht="15" customHeight="1">
      <c r="A21" s="136" t="s">
        <v>84</v>
      </c>
      <c r="B21" s="151" t="s">
        <v>85</v>
      </c>
      <c r="C21" s="152"/>
      <c r="D21" s="152"/>
      <c r="E21" s="152"/>
      <c r="F21" s="152"/>
      <c r="G21" s="153"/>
    </row>
    <row r="22" spans="1:10" ht="15" customHeight="1">
      <c r="A22" s="149"/>
      <c r="B22" s="154" t="s">
        <v>86</v>
      </c>
      <c r="C22" s="155"/>
      <c r="D22" s="33" t="s">
        <v>78</v>
      </c>
      <c r="E22" s="33">
        <v>100</v>
      </c>
      <c r="F22" s="39"/>
      <c r="G22" s="41">
        <f>E22*F22</f>
        <v>0</v>
      </c>
      <c r="J22" s="81"/>
    </row>
    <row r="23" spans="1:7" ht="15" customHeight="1">
      <c r="A23" s="149"/>
      <c r="B23" s="154" t="s">
        <v>87</v>
      </c>
      <c r="C23" s="155"/>
      <c r="D23" s="33" t="s">
        <v>88</v>
      </c>
      <c r="E23" s="33">
        <v>50</v>
      </c>
      <c r="F23" s="64"/>
      <c r="G23" s="41">
        <f>E23*F23</f>
        <v>0</v>
      </c>
    </row>
    <row r="24" spans="1:7" ht="15" customHeight="1">
      <c r="A24" s="149"/>
      <c r="B24" s="154" t="s">
        <v>89</v>
      </c>
      <c r="C24" s="155"/>
      <c r="D24" s="33" t="s">
        <v>88</v>
      </c>
      <c r="E24" s="34">
        <v>90</v>
      </c>
      <c r="F24" s="39"/>
      <c r="G24" s="41">
        <f>E24*F24</f>
        <v>0</v>
      </c>
    </row>
    <row r="25" spans="1:7" ht="15" customHeight="1">
      <c r="A25" s="149"/>
      <c r="B25" s="131" t="s">
        <v>90</v>
      </c>
      <c r="C25" s="132"/>
      <c r="D25" s="132"/>
      <c r="E25" s="132"/>
      <c r="F25" s="132"/>
      <c r="G25" s="133"/>
    </row>
    <row r="26" spans="1:7" ht="15" customHeight="1">
      <c r="A26" s="149"/>
      <c r="B26" s="154" t="s">
        <v>91</v>
      </c>
      <c r="C26" s="155"/>
      <c r="D26" s="33" t="s">
        <v>78</v>
      </c>
      <c r="E26" s="34">
        <v>100</v>
      </c>
      <c r="F26" s="39"/>
      <c r="G26" s="41">
        <f>E26*F26</f>
        <v>0</v>
      </c>
    </row>
    <row r="27" spans="1:7" ht="15" customHeight="1">
      <c r="A27" s="149"/>
      <c r="B27" s="154" t="s">
        <v>92</v>
      </c>
      <c r="C27" s="155"/>
      <c r="D27" s="33" t="s">
        <v>78</v>
      </c>
      <c r="E27" s="34">
        <v>100</v>
      </c>
      <c r="F27" s="39"/>
      <c r="G27" s="41">
        <f>E27*F27</f>
        <v>0</v>
      </c>
    </row>
    <row r="28" spans="1:7" ht="15" customHeight="1">
      <c r="A28" s="149"/>
      <c r="B28" s="154" t="s">
        <v>93</v>
      </c>
      <c r="C28" s="155"/>
      <c r="D28" s="33" t="s">
        <v>78</v>
      </c>
      <c r="E28" s="34">
        <v>80</v>
      </c>
      <c r="F28" s="39"/>
      <c r="G28" s="41">
        <f>E28*F28</f>
        <v>0</v>
      </c>
    </row>
    <row r="29" spans="1:7" ht="15" customHeight="1">
      <c r="A29" s="149"/>
      <c r="B29" s="156" t="s">
        <v>94</v>
      </c>
      <c r="C29" s="157"/>
      <c r="D29" s="157"/>
      <c r="E29" s="157"/>
      <c r="F29" s="157"/>
      <c r="G29" s="158"/>
    </row>
    <row r="30" spans="1:7" ht="15" customHeight="1">
      <c r="A30" s="149"/>
      <c r="B30" s="141" t="s">
        <v>80</v>
      </c>
      <c r="C30" s="141"/>
      <c r="D30" s="26" t="s">
        <v>73</v>
      </c>
      <c r="E30" s="26">
        <v>15</v>
      </c>
      <c r="F30" s="39"/>
      <c r="G30" s="41">
        <f>E30*F30</f>
        <v>0</v>
      </c>
    </row>
    <row r="31" spans="1:7" ht="15" customHeight="1">
      <c r="A31" s="149"/>
      <c r="B31" s="139" t="s">
        <v>70</v>
      </c>
      <c r="C31" s="140"/>
      <c r="D31" s="32" t="s">
        <v>71</v>
      </c>
      <c r="E31" s="26">
        <v>70</v>
      </c>
      <c r="F31" s="39"/>
      <c r="G31" s="41">
        <f>E31*F31</f>
        <v>0</v>
      </c>
    </row>
    <row r="32" spans="1:7" ht="15" customHeight="1" thickBot="1">
      <c r="A32" s="150"/>
      <c r="B32" s="159" t="s">
        <v>68</v>
      </c>
      <c r="C32" s="160"/>
      <c r="D32" s="72" t="s">
        <v>69</v>
      </c>
      <c r="E32" s="72">
        <v>120</v>
      </c>
      <c r="F32" s="73"/>
      <c r="G32" s="74">
        <f>E32*F32</f>
        <v>0</v>
      </c>
    </row>
    <row r="33" spans="1:7" ht="15" customHeight="1" thickBot="1">
      <c r="A33" s="146">
        <v>45454</v>
      </c>
      <c r="B33" s="147"/>
      <c r="C33" s="147"/>
      <c r="D33" s="147"/>
      <c r="E33" s="147"/>
      <c r="F33" s="147"/>
      <c r="G33" s="148"/>
    </row>
    <row r="34" spans="1:7" ht="15" customHeight="1">
      <c r="A34" s="178" t="s">
        <v>95</v>
      </c>
      <c r="B34" s="144" t="s">
        <v>68</v>
      </c>
      <c r="C34" s="145"/>
      <c r="D34" s="56" t="s">
        <v>69</v>
      </c>
      <c r="E34" s="56">
        <v>120</v>
      </c>
      <c r="F34" s="58"/>
      <c r="G34" s="59">
        <f>E34*F34</f>
        <v>0</v>
      </c>
    </row>
    <row r="35" spans="1:7" ht="15" customHeight="1">
      <c r="A35" s="179"/>
      <c r="B35" s="142" t="s">
        <v>70</v>
      </c>
      <c r="C35" s="143"/>
      <c r="D35" s="32" t="s">
        <v>71</v>
      </c>
      <c r="E35" s="26">
        <v>70</v>
      </c>
      <c r="F35" s="39"/>
      <c r="G35" s="40">
        <f>E35*F35</f>
        <v>0</v>
      </c>
    </row>
    <row r="36" spans="1:7" ht="15" customHeight="1">
      <c r="A36" s="179"/>
      <c r="B36" s="141" t="s">
        <v>80</v>
      </c>
      <c r="C36" s="141"/>
      <c r="D36" s="26" t="s">
        <v>73</v>
      </c>
      <c r="E36" s="26">
        <v>15</v>
      </c>
      <c r="F36" s="39"/>
      <c r="G36" s="40">
        <f>E36*F36</f>
        <v>0</v>
      </c>
    </row>
    <row r="37" spans="1:7" ht="15" customHeight="1">
      <c r="A37" s="179"/>
      <c r="B37" s="131" t="s">
        <v>74</v>
      </c>
      <c r="C37" s="132"/>
      <c r="D37" s="132"/>
      <c r="E37" s="132"/>
      <c r="F37" s="132"/>
      <c r="G37" s="133"/>
    </row>
    <row r="38" spans="1:7" ht="15" customHeight="1">
      <c r="A38" s="179"/>
      <c r="B38" s="134" t="s">
        <v>81</v>
      </c>
      <c r="C38" s="135"/>
      <c r="D38" s="68" t="s">
        <v>76</v>
      </c>
      <c r="E38" s="45">
        <v>120</v>
      </c>
      <c r="F38" s="64"/>
      <c r="G38" s="65">
        <f>E38*F38</f>
        <v>0</v>
      </c>
    </row>
    <row r="39" spans="1:7" ht="15" customHeight="1" thickBot="1">
      <c r="A39" s="180"/>
      <c r="B39" s="159" t="s">
        <v>82</v>
      </c>
      <c r="C39" s="160"/>
      <c r="D39" s="71" t="s">
        <v>78</v>
      </c>
      <c r="E39" s="69">
        <v>240</v>
      </c>
      <c r="F39" s="63"/>
      <c r="G39" s="70">
        <f>E39*F39</f>
        <v>0</v>
      </c>
    </row>
    <row r="40" spans="1:7" ht="15" customHeight="1">
      <c r="A40" s="169" t="s">
        <v>96</v>
      </c>
      <c r="B40" s="172" t="s">
        <v>97</v>
      </c>
      <c r="C40" s="173"/>
      <c r="D40" s="57" t="s">
        <v>98</v>
      </c>
      <c r="E40" s="56">
        <v>120</v>
      </c>
      <c r="F40" s="58"/>
      <c r="G40" s="59">
        <f>E40*F40</f>
        <v>0</v>
      </c>
    </row>
    <row r="41" spans="1:7" ht="15" customHeight="1">
      <c r="A41" s="149"/>
      <c r="B41" s="131" t="s">
        <v>85</v>
      </c>
      <c r="C41" s="132"/>
      <c r="D41" s="132"/>
      <c r="E41" s="132"/>
      <c r="F41" s="132"/>
      <c r="G41" s="133"/>
    </row>
    <row r="42" spans="1:7" ht="15" customHeight="1">
      <c r="A42" s="149"/>
      <c r="B42" s="134" t="s">
        <v>99</v>
      </c>
      <c r="C42" s="135"/>
      <c r="D42" s="33" t="s">
        <v>78</v>
      </c>
      <c r="E42" s="33">
        <v>100</v>
      </c>
      <c r="F42" s="39"/>
      <c r="G42" s="41">
        <f>E42*F42</f>
        <v>0</v>
      </c>
    </row>
    <row r="43" spans="1:7" ht="15" customHeight="1">
      <c r="A43" s="149"/>
      <c r="B43" s="134" t="s">
        <v>100</v>
      </c>
      <c r="C43" s="135"/>
      <c r="D43" s="33" t="s">
        <v>88</v>
      </c>
      <c r="E43" s="33">
        <v>50</v>
      </c>
      <c r="F43" s="39"/>
      <c r="G43" s="41">
        <f>E43*F43</f>
        <v>0</v>
      </c>
    </row>
    <row r="44" spans="1:7" ht="15" customHeight="1">
      <c r="A44" s="149"/>
      <c r="B44" s="154" t="s">
        <v>101</v>
      </c>
      <c r="C44" s="155"/>
      <c r="D44" s="33" t="s">
        <v>88</v>
      </c>
      <c r="E44" s="34">
        <v>90</v>
      </c>
      <c r="F44" s="39"/>
      <c r="G44" s="41">
        <f>E44*F44</f>
        <v>0</v>
      </c>
    </row>
    <row r="45" spans="1:7" ht="15" customHeight="1">
      <c r="A45" s="149"/>
      <c r="B45" s="131" t="s">
        <v>90</v>
      </c>
      <c r="C45" s="132"/>
      <c r="D45" s="132"/>
      <c r="E45" s="132"/>
      <c r="F45" s="132"/>
      <c r="G45" s="133"/>
    </row>
    <row r="46" spans="1:7" ht="15" customHeight="1">
      <c r="A46" s="149"/>
      <c r="B46" s="154" t="s">
        <v>91</v>
      </c>
      <c r="C46" s="155"/>
      <c r="D46" s="33" t="s">
        <v>78</v>
      </c>
      <c r="E46" s="34">
        <v>100</v>
      </c>
      <c r="F46" s="39"/>
      <c r="G46" s="41">
        <f>E46*F46</f>
        <v>0</v>
      </c>
    </row>
    <row r="47" spans="1:7" ht="15" customHeight="1">
      <c r="A47" s="149"/>
      <c r="B47" s="154" t="s">
        <v>102</v>
      </c>
      <c r="C47" s="155"/>
      <c r="D47" s="33" t="s">
        <v>78</v>
      </c>
      <c r="E47" s="34">
        <v>100</v>
      </c>
      <c r="F47" s="39"/>
      <c r="G47" s="41">
        <f>E47*F47</f>
        <v>0</v>
      </c>
    </row>
    <row r="48" spans="1:7" ht="15" customHeight="1">
      <c r="A48" s="149"/>
      <c r="B48" s="154" t="s">
        <v>93</v>
      </c>
      <c r="C48" s="155"/>
      <c r="D48" s="33" t="s">
        <v>78</v>
      </c>
      <c r="E48" s="34">
        <v>80</v>
      </c>
      <c r="F48" s="39"/>
      <c r="G48" s="41">
        <f>E48*F48</f>
        <v>0</v>
      </c>
    </row>
    <row r="49" spans="1:7" ht="15" customHeight="1">
      <c r="A49" s="149"/>
      <c r="B49" s="131" t="s">
        <v>74</v>
      </c>
      <c r="C49" s="132"/>
      <c r="D49" s="132"/>
      <c r="E49" s="132"/>
      <c r="F49" s="132"/>
      <c r="G49" s="165"/>
    </row>
    <row r="50" spans="1:7" ht="15" customHeight="1">
      <c r="A50" s="149"/>
      <c r="B50" s="154" t="s">
        <v>103</v>
      </c>
      <c r="C50" s="155"/>
      <c r="D50" s="32" t="s">
        <v>104</v>
      </c>
      <c r="E50" s="26">
        <v>120</v>
      </c>
      <c r="F50" s="75"/>
      <c r="G50" s="41">
        <f>E50*F50</f>
        <v>0</v>
      </c>
    </row>
    <row r="51" spans="1:7" ht="15" customHeight="1">
      <c r="A51" s="149"/>
      <c r="B51" s="131" t="s">
        <v>105</v>
      </c>
      <c r="C51" s="132"/>
      <c r="D51" s="132"/>
      <c r="E51" s="132"/>
      <c r="F51" s="132"/>
      <c r="G51" s="166"/>
    </row>
    <row r="52" spans="1:7" ht="15" customHeight="1">
      <c r="A52" s="149"/>
      <c r="B52" s="134" t="s">
        <v>106</v>
      </c>
      <c r="C52" s="135"/>
      <c r="D52" s="33" t="s">
        <v>107</v>
      </c>
      <c r="E52" s="34">
        <v>120</v>
      </c>
      <c r="F52" s="39"/>
      <c r="G52" s="41">
        <f>E52*F52</f>
        <v>0</v>
      </c>
    </row>
    <row r="53" spans="1:7" ht="15" customHeight="1">
      <c r="A53" s="149"/>
      <c r="B53" s="161" t="s">
        <v>108</v>
      </c>
      <c r="C53" s="162"/>
      <c r="D53" s="33" t="s">
        <v>107</v>
      </c>
      <c r="E53" s="34">
        <v>120</v>
      </c>
      <c r="F53" s="39"/>
      <c r="G53" s="41">
        <f>E53*F53</f>
        <v>0</v>
      </c>
    </row>
    <row r="54" spans="1:7" ht="15" customHeight="1">
      <c r="A54" s="149"/>
      <c r="B54" s="156" t="s">
        <v>109</v>
      </c>
      <c r="C54" s="157"/>
      <c r="D54" s="157"/>
      <c r="E54" s="157"/>
      <c r="F54" s="157"/>
      <c r="G54" s="158"/>
    </row>
    <row r="55" spans="1:7" ht="15" customHeight="1">
      <c r="A55" s="149"/>
      <c r="B55" s="141" t="s">
        <v>80</v>
      </c>
      <c r="C55" s="141"/>
      <c r="D55" s="26" t="s">
        <v>73</v>
      </c>
      <c r="E55" s="26">
        <v>15</v>
      </c>
      <c r="F55" s="39"/>
      <c r="G55" s="41">
        <f aca="true" t="shared" si="1" ref="G55:G60">E55*F55</f>
        <v>0</v>
      </c>
    </row>
    <row r="56" spans="1:7" ht="15" customHeight="1">
      <c r="A56" s="149"/>
      <c r="B56" s="139" t="s">
        <v>70</v>
      </c>
      <c r="C56" s="140"/>
      <c r="D56" s="32" t="s">
        <v>71</v>
      </c>
      <c r="E56" s="26">
        <v>70</v>
      </c>
      <c r="F56" s="39"/>
      <c r="G56" s="41">
        <f t="shared" si="1"/>
        <v>0</v>
      </c>
    </row>
    <row r="57" spans="1:7" ht="15" customHeight="1">
      <c r="A57" s="150"/>
      <c r="B57" s="159" t="s">
        <v>68</v>
      </c>
      <c r="C57" s="160"/>
      <c r="D57" s="72" t="s">
        <v>69</v>
      </c>
      <c r="E57" s="72">
        <v>120</v>
      </c>
      <c r="F57" s="73"/>
      <c r="G57" s="74">
        <f t="shared" si="1"/>
        <v>0</v>
      </c>
    </row>
    <row r="58" spans="1:7" ht="15" customHeight="1">
      <c r="A58" s="169" t="s">
        <v>110</v>
      </c>
      <c r="B58" s="144" t="s">
        <v>68</v>
      </c>
      <c r="C58" s="145"/>
      <c r="D58" s="56" t="s">
        <v>69</v>
      </c>
      <c r="E58" s="56">
        <v>120</v>
      </c>
      <c r="F58" s="58"/>
      <c r="G58" s="59">
        <f t="shared" si="1"/>
        <v>0</v>
      </c>
    </row>
    <row r="59" spans="1:7" ht="15" customHeight="1">
      <c r="A59" s="170"/>
      <c r="B59" s="142" t="s">
        <v>70</v>
      </c>
      <c r="C59" s="143"/>
      <c r="D59" s="32" t="s">
        <v>71</v>
      </c>
      <c r="E59" s="26">
        <v>70</v>
      </c>
      <c r="F59" s="39"/>
      <c r="G59" s="40">
        <f t="shared" si="1"/>
        <v>0</v>
      </c>
    </row>
    <row r="60" spans="1:7" ht="15" customHeight="1">
      <c r="A60" s="170"/>
      <c r="B60" s="161" t="s">
        <v>111</v>
      </c>
      <c r="C60" s="162"/>
      <c r="D60" s="26" t="s">
        <v>73</v>
      </c>
      <c r="E60" s="26">
        <v>15</v>
      </c>
      <c r="F60" s="39"/>
      <c r="G60" s="40">
        <f t="shared" si="1"/>
        <v>0</v>
      </c>
    </row>
    <row r="61" spans="1:7" ht="15" customHeight="1">
      <c r="A61" s="170"/>
      <c r="B61" s="131" t="s">
        <v>74</v>
      </c>
      <c r="C61" s="132"/>
      <c r="D61" s="132"/>
      <c r="E61" s="132"/>
      <c r="F61" s="132"/>
      <c r="G61" s="133"/>
    </row>
    <row r="62" spans="1:7" ht="15" customHeight="1">
      <c r="A62" s="170"/>
      <c r="B62" s="154" t="s">
        <v>81</v>
      </c>
      <c r="C62" s="155"/>
      <c r="D62" s="68" t="s">
        <v>76</v>
      </c>
      <c r="E62" s="45">
        <v>120</v>
      </c>
      <c r="F62" s="64"/>
      <c r="G62" s="65">
        <f>E62*F62</f>
        <v>0</v>
      </c>
    </row>
    <row r="63" spans="1:7" ht="15" customHeight="1">
      <c r="A63" s="170"/>
      <c r="B63" s="163" t="s">
        <v>112</v>
      </c>
      <c r="C63" s="164"/>
      <c r="D63" s="62" t="s">
        <v>113</v>
      </c>
      <c r="E63" s="66">
        <v>120</v>
      </c>
      <c r="F63" s="67"/>
      <c r="G63" s="65">
        <f>E63*F63</f>
        <v>0</v>
      </c>
    </row>
    <row r="64" spans="1:7" ht="15" customHeight="1">
      <c r="A64" s="171"/>
      <c r="B64" s="159" t="s">
        <v>82</v>
      </c>
      <c r="C64" s="160"/>
      <c r="D64" s="71" t="s">
        <v>78</v>
      </c>
      <c r="E64" s="69">
        <v>240</v>
      </c>
      <c r="F64" s="63"/>
      <c r="G64" s="70">
        <f>E64*F64</f>
        <v>0</v>
      </c>
    </row>
    <row r="65" spans="1:7" ht="15" customHeight="1">
      <c r="A65" s="146">
        <v>45455</v>
      </c>
      <c r="B65" s="147"/>
      <c r="C65" s="147"/>
      <c r="D65" s="147"/>
      <c r="E65" s="147"/>
      <c r="F65" s="147"/>
      <c r="G65" s="148"/>
    </row>
    <row r="66" spans="1:7" ht="15" customHeight="1">
      <c r="A66" s="178" t="s">
        <v>114</v>
      </c>
      <c r="B66" s="144" t="s">
        <v>68</v>
      </c>
      <c r="C66" s="145"/>
      <c r="D66" s="56" t="s">
        <v>69</v>
      </c>
      <c r="E66" s="56">
        <v>120</v>
      </c>
      <c r="F66" s="58"/>
      <c r="G66" s="59">
        <f>E66*F66</f>
        <v>0</v>
      </c>
    </row>
    <row r="67" spans="1:7" ht="15" customHeight="1">
      <c r="A67" s="179"/>
      <c r="B67" s="142" t="s">
        <v>70</v>
      </c>
      <c r="C67" s="143"/>
      <c r="D67" s="32" t="s">
        <v>71</v>
      </c>
      <c r="E67" s="26">
        <v>70</v>
      </c>
      <c r="F67" s="39"/>
      <c r="G67" s="40">
        <f>E67*F67</f>
        <v>0</v>
      </c>
    </row>
    <row r="68" spans="1:7" ht="15" customHeight="1">
      <c r="A68" s="179"/>
      <c r="B68" s="141" t="s">
        <v>80</v>
      </c>
      <c r="C68" s="141"/>
      <c r="D68" s="26" t="s">
        <v>73</v>
      </c>
      <c r="E68" s="26">
        <v>15</v>
      </c>
      <c r="F68" s="39"/>
      <c r="G68" s="40">
        <f>E68*F68</f>
        <v>0</v>
      </c>
    </row>
    <row r="69" spans="1:7" ht="15" customHeight="1">
      <c r="A69" s="179"/>
      <c r="B69" s="131" t="s">
        <v>74</v>
      </c>
      <c r="C69" s="132"/>
      <c r="D69" s="132"/>
      <c r="E69" s="132"/>
      <c r="F69" s="132"/>
      <c r="G69" s="133"/>
    </row>
    <row r="70" spans="1:7" ht="15" customHeight="1">
      <c r="A70" s="179"/>
      <c r="B70" s="134" t="s">
        <v>81</v>
      </c>
      <c r="C70" s="135"/>
      <c r="D70" s="68" t="s">
        <v>76</v>
      </c>
      <c r="E70" s="45">
        <v>120</v>
      </c>
      <c r="F70" s="64"/>
      <c r="G70" s="65">
        <f>E70*F70</f>
        <v>0</v>
      </c>
    </row>
    <row r="71" spans="1:7" ht="15" customHeight="1">
      <c r="A71" s="180"/>
      <c r="B71" s="159" t="s">
        <v>82</v>
      </c>
      <c r="C71" s="160"/>
      <c r="D71" s="71" t="s">
        <v>78</v>
      </c>
      <c r="E71" s="69">
        <v>240</v>
      </c>
      <c r="F71" s="63"/>
      <c r="G71" s="70">
        <f>E71*F71</f>
        <v>0</v>
      </c>
    </row>
    <row r="72" spans="1:7" ht="15" customHeight="1">
      <c r="A72" s="169" t="s">
        <v>115</v>
      </c>
      <c r="B72" s="172" t="s">
        <v>116</v>
      </c>
      <c r="C72" s="173"/>
      <c r="D72" s="57" t="s">
        <v>98</v>
      </c>
      <c r="E72" s="56">
        <v>120</v>
      </c>
      <c r="F72" s="58"/>
      <c r="G72" s="59">
        <f>E72*F72</f>
        <v>0</v>
      </c>
    </row>
    <row r="73" spans="1:7" ht="15" customHeight="1">
      <c r="A73" s="149"/>
      <c r="B73" s="131" t="s">
        <v>85</v>
      </c>
      <c r="C73" s="132"/>
      <c r="D73" s="132"/>
      <c r="E73" s="132"/>
      <c r="F73" s="132"/>
      <c r="G73" s="133"/>
    </row>
    <row r="74" spans="1:7" ht="15" customHeight="1">
      <c r="A74" s="149"/>
      <c r="B74" s="174" t="s">
        <v>117</v>
      </c>
      <c r="C74" s="175"/>
      <c r="D74" s="33" t="s">
        <v>78</v>
      </c>
      <c r="E74" s="33">
        <v>100</v>
      </c>
      <c r="F74" s="39"/>
      <c r="G74" s="41">
        <f>E74*F74</f>
        <v>0</v>
      </c>
    </row>
    <row r="75" spans="1:7" ht="15" customHeight="1">
      <c r="A75" s="149"/>
      <c r="B75" s="174" t="s">
        <v>118</v>
      </c>
      <c r="C75" s="175"/>
      <c r="D75" s="33" t="s">
        <v>88</v>
      </c>
      <c r="E75" s="33">
        <v>50</v>
      </c>
      <c r="F75" s="39"/>
      <c r="G75" s="41">
        <f>E75*F75</f>
        <v>0</v>
      </c>
    </row>
    <row r="76" spans="1:7" ht="15" customHeight="1">
      <c r="A76" s="149"/>
      <c r="B76" s="176" t="s">
        <v>119</v>
      </c>
      <c r="C76" s="177"/>
      <c r="D76" s="33" t="s">
        <v>88</v>
      </c>
      <c r="E76" s="34">
        <v>90</v>
      </c>
      <c r="F76" s="39"/>
      <c r="G76" s="41">
        <f>E76*F76</f>
        <v>0</v>
      </c>
    </row>
    <row r="77" spans="1:7" ht="15" customHeight="1">
      <c r="A77" s="149"/>
      <c r="B77" s="131" t="s">
        <v>90</v>
      </c>
      <c r="C77" s="132"/>
      <c r="D77" s="132"/>
      <c r="E77" s="132"/>
      <c r="F77" s="132"/>
      <c r="G77" s="133"/>
    </row>
    <row r="78" spans="1:7" ht="15" customHeight="1">
      <c r="A78" s="149"/>
      <c r="B78" s="154" t="s">
        <v>91</v>
      </c>
      <c r="C78" s="155"/>
      <c r="D78" s="33" t="s">
        <v>78</v>
      </c>
      <c r="E78" s="34">
        <v>100</v>
      </c>
      <c r="F78" s="39"/>
      <c r="G78" s="41">
        <f>E78*F78</f>
        <v>0</v>
      </c>
    </row>
    <row r="79" spans="1:7" ht="15" customHeight="1">
      <c r="A79" s="149"/>
      <c r="B79" s="154" t="s">
        <v>102</v>
      </c>
      <c r="C79" s="155"/>
      <c r="D79" s="33" t="s">
        <v>78</v>
      </c>
      <c r="E79" s="34">
        <v>100</v>
      </c>
      <c r="F79" s="39"/>
      <c r="G79" s="41">
        <f>E79*F79</f>
        <v>0</v>
      </c>
    </row>
    <row r="80" spans="1:7" ht="15" customHeight="1">
      <c r="A80" s="149"/>
      <c r="B80" s="154" t="s">
        <v>93</v>
      </c>
      <c r="C80" s="155"/>
      <c r="D80" s="33" t="s">
        <v>78</v>
      </c>
      <c r="E80" s="34">
        <v>80</v>
      </c>
      <c r="F80" s="39"/>
      <c r="G80" s="41">
        <f>E80*F80</f>
        <v>0</v>
      </c>
    </row>
    <row r="81" spans="1:7" ht="15" customHeight="1">
      <c r="A81" s="149"/>
      <c r="B81" s="131" t="s">
        <v>74</v>
      </c>
      <c r="C81" s="132"/>
      <c r="D81" s="132"/>
      <c r="E81" s="132"/>
      <c r="F81" s="132"/>
      <c r="G81" s="165"/>
    </row>
    <row r="82" spans="1:7" ht="15" customHeight="1">
      <c r="A82" s="149"/>
      <c r="B82" s="154" t="s">
        <v>103</v>
      </c>
      <c r="C82" s="155"/>
      <c r="D82" s="32" t="s">
        <v>104</v>
      </c>
      <c r="E82" s="26">
        <v>120</v>
      </c>
      <c r="F82" s="75"/>
      <c r="G82" s="41">
        <f>E82*F82</f>
        <v>0</v>
      </c>
    </row>
    <row r="83" spans="1:7" ht="15" customHeight="1">
      <c r="A83" s="149"/>
      <c r="B83" s="131" t="s">
        <v>105</v>
      </c>
      <c r="C83" s="132"/>
      <c r="D83" s="132"/>
      <c r="E83" s="132"/>
      <c r="F83" s="132"/>
      <c r="G83" s="166"/>
    </row>
    <row r="84" spans="1:7" ht="15" customHeight="1">
      <c r="A84" s="149"/>
      <c r="B84" s="154" t="s">
        <v>106</v>
      </c>
      <c r="C84" s="155"/>
      <c r="D84" s="33" t="s">
        <v>107</v>
      </c>
      <c r="E84" s="34">
        <v>120</v>
      </c>
      <c r="F84" s="39"/>
      <c r="G84" s="41">
        <f>E84*F84</f>
        <v>0</v>
      </c>
    </row>
    <row r="85" spans="1:7" ht="15" customHeight="1">
      <c r="A85" s="149"/>
      <c r="B85" s="161" t="s">
        <v>108</v>
      </c>
      <c r="C85" s="162"/>
      <c r="D85" s="33" t="s">
        <v>107</v>
      </c>
      <c r="E85" s="34">
        <v>120</v>
      </c>
      <c r="F85" s="39"/>
      <c r="G85" s="41">
        <f>E85*F85</f>
        <v>0</v>
      </c>
    </row>
    <row r="86" spans="1:7" ht="15" customHeight="1">
      <c r="A86" s="149"/>
      <c r="B86" s="156" t="s">
        <v>109</v>
      </c>
      <c r="C86" s="157"/>
      <c r="D86" s="157"/>
      <c r="E86" s="157"/>
      <c r="F86" s="157"/>
      <c r="G86" s="158"/>
    </row>
    <row r="87" spans="1:7" ht="15" customHeight="1">
      <c r="A87" s="149"/>
      <c r="B87" s="141" t="s">
        <v>80</v>
      </c>
      <c r="C87" s="141"/>
      <c r="D87" s="26" t="s">
        <v>73</v>
      </c>
      <c r="E87" s="26">
        <v>15</v>
      </c>
      <c r="F87" s="39"/>
      <c r="G87" s="41">
        <f aca="true" t="shared" si="2" ref="G87:G92">E87*F87</f>
        <v>0</v>
      </c>
    </row>
    <row r="88" spans="1:7" ht="15" customHeight="1">
      <c r="A88" s="149"/>
      <c r="B88" s="139" t="s">
        <v>70</v>
      </c>
      <c r="C88" s="140"/>
      <c r="D88" s="32" t="s">
        <v>71</v>
      </c>
      <c r="E88" s="26">
        <v>70</v>
      </c>
      <c r="F88" s="39"/>
      <c r="G88" s="41">
        <f t="shared" si="2"/>
        <v>0</v>
      </c>
    </row>
    <row r="89" spans="1:7" ht="15" customHeight="1">
      <c r="A89" s="150"/>
      <c r="B89" s="159" t="s">
        <v>68</v>
      </c>
      <c r="C89" s="160"/>
      <c r="D89" s="72" t="s">
        <v>69</v>
      </c>
      <c r="E89" s="72">
        <v>120</v>
      </c>
      <c r="F89" s="73"/>
      <c r="G89" s="74">
        <f t="shared" si="2"/>
        <v>0</v>
      </c>
    </row>
    <row r="90" spans="1:7" ht="15" customHeight="1">
      <c r="A90" s="169" t="s">
        <v>120</v>
      </c>
      <c r="B90" s="144" t="s">
        <v>68</v>
      </c>
      <c r="C90" s="145"/>
      <c r="D90" s="56" t="s">
        <v>69</v>
      </c>
      <c r="E90" s="56">
        <v>120</v>
      </c>
      <c r="F90" s="58"/>
      <c r="G90" s="59">
        <f t="shared" si="2"/>
        <v>0</v>
      </c>
    </row>
    <row r="91" spans="1:7" ht="15" customHeight="1">
      <c r="A91" s="170"/>
      <c r="B91" s="142" t="s">
        <v>70</v>
      </c>
      <c r="C91" s="143"/>
      <c r="D91" s="32" t="s">
        <v>71</v>
      </c>
      <c r="E91" s="26">
        <v>70</v>
      </c>
      <c r="F91" s="39"/>
      <c r="G91" s="40">
        <f t="shared" si="2"/>
        <v>0</v>
      </c>
    </row>
    <row r="92" spans="1:7" ht="15" customHeight="1">
      <c r="A92" s="170"/>
      <c r="B92" s="161" t="s">
        <v>111</v>
      </c>
      <c r="C92" s="162"/>
      <c r="D92" s="26" t="s">
        <v>73</v>
      </c>
      <c r="E92" s="26">
        <v>15</v>
      </c>
      <c r="F92" s="39"/>
      <c r="G92" s="40">
        <f t="shared" si="2"/>
        <v>0</v>
      </c>
    </row>
    <row r="93" spans="1:7" ht="15" customHeight="1">
      <c r="A93" s="170"/>
      <c r="B93" s="131" t="s">
        <v>74</v>
      </c>
      <c r="C93" s="132"/>
      <c r="D93" s="132"/>
      <c r="E93" s="132"/>
      <c r="F93" s="132"/>
      <c r="G93" s="133"/>
    </row>
    <row r="94" spans="1:7" ht="15" customHeight="1">
      <c r="A94" s="170"/>
      <c r="B94" s="154" t="s">
        <v>81</v>
      </c>
      <c r="C94" s="155"/>
      <c r="D94" s="68" t="s">
        <v>76</v>
      </c>
      <c r="E94" s="45">
        <v>120</v>
      </c>
      <c r="F94" s="64"/>
      <c r="G94" s="65">
        <f>E94*F94</f>
        <v>0</v>
      </c>
    </row>
    <row r="95" spans="1:7" ht="15" customHeight="1">
      <c r="A95" s="170"/>
      <c r="B95" s="163" t="s">
        <v>112</v>
      </c>
      <c r="C95" s="164"/>
      <c r="D95" s="62" t="s">
        <v>113</v>
      </c>
      <c r="E95" s="66">
        <v>120</v>
      </c>
      <c r="F95" s="67"/>
      <c r="G95" s="65">
        <f>E95*F95</f>
        <v>0</v>
      </c>
    </row>
    <row r="96" spans="1:7" ht="15" customHeight="1">
      <c r="A96" s="171"/>
      <c r="B96" s="159" t="s">
        <v>82</v>
      </c>
      <c r="C96" s="160"/>
      <c r="D96" s="71" t="s">
        <v>78</v>
      </c>
      <c r="E96" s="69">
        <v>240</v>
      </c>
      <c r="F96" s="63"/>
      <c r="G96" s="70">
        <f>E96*F96</f>
        <v>0</v>
      </c>
    </row>
    <row r="97" spans="1:7" ht="15" customHeight="1">
      <c r="A97" s="146">
        <v>45456</v>
      </c>
      <c r="B97" s="167"/>
      <c r="C97" s="167"/>
      <c r="D97" s="167"/>
      <c r="E97" s="167"/>
      <c r="F97" s="167"/>
      <c r="G97" s="168"/>
    </row>
    <row r="98" spans="1:7" ht="15" customHeight="1">
      <c r="A98" s="169" t="s">
        <v>121</v>
      </c>
      <c r="B98" s="144" t="s">
        <v>68</v>
      </c>
      <c r="C98" s="145"/>
      <c r="D98" s="56" t="s">
        <v>69</v>
      </c>
      <c r="E98" s="56">
        <v>120</v>
      </c>
      <c r="F98" s="58"/>
      <c r="G98" s="59">
        <f>E98*F98</f>
        <v>0</v>
      </c>
    </row>
    <row r="99" spans="1:7" ht="15" customHeight="1">
      <c r="A99" s="170"/>
      <c r="B99" s="142" t="s">
        <v>70</v>
      </c>
      <c r="C99" s="143"/>
      <c r="D99" s="32" t="s">
        <v>71</v>
      </c>
      <c r="E99" s="26">
        <v>70</v>
      </c>
      <c r="F99" s="39"/>
      <c r="G99" s="40">
        <f>E99*F99</f>
        <v>0</v>
      </c>
    </row>
    <row r="100" spans="1:7" ht="15" customHeight="1">
      <c r="A100" s="170"/>
      <c r="B100" s="161" t="s">
        <v>111</v>
      </c>
      <c r="C100" s="162"/>
      <c r="D100" s="26" t="s">
        <v>73</v>
      </c>
      <c r="E100" s="26">
        <v>15</v>
      </c>
      <c r="F100" s="39"/>
      <c r="G100" s="40">
        <f>E100*F100</f>
        <v>0</v>
      </c>
    </row>
    <row r="101" spans="1:7" ht="15" customHeight="1">
      <c r="A101" s="170"/>
      <c r="B101" s="131" t="s">
        <v>74</v>
      </c>
      <c r="C101" s="132"/>
      <c r="D101" s="132"/>
      <c r="E101" s="132"/>
      <c r="F101" s="132"/>
      <c r="G101" s="133"/>
    </row>
    <row r="102" spans="1:7" ht="15" customHeight="1">
      <c r="A102" s="170"/>
      <c r="B102" s="154" t="s">
        <v>81</v>
      </c>
      <c r="C102" s="155"/>
      <c r="D102" s="68" t="s">
        <v>76</v>
      </c>
      <c r="E102" s="45">
        <v>120</v>
      </c>
      <c r="F102" s="64"/>
      <c r="G102" s="65">
        <f>E102*F102</f>
        <v>0</v>
      </c>
    </row>
    <row r="103" spans="1:7" ht="15" customHeight="1">
      <c r="A103" s="170"/>
      <c r="B103" s="163" t="s">
        <v>112</v>
      </c>
      <c r="C103" s="164"/>
      <c r="D103" s="62" t="s">
        <v>113</v>
      </c>
      <c r="E103" s="66">
        <v>120</v>
      </c>
      <c r="F103" s="67"/>
      <c r="G103" s="65">
        <f>E103*F103</f>
        <v>0</v>
      </c>
    </row>
    <row r="104" spans="1:7" ht="15" customHeight="1">
      <c r="A104" s="171"/>
      <c r="B104" s="159" t="s">
        <v>82</v>
      </c>
      <c r="C104" s="160"/>
      <c r="D104" s="71" t="s">
        <v>78</v>
      </c>
      <c r="E104" s="69">
        <v>240</v>
      </c>
      <c r="F104" s="63"/>
      <c r="G104" s="70">
        <f>E104*F104</f>
        <v>0</v>
      </c>
    </row>
    <row r="105" spans="1:7" ht="15" customHeight="1">
      <c r="A105" s="136" t="s">
        <v>122</v>
      </c>
      <c r="B105" s="172" t="s">
        <v>116</v>
      </c>
      <c r="C105" s="173"/>
      <c r="D105" s="57" t="s">
        <v>98</v>
      </c>
      <c r="E105" s="56">
        <v>120</v>
      </c>
      <c r="F105" s="58"/>
      <c r="G105" s="59">
        <f>E105*F105</f>
        <v>0</v>
      </c>
    </row>
    <row r="106" spans="1:7" ht="15" customHeight="1">
      <c r="A106" s="136"/>
      <c r="B106" s="131" t="s">
        <v>85</v>
      </c>
      <c r="C106" s="132"/>
      <c r="D106" s="132"/>
      <c r="E106" s="132"/>
      <c r="F106" s="132"/>
      <c r="G106" s="133"/>
    </row>
    <row r="107" spans="1:7" ht="15" customHeight="1">
      <c r="A107" s="136"/>
      <c r="B107" s="176" t="s">
        <v>123</v>
      </c>
      <c r="C107" s="177"/>
      <c r="D107" s="33" t="s">
        <v>78</v>
      </c>
      <c r="E107" s="33">
        <v>100</v>
      </c>
      <c r="F107" s="39"/>
      <c r="G107" s="41">
        <f>E107*F107</f>
        <v>0</v>
      </c>
    </row>
    <row r="108" spans="1:7" ht="15" customHeight="1">
      <c r="A108" s="170"/>
      <c r="B108" s="176" t="s">
        <v>124</v>
      </c>
      <c r="C108" s="177"/>
      <c r="D108" s="33" t="s">
        <v>88</v>
      </c>
      <c r="E108" s="33">
        <v>50</v>
      </c>
      <c r="F108" s="39"/>
      <c r="G108" s="41">
        <f>E108*F108</f>
        <v>0</v>
      </c>
    </row>
    <row r="109" spans="1:7" ht="15" customHeight="1">
      <c r="A109" s="170"/>
      <c r="B109" s="154" t="s">
        <v>125</v>
      </c>
      <c r="C109" s="155"/>
      <c r="D109" s="33" t="s">
        <v>88</v>
      </c>
      <c r="E109" s="34">
        <v>90</v>
      </c>
      <c r="F109" s="39"/>
      <c r="G109" s="41">
        <f>E109*F109</f>
        <v>0</v>
      </c>
    </row>
    <row r="110" spans="1:7" ht="15" customHeight="1">
      <c r="A110" s="170"/>
      <c r="B110" s="131" t="s">
        <v>90</v>
      </c>
      <c r="C110" s="132"/>
      <c r="D110" s="132"/>
      <c r="E110" s="132"/>
      <c r="F110" s="132"/>
      <c r="G110" s="133"/>
    </row>
    <row r="111" spans="1:7" ht="15" customHeight="1">
      <c r="A111" s="170"/>
      <c r="B111" s="154" t="s">
        <v>91</v>
      </c>
      <c r="C111" s="155"/>
      <c r="D111" s="33" t="s">
        <v>78</v>
      </c>
      <c r="E111" s="34">
        <v>100</v>
      </c>
      <c r="F111" s="39"/>
      <c r="G111" s="41">
        <f>E111*F111</f>
        <v>0</v>
      </c>
    </row>
    <row r="112" spans="1:7" ht="15" customHeight="1">
      <c r="A112" s="170"/>
      <c r="B112" s="154" t="s">
        <v>126</v>
      </c>
      <c r="C112" s="155"/>
      <c r="D112" s="33" t="s">
        <v>78</v>
      </c>
      <c r="E112" s="34">
        <v>100</v>
      </c>
      <c r="F112" s="39"/>
      <c r="G112" s="41">
        <f>E112*F112</f>
        <v>0</v>
      </c>
    </row>
    <row r="113" spans="1:7" ht="15" customHeight="1">
      <c r="A113" s="170"/>
      <c r="B113" s="154" t="s">
        <v>127</v>
      </c>
      <c r="C113" s="155"/>
      <c r="D113" s="33" t="s">
        <v>78</v>
      </c>
      <c r="E113" s="34">
        <v>80</v>
      </c>
      <c r="F113" s="39"/>
      <c r="G113" s="41">
        <f>F113*E113</f>
        <v>0</v>
      </c>
    </row>
    <row r="114" spans="1:7" ht="15">
      <c r="A114" s="170"/>
      <c r="B114" s="131" t="s">
        <v>74</v>
      </c>
      <c r="C114" s="132"/>
      <c r="D114" s="132"/>
      <c r="E114" s="132"/>
      <c r="F114" s="132"/>
      <c r="G114" s="165"/>
    </row>
    <row r="115" spans="1:7" ht="15">
      <c r="A115" s="170"/>
      <c r="B115" s="154" t="s">
        <v>103</v>
      </c>
      <c r="C115" s="155"/>
      <c r="D115" s="32" t="s">
        <v>104</v>
      </c>
      <c r="E115" s="26">
        <v>120</v>
      </c>
      <c r="F115" s="75"/>
      <c r="G115" s="41">
        <f>E115*F115</f>
        <v>0</v>
      </c>
    </row>
    <row r="116" spans="1:7" ht="15">
      <c r="A116" s="170"/>
      <c r="B116" s="131" t="s">
        <v>105</v>
      </c>
      <c r="C116" s="132"/>
      <c r="D116" s="132"/>
      <c r="E116" s="132"/>
      <c r="F116" s="132"/>
      <c r="G116" s="166"/>
    </row>
    <row r="117" spans="1:7" ht="15">
      <c r="A117" s="170"/>
      <c r="B117" s="154" t="s">
        <v>128</v>
      </c>
      <c r="C117" s="155"/>
      <c r="D117" s="33" t="s">
        <v>107</v>
      </c>
      <c r="E117" s="34">
        <v>120</v>
      </c>
      <c r="F117" s="39"/>
      <c r="G117" s="41">
        <f>E117*F117</f>
        <v>0</v>
      </c>
    </row>
    <row r="118" spans="1:7" ht="15">
      <c r="A118" s="170"/>
      <c r="B118" s="156" t="s">
        <v>109</v>
      </c>
      <c r="C118" s="157"/>
      <c r="D118" s="157"/>
      <c r="E118" s="157"/>
      <c r="F118" s="157"/>
      <c r="G118" s="158"/>
    </row>
    <row r="119" spans="1:7" ht="15">
      <c r="A119" s="171"/>
      <c r="B119" s="141" t="s">
        <v>80</v>
      </c>
      <c r="C119" s="141"/>
      <c r="D119" s="26" t="s">
        <v>73</v>
      </c>
      <c r="E119" s="26">
        <v>15</v>
      </c>
      <c r="F119" s="39"/>
      <c r="G119" s="41">
        <v>0</v>
      </c>
    </row>
    <row r="120" spans="1:7" ht="24.75" customHeight="1">
      <c r="A120" s="94" t="s">
        <v>129</v>
      </c>
      <c r="B120" s="95"/>
      <c r="C120" s="95"/>
      <c r="D120" s="95"/>
      <c r="E120" s="95"/>
      <c r="F120" s="206"/>
      <c r="G120" s="46">
        <f>SUM(G119,G117,G115,G111:G113,G107:G109,G102:G105,G98:G100,G94:G96,G87:G92,G84:G85,G82,G78:G80,G74:G76,G70:G72,G66:G68,G62:G64,G55:G60,G52:G53,G50,G46:G48,G42:G44,G38:G40,G34:G36,G30:G32,G26:G28,G22:G24,G20,G14:G18,G8:G12,G4:G6)</f>
        <v>0</v>
      </c>
    </row>
    <row r="121" spans="1:7" ht="16.5">
      <c r="A121" s="27"/>
      <c r="B121" s="28"/>
      <c r="C121" s="29"/>
      <c r="D121" s="42"/>
      <c r="E121" s="42"/>
      <c r="F121" s="8"/>
      <c r="G121" s="8"/>
    </row>
    <row r="122" spans="1:7" ht="17.25" thickBot="1">
      <c r="A122" s="27"/>
      <c r="B122" s="28"/>
      <c r="C122" s="29"/>
      <c r="D122" s="42"/>
      <c r="E122" s="42"/>
      <c r="F122" s="8"/>
      <c r="G122" s="8"/>
    </row>
    <row r="123" spans="1:7" ht="16.5">
      <c r="A123" s="192" t="s">
        <v>130</v>
      </c>
      <c r="B123" s="193"/>
      <c r="C123" s="193"/>
      <c r="D123" s="193"/>
      <c r="E123" s="193"/>
      <c r="F123" s="193"/>
      <c r="G123" s="194"/>
    </row>
    <row r="124" spans="1:7" ht="30" customHeight="1">
      <c r="A124" s="30"/>
      <c r="B124" s="195" t="s">
        <v>62</v>
      </c>
      <c r="C124" s="196"/>
      <c r="D124" s="196"/>
      <c r="E124" s="196"/>
      <c r="F124" s="197"/>
      <c r="G124" s="10" t="s">
        <v>66</v>
      </c>
    </row>
    <row r="125" spans="1:7" ht="40.5" customHeight="1">
      <c r="A125" s="204" t="s">
        <v>130</v>
      </c>
      <c r="B125" s="198" t="s">
        <v>131</v>
      </c>
      <c r="C125" s="199"/>
      <c r="D125" s="199"/>
      <c r="E125" s="199"/>
      <c r="F125" s="200"/>
      <c r="G125" s="38"/>
    </row>
    <row r="126" spans="1:7" ht="15" customHeight="1">
      <c r="A126" s="205"/>
      <c r="B126" s="201" t="s">
        <v>132</v>
      </c>
      <c r="C126" s="202"/>
      <c r="D126" s="202"/>
      <c r="E126" s="202"/>
      <c r="F126" s="203"/>
      <c r="G126" s="38"/>
    </row>
    <row r="127" spans="1:7" ht="21" customHeight="1" thickBot="1">
      <c r="A127" s="189" t="s">
        <v>133</v>
      </c>
      <c r="B127" s="190"/>
      <c r="C127" s="190"/>
      <c r="D127" s="190"/>
      <c r="E127" s="190"/>
      <c r="F127" s="191"/>
      <c r="G127" s="47">
        <f>SUM(G125:G126)</f>
        <v>0</v>
      </c>
    </row>
    <row r="128" spans="1:7" ht="17.25" thickBot="1">
      <c r="A128" s="8"/>
      <c r="B128" s="8"/>
      <c r="C128" s="31"/>
      <c r="D128" s="43"/>
      <c r="E128" s="43"/>
      <c r="F128" s="8"/>
      <c r="G128" s="8"/>
    </row>
    <row r="129" spans="1:7" ht="28.5" customHeight="1" thickBot="1">
      <c r="A129" s="94" t="s">
        <v>134</v>
      </c>
      <c r="B129" s="95"/>
      <c r="C129" s="95"/>
      <c r="D129" s="95"/>
      <c r="E129" s="95"/>
      <c r="F129" s="188"/>
      <c r="G129" s="48">
        <f>G127+G120</f>
        <v>0</v>
      </c>
    </row>
    <row r="130" spans="1:7" ht="16.5">
      <c r="A130" s="8"/>
      <c r="B130" s="8"/>
      <c r="C130" s="31"/>
      <c r="D130" s="43"/>
      <c r="E130" s="43"/>
      <c r="F130" s="8"/>
      <c r="G130" s="8"/>
    </row>
    <row r="131" spans="1:7" ht="42.75" customHeight="1">
      <c r="A131" s="105" t="s">
        <v>148</v>
      </c>
      <c r="B131" s="105"/>
      <c r="C131" s="105"/>
      <c r="D131" s="105"/>
      <c r="E131" s="105"/>
      <c r="F131" s="105"/>
      <c r="G131" s="105"/>
    </row>
    <row r="132" spans="1:7" ht="16.5">
      <c r="A132" s="8"/>
      <c r="B132" s="8"/>
      <c r="C132" s="31"/>
      <c r="D132" s="43"/>
      <c r="E132" s="43"/>
      <c r="F132" s="8"/>
      <c r="G132" s="8"/>
    </row>
    <row r="133" spans="1:7" ht="16.5">
      <c r="A133" s="8"/>
      <c r="B133" s="8"/>
      <c r="C133" s="31"/>
      <c r="D133" s="43"/>
      <c r="E133" s="43"/>
      <c r="F133" s="8"/>
      <c r="G133" s="8"/>
    </row>
    <row r="134" spans="1:7" ht="16.5">
      <c r="A134" s="8"/>
      <c r="B134" s="8"/>
      <c r="C134" s="31"/>
      <c r="D134" s="43"/>
      <c r="E134" s="43"/>
      <c r="F134" s="8"/>
      <c r="G134" s="8"/>
    </row>
    <row r="135" spans="1:7" ht="16.5">
      <c r="A135" s="8"/>
      <c r="B135" s="8"/>
      <c r="C135" s="31"/>
      <c r="D135" s="43"/>
      <c r="E135" s="43"/>
      <c r="F135" s="8"/>
      <c r="G135" s="8"/>
    </row>
  </sheetData>
  <mergeCells count="140">
    <mergeCell ref="A131:G131"/>
    <mergeCell ref="B91:C91"/>
    <mergeCell ref="B92:C92"/>
    <mergeCell ref="B93:G93"/>
    <mergeCell ref="B94:C94"/>
    <mergeCell ref="B95:C95"/>
    <mergeCell ref="B96:C96"/>
    <mergeCell ref="A129:F129"/>
    <mergeCell ref="A127:F127"/>
    <mergeCell ref="B104:C104"/>
    <mergeCell ref="A123:G123"/>
    <mergeCell ref="B124:F124"/>
    <mergeCell ref="B125:F125"/>
    <mergeCell ref="B126:F126"/>
    <mergeCell ref="A125:A126"/>
    <mergeCell ref="B108:C108"/>
    <mergeCell ref="B112:C112"/>
    <mergeCell ref="B113:C113"/>
    <mergeCell ref="B107:C107"/>
    <mergeCell ref="B105:C105"/>
    <mergeCell ref="B117:C117"/>
    <mergeCell ref="B114:G114"/>
    <mergeCell ref="B116:G116"/>
    <mergeCell ref="A120:F120"/>
    <mergeCell ref="A1:G1"/>
    <mergeCell ref="B15:C15"/>
    <mergeCell ref="B2:C2"/>
    <mergeCell ref="A3:G3"/>
    <mergeCell ref="B9:C9"/>
    <mergeCell ref="B8:C8"/>
    <mergeCell ref="B6:C6"/>
    <mergeCell ref="A4:A9"/>
    <mergeCell ref="B12:C12"/>
    <mergeCell ref="B11:C11"/>
    <mergeCell ref="B10:C10"/>
    <mergeCell ref="B5:C5"/>
    <mergeCell ref="B4:C4"/>
    <mergeCell ref="B7:G7"/>
    <mergeCell ref="B14:C14"/>
    <mergeCell ref="A10:A15"/>
    <mergeCell ref="B13:G13"/>
    <mergeCell ref="B38:C38"/>
    <mergeCell ref="B40:C40"/>
    <mergeCell ref="B49:G49"/>
    <mergeCell ref="B50:C50"/>
    <mergeCell ref="B51:G51"/>
    <mergeCell ref="B52:C52"/>
    <mergeCell ref="B53:C53"/>
    <mergeCell ref="A65:G65"/>
    <mergeCell ref="A66:A71"/>
    <mergeCell ref="B69:G69"/>
    <mergeCell ref="B54:G54"/>
    <mergeCell ref="B42:C42"/>
    <mergeCell ref="B41:G41"/>
    <mergeCell ref="A34:A39"/>
    <mergeCell ref="A58:A64"/>
    <mergeCell ref="A40:A57"/>
    <mergeCell ref="B37:G37"/>
    <mergeCell ref="B39:C39"/>
    <mergeCell ref="A105:A119"/>
    <mergeCell ref="B56:C56"/>
    <mergeCell ref="B73:G73"/>
    <mergeCell ref="B74:C74"/>
    <mergeCell ref="B75:C75"/>
    <mergeCell ref="B76:C76"/>
    <mergeCell ref="B77:G77"/>
    <mergeCell ref="B78:C78"/>
    <mergeCell ref="B79:C79"/>
    <mergeCell ref="B80:C80"/>
    <mergeCell ref="B84:C84"/>
    <mergeCell ref="B85:C85"/>
    <mergeCell ref="B86:G86"/>
    <mergeCell ref="B87:C87"/>
    <mergeCell ref="B88:C88"/>
    <mergeCell ref="B89:C89"/>
    <mergeCell ref="A90:A96"/>
    <mergeCell ref="B90:C90"/>
    <mergeCell ref="B70:C70"/>
    <mergeCell ref="B71:C71"/>
    <mergeCell ref="B67:C67"/>
    <mergeCell ref="B68:C68"/>
    <mergeCell ref="B82:C82"/>
    <mergeCell ref="B83:G83"/>
    <mergeCell ref="B103:C103"/>
    <mergeCell ref="A97:G97"/>
    <mergeCell ref="A98:A104"/>
    <mergeCell ref="B98:C98"/>
    <mergeCell ref="B99:C99"/>
    <mergeCell ref="B100:C100"/>
    <mergeCell ref="B101:G101"/>
    <mergeCell ref="B102:C102"/>
    <mergeCell ref="A72:A89"/>
    <mergeCell ref="B72:C72"/>
    <mergeCell ref="B119:C119"/>
    <mergeCell ref="B118:G118"/>
    <mergeCell ref="B106:G106"/>
    <mergeCell ref="B109:C109"/>
    <mergeCell ref="B110:G110"/>
    <mergeCell ref="B111:C111"/>
    <mergeCell ref="B115:C115"/>
    <mergeCell ref="B44:C44"/>
    <mergeCell ref="B43:C43"/>
    <mergeCell ref="B45:G45"/>
    <mergeCell ref="B48:C48"/>
    <mergeCell ref="B55:C55"/>
    <mergeCell ref="B66:C66"/>
    <mergeCell ref="B58:C58"/>
    <mergeCell ref="B59:C59"/>
    <mergeCell ref="B60:C60"/>
    <mergeCell ref="B61:G61"/>
    <mergeCell ref="B62:C62"/>
    <mergeCell ref="B63:C63"/>
    <mergeCell ref="B64:C64"/>
    <mergeCell ref="B57:C57"/>
    <mergeCell ref="B46:C46"/>
    <mergeCell ref="B47:C47"/>
    <mergeCell ref="B81:G81"/>
    <mergeCell ref="B16:C16"/>
    <mergeCell ref="B19:G19"/>
    <mergeCell ref="B20:C20"/>
    <mergeCell ref="A16:A20"/>
    <mergeCell ref="B17:C17"/>
    <mergeCell ref="B18:C18"/>
    <mergeCell ref="B36:C36"/>
    <mergeCell ref="B35:C35"/>
    <mergeCell ref="B34:C34"/>
    <mergeCell ref="A33:G33"/>
    <mergeCell ref="A21:A32"/>
    <mergeCell ref="B21:G21"/>
    <mergeCell ref="B22:C22"/>
    <mergeCell ref="B23:C23"/>
    <mergeCell ref="B24:C24"/>
    <mergeCell ref="B25:G25"/>
    <mergeCell ref="B26:C26"/>
    <mergeCell ref="B28:C28"/>
    <mergeCell ref="B29:G29"/>
    <mergeCell ref="B30:C30"/>
    <mergeCell ref="B31:C31"/>
    <mergeCell ref="B32:C32"/>
    <mergeCell ref="B27:C27"/>
  </mergeCells>
  <printOptions/>
  <pageMargins left="0.25" right="0.25" top="0.75" bottom="0.75" header="0.3" footer="0.3"/>
  <pageSetup fitToHeight="0" fitToWidth="1" horizontalDpi="600" verticalDpi="600" orientation="portrait" paperSize="9" scale="8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000396251678"/>
    <pageSetUpPr fitToPage="1"/>
  </sheetPr>
  <dimension ref="A1:I36"/>
  <sheetViews>
    <sheetView tabSelected="1" zoomScale="110" zoomScaleNormal="110" workbookViewId="0" topLeftCell="A1">
      <selection activeCell="D16" sqref="D16"/>
    </sheetView>
  </sheetViews>
  <sheetFormatPr defaultColWidth="9.140625" defaultRowHeight="15"/>
  <cols>
    <col min="1" max="1" width="9.140625" style="8" customWidth="1"/>
    <col min="2" max="2" width="52.7109375" style="8" customWidth="1"/>
    <col min="3" max="3" width="35.57421875" style="8" customWidth="1"/>
    <col min="4" max="4" width="42.57421875" style="8" customWidth="1"/>
    <col min="5" max="16384" width="9.140625" style="8" customWidth="1"/>
  </cols>
  <sheetData>
    <row r="1" spans="1:4" ht="38.25" customHeight="1" thickBot="1">
      <c r="A1" s="207" t="s">
        <v>4</v>
      </c>
      <c r="B1" s="208"/>
      <c r="C1" s="208"/>
      <c r="D1" s="209"/>
    </row>
    <row r="2" spans="1:4" ht="15" customHeight="1">
      <c r="A2" s="120" t="s">
        <v>135</v>
      </c>
      <c r="B2" s="121"/>
      <c r="C2" s="121"/>
      <c r="D2" s="122"/>
    </row>
    <row r="3" spans="1:4" ht="15">
      <c r="A3" s="9"/>
      <c r="B3" s="103" t="s">
        <v>62</v>
      </c>
      <c r="C3" s="103"/>
      <c r="D3" s="216"/>
    </row>
    <row r="4" spans="1:4" ht="15">
      <c r="A4" s="36" t="s">
        <v>13</v>
      </c>
      <c r="B4" s="139" t="s">
        <v>136</v>
      </c>
      <c r="C4" s="217"/>
      <c r="D4" s="140"/>
    </row>
    <row r="5" spans="1:4" ht="15">
      <c r="A5" s="37" t="s">
        <v>13</v>
      </c>
      <c r="B5" s="139" t="s">
        <v>137</v>
      </c>
      <c r="C5" s="217"/>
      <c r="D5" s="140"/>
    </row>
    <row r="6" spans="1:4" ht="15">
      <c r="A6" s="37" t="s">
        <v>13</v>
      </c>
      <c r="B6" s="161" t="s">
        <v>147</v>
      </c>
      <c r="C6" s="218"/>
      <c r="D6" s="162"/>
    </row>
    <row r="7" spans="1:4" ht="15">
      <c r="A7" s="37" t="s">
        <v>13</v>
      </c>
      <c r="B7" s="139" t="s">
        <v>138</v>
      </c>
      <c r="C7" s="217"/>
      <c r="D7" s="140"/>
    </row>
    <row r="8" spans="1:4" ht="15">
      <c r="A8" s="37" t="s">
        <v>13</v>
      </c>
      <c r="B8" s="139" t="s">
        <v>139</v>
      </c>
      <c r="C8" s="217"/>
      <c r="D8" s="140"/>
    </row>
    <row r="9" spans="1:4" ht="15">
      <c r="A9" s="37" t="s">
        <v>13</v>
      </c>
      <c r="B9" s="139" t="s">
        <v>140</v>
      </c>
      <c r="C9" s="217"/>
      <c r="D9" s="140"/>
    </row>
    <row r="10" spans="1:4" ht="15">
      <c r="A10" s="37" t="s">
        <v>13</v>
      </c>
      <c r="B10" s="139" t="s">
        <v>141</v>
      </c>
      <c r="C10" s="217"/>
      <c r="D10" s="140"/>
    </row>
    <row r="11" spans="1:4" ht="15">
      <c r="A11" s="37" t="s">
        <v>13</v>
      </c>
      <c r="B11" s="139" t="s">
        <v>142</v>
      </c>
      <c r="C11" s="217"/>
      <c r="D11" s="140"/>
    </row>
    <row r="12" spans="1:4" ht="15">
      <c r="A12" s="26" t="s">
        <v>13</v>
      </c>
      <c r="B12" s="139" t="s">
        <v>143</v>
      </c>
      <c r="C12" s="217"/>
      <c r="D12" s="140"/>
    </row>
    <row r="13" spans="1:4" ht="15">
      <c r="A13" s="221"/>
      <c r="B13" s="222"/>
      <c r="C13" s="222"/>
      <c r="D13" s="223"/>
    </row>
    <row r="14" spans="1:4" ht="15">
      <c r="A14" s="224"/>
      <c r="B14" s="225"/>
      <c r="C14" s="226"/>
      <c r="D14" s="10" t="s">
        <v>144</v>
      </c>
    </row>
    <row r="15" spans="1:4" ht="15">
      <c r="A15" s="212" t="s">
        <v>152</v>
      </c>
      <c r="B15" s="212"/>
      <c r="C15" s="212"/>
      <c r="D15" s="91">
        <v>0</v>
      </c>
    </row>
    <row r="16" spans="1:4" ht="15">
      <c r="A16" s="212" t="s">
        <v>153</v>
      </c>
      <c r="B16" s="212"/>
      <c r="C16" s="212"/>
      <c r="D16" s="91">
        <v>0</v>
      </c>
    </row>
    <row r="17" spans="1:4" ht="15">
      <c r="A17" s="11"/>
      <c r="B17" s="12"/>
      <c r="C17" s="13"/>
      <c r="D17" s="13"/>
    </row>
    <row r="18" spans="1:4" ht="15">
      <c r="A18" s="212" t="s">
        <v>150</v>
      </c>
      <c r="B18" s="212"/>
      <c r="C18" s="212"/>
      <c r="D18" s="87">
        <f>D15*15*3</f>
        <v>0</v>
      </c>
    </row>
    <row r="19" spans="1:4" ht="15">
      <c r="A19" s="219" t="s">
        <v>149</v>
      </c>
      <c r="B19" s="103"/>
      <c r="C19" s="220"/>
      <c r="D19" s="87">
        <f>D16*55*3</f>
        <v>0</v>
      </c>
    </row>
    <row r="20" spans="1:4" ht="17.25" thickBot="1">
      <c r="A20" s="210" t="s">
        <v>151</v>
      </c>
      <c r="B20" s="210"/>
      <c r="C20" s="210"/>
      <c r="D20" s="88">
        <f>D15*11</f>
        <v>0</v>
      </c>
    </row>
    <row r="21" spans="1:4" ht="17.25" thickBot="1">
      <c r="A21" s="213" t="s">
        <v>146</v>
      </c>
      <c r="B21" s="214"/>
      <c r="C21" s="215"/>
      <c r="D21" s="89">
        <f>SUM(D18:D20)</f>
        <v>0</v>
      </c>
    </row>
    <row r="22" spans="2:4" ht="29.25" customHeight="1">
      <c r="B22" s="12"/>
      <c r="C22" s="13"/>
      <c r="D22" s="13"/>
    </row>
    <row r="23" spans="1:4" ht="27" customHeight="1">
      <c r="A23" s="211" t="s">
        <v>145</v>
      </c>
      <c r="B23" s="211"/>
      <c r="C23" s="211"/>
      <c r="D23" s="211"/>
    </row>
    <row r="24" spans="1:4" ht="31.5" customHeight="1">
      <c r="A24" s="211" t="s">
        <v>60</v>
      </c>
      <c r="B24" s="211"/>
      <c r="C24" s="211"/>
      <c r="D24" s="211"/>
    </row>
    <row r="35" ht="17.25" thickBot="1"/>
    <row r="36" ht="17.25" thickBot="1">
      <c r="I36" s="14"/>
    </row>
  </sheetData>
  <mergeCells count="22">
    <mergeCell ref="A14:C14"/>
    <mergeCell ref="B8:D8"/>
    <mergeCell ref="B9:D9"/>
    <mergeCell ref="B10:D10"/>
    <mergeCell ref="B11:D11"/>
    <mergeCell ref="B12:D12"/>
    <mergeCell ref="A1:D1"/>
    <mergeCell ref="A20:C20"/>
    <mergeCell ref="A23:D23"/>
    <mergeCell ref="A24:D24"/>
    <mergeCell ref="A2:D2"/>
    <mergeCell ref="A15:C15"/>
    <mergeCell ref="A18:C18"/>
    <mergeCell ref="A21:C21"/>
    <mergeCell ref="B3:D3"/>
    <mergeCell ref="B4:D4"/>
    <mergeCell ref="B5:D5"/>
    <mergeCell ref="B6:D6"/>
    <mergeCell ref="B7:D7"/>
    <mergeCell ref="A16:C16"/>
    <mergeCell ref="A19:C19"/>
    <mergeCell ref="A13:D13"/>
  </mergeCells>
  <printOptions/>
  <pageMargins left="0.7" right="0.7" top="0.787401575" bottom="0.787401575" header="0.3" footer="0.3"/>
  <pageSetup fitToHeight="0" fitToWidth="1" horizontalDpi="600" verticalDpi="600" orientation="portrait" paperSize="9" scale="5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b45d22-905c-4adb-9341-902f3ab8a353">
      <Terms xmlns="http://schemas.microsoft.com/office/infopath/2007/PartnerControls"/>
    </lcf76f155ced4ddcb4097134ff3c332f>
    <TaxCatchAll xmlns="85bd92d7-ae0e-40d3-aceb-4b252a9822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952C97A6C104446B039A465DE0A7D5E" ma:contentTypeVersion="10" ma:contentTypeDescription="Vytvoří nový dokument" ma:contentTypeScope="" ma:versionID="7d559454bcce00c1b3f75eaf722c25b2">
  <xsd:schema xmlns:xsd="http://www.w3.org/2001/XMLSchema" xmlns:xs="http://www.w3.org/2001/XMLSchema" xmlns:p="http://schemas.microsoft.com/office/2006/metadata/properties" xmlns:ns2="b0b45d22-905c-4adb-9341-902f3ab8a353" xmlns:ns3="85bd92d7-ae0e-40d3-aceb-4b252a982232" targetNamespace="http://schemas.microsoft.com/office/2006/metadata/properties" ma:root="true" ma:fieldsID="a74a77ea2866aea619ab8c8c303693e8" ns2:_="" ns3:_="">
    <xsd:import namespace="b0b45d22-905c-4adb-9341-902f3ab8a353"/>
    <xsd:import namespace="85bd92d7-ae0e-40d3-aceb-4b252a98223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45d22-905c-4adb-9341-902f3ab8a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d92d7-ae0e-40d3-aceb-4b252a98223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9b1c34d-9e73-45c9-a34d-0ba4a881e1a3}" ma:internalName="TaxCatchAll" ma:showField="CatchAllData" ma:web="85bd92d7-ae0e-40d3-aceb-4b252a9822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ED57BA-5991-4D38-B627-DD21E6FA49B9}">
  <ds:schemaRefs>
    <ds:schemaRef ds:uri="http://schemas.microsoft.com/office/2006/metadata/properties"/>
    <ds:schemaRef ds:uri="http://schemas.microsoft.com/office/infopath/2007/PartnerControls"/>
    <ds:schemaRef ds:uri="b0b45d22-905c-4adb-9341-902f3ab8a353"/>
    <ds:schemaRef ds:uri="85bd92d7-ae0e-40d3-aceb-4b252a982232"/>
  </ds:schemaRefs>
</ds:datastoreItem>
</file>

<file path=customXml/itemProps2.xml><?xml version="1.0" encoding="utf-8"?>
<ds:datastoreItem xmlns:ds="http://schemas.openxmlformats.org/officeDocument/2006/customXml" ds:itemID="{07B06422-6015-4821-964F-94C64E3CE8AC}">
  <ds:schemaRefs>
    <ds:schemaRef ds:uri="http://schemas.microsoft.com/sharepoint/v3/contenttype/forms"/>
  </ds:schemaRefs>
</ds:datastoreItem>
</file>

<file path=customXml/itemProps3.xml><?xml version="1.0" encoding="utf-8"?>
<ds:datastoreItem xmlns:ds="http://schemas.openxmlformats.org/officeDocument/2006/customXml" ds:itemID="{4FF163D1-86D6-4F67-9DE0-EE90248FA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45d22-905c-4adb-9341-902f3ab8a353"/>
    <ds:schemaRef ds:uri="85bd92d7-ae0e-40d3-aceb-4b252a982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2014-06-03T16:06:23Z</dcterms:created>
  <dcterms:modified xsi:type="dcterms:W3CDTF">2024-01-03T11:21:50Z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0x010100E952C97A6C104446B039A465DE0A7D5E</vt:lpwstr>
  </property>
  <property fmtid="{D5CDD505-2E9C-101B-9397-08002B2CF9AE}" pid="3" name="MediaServiceImageTags">
    <vt:lpwstr/>
  </property>
</Properties>
</file>