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Příloha č.3 - rozpis projektů" sheetId="1" r:id="rId1"/>
  </sheets>
  <definedNames/>
  <calcPr fullCalcOnLoad="1"/>
</workbook>
</file>

<file path=xl/comments1.xml><?xml version="1.0" encoding="utf-8"?>
<comments xmlns="http://schemas.openxmlformats.org/spreadsheetml/2006/main">
  <authors>
    <author>Spokojený uživatel aplikací MS Office</author>
  </authors>
  <commentList>
    <comment ref="H3" authorId="0">
      <text>
        <r>
          <rPr>
            <sz val="8"/>
            <rFont val="Tahoma"/>
            <family val="0"/>
          </rPr>
          <t>Lenka Zemanova:
zdroj IO RMU</t>
        </r>
      </text>
    </comment>
  </commentList>
</comments>
</file>

<file path=xl/sharedStrings.xml><?xml version="1.0" encoding="utf-8"?>
<sst xmlns="http://schemas.openxmlformats.org/spreadsheetml/2006/main" count="75" uniqueCount="55">
  <si>
    <t>Příloha č. 3 - Rozpis projektů</t>
  </si>
  <si>
    <t>č.</t>
  </si>
  <si>
    <t>Název projektu
Reg. číslo projektu</t>
  </si>
  <si>
    <t>Specifikace majetku</t>
  </si>
  <si>
    <t>Předpokládaná hodnota nárůstu majetku v roce 
2012</t>
  </si>
  <si>
    <t>Předpokládaná hodnota nárůstu majetku v roce
2013</t>
  </si>
  <si>
    <t>Předpokládaná hodnota nárůstu majetku v roce
2014</t>
  </si>
  <si>
    <t>CELKEM 
2012-2014</t>
  </si>
  <si>
    <t>Předpokládaný termín kolaudace
(měsíc/rok)</t>
  </si>
  <si>
    <t>1.</t>
  </si>
  <si>
    <t>CEITEC – středoevropský technologický institut</t>
  </si>
  <si>
    <t>nemovitý majetek</t>
  </si>
  <si>
    <t xml:space="preserve"> 05 /2012 a  05/2014</t>
  </si>
  <si>
    <t>CZ.1.05/1.1.00/02.0068</t>
  </si>
  <si>
    <t>movitý majetek</t>
  </si>
  <si>
    <t>2.</t>
  </si>
  <si>
    <t>CETOCOEN</t>
  </si>
  <si>
    <t>02 / 2012</t>
  </si>
  <si>
    <t>CZ.1.05/2.1.00/01.0001</t>
  </si>
  <si>
    <t>3.</t>
  </si>
  <si>
    <t>Regionální VaV centrum</t>
  </si>
  <si>
    <t>CZ.1.05/2.1.00/03.0086</t>
  </si>
  <si>
    <t>4.</t>
  </si>
  <si>
    <t>CERIT-SC (Scientific Cloud)</t>
  </si>
  <si>
    <t>CZ.1.05/3.2.00/08.0144</t>
  </si>
  <si>
    <t>5.</t>
  </si>
  <si>
    <t>Transfer technologií na MU</t>
  </si>
  <si>
    <t>CZ.1.05/3.1.00/10.0216</t>
  </si>
  <si>
    <t>6.</t>
  </si>
  <si>
    <t>ESF - Infrastruktura pro doktorské studium  ESF MU</t>
  </si>
  <si>
    <t>9 / 2012</t>
  </si>
  <si>
    <t>CZ.1.05/4.1.00/04.0201</t>
  </si>
  <si>
    <t>7.</t>
  </si>
  <si>
    <t>CARLA - Centrum podpory humanitních věd</t>
  </si>
  <si>
    <t>9 / 2014</t>
  </si>
  <si>
    <t>CZ.1.05/4.1.00/04.0196</t>
  </si>
  <si>
    <t>8.</t>
  </si>
  <si>
    <t>CVIDOS - Centrum výzkumných institutů a doktorských studií</t>
  </si>
  <si>
    <t>6 / 2014</t>
  </si>
  <si>
    <t>CZ.1.05/4.1.00/04.0199</t>
  </si>
  <si>
    <t>9.</t>
  </si>
  <si>
    <t>CESEB - Centrum experimentální, systematické a ekologické biologie</t>
  </si>
  <si>
    <t>10 / 2013</t>
  </si>
  <si>
    <t>CZ.1.05/4.1.00/04.0149</t>
  </si>
  <si>
    <t>10.</t>
  </si>
  <si>
    <t>FI-4.PO - Rozvoj infrastruktury pro výuku a výzkum na FI MU</t>
  </si>
  <si>
    <t>3 / 2014</t>
  </si>
  <si>
    <t>CZ.1.05/4.1.00/04.0195</t>
  </si>
  <si>
    <t>11.</t>
  </si>
  <si>
    <t xml:space="preserve">CERIT (OPPI) - Science Park </t>
  </si>
  <si>
    <t>2 / 2014</t>
  </si>
  <si>
    <t xml:space="preserve">5.1 PP04/020 </t>
  </si>
  <si>
    <t>CELKEM nemovitý majetek</t>
  </si>
  <si>
    <t>CELKEM movitý majetek</t>
  </si>
  <si>
    <t>TOTAL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</si>
</sst>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23">
    <font>
      <sz val="10"/>
      <name val="Arial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6"/>
      <name val="Arial"/>
      <family val="0"/>
    </font>
    <font>
      <sz val="10"/>
      <color indexed="10"/>
      <name val="Arial"/>
      <family val="0"/>
    </font>
    <font>
      <i/>
      <sz val="10"/>
      <color indexed="10"/>
      <name val="Arial"/>
      <family val="0"/>
    </font>
    <font>
      <b/>
      <sz val="18"/>
      <color indexed="18"/>
      <name val="Cambria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16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  <font>
      <sz val="8"/>
      <name val="Tahoma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2" borderId="8" applyNumberFormat="0" applyAlignment="0" applyProtection="0"/>
    <xf numFmtId="0" fontId="15" fillId="2" borderId="8" applyNumberFormat="0" applyAlignment="0" applyProtection="0"/>
    <xf numFmtId="0" fontId="14" fillId="2" borderId="9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2" fillId="0" borderId="10" xfId="34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4" xfId="0" applyFont="1" applyFill="1" applyBorder="1" applyAlignment="1">
      <alignment/>
    </xf>
    <xf numFmtId="164" fontId="2" fillId="0" borderId="15" xfId="34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6" xfId="34" applyNumberFormat="1" applyFont="1" applyFill="1" applyBorder="1" applyAlignment="1">
      <alignment horizontal="center"/>
    </xf>
    <xf numFmtId="49" fontId="0" fillId="0" borderId="17" xfId="34" applyNumberFormat="1" applyFont="1" applyFill="1" applyBorder="1" applyAlignment="1">
      <alignment horizontal="center"/>
    </xf>
    <xf numFmtId="49" fontId="0" fillId="0" borderId="18" xfId="34" applyNumberFormat="1" applyFont="1" applyFill="1" applyBorder="1" applyAlignment="1">
      <alignment horizontal="center"/>
    </xf>
    <xf numFmtId="49" fontId="0" fillId="0" borderId="16" xfId="34" applyNumberFormat="1" applyFont="1" applyFill="1" applyBorder="1" applyAlignment="1">
      <alignment horizontal="center"/>
    </xf>
    <xf numFmtId="49" fontId="2" fillId="0" borderId="19" xfId="34" applyNumberFormat="1" applyFont="1" applyBorder="1" applyAlignment="1">
      <alignment horizontal="center"/>
    </xf>
    <xf numFmtId="49" fontId="2" fillId="0" borderId="20" xfId="34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0" fillId="0" borderId="17" xfId="34" applyNumberFormat="1" applyFont="1" applyFill="1" applyBorder="1" applyAlignment="1">
      <alignment horizontal="center"/>
    </xf>
    <xf numFmtId="49" fontId="4" fillId="0" borderId="16" xfId="34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64" fontId="0" fillId="0" borderId="25" xfId="34" applyNumberFormat="1" applyFont="1" applyFill="1" applyBorder="1" applyAlignment="1">
      <alignment/>
    </xf>
    <xf numFmtId="164" fontId="0" fillId="0" borderId="25" xfId="34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0" fontId="0" fillId="2" borderId="26" xfId="0" applyFill="1" applyBorder="1" applyAlignment="1">
      <alignment horizontal="center"/>
    </xf>
    <xf numFmtId="0" fontId="2" fillId="2" borderId="27" xfId="0" applyFont="1" applyFill="1" applyBorder="1" applyAlignment="1">
      <alignment horizontal="left"/>
    </xf>
    <xf numFmtId="0" fontId="0" fillId="2" borderId="27" xfId="0" applyFill="1" applyBorder="1" applyAlignment="1">
      <alignment/>
    </xf>
    <xf numFmtId="164" fontId="0" fillId="2" borderId="27" xfId="0" applyNumberFormat="1" applyFill="1" applyBorder="1" applyAlignment="1">
      <alignment/>
    </xf>
    <xf numFmtId="49" fontId="0" fillId="2" borderId="24" xfId="0" applyNumberForma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164" fontId="0" fillId="0" borderId="28" xfId="34" applyNumberFormat="1" applyFont="1" applyFill="1" applyBorder="1" applyAlignment="1">
      <alignment/>
    </xf>
    <xf numFmtId="164" fontId="2" fillId="0" borderId="29" xfId="34" applyNumberFormat="1" applyFont="1" applyBorder="1" applyAlignment="1">
      <alignment/>
    </xf>
    <xf numFmtId="164" fontId="2" fillId="0" borderId="30" xfId="34" applyNumberFormat="1" applyFont="1" applyBorder="1" applyAlignment="1">
      <alignment/>
    </xf>
    <xf numFmtId="0" fontId="2" fillId="2" borderId="31" xfId="0" applyFont="1" applyFill="1" applyBorder="1" applyAlignment="1">
      <alignment horizontal="center" vertical="center" wrapText="1"/>
    </xf>
    <xf numFmtId="164" fontId="0" fillId="0" borderId="32" xfId="34" applyNumberFormat="1" applyFont="1" applyFill="1" applyBorder="1" applyAlignment="1">
      <alignment/>
    </xf>
    <xf numFmtId="164" fontId="0" fillId="0" borderId="32" xfId="34" applyNumberFormat="1" applyFont="1" applyFill="1" applyBorder="1" applyAlignment="1">
      <alignment/>
    </xf>
    <xf numFmtId="164" fontId="0" fillId="0" borderId="25" xfId="34" applyNumberFormat="1" applyFont="1" applyFill="1" applyBorder="1" applyAlignment="1">
      <alignment/>
    </xf>
    <xf numFmtId="164" fontId="0" fillId="0" borderId="33" xfId="34" applyNumberFormat="1" applyFont="1" applyFill="1" applyBorder="1" applyAlignment="1">
      <alignment/>
    </xf>
    <xf numFmtId="164" fontId="2" fillId="0" borderId="34" xfId="34" applyNumberFormat="1" applyFont="1" applyBorder="1" applyAlignment="1">
      <alignment/>
    </xf>
    <xf numFmtId="164" fontId="2" fillId="0" borderId="35" xfId="34" applyNumberFormat="1" applyFont="1" applyBorder="1" applyAlignment="1">
      <alignment/>
    </xf>
    <xf numFmtId="164" fontId="2" fillId="2" borderId="31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49" fontId="4" fillId="0" borderId="17" xfId="34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0" fillId="0" borderId="38" xfId="34" applyNumberFormat="1" applyFont="1" applyFill="1" applyBorder="1" applyAlignment="1">
      <alignment/>
    </xf>
    <xf numFmtId="164" fontId="0" fillId="0" borderId="39" xfId="34" applyNumberFormat="1" applyFont="1" applyFill="1" applyBorder="1" applyAlignment="1">
      <alignment/>
    </xf>
    <xf numFmtId="164" fontId="0" fillId="0" borderId="40" xfId="34" applyNumberFormat="1" applyFont="1" applyFill="1" applyBorder="1" applyAlignment="1">
      <alignment/>
    </xf>
    <xf numFmtId="164" fontId="0" fillId="0" borderId="41" xfId="34" applyNumberFormat="1" applyFont="1" applyFill="1" applyBorder="1" applyAlignment="1">
      <alignment/>
    </xf>
    <xf numFmtId="164" fontId="0" fillId="0" borderId="42" xfId="34" applyNumberFormat="1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2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vertical="center" wrapText="1"/>
    </xf>
    <xf numFmtId="0" fontId="0" fillId="2" borderId="37" xfId="0" applyFont="1" applyFill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2" fillId="0" borderId="46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Continuous" wrapText="1"/>
    </xf>
    <xf numFmtId="0" fontId="3" fillId="2" borderId="27" xfId="0" applyFont="1" applyFill="1" applyBorder="1" applyAlignment="1">
      <alignment horizontal="centerContinuous" wrapText="1"/>
    </xf>
    <xf numFmtId="0" fontId="3" fillId="2" borderId="24" xfId="0" applyFont="1" applyFill="1" applyBorder="1" applyAlignment="1">
      <alignment horizontal="centerContinuous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3.00390625" style="1" customWidth="1"/>
    <col min="2" max="2" width="44.57421875" style="1" customWidth="1"/>
    <col min="3" max="3" width="24.00390625" style="0" customWidth="1"/>
    <col min="4" max="7" width="15.7109375" style="0" customWidth="1"/>
    <col min="8" max="8" width="39.7109375" style="10" customWidth="1"/>
    <col min="9" max="9" width="33.421875" style="1" customWidth="1"/>
  </cols>
  <sheetData>
    <row r="1" spans="1:14" ht="21.75" customHeight="1" thickBot="1">
      <c r="A1" s="62" t="s">
        <v>0</v>
      </c>
      <c r="B1" s="63"/>
      <c r="C1" s="63"/>
      <c r="D1" s="63"/>
      <c r="E1" s="63"/>
      <c r="F1" s="63"/>
      <c r="G1" s="63"/>
      <c r="H1" s="64"/>
      <c r="I1" s="7"/>
      <c r="J1" s="7"/>
      <c r="K1" s="6"/>
      <c r="L1" s="6"/>
      <c r="M1" s="6"/>
      <c r="N1" s="6"/>
    </row>
    <row r="2" ht="13.5" thickBot="1">
      <c r="C2" s="17"/>
    </row>
    <row r="3" spans="1:10" ht="64.5" customHeight="1" thickBot="1">
      <c r="A3" s="2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32" t="s">
        <v>6</v>
      </c>
      <c r="G3" s="36" t="s">
        <v>7</v>
      </c>
      <c r="H3" s="23" t="s">
        <v>8</v>
      </c>
      <c r="J3" s="1"/>
    </row>
    <row r="4" spans="1:10" ht="12.75" customHeight="1">
      <c r="A4" s="55" t="s">
        <v>9</v>
      </c>
      <c r="B4" s="56" t="s">
        <v>10</v>
      </c>
      <c r="C4" s="20" t="s">
        <v>11</v>
      </c>
      <c r="D4" s="49">
        <v>21000000</v>
      </c>
      <c r="E4" s="49"/>
      <c r="F4" s="50">
        <v>736316308</v>
      </c>
      <c r="G4" s="37">
        <f>SUM(D4:F4)</f>
        <v>757316308</v>
      </c>
      <c r="H4" s="13" t="s">
        <v>12</v>
      </c>
      <c r="J4" s="1"/>
    </row>
    <row r="5" spans="1:10" ht="12.75" customHeight="1" thickBot="1">
      <c r="A5" s="57"/>
      <c r="B5" s="58" t="s">
        <v>13</v>
      </c>
      <c r="C5" s="5" t="s">
        <v>14</v>
      </c>
      <c r="D5" s="51">
        <f>440062711+419507487</f>
        <v>859570198</v>
      </c>
      <c r="E5" s="51">
        <v>558142764</v>
      </c>
      <c r="F5" s="33">
        <v>235289316</v>
      </c>
      <c r="G5" s="24">
        <f>SUM(D5:F5)</f>
        <v>1653002278</v>
      </c>
      <c r="H5" s="12"/>
      <c r="J5" s="1"/>
    </row>
    <row r="6" spans="1:10" ht="12.75" customHeight="1">
      <c r="A6" s="55" t="s">
        <v>15</v>
      </c>
      <c r="B6" s="56" t="s">
        <v>16</v>
      </c>
      <c r="C6" s="4" t="s">
        <v>11</v>
      </c>
      <c r="D6" s="52">
        <v>242787513</v>
      </c>
      <c r="E6" s="52"/>
      <c r="F6" s="53"/>
      <c r="G6" s="37">
        <f>SUM(D6:F6)</f>
        <v>242787513</v>
      </c>
      <c r="H6" s="14" t="s">
        <v>17</v>
      </c>
      <c r="J6" s="1"/>
    </row>
    <row r="7" spans="1:10" ht="12.75" customHeight="1" thickBot="1">
      <c r="A7" s="57"/>
      <c r="B7" s="59" t="s">
        <v>18</v>
      </c>
      <c r="C7" s="5" t="s">
        <v>14</v>
      </c>
      <c r="D7" s="51">
        <v>88862803</v>
      </c>
      <c r="E7" s="51"/>
      <c r="F7" s="33"/>
      <c r="G7" s="24">
        <f>SUM(D7:F7)</f>
        <v>88862803</v>
      </c>
      <c r="H7" s="18"/>
      <c r="J7" s="1"/>
    </row>
    <row r="8" spans="1:10" ht="12.75" customHeight="1">
      <c r="A8" s="55" t="s">
        <v>19</v>
      </c>
      <c r="B8" s="56" t="s">
        <v>20</v>
      </c>
      <c r="C8" s="4" t="s">
        <v>11</v>
      </c>
      <c r="D8" s="52"/>
      <c r="E8" s="52"/>
      <c r="F8" s="53"/>
      <c r="G8" s="38"/>
      <c r="H8" s="14"/>
      <c r="J8" s="1"/>
    </row>
    <row r="9" spans="1:10" ht="12.75" customHeight="1" thickBot="1">
      <c r="A9" s="57"/>
      <c r="B9" s="59" t="s">
        <v>21</v>
      </c>
      <c r="C9" s="5" t="s">
        <v>14</v>
      </c>
      <c r="D9" s="51">
        <v>114150000</v>
      </c>
      <c r="E9" s="51">
        <v>36300000</v>
      </c>
      <c r="F9" s="33"/>
      <c r="G9" s="39">
        <f>SUM(D9:F9)</f>
        <v>150450000</v>
      </c>
      <c r="H9" s="18"/>
      <c r="J9" s="1"/>
    </row>
    <row r="10" spans="1:10" ht="12.75" customHeight="1">
      <c r="A10" s="55" t="s">
        <v>22</v>
      </c>
      <c r="B10" s="56" t="s">
        <v>23</v>
      </c>
      <c r="C10" s="4" t="s">
        <v>11</v>
      </c>
      <c r="D10" s="52"/>
      <c r="E10" s="52"/>
      <c r="F10" s="53"/>
      <c r="G10" s="40"/>
      <c r="H10" s="14"/>
      <c r="J10" s="1"/>
    </row>
    <row r="11" spans="1:10" ht="12.75" customHeight="1" thickBot="1">
      <c r="A11" s="57"/>
      <c r="B11" s="58" t="s">
        <v>24</v>
      </c>
      <c r="C11" s="5" t="s">
        <v>14</v>
      </c>
      <c r="D11" s="51">
        <v>56100000</v>
      </c>
      <c r="E11" s="51">
        <v>29280000</v>
      </c>
      <c r="F11" s="51">
        <v>30000000</v>
      </c>
      <c r="G11" s="39">
        <f>SUM(D11:F11)</f>
        <v>115380000</v>
      </c>
      <c r="H11" s="18"/>
      <c r="J11" s="1"/>
    </row>
    <row r="12" spans="1:10" ht="12.75" customHeight="1">
      <c r="A12" s="55" t="s">
        <v>25</v>
      </c>
      <c r="B12" s="56" t="s">
        <v>26</v>
      </c>
      <c r="C12" s="4" t="s">
        <v>11</v>
      </c>
      <c r="D12" s="52"/>
      <c r="E12" s="52"/>
      <c r="F12" s="53"/>
      <c r="G12" s="40"/>
      <c r="H12" s="19"/>
      <c r="J12" s="1"/>
    </row>
    <row r="13" spans="1:10" ht="12.75" customHeight="1" thickBot="1">
      <c r="A13" s="57"/>
      <c r="B13" s="58" t="s">
        <v>27</v>
      </c>
      <c r="C13" s="5" t="s">
        <v>14</v>
      </c>
      <c r="D13" s="51">
        <v>946000</v>
      </c>
      <c r="E13" s="51">
        <v>540000</v>
      </c>
      <c r="F13" s="33">
        <v>30000</v>
      </c>
      <c r="G13" s="25">
        <f aca="true" t="shared" si="0" ref="G13:G27">SUM(D13:F13)</f>
        <v>1516000</v>
      </c>
      <c r="H13" s="46"/>
      <c r="J13" s="1"/>
    </row>
    <row r="14" spans="1:10" ht="12.75" customHeight="1">
      <c r="A14" s="55" t="s">
        <v>28</v>
      </c>
      <c r="B14" s="56" t="s">
        <v>29</v>
      </c>
      <c r="C14" s="4" t="s">
        <v>11</v>
      </c>
      <c r="D14" s="52">
        <v>45252266</v>
      </c>
      <c r="E14" s="52"/>
      <c r="F14" s="53"/>
      <c r="G14" s="40">
        <f t="shared" si="0"/>
        <v>45252266</v>
      </c>
      <c r="H14" s="14" t="s">
        <v>30</v>
      </c>
      <c r="J14" s="1"/>
    </row>
    <row r="15" spans="1:10" ht="12.75" customHeight="1" thickBot="1">
      <c r="A15" s="57"/>
      <c r="B15" s="58" t="s">
        <v>31</v>
      </c>
      <c r="C15" s="5" t="s">
        <v>14</v>
      </c>
      <c r="D15" s="51">
        <v>10905000</v>
      </c>
      <c r="E15" s="51"/>
      <c r="F15" s="33"/>
      <c r="G15" s="39">
        <f t="shared" si="0"/>
        <v>10905000</v>
      </c>
      <c r="H15" s="18"/>
      <c r="J15" s="1"/>
    </row>
    <row r="16" spans="1:10" ht="12.75" customHeight="1">
      <c r="A16" s="55" t="s">
        <v>32</v>
      </c>
      <c r="B16" s="56" t="s">
        <v>33</v>
      </c>
      <c r="C16" s="4" t="s">
        <v>11</v>
      </c>
      <c r="D16" s="52"/>
      <c r="E16" s="52"/>
      <c r="F16" s="53">
        <v>484802804</v>
      </c>
      <c r="G16" s="40">
        <f t="shared" si="0"/>
        <v>484802804</v>
      </c>
      <c r="H16" s="14" t="s">
        <v>34</v>
      </c>
      <c r="J16" s="1"/>
    </row>
    <row r="17" spans="1:10" ht="12.75" customHeight="1" thickBot="1">
      <c r="A17" s="57"/>
      <c r="B17" s="58" t="s">
        <v>35</v>
      </c>
      <c r="C17" s="5" t="s">
        <v>14</v>
      </c>
      <c r="D17" s="51"/>
      <c r="E17" s="51"/>
      <c r="F17" s="33"/>
      <c r="G17" s="25">
        <f t="shared" si="0"/>
        <v>0</v>
      </c>
      <c r="H17" s="46"/>
      <c r="I17" s="47"/>
      <c r="J17" s="1"/>
    </row>
    <row r="18" spans="1:10" ht="24.75" customHeight="1">
      <c r="A18" s="55" t="s">
        <v>36</v>
      </c>
      <c r="B18" s="56" t="s">
        <v>37</v>
      </c>
      <c r="C18" s="4" t="s">
        <v>11</v>
      </c>
      <c r="D18" s="52"/>
      <c r="E18" s="52"/>
      <c r="F18" s="53">
        <v>248043640</v>
      </c>
      <c r="G18" s="38">
        <f t="shared" si="0"/>
        <v>248043640</v>
      </c>
      <c r="H18" s="14" t="s">
        <v>38</v>
      </c>
      <c r="J18" s="1"/>
    </row>
    <row r="19" spans="1:10" ht="12.75" customHeight="1" thickBot="1">
      <c r="A19" s="57"/>
      <c r="B19" s="58" t="s">
        <v>39</v>
      </c>
      <c r="C19" s="5" t="s">
        <v>14</v>
      </c>
      <c r="D19" s="51"/>
      <c r="E19" s="51"/>
      <c r="F19" s="33">
        <v>20352800</v>
      </c>
      <c r="G19" s="25">
        <f t="shared" si="0"/>
        <v>20352800</v>
      </c>
      <c r="H19" s="18"/>
      <c r="J19" s="1"/>
    </row>
    <row r="20" spans="1:10" ht="27" customHeight="1">
      <c r="A20" s="60" t="s">
        <v>40</v>
      </c>
      <c r="B20" s="61" t="s">
        <v>41</v>
      </c>
      <c r="C20" s="4" t="s">
        <v>11</v>
      </c>
      <c r="D20" s="52"/>
      <c r="E20" s="52">
        <v>794681179</v>
      </c>
      <c r="F20" s="53"/>
      <c r="G20" s="38">
        <f t="shared" si="0"/>
        <v>794681179</v>
      </c>
      <c r="H20" s="14" t="s">
        <v>42</v>
      </c>
      <c r="J20" s="1"/>
    </row>
    <row r="21" spans="1:10" ht="12.75" customHeight="1" thickBot="1">
      <c r="A21" s="57"/>
      <c r="B21" s="58" t="s">
        <v>43</v>
      </c>
      <c r="C21" s="5" t="s">
        <v>14</v>
      </c>
      <c r="D21" s="51">
        <v>2728000</v>
      </c>
      <c r="E21" s="51">
        <v>123410251</v>
      </c>
      <c r="F21" s="33"/>
      <c r="G21" s="25">
        <f t="shared" si="0"/>
        <v>126138251</v>
      </c>
      <c r="H21" s="18"/>
      <c r="J21" s="1"/>
    </row>
    <row r="22" spans="1:10" ht="25.5" customHeight="1">
      <c r="A22" s="60" t="s">
        <v>44</v>
      </c>
      <c r="B22" s="61" t="s">
        <v>45</v>
      </c>
      <c r="C22" s="4" t="s">
        <v>11</v>
      </c>
      <c r="D22" s="52"/>
      <c r="E22" s="52"/>
      <c r="F22" s="53">
        <v>319711000</v>
      </c>
      <c r="G22" s="38">
        <f t="shared" si="0"/>
        <v>319711000</v>
      </c>
      <c r="H22" s="14" t="s">
        <v>46</v>
      </c>
      <c r="J22" s="1"/>
    </row>
    <row r="23" spans="1:10" ht="12.75" customHeight="1" thickBot="1">
      <c r="A23" s="57"/>
      <c r="B23" s="58" t="s">
        <v>47</v>
      </c>
      <c r="C23" s="5" t="s">
        <v>14</v>
      </c>
      <c r="D23" s="51"/>
      <c r="E23" s="51"/>
      <c r="F23" s="33">
        <v>28454400</v>
      </c>
      <c r="G23" s="25">
        <f t="shared" si="0"/>
        <v>28454400</v>
      </c>
      <c r="H23" s="12"/>
      <c r="J23" s="1"/>
    </row>
    <row r="24" spans="1:8" ht="24" customHeight="1">
      <c r="A24" s="55" t="s">
        <v>48</v>
      </c>
      <c r="B24" s="56" t="s">
        <v>49</v>
      </c>
      <c r="C24" s="4" t="s">
        <v>11</v>
      </c>
      <c r="D24" s="52"/>
      <c r="E24" s="54"/>
      <c r="F24" s="53">
        <v>135600000</v>
      </c>
      <c r="G24" s="38">
        <f t="shared" si="0"/>
        <v>135600000</v>
      </c>
      <c r="H24" s="11" t="s">
        <v>50</v>
      </c>
    </row>
    <row r="25" spans="1:8" ht="12.75" customHeight="1" thickBot="1">
      <c r="A25" s="57"/>
      <c r="B25" s="58" t="s">
        <v>51</v>
      </c>
      <c r="C25" s="5" t="s">
        <v>14</v>
      </c>
      <c r="D25" s="51"/>
      <c r="E25" s="51"/>
      <c r="F25" s="53">
        <v>3600000</v>
      </c>
      <c r="G25" s="40">
        <f t="shared" si="0"/>
        <v>3600000</v>
      </c>
      <c r="H25" s="12"/>
    </row>
    <row r="26" spans="1:8" ht="12.75" customHeight="1">
      <c r="A26" s="44"/>
      <c r="B26" s="8" t="s">
        <v>52</v>
      </c>
      <c r="C26" s="8"/>
      <c r="D26" s="9">
        <f aca="true" t="shared" si="1" ref="D26:F27">D4+D6+D8+D10+D12+D14+D16+D18+D20+D22+D24</f>
        <v>309039779</v>
      </c>
      <c r="E26" s="9">
        <f t="shared" si="1"/>
        <v>794681179</v>
      </c>
      <c r="F26" s="34">
        <f t="shared" si="1"/>
        <v>1924473752</v>
      </c>
      <c r="G26" s="41">
        <f t="shared" si="0"/>
        <v>3028194710</v>
      </c>
      <c r="H26" s="15"/>
    </row>
    <row r="27" spans="1:8" ht="12.75" customHeight="1" thickBot="1">
      <c r="A27" s="45"/>
      <c r="B27" s="3" t="s">
        <v>53</v>
      </c>
      <c r="C27" s="3"/>
      <c r="D27" s="2">
        <f t="shared" si="1"/>
        <v>1133262001</v>
      </c>
      <c r="E27" s="2">
        <f t="shared" si="1"/>
        <v>747673015</v>
      </c>
      <c r="F27" s="35">
        <f t="shared" si="1"/>
        <v>317726516</v>
      </c>
      <c r="G27" s="42">
        <f t="shared" si="0"/>
        <v>2198661532</v>
      </c>
      <c r="H27" s="16"/>
    </row>
    <row r="28" spans="1:8" ht="13.5" thickBot="1">
      <c r="A28" s="27"/>
      <c r="B28" s="28" t="s">
        <v>54</v>
      </c>
      <c r="C28" s="29"/>
      <c r="D28" s="30"/>
      <c r="E28" s="30"/>
      <c r="F28" s="30"/>
      <c r="G28" s="43">
        <f>SUM(G26:G27)</f>
        <v>5226856242</v>
      </c>
      <c r="H28" s="31"/>
    </row>
    <row r="29" ht="12.75">
      <c r="E29" s="26"/>
    </row>
    <row r="30" ht="12.75">
      <c r="E30" s="26"/>
    </row>
    <row r="32" ht="12.75">
      <c r="G32" s="48"/>
    </row>
  </sheetData>
  <sheetProtection/>
  <printOptions/>
  <pageMargins left="0.787401575" right="0.787401575" top="0.74" bottom="0.984251969" header="0.4921259845" footer="0.4921259845"/>
  <pageSetup fitToHeight="1" fitToWidth="1" horizontalDpi="600" verticalDpi="600" orientation="landscape" paperSize="9" scale="75"/>
  <headerFooter alignWithMargins="0">
    <oddHeader>&amp;RPojištění majetku a odpovědnosti za škodu Masarykovy univerzity a cestovní pojištění</oddHead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Janikova</cp:lastModifiedBy>
  <dcterms:created xsi:type="dcterms:W3CDTF">2012-03-22T15:38:58Z</dcterms:created>
  <dcterms:modified xsi:type="dcterms:W3CDTF">2012-06-22T09:33:38Z</dcterms:modified>
  <cp:category/>
  <cp:version/>
  <cp:contentType/>
  <cp:contentStatus/>
</cp:coreProperties>
</file>