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Příloha č.6 - vyhodnocovací tab" sheetId="1" r:id="rId1"/>
  </sheets>
  <definedNames/>
  <calcPr fullCalcOnLoad="1"/>
</workbook>
</file>

<file path=xl/sharedStrings.xml><?xml version="1.0" encoding="utf-8"?>
<sst xmlns="http://schemas.openxmlformats.org/spreadsheetml/2006/main" count="99" uniqueCount="75">
  <si>
    <t>vypočtené roční pojistné</t>
  </si>
  <si>
    <t>soubor investic</t>
  </si>
  <si>
    <t>soubor nosičů dat a záznamů na nich</t>
  </si>
  <si>
    <t>soubor peněz, cenin a cenností</t>
  </si>
  <si>
    <t>stavební součásti v místě pojištění</t>
  </si>
  <si>
    <t>věci zaměstnanců, studentů, hostů</t>
  </si>
  <si>
    <t>věci převzaté na základě smlouvy</t>
  </si>
  <si>
    <t>soubor zásob</t>
  </si>
  <si>
    <t>náklady na stržení a vyklizení včetně zachraňovacích nákladů, odvozu sutě a skládkovného</t>
  </si>
  <si>
    <t>soubor peněz, cenin a cenností v příručních pokladnách</t>
  </si>
  <si>
    <t>soubor věcí nemovitých</t>
  </si>
  <si>
    <t>přeprava peněz, cenin a cenností vlastními i najatými vozidly v ČR</t>
  </si>
  <si>
    <t>přeprava nákladu - přeprava movitého majetku a zásob vlastními i najatými vozidly v ČR</t>
  </si>
  <si>
    <t>pojištění skel - soubor skel, výplň oken, dveří, vitráže, mozaiky, štíty, výlohy, světlíky apod.</t>
  </si>
  <si>
    <t>soubor věcí movitých</t>
  </si>
  <si>
    <t>pojištění odcizení</t>
  </si>
  <si>
    <t>soubor elektronických přístorjů a výpočetní techniky v místě pojištění</t>
  </si>
  <si>
    <t>soubor elektroniky mobilní na území ČR</t>
  </si>
  <si>
    <t>náklady za práci přesčas, expresní náklady</t>
  </si>
  <si>
    <t>pojištění elektroniky</t>
  </si>
  <si>
    <t>Slovensko</t>
  </si>
  <si>
    <t>Evropa</t>
  </si>
  <si>
    <t>celý svět mimo USA</t>
  </si>
  <si>
    <t>USA</t>
  </si>
  <si>
    <t>cestovní pojištění</t>
  </si>
  <si>
    <t>V ...............  dne ....................</t>
  </si>
  <si>
    <t>(jméno a příjmení oprávněné osoby a podpis)</t>
  </si>
  <si>
    <t>Příloha č.6 - Vyhodnocovací tabulka - přehled sazeb a vypočteného ročního pojistného</t>
  </si>
  <si>
    <t>živelní pojištění - ALLRISKS - soubor věcí nemovitých</t>
  </si>
  <si>
    <t>živelní pojištění - ALLRISKS - soubor věcí movitých</t>
  </si>
  <si>
    <t>živelní pojištění - ALLRISKS</t>
  </si>
  <si>
    <t>PČ</t>
  </si>
  <si>
    <t>předpokládaný počet cestovních dní</t>
  </si>
  <si>
    <t>Obchodní sleva aplikovaná na základní roční pojistné v % a v Kč</t>
  </si>
  <si>
    <t>%</t>
  </si>
  <si>
    <t>Kč</t>
  </si>
  <si>
    <t xml:space="preserve"> - z toho nově nabytý nem.majetek MU z projektu 1 - CEITEC (CZ.1.05/1.1.00/02.0068)</t>
  </si>
  <si>
    <t xml:space="preserve"> - z toho nově nabytý nem.majetek MU z projektu 2 - CETOCOEN (CZ.1.05/2.1.00/01.0001)</t>
  </si>
  <si>
    <t xml:space="preserve"> - z toho nově nabytý nem.majetek MU z projektu 3 - Regionální Vav centrum (CZ.1.05/2.1.00/03.0086)</t>
  </si>
  <si>
    <t xml:space="preserve"> - z toho nově nabytý nem.majetek MU z projektu 4 - CERIT-SC (CZ.1.05/3.2.00/08.0144)</t>
  </si>
  <si>
    <t xml:space="preserve"> - z toho nově nabytý nem.majetek MU z projektu 5 - Transfer technologií na MU (CZ.1.05/3.1.00/10.0216)</t>
  </si>
  <si>
    <t xml:space="preserve"> - z toho nově nabytý nem.majetek MU z projektu 6 - ESF (CZ.1.05/4.1.00/04.0201)</t>
  </si>
  <si>
    <t xml:space="preserve"> - z toho nově nabytý nem.majetek MU z projektu 7 - CARLA (CZ.1.05/4.1.00/04.0196)</t>
  </si>
  <si>
    <t xml:space="preserve"> - z toho nově nabytý nem.majetek MU z projektu 8 - CVIDOS (CZ.1.05/4.1.00/04.0199)</t>
  </si>
  <si>
    <t xml:space="preserve"> - z toho nově nabytý nem.majetek MU z projektu 9 - CESEB (CZ.1.05/4.1.00/04.0149)</t>
  </si>
  <si>
    <t xml:space="preserve"> - z toho nově nabytý nem.majetek MU z projektu 10 - FI-4.PO (CZ.1.05/4.1.00/04.0195)</t>
  </si>
  <si>
    <t xml:space="preserve"> - z toho nově nabytý nem.majetek MU z projektu 11 - CERIT (OPPI) (5.1 PPO4/020)</t>
  </si>
  <si>
    <t xml:space="preserve"> - z toho stávající movitý majetek MU bez projektů</t>
  </si>
  <si>
    <t xml:space="preserve"> - z toho stávající nemovitý majetek MU bez projektů</t>
  </si>
  <si>
    <t xml:space="preserve"> - z toho nově nabytý mov.majetek MU z projektu 1 - CEITEC (CZ.1.05/1.1.00/02.0068)</t>
  </si>
  <si>
    <t xml:space="preserve"> - z toho nově nabytý mov.majetek MU z projektu 2 - CETOCOEN (CZ.1.05/2.1.00/01.0001)</t>
  </si>
  <si>
    <t xml:space="preserve"> - z toho nově nabytý mov.majetek MU z projektu 3 - Regionální Vav centrum (CZ.1.05/2.1.00/03.0086)</t>
  </si>
  <si>
    <t xml:space="preserve"> - z toho nově nabytý mov.majetek MU z projektu 4 - CERIT-SC (CZ.1.05/3.2.00/08.0144)</t>
  </si>
  <si>
    <t xml:space="preserve"> - z toho nově nabytý mov.majetek MU z projektu 5 - Transfer technologií na MU (CZ.1.05/3.1.00/10.0216)</t>
  </si>
  <si>
    <t xml:space="preserve"> - z toho nově nabytý mov.majetek MU z projektu 6 - ESF (CZ.1.05/4.1.00/04.0201)</t>
  </si>
  <si>
    <t xml:space="preserve"> - z toho nově nabytý mov.majetek MU z projektu 7 - CARLA (CZ.1.05/4.1.00/04.0196)</t>
  </si>
  <si>
    <t xml:space="preserve"> - z toho nově nabytý mov.majetek MU z projektu 8 - CVIDOS (CZ.1.05/4.1.00/04.0199)</t>
  </si>
  <si>
    <t xml:space="preserve"> - z toho nově nabytý mov.majetek MU z projektu 9 - CESEB (CZ.1.05/4.1.00/04.0149)</t>
  </si>
  <si>
    <t xml:space="preserve"> - z toho nově nabytý mov.majetek MU z projektu 10 - FI-4.PO (CZ.1.05/4.1.00/04.0195)</t>
  </si>
  <si>
    <t xml:space="preserve"> - z toho nově nabytý mov.majetek MU z projektu 11 - CERIT (OPPI) (5.1 PPO4/020)</t>
  </si>
  <si>
    <t>pojistná sazba v promile</t>
  </si>
  <si>
    <t>Součet ročního pojistného pro majetkové pojištění a pojištění odpovědnosti</t>
  </si>
  <si>
    <t>Pojištění odpovědnosti za škodu</t>
  </si>
  <si>
    <t xml:space="preserve">Součet ročního pojistného pro cestovní pojištění </t>
  </si>
  <si>
    <t>r. 2012</t>
  </si>
  <si>
    <t>r. 2013</t>
  </si>
  <si>
    <t>r. 2014</t>
  </si>
  <si>
    <t>pojistná sazba v Kč na 1 cestovní den</t>
  </si>
  <si>
    <t>.....................................................................................</t>
  </si>
  <si>
    <r>
      <t>*</t>
    </r>
    <r>
      <rPr>
        <b/>
        <sz val="11"/>
        <rFont val="Arial"/>
        <family val="2"/>
      </rPr>
      <t>tyto vypočtené údaje budou použity pouze pro účely hodnocení</t>
    </r>
  </si>
  <si>
    <r>
      <t>Výsledné pojistné za celé období po slevách v Kč</t>
    </r>
    <r>
      <rPr>
        <b/>
        <sz val="20"/>
        <rFont val="Arial"/>
        <family val="2"/>
      </rPr>
      <t>*</t>
    </r>
  </si>
  <si>
    <r>
      <t>Výsledné roční pojistné v jednotlivých letech po odečtení obchodní slevy v Kč</t>
    </r>
    <r>
      <rPr>
        <b/>
        <sz val="20"/>
        <rFont val="Arial"/>
        <family val="2"/>
      </rPr>
      <t>*</t>
    </r>
  </si>
  <si>
    <r>
      <t>Roční pojistné v jednotlivých letech (součet pojištění majetku, odpovědnosti a cestovního pojištění) v Kč</t>
    </r>
    <r>
      <rPr>
        <b/>
        <sz val="20"/>
        <rFont val="Arial"/>
        <family val="2"/>
      </rPr>
      <t>*</t>
    </r>
  </si>
  <si>
    <r>
      <t xml:space="preserve">Pojištění odpovědnosti zaměstnance za škodu způsobenou zaměstnavateli </t>
    </r>
    <r>
      <rPr>
        <b/>
        <sz val="10"/>
        <color indexed="10"/>
        <rFont val="Arial"/>
        <family val="2"/>
      </rPr>
      <t>(150 zaměstnanců</t>
    </r>
    <r>
      <rPr>
        <b/>
        <sz val="10"/>
        <rFont val="Arial"/>
        <family val="2"/>
      </rPr>
      <t>) **</t>
    </r>
  </si>
  <si>
    <r>
      <t xml:space="preserve">** </t>
    </r>
    <r>
      <rPr>
        <b/>
        <sz val="11"/>
        <rFont val="Arial"/>
        <family val="2"/>
      </rPr>
      <t xml:space="preserve">pro účely hodnocení bude použit výpočet pojistného pro stanovený počet </t>
    </r>
    <r>
      <rPr>
        <b/>
        <sz val="11"/>
        <color indexed="10"/>
        <rFont val="Arial"/>
        <family val="2"/>
      </rPr>
      <t>150 zaměstnanců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</si>
</sst>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43" fontId="1" fillId="33" borderId="16" xfId="34" applyFont="1" applyFill="1" applyBorder="1" applyAlignment="1">
      <alignment horizontal="left"/>
    </xf>
    <xf numFmtId="43" fontId="0" fillId="33" borderId="20" xfId="34" applyFont="1" applyFill="1" applyBorder="1" applyAlignment="1">
      <alignment horizontal="left"/>
    </xf>
    <xf numFmtId="43" fontId="0" fillId="33" borderId="16" xfId="34" applyFont="1" applyFill="1" applyBorder="1" applyAlignment="1">
      <alignment wrapText="1"/>
    </xf>
    <xf numFmtId="43" fontId="0" fillId="33" borderId="21" xfId="34" applyFont="1" applyFill="1" applyBorder="1" applyAlignment="1">
      <alignment wrapText="1"/>
    </xf>
    <xf numFmtId="43" fontId="0" fillId="33" borderId="17" xfId="34" applyFont="1" applyFill="1" applyBorder="1" applyAlignment="1">
      <alignment wrapText="1"/>
    </xf>
    <xf numFmtId="43" fontId="0" fillId="33" borderId="22" xfId="34" applyFont="1" applyFill="1" applyBorder="1" applyAlignment="1">
      <alignment horizontal="left" wrapText="1"/>
    </xf>
    <xf numFmtId="0" fontId="1" fillId="33" borderId="18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43" fontId="0" fillId="0" borderId="0" xfId="34" applyFont="1" applyFill="1" applyBorder="1" applyAlignment="1">
      <alignment wrapText="1"/>
    </xf>
    <xf numFmtId="0" fontId="0" fillId="0" borderId="0" xfId="0" applyFill="1" applyBorder="1" applyAlignment="1">
      <alignment/>
    </xf>
    <xf numFmtId="164" fontId="0" fillId="33" borderId="20" xfId="34" applyNumberFormat="1" applyFont="1" applyFill="1" applyBorder="1" applyAlignment="1">
      <alignment wrapText="1"/>
    </xf>
    <xf numFmtId="164" fontId="0" fillId="33" borderId="21" xfId="34" applyNumberFormat="1" applyFont="1" applyFill="1" applyBorder="1" applyAlignment="1">
      <alignment wrapText="1"/>
    </xf>
    <xf numFmtId="164" fontId="0" fillId="33" borderId="17" xfId="34" applyNumberFormat="1" applyFont="1" applyFill="1" applyBorder="1" applyAlignment="1">
      <alignment wrapText="1"/>
    </xf>
    <xf numFmtId="0" fontId="1" fillId="33" borderId="23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right"/>
    </xf>
    <xf numFmtId="0" fontId="1" fillId="33" borderId="29" xfId="0" applyFont="1" applyFill="1" applyBorder="1" applyAlignment="1">
      <alignment wrapText="1"/>
    </xf>
    <xf numFmtId="43" fontId="0" fillId="33" borderId="30" xfId="34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43" fontId="0" fillId="0" borderId="0" xfId="0" applyNumberFormat="1" applyAlignment="1">
      <alignment/>
    </xf>
    <xf numFmtId="0" fontId="0" fillId="0" borderId="32" xfId="0" applyFont="1" applyFill="1" applyBorder="1" applyAlignment="1">
      <alignment/>
    </xf>
    <xf numFmtId="0" fontId="0" fillId="0" borderId="36" xfId="0" applyFont="1" applyBorder="1" applyAlignment="1">
      <alignment/>
    </xf>
    <xf numFmtId="43" fontId="0" fillId="33" borderId="20" xfId="34" applyFont="1" applyFill="1" applyBorder="1" applyAlignment="1">
      <alignment/>
    </xf>
    <xf numFmtId="43" fontId="0" fillId="33" borderId="21" xfId="34" applyFont="1" applyFill="1" applyBorder="1" applyAlignment="1">
      <alignment horizontal="left"/>
    </xf>
    <xf numFmtId="0" fontId="0" fillId="0" borderId="33" xfId="0" applyFont="1" applyBorder="1" applyAlignment="1">
      <alignment/>
    </xf>
    <xf numFmtId="43" fontId="0" fillId="33" borderId="21" xfId="34" applyFont="1" applyFill="1" applyBorder="1" applyAlignment="1">
      <alignment/>
    </xf>
    <xf numFmtId="43" fontId="0" fillId="33" borderId="17" xfId="34" applyFont="1" applyFill="1" applyBorder="1" applyAlignment="1">
      <alignment horizontal="left"/>
    </xf>
    <xf numFmtId="0" fontId="0" fillId="0" borderId="15" xfId="0" applyFont="1" applyBorder="1" applyAlignment="1">
      <alignment/>
    </xf>
    <xf numFmtId="43" fontId="0" fillId="33" borderId="17" xfId="34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3" fontId="0" fillId="33" borderId="26" xfId="34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3" xfId="0" applyFill="1" applyBorder="1" applyAlignment="1">
      <alignment/>
    </xf>
    <xf numFmtId="43" fontId="8" fillId="33" borderId="23" xfId="34" applyFont="1" applyFill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5" fillId="0" borderId="37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1" fillId="33" borderId="39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left" vertical="center" wrapText="1"/>
    </xf>
    <xf numFmtId="0" fontId="1" fillId="33" borderId="41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3" fillId="33" borderId="3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3" borderId="37" xfId="0" applyFont="1" applyFill="1" applyBorder="1" applyAlignment="1">
      <alignment horizontal="left" wrapText="1"/>
    </xf>
    <xf numFmtId="0" fontId="1" fillId="33" borderId="38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" fillId="33" borderId="45" xfId="0" applyFont="1" applyFill="1" applyBorder="1" applyAlignment="1">
      <alignment horizontal="left" vertical="center" wrapText="1"/>
    </xf>
    <xf numFmtId="0" fontId="1" fillId="33" borderId="46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33" borderId="45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5" fillId="0" borderId="3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43" fontId="0" fillId="0" borderId="43" xfId="34" applyFont="1" applyFill="1" applyBorder="1" applyAlignment="1">
      <alignment horizontal="center" wrapText="1"/>
    </xf>
    <xf numFmtId="43" fontId="0" fillId="0" borderId="44" xfId="34" applyFont="1" applyFill="1" applyBorder="1" applyAlignment="1">
      <alignment horizontal="center" wrapText="1"/>
    </xf>
    <xf numFmtId="43" fontId="0" fillId="0" borderId="49" xfId="34" applyFont="1" applyFill="1" applyBorder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43" fontId="0" fillId="0" borderId="37" xfId="34" applyFont="1" applyFill="1" applyBorder="1" applyAlignment="1">
      <alignment horizontal="center" wrapText="1"/>
    </xf>
    <xf numFmtId="43" fontId="0" fillId="0" borderId="22" xfId="34" applyFont="1" applyFill="1" applyBorder="1" applyAlignment="1">
      <alignment horizontal="center" wrapText="1"/>
    </xf>
    <xf numFmtId="43" fontId="0" fillId="0" borderId="38" xfId="34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75" zoomScaleNormal="75" zoomScalePageLayoutView="0" workbookViewId="0" topLeftCell="A1">
      <selection activeCell="H77" sqref="H77"/>
    </sheetView>
  </sheetViews>
  <sheetFormatPr defaultColWidth="9.140625" defaultRowHeight="12.75"/>
  <cols>
    <col min="1" max="1" width="19.57421875" style="0" bestFit="1" customWidth="1"/>
    <col min="2" max="2" width="40.7109375" style="0" customWidth="1"/>
    <col min="3" max="3" width="21.8515625" style="0" bestFit="1" customWidth="1"/>
    <col min="4" max="4" width="11.421875" style="0" customWidth="1"/>
    <col min="5" max="5" width="19.00390625" style="0" customWidth="1"/>
    <col min="6" max="6" width="21.8515625" style="0" bestFit="1" customWidth="1"/>
    <col min="7" max="7" width="11.421875" style="0" customWidth="1"/>
    <col min="8" max="8" width="20.421875" style="0" customWidth="1"/>
    <col min="9" max="9" width="23.00390625" style="0" bestFit="1" customWidth="1"/>
    <col min="10" max="10" width="11.57421875" style="0" customWidth="1"/>
    <col min="11" max="11" width="19.421875" style="0" customWidth="1"/>
    <col min="12" max="12" width="23.28125" style="0" customWidth="1"/>
    <col min="13" max="18" width="2.421875" style="0" hidden="1" customWidth="1"/>
  </cols>
  <sheetData>
    <row r="1" spans="1:11" ht="31.5" customHeight="1" thickBot="1">
      <c r="A1" s="77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ht="13.5" thickBot="1"/>
    <row r="3" spans="1:11" ht="12.75">
      <c r="A3" s="1"/>
      <c r="B3" s="2"/>
      <c r="C3" s="109" t="s">
        <v>64</v>
      </c>
      <c r="D3" s="110"/>
      <c r="E3" s="111"/>
      <c r="F3" s="109" t="s">
        <v>65</v>
      </c>
      <c r="G3" s="110"/>
      <c r="H3" s="111"/>
      <c r="I3" s="109" t="s">
        <v>66</v>
      </c>
      <c r="J3" s="110"/>
      <c r="K3" s="111"/>
    </row>
    <row r="4" spans="1:11" ht="39" thickBot="1">
      <c r="A4" s="3"/>
      <c r="B4" s="4"/>
      <c r="C4" s="11" t="s">
        <v>31</v>
      </c>
      <c r="D4" s="29" t="s">
        <v>60</v>
      </c>
      <c r="E4" s="8" t="s">
        <v>0</v>
      </c>
      <c r="F4" s="11" t="s">
        <v>31</v>
      </c>
      <c r="G4" s="29" t="s">
        <v>60</v>
      </c>
      <c r="H4" s="8" t="s">
        <v>0</v>
      </c>
      <c r="I4" s="11" t="s">
        <v>31</v>
      </c>
      <c r="J4" s="29" t="s">
        <v>60</v>
      </c>
      <c r="K4" s="8" t="s">
        <v>0</v>
      </c>
    </row>
    <row r="5" spans="1:18" ht="12.75">
      <c r="A5" s="90" t="s">
        <v>28</v>
      </c>
      <c r="B5" s="91"/>
      <c r="C5" s="14">
        <v>7809039779</v>
      </c>
      <c r="D5" s="80"/>
      <c r="E5" s="48"/>
      <c r="F5" s="14">
        <v>8603720958</v>
      </c>
      <c r="G5" s="80"/>
      <c r="H5" s="48"/>
      <c r="I5" s="14">
        <v>10528194710</v>
      </c>
      <c r="J5" s="97"/>
      <c r="K5" s="39"/>
      <c r="M5">
        <f>D5</f>
        <v>0</v>
      </c>
      <c r="N5">
        <f>E5</f>
        <v>0</v>
      </c>
      <c r="O5">
        <f>G5</f>
        <v>0</v>
      </c>
      <c r="P5">
        <f>H5</f>
        <v>0</v>
      </c>
      <c r="Q5">
        <f>J5</f>
        <v>0</v>
      </c>
      <c r="R5">
        <f>K5</f>
        <v>0</v>
      </c>
    </row>
    <row r="6" spans="1:18" ht="12.75">
      <c r="A6" s="13" t="s">
        <v>48</v>
      </c>
      <c r="B6" s="12"/>
      <c r="C6" s="15">
        <v>7500000000</v>
      </c>
      <c r="D6" s="81"/>
      <c r="E6" s="49"/>
      <c r="F6" s="50">
        <v>7500000000</v>
      </c>
      <c r="G6" s="81"/>
      <c r="H6" s="49"/>
      <c r="I6" s="50">
        <v>7500000000</v>
      </c>
      <c r="J6" s="98"/>
      <c r="K6" s="44"/>
      <c r="N6">
        <f>E6</f>
        <v>0</v>
      </c>
      <c r="P6">
        <f>H6</f>
        <v>0</v>
      </c>
      <c r="R6">
        <f>K6</f>
        <v>0</v>
      </c>
    </row>
    <row r="7" spans="1:18" ht="24.75" customHeight="1">
      <c r="A7" s="75" t="s">
        <v>36</v>
      </c>
      <c r="B7" s="76"/>
      <c r="C7" s="51">
        <v>21000000</v>
      </c>
      <c r="D7" s="82"/>
      <c r="E7" s="52"/>
      <c r="F7" s="53">
        <v>21000000</v>
      </c>
      <c r="G7" s="82"/>
      <c r="H7" s="52"/>
      <c r="I7" s="53">
        <v>757316308</v>
      </c>
      <c r="J7" s="99"/>
      <c r="K7" s="40"/>
      <c r="L7" s="47"/>
      <c r="N7">
        <f>E7</f>
        <v>0</v>
      </c>
      <c r="P7">
        <f>H7</f>
        <v>0</v>
      </c>
      <c r="R7">
        <f>K7</f>
        <v>0</v>
      </c>
    </row>
    <row r="8" spans="1:18" ht="24.75" customHeight="1">
      <c r="A8" s="75" t="s">
        <v>37</v>
      </c>
      <c r="B8" s="76"/>
      <c r="C8" s="51">
        <v>242787513</v>
      </c>
      <c r="D8" s="82"/>
      <c r="E8" s="52"/>
      <c r="F8" s="53">
        <f>C8</f>
        <v>242787513</v>
      </c>
      <c r="G8" s="82"/>
      <c r="H8" s="52"/>
      <c r="I8" s="53">
        <f>F8</f>
        <v>242787513</v>
      </c>
      <c r="J8" s="99"/>
      <c r="K8" s="40"/>
      <c r="L8" s="47"/>
      <c r="N8">
        <f>E8</f>
        <v>0</v>
      </c>
      <c r="P8">
        <f>H8</f>
        <v>0</v>
      </c>
      <c r="R8">
        <f>K8</f>
        <v>0</v>
      </c>
    </row>
    <row r="9" spans="1:12" ht="24.75" customHeight="1">
      <c r="A9" s="75" t="s">
        <v>38</v>
      </c>
      <c r="B9" s="76"/>
      <c r="C9" s="51"/>
      <c r="D9" s="82"/>
      <c r="E9" s="52"/>
      <c r="F9" s="53"/>
      <c r="G9" s="82"/>
      <c r="H9" s="52"/>
      <c r="I9" s="53"/>
      <c r="J9" s="99"/>
      <c r="K9" s="40"/>
      <c r="L9" s="47"/>
    </row>
    <row r="10" spans="1:12" ht="24.75" customHeight="1">
      <c r="A10" s="75" t="s">
        <v>39</v>
      </c>
      <c r="B10" s="76"/>
      <c r="C10" s="51"/>
      <c r="D10" s="82"/>
      <c r="E10" s="52"/>
      <c r="F10" s="53"/>
      <c r="G10" s="82"/>
      <c r="H10" s="52"/>
      <c r="I10" s="53"/>
      <c r="J10" s="99"/>
      <c r="K10" s="40"/>
      <c r="L10" s="47"/>
    </row>
    <row r="11" spans="1:11" ht="24.75" customHeight="1">
      <c r="A11" s="75" t="s">
        <v>40</v>
      </c>
      <c r="B11" s="76"/>
      <c r="C11" s="51"/>
      <c r="D11" s="82"/>
      <c r="E11" s="52"/>
      <c r="F11" s="53"/>
      <c r="G11" s="82"/>
      <c r="H11" s="52"/>
      <c r="I11" s="53"/>
      <c r="J11" s="99"/>
      <c r="K11" s="40"/>
    </row>
    <row r="12" spans="1:18" ht="24.75" customHeight="1">
      <c r="A12" s="75" t="s">
        <v>41</v>
      </c>
      <c r="B12" s="76"/>
      <c r="C12" s="51">
        <v>45252266</v>
      </c>
      <c r="D12" s="82"/>
      <c r="E12" s="52"/>
      <c r="F12" s="53">
        <f>C12</f>
        <v>45252266</v>
      </c>
      <c r="G12" s="82"/>
      <c r="H12" s="52"/>
      <c r="I12" s="53">
        <f>F12</f>
        <v>45252266</v>
      </c>
      <c r="J12" s="99"/>
      <c r="K12" s="40"/>
      <c r="N12">
        <f>E12</f>
        <v>0</v>
      </c>
      <c r="P12">
        <f>H12</f>
        <v>0</v>
      </c>
      <c r="R12">
        <f aca="true" t="shared" si="0" ref="R12:R17">K12</f>
        <v>0</v>
      </c>
    </row>
    <row r="13" spans="1:18" ht="24.75" customHeight="1">
      <c r="A13" s="75" t="s">
        <v>42</v>
      </c>
      <c r="B13" s="76"/>
      <c r="C13" s="51"/>
      <c r="D13" s="82"/>
      <c r="E13" s="52"/>
      <c r="F13" s="53"/>
      <c r="G13" s="82"/>
      <c r="H13" s="52"/>
      <c r="I13" s="53">
        <v>484802804</v>
      </c>
      <c r="J13" s="99"/>
      <c r="K13" s="40"/>
      <c r="R13">
        <f t="shared" si="0"/>
        <v>0</v>
      </c>
    </row>
    <row r="14" spans="1:18" ht="24.75" customHeight="1">
      <c r="A14" s="75" t="s">
        <v>43</v>
      </c>
      <c r="B14" s="76"/>
      <c r="C14" s="51"/>
      <c r="D14" s="82"/>
      <c r="E14" s="52"/>
      <c r="F14" s="53"/>
      <c r="G14" s="82"/>
      <c r="H14" s="52"/>
      <c r="I14" s="53">
        <v>248043640</v>
      </c>
      <c r="J14" s="99"/>
      <c r="K14" s="40"/>
      <c r="R14">
        <f t="shared" si="0"/>
        <v>0</v>
      </c>
    </row>
    <row r="15" spans="1:18" ht="24.75" customHeight="1">
      <c r="A15" s="75" t="s">
        <v>44</v>
      </c>
      <c r="B15" s="76"/>
      <c r="C15" s="51"/>
      <c r="D15" s="82"/>
      <c r="E15" s="52"/>
      <c r="F15" s="53">
        <v>794681179</v>
      </c>
      <c r="G15" s="82"/>
      <c r="H15" s="52"/>
      <c r="I15" s="53">
        <f>F15</f>
        <v>794681179</v>
      </c>
      <c r="J15" s="99"/>
      <c r="K15" s="40"/>
      <c r="P15">
        <f>H15</f>
        <v>0</v>
      </c>
      <c r="R15">
        <f t="shared" si="0"/>
        <v>0</v>
      </c>
    </row>
    <row r="16" spans="1:18" ht="24.75" customHeight="1">
      <c r="A16" s="75" t="s">
        <v>45</v>
      </c>
      <c r="B16" s="76"/>
      <c r="C16" s="51"/>
      <c r="D16" s="82"/>
      <c r="E16" s="52"/>
      <c r="F16" s="53"/>
      <c r="G16" s="82"/>
      <c r="H16" s="52"/>
      <c r="I16" s="53">
        <v>319711000</v>
      </c>
      <c r="J16" s="99"/>
      <c r="K16" s="40"/>
      <c r="R16">
        <f t="shared" si="0"/>
        <v>0</v>
      </c>
    </row>
    <row r="17" spans="1:18" ht="24.75" customHeight="1" thickBot="1">
      <c r="A17" s="92" t="s">
        <v>46</v>
      </c>
      <c r="B17" s="93"/>
      <c r="C17" s="54"/>
      <c r="D17" s="83"/>
      <c r="E17" s="55"/>
      <c r="F17" s="56"/>
      <c r="G17" s="83"/>
      <c r="H17" s="55"/>
      <c r="I17" s="56">
        <v>135600000</v>
      </c>
      <c r="J17" s="100"/>
      <c r="K17" s="41"/>
      <c r="R17">
        <f t="shared" si="0"/>
        <v>0</v>
      </c>
    </row>
    <row r="18" spans="1:18" ht="12.75">
      <c r="A18" s="90" t="s">
        <v>29</v>
      </c>
      <c r="B18" s="91"/>
      <c r="C18" s="14">
        <v>4633262001</v>
      </c>
      <c r="D18" s="80"/>
      <c r="E18" s="48"/>
      <c r="F18" s="14">
        <v>5380935016</v>
      </c>
      <c r="G18" s="80"/>
      <c r="H18" s="48"/>
      <c r="I18" s="14">
        <v>5698661532</v>
      </c>
      <c r="J18" s="97"/>
      <c r="K18" s="39"/>
      <c r="M18">
        <f>D18</f>
        <v>0</v>
      </c>
      <c r="N18">
        <f>E18</f>
        <v>0</v>
      </c>
      <c r="O18">
        <f>G18</f>
        <v>0</v>
      </c>
      <c r="P18">
        <f>H18</f>
        <v>0</v>
      </c>
      <c r="Q18">
        <f>J18</f>
        <v>0</v>
      </c>
      <c r="R18">
        <f>K18</f>
        <v>0</v>
      </c>
    </row>
    <row r="19" spans="1:18" ht="12.75">
      <c r="A19" s="13" t="s">
        <v>47</v>
      </c>
      <c r="B19" s="12"/>
      <c r="C19" s="15">
        <v>3500000000</v>
      </c>
      <c r="D19" s="81"/>
      <c r="E19" s="49"/>
      <c r="F19" s="50">
        <v>3500000000</v>
      </c>
      <c r="G19" s="81"/>
      <c r="H19" s="49"/>
      <c r="I19" s="50">
        <v>3500000000</v>
      </c>
      <c r="J19" s="98"/>
      <c r="K19" s="44"/>
      <c r="N19">
        <f aca="true" t="shared" si="1" ref="N19:N25">E19</f>
        <v>0</v>
      </c>
      <c r="P19">
        <f aca="true" t="shared" si="2" ref="P19:P25">H19</f>
        <v>0</v>
      </c>
      <c r="R19">
        <f aca="true" t="shared" si="3" ref="R19:R30">K19</f>
        <v>0</v>
      </c>
    </row>
    <row r="20" spans="1:18" ht="24.75" customHeight="1">
      <c r="A20" s="75" t="s">
        <v>49</v>
      </c>
      <c r="B20" s="76"/>
      <c r="C20" s="51">
        <v>859570198</v>
      </c>
      <c r="D20" s="82"/>
      <c r="E20" s="52"/>
      <c r="F20" s="53">
        <f>558142764+C20</f>
        <v>1417712962</v>
      </c>
      <c r="G20" s="82"/>
      <c r="H20" s="52"/>
      <c r="I20" s="53">
        <f>235289316+F20</f>
        <v>1653002278</v>
      </c>
      <c r="J20" s="99"/>
      <c r="K20" s="40"/>
      <c r="N20">
        <f t="shared" si="1"/>
        <v>0</v>
      </c>
      <c r="P20">
        <f t="shared" si="2"/>
        <v>0</v>
      </c>
      <c r="R20">
        <f t="shared" si="3"/>
        <v>0</v>
      </c>
    </row>
    <row r="21" spans="1:18" ht="24.75" customHeight="1">
      <c r="A21" s="75" t="s">
        <v>50</v>
      </c>
      <c r="B21" s="76"/>
      <c r="C21" s="51">
        <v>88862803</v>
      </c>
      <c r="D21" s="82"/>
      <c r="E21" s="52"/>
      <c r="F21" s="53">
        <f>C21</f>
        <v>88862803</v>
      </c>
      <c r="G21" s="82"/>
      <c r="H21" s="52"/>
      <c r="I21" s="53">
        <f>F21</f>
        <v>88862803</v>
      </c>
      <c r="J21" s="99"/>
      <c r="K21" s="40"/>
      <c r="N21">
        <f t="shared" si="1"/>
        <v>0</v>
      </c>
      <c r="P21">
        <f t="shared" si="2"/>
        <v>0</v>
      </c>
      <c r="R21">
        <f t="shared" si="3"/>
        <v>0</v>
      </c>
    </row>
    <row r="22" spans="1:18" ht="24.75" customHeight="1">
      <c r="A22" s="75" t="s">
        <v>51</v>
      </c>
      <c r="B22" s="76"/>
      <c r="C22" s="51">
        <v>114150000</v>
      </c>
      <c r="D22" s="82"/>
      <c r="E22" s="52"/>
      <c r="F22" s="53">
        <v>150450000</v>
      </c>
      <c r="G22" s="82"/>
      <c r="H22" s="52"/>
      <c r="I22" s="53">
        <f>F22</f>
        <v>150450000</v>
      </c>
      <c r="J22" s="99"/>
      <c r="K22" s="40"/>
      <c r="N22">
        <f t="shared" si="1"/>
        <v>0</v>
      </c>
      <c r="P22">
        <f t="shared" si="2"/>
        <v>0</v>
      </c>
      <c r="R22">
        <f t="shared" si="3"/>
        <v>0</v>
      </c>
    </row>
    <row r="23" spans="1:18" ht="24.75" customHeight="1">
      <c r="A23" s="75" t="s">
        <v>52</v>
      </c>
      <c r="B23" s="76"/>
      <c r="C23" s="51">
        <v>56100000</v>
      </c>
      <c r="D23" s="82"/>
      <c r="E23" s="52"/>
      <c r="F23" s="53">
        <v>85380000</v>
      </c>
      <c r="G23" s="82"/>
      <c r="H23" s="52"/>
      <c r="I23" s="53">
        <v>115380000</v>
      </c>
      <c r="J23" s="99"/>
      <c r="K23" s="40"/>
      <c r="N23">
        <f t="shared" si="1"/>
        <v>0</v>
      </c>
      <c r="P23">
        <f t="shared" si="2"/>
        <v>0</v>
      </c>
      <c r="R23">
        <f t="shared" si="3"/>
        <v>0</v>
      </c>
    </row>
    <row r="24" spans="1:18" ht="24.75" customHeight="1">
      <c r="A24" s="75" t="s">
        <v>53</v>
      </c>
      <c r="B24" s="76"/>
      <c r="C24" s="51">
        <v>946000</v>
      </c>
      <c r="D24" s="82"/>
      <c r="E24" s="52"/>
      <c r="F24" s="53">
        <f>540000+C24</f>
        <v>1486000</v>
      </c>
      <c r="G24" s="82"/>
      <c r="H24" s="52"/>
      <c r="I24" s="53">
        <v>1516000</v>
      </c>
      <c r="J24" s="99"/>
      <c r="K24" s="40"/>
      <c r="N24">
        <f t="shared" si="1"/>
        <v>0</v>
      </c>
      <c r="P24">
        <f t="shared" si="2"/>
        <v>0</v>
      </c>
      <c r="R24">
        <f t="shared" si="3"/>
        <v>0</v>
      </c>
    </row>
    <row r="25" spans="1:18" ht="24.75" customHeight="1">
      <c r="A25" s="75" t="s">
        <v>54</v>
      </c>
      <c r="B25" s="76"/>
      <c r="C25" s="51">
        <v>10905000</v>
      </c>
      <c r="D25" s="82"/>
      <c r="E25" s="52"/>
      <c r="F25" s="53">
        <f>C25</f>
        <v>10905000</v>
      </c>
      <c r="G25" s="82"/>
      <c r="H25" s="52"/>
      <c r="I25" s="53">
        <f>F25</f>
        <v>10905000</v>
      </c>
      <c r="J25" s="99"/>
      <c r="K25" s="40"/>
      <c r="N25">
        <f t="shared" si="1"/>
        <v>0</v>
      </c>
      <c r="P25">
        <f t="shared" si="2"/>
        <v>0</v>
      </c>
      <c r="R25">
        <f t="shared" si="3"/>
        <v>0</v>
      </c>
    </row>
    <row r="26" spans="1:11" ht="24.75" customHeight="1">
      <c r="A26" s="75" t="s">
        <v>55</v>
      </c>
      <c r="B26" s="76"/>
      <c r="C26" s="51"/>
      <c r="D26" s="82"/>
      <c r="E26" s="52"/>
      <c r="F26" s="53"/>
      <c r="G26" s="82"/>
      <c r="H26" s="52"/>
      <c r="I26" s="53"/>
      <c r="J26" s="99"/>
      <c r="K26" s="40"/>
    </row>
    <row r="27" spans="1:18" ht="24.75" customHeight="1">
      <c r="A27" s="75" t="s">
        <v>56</v>
      </c>
      <c r="B27" s="76"/>
      <c r="C27" s="51"/>
      <c r="D27" s="82"/>
      <c r="E27" s="52"/>
      <c r="F27" s="53"/>
      <c r="G27" s="82"/>
      <c r="H27" s="52"/>
      <c r="I27" s="53">
        <v>20352800</v>
      </c>
      <c r="J27" s="99"/>
      <c r="K27" s="40"/>
      <c r="R27">
        <f t="shared" si="3"/>
        <v>0</v>
      </c>
    </row>
    <row r="28" spans="1:18" ht="24.75" customHeight="1">
      <c r="A28" s="75" t="s">
        <v>57</v>
      </c>
      <c r="B28" s="76"/>
      <c r="C28" s="51">
        <v>2728000</v>
      </c>
      <c r="D28" s="82"/>
      <c r="E28" s="52"/>
      <c r="F28" s="53">
        <f>123410251+C28</f>
        <v>126138251</v>
      </c>
      <c r="G28" s="82"/>
      <c r="H28" s="52"/>
      <c r="I28" s="53">
        <f>F28</f>
        <v>126138251</v>
      </c>
      <c r="J28" s="99"/>
      <c r="K28" s="40"/>
      <c r="N28">
        <f>E28</f>
        <v>0</v>
      </c>
      <c r="P28">
        <f>H28</f>
        <v>0</v>
      </c>
      <c r="R28">
        <f t="shared" si="3"/>
        <v>0</v>
      </c>
    </row>
    <row r="29" spans="1:18" ht="24.75" customHeight="1">
      <c r="A29" s="75" t="s">
        <v>58</v>
      </c>
      <c r="B29" s="76"/>
      <c r="C29" s="51"/>
      <c r="D29" s="82"/>
      <c r="E29" s="52"/>
      <c r="F29" s="53"/>
      <c r="G29" s="82"/>
      <c r="H29" s="52"/>
      <c r="I29" s="53">
        <v>28454400</v>
      </c>
      <c r="J29" s="99"/>
      <c r="K29" s="40"/>
      <c r="R29">
        <f t="shared" si="3"/>
        <v>0</v>
      </c>
    </row>
    <row r="30" spans="1:18" ht="24.75" customHeight="1" thickBot="1">
      <c r="A30" s="92" t="s">
        <v>59</v>
      </c>
      <c r="B30" s="93"/>
      <c r="C30" s="54"/>
      <c r="D30" s="83"/>
      <c r="E30" s="55"/>
      <c r="F30" s="56"/>
      <c r="G30" s="83"/>
      <c r="H30" s="55"/>
      <c r="I30" s="56">
        <v>3600000</v>
      </c>
      <c r="J30" s="100"/>
      <c r="K30" s="41"/>
      <c r="R30">
        <f t="shared" si="3"/>
        <v>0</v>
      </c>
    </row>
    <row r="31" spans="1:18" ht="12.75">
      <c r="A31" s="72" t="s">
        <v>30</v>
      </c>
      <c r="B31" s="5" t="s">
        <v>1</v>
      </c>
      <c r="C31" s="16">
        <v>100000000</v>
      </c>
      <c r="D31" s="33"/>
      <c r="E31" s="39"/>
      <c r="F31" s="16">
        <v>100000000</v>
      </c>
      <c r="G31" s="33"/>
      <c r="H31" s="39"/>
      <c r="I31" s="16">
        <v>100000000</v>
      </c>
      <c r="J31" s="33"/>
      <c r="K31" s="39"/>
      <c r="M31">
        <f>D31</f>
        <v>0</v>
      </c>
      <c r="N31">
        <f>E31</f>
        <v>0</v>
      </c>
      <c r="O31">
        <f>G31</f>
        <v>0</v>
      </c>
      <c r="P31">
        <f>H31</f>
        <v>0</v>
      </c>
      <c r="Q31">
        <f>J31</f>
        <v>0</v>
      </c>
      <c r="R31">
        <f>K31</f>
        <v>0</v>
      </c>
    </row>
    <row r="32" spans="1:18" ht="12.75">
      <c r="A32" s="73"/>
      <c r="B32" s="6" t="s">
        <v>2</v>
      </c>
      <c r="C32" s="17">
        <v>2000000</v>
      </c>
      <c r="D32" s="31"/>
      <c r="E32" s="40"/>
      <c r="F32" s="17">
        <v>2000000</v>
      </c>
      <c r="G32" s="31"/>
      <c r="H32" s="40"/>
      <c r="I32" s="17">
        <v>2000000</v>
      </c>
      <c r="J32" s="31"/>
      <c r="K32" s="40"/>
      <c r="M32">
        <f aca="true" t="shared" si="4" ref="M32:M56">D32</f>
        <v>0</v>
      </c>
      <c r="N32">
        <f aca="true" t="shared" si="5" ref="N32:N56">E32</f>
        <v>0</v>
      </c>
      <c r="O32">
        <f aca="true" t="shared" si="6" ref="O32:O56">G32</f>
        <v>0</v>
      </c>
      <c r="P32">
        <f aca="true" t="shared" si="7" ref="P32:P56">H32</f>
        <v>0</v>
      </c>
      <c r="Q32">
        <f aca="true" t="shared" si="8" ref="Q32:Q56">J32</f>
        <v>0</v>
      </c>
      <c r="R32">
        <f aca="true" t="shared" si="9" ref="R32:R56">K32</f>
        <v>0</v>
      </c>
    </row>
    <row r="33" spans="1:18" ht="12.75">
      <c r="A33" s="73"/>
      <c r="B33" s="6" t="s">
        <v>3</v>
      </c>
      <c r="C33" s="17">
        <v>2000000</v>
      </c>
      <c r="D33" s="31"/>
      <c r="E33" s="40"/>
      <c r="F33" s="17">
        <v>2000000</v>
      </c>
      <c r="G33" s="31"/>
      <c r="H33" s="40"/>
      <c r="I33" s="17">
        <v>2000000</v>
      </c>
      <c r="J33" s="31"/>
      <c r="K33" s="40"/>
      <c r="M33">
        <f t="shared" si="4"/>
        <v>0</v>
      </c>
      <c r="N33">
        <f t="shared" si="5"/>
        <v>0</v>
      </c>
      <c r="O33">
        <f t="shared" si="6"/>
        <v>0</v>
      </c>
      <c r="P33">
        <f t="shared" si="7"/>
        <v>0</v>
      </c>
      <c r="Q33">
        <f t="shared" si="8"/>
        <v>0</v>
      </c>
      <c r="R33">
        <f t="shared" si="9"/>
        <v>0</v>
      </c>
    </row>
    <row r="34" spans="1:18" ht="12.75">
      <c r="A34" s="73"/>
      <c r="B34" s="6" t="s">
        <v>4</v>
      </c>
      <c r="C34" s="17">
        <v>1000000</v>
      </c>
      <c r="D34" s="31"/>
      <c r="E34" s="40"/>
      <c r="F34" s="17">
        <v>1000000</v>
      </c>
      <c r="G34" s="31"/>
      <c r="H34" s="40"/>
      <c r="I34" s="17">
        <v>1000000</v>
      </c>
      <c r="J34" s="31"/>
      <c r="K34" s="40"/>
      <c r="M34">
        <f t="shared" si="4"/>
        <v>0</v>
      </c>
      <c r="N34">
        <f t="shared" si="5"/>
        <v>0</v>
      </c>
      <c r="O34">
        <f t="shared" si="6"/>
        <v>0</v>
      </c>
      <c r="P34">
        <f t="shared" si="7"/>
        <v>0</v>
      </c>
      <c r="Q34">
        <f t="shared" si="8"/>
        <v>0</v>
      </c>
      <c r="R34">
        <f t="shared" si="9"/>
        <v>0</v>
      </c>
    </row>
    <row r="35" spans="1:18" ht="12.75">
      <c r="A35" s="73"/>
      <c r="B35" s="6" t="s">
        <v>5</v>
      </c>
      <c r="C35" s="17">
        <v>1000000</v>
      </c>
      <c r="D35" s="31"/>
      <c r="E35" s="40"/>
      <c r="F35" s="17">
        <v>1000000</v>
      </c>
      <c r="G35" s="31"/>
      <c r="H35" s="40"/>
      <c r="I35" s="17">
        <v>1000000</v>
      </c>
      <c r="J35" s="31"/>
      <c r="K35" s="40"/>
      <c r="M35">
        <f t="shared" si="4"/>
        <v>0</v>
      </c>
      <c r="N35">
        <f t="shared" si="5"/>
        <v>0</v>
      </c>
      <c r="O35">
        <f t="shared" si="6"/>
        <v>0</v>
      </c>
      <c r="P35">
        <f t="shared" si="7"/>
        <v>0</v>
      </c>
      <c r="Q35">
        <f t="shared" si="8"/>
        <v>0</v>
      </c>
      <c r="R35">
        <f t="shared" si="9"/>
        <v>0</v>
      </c>
    </row>
    <row r="36" spans="1:18" ht="12.75">
      <c r="A36" s="73"/>
      <c r="B36" s="6" t="s">
        <v>6</v>
      </c>
      <c r="C36" s="17">
        <v>50000000</v>
      </c>
      <c r="D36" s="31"/>
      <c r="E36" s="40"/>
      <c r="F36" s="17">
        <v>50000000</v>
      </c>
      <c r="G36" s="31"/>
      <c r="H36" s="40"/>
      <c r="I36" s="17">
        <v>50000000</v>
      </c>
      <c r="J36" s="31"/>
      <c r="K36" s="40"/>
      <c r="M36">
        <f t="shared" si="4"/>
        <v>0</v>
      </c>
      <c r="N36">
        <f t="shared" si="5"/>
        <v>0</v>
      </c>
      <c r="O36">
        <f t="shared" si="6"/>
        <v>0</v>
      </c>
      <c r="P36">
        <f t="shared" si="7"/>
        <v>0</v>
      </c>
      <c r="Q36">
        <f t="shared" si="8"/>
        <v>0</v>
      </c>
      <c r="R36">
        <f t="shared" si="9"/>
        <v>0</v>
      </c>
    </row>
    <row r="37" spans="1:18" ht="12.75">
      <c r="A37" s="73"/>
      <c r="B37" s="6" t="s">
        <v>7</v>
      </c>
      <c r="C37" s="17">
        <v>10000000</v>
      </c>
      <c r="D37" s="31"/>
      <c r="E37" s="40"/>
      <c r="F37" s="17">
        <v>10000000</v>
      </c>
      <c r="G37" s="31"/>
      <c r="H37" s="40"/>
      <c r="I37" s="17">
        <v>10000000</v>
      </c>
      <c r="J37" s="31"/>
      <c r="K37" s="40"/>
      <c r="M37">
        <f t="shared" si="4"/>
        <v>0</v>
      </c>
      <c r="N37">
        <f t="shared" si="5"/>
        <v>0</v>
      </c>
      <c r="O37">
        <f t="shared" si="6"/>
        <v>0</v>
      </c>
      <c r="P37">
        <f t="shared" si="7"/>
        <v>0</v>
      </c>
      <c r="Q37">
        <f t="shared" si="8"/>
        <v>0</v>
      </c>
      <c r="R37">
        <f t="shared" si="9"/>
        <v>0</v>
      </c>
    </row>
    <row r="38" spans="1:18" ht="38.25">
      <c r="A38" s="73"/>
      <c r="B38" s="6" t="s">
        <v>8</v>
      </c>
      <c r="C38" s="17">
        <v>100000000</v>
      </c>
      <c r="D38" s="31"/>
      <c r="E38" s="40"/>
      <c r="F38" s="17">
        <v>100000000</v>
      </c>
      <c r="G38" s="31"/>
      <c r="H38" s="40"/>
      <c r="I38" s="17">
        <v>100000000</v>
      </c>
      <c r="J38" s="31"/>
      <c r="K38" s="40"/>
      <c r="M38">
        <f t="shared" si="4"/>
        <v>0</v>
      </c>
      <c r="N38">
        <f t="shared" si="5"/>
        <v>0</v>
      </c>
      <c r="O38">
        <f t="shared" si="6"/>
        <v>0</v>
      </c>
      <c r="P38">
        <f t="shared" si="7"/>
        <v>0</v>
      </c>
      <c r="Q38">
        <f t="shared" si="8"/>
        <v>0</v>
      </c>
      <c r="R38">
        <f t="shared" si="9"/>
        <v>0</v>
      </c>
    </row>
    <row r="39" spans="1:18" ht="26.25" thickBot="1">
      <c r="A39" s="74"/>
      <c r="B39" s="7" t="s">
        <v>9</v>
      </c>
      <c r="C39" s="18">
        <v>500000</v>
      </c>
      <c r="D39" s="32"/>
      <c r="E39" s="41"/>
      <c r="F39" s="18">
        <v>500000</v>
      </c>
      <c r="G39" s="32"/>
      <c r="H39" s="41"/>
      <c r="I39" s="18">
        <v>500000</v>
      </c>
      <c r="J39" s="32"/>
      <c r="K39" s="41"/>
      <c r="M39">
        <f t="shared" si="4"/>
        <v>0</v>
      </c>
      <c r="N39">
        <f t="shared" si="5"/>
        <v>0</v>
      </c>
      <c r="O39">
        <f t="shared" si="6"/>
        <v>0</v>
      </c>
      <c r="P39">
        <f t="shared" si="7"/>
        <v>0</v>
      </c>
      <c r="Q39">
        <f t="shared" si="8"/>
        <v>0</v>
      </c>
      <c r="R39">
        <f t="shared" si="9"/>
        <v>0</v>
      </c>
    </row>
    <row r="40" spans="1:18" ht="12.75">
      <c r="A40" s="72" t="s">
        <v>15</v>
      </c>
      <c r="B40" s="5" t="s">
        <v>10</v>
      </c>
      <c r="C40" s="16">
        <v>1000000</v>
      </c>
      <c r="D40" s="33"/>
      <c r="E40" s="39"/>
      <c r="F40" s="16">
        <v>1000000</v>
      </c>
      <c r="G40" s="33"/>
      <c r="H40" s="39"/>
      <c r="I40" s="16">
        <v>1000000</v>
      </c>
      <c r="J40" s="33"/>
      <c r="K40" s="39"/>
      <c r="M40">
        <f t="shared" si="4"/>
        <v>0</v>
      </c>
      <c r="N40">
        <f t="shared" si="5"/>
        <v>0</v>
      </c>
      <c r="O40">
        <f t="shared" si="6"/>
        <v>0</v>
      </c>
      <c r="P40">
        <f t="shared" si="7"/>
        <v>0</v>
      </c>
      <c r="Q40">
        <f t="shared" si="8"/>
        <v>0</v>
      </c>
      <c r="R40">
        <f t="shared" si="9"/>
        <v>0</v>
      </c>
    </row>
    <row r="41" spans="1:18" ht="12.75">
      <c r="A41" s="73"/>
      <c r="B41" s="6" t="s">
        <v>14</v>
      </c>
      <c r="C41" s="17">
        <v>2000000</v>
      </c>
      <c r="D41" s="31"/>
      <c r="E41" s="40"/>
      <c r="F41" s="17">
        <v>2000000</v>
      </c>
      <c r="G41" s="31"/>
      <c r="H41" s="40"/>
      <c r="I41" s="17">
        <v>2000000</v>
      </c>
      <c r="J41" s="31"/>
      <c r="K41" s="40"/>
      <c r="M41">
        <f t="shared" si="4"/>
        <v>0</v>
      </c>
      <c r="N41">
        <f t="shared" si="5"/>
        <v>0</v>
      </c>
      <c r="O41">
        <f t="shared" si="6"/>
        <v>0</v>
      </c>
      <c r="P41">
        <f t="shared" si="7"/>
        <v>0</v>
      </c>
      <c r="Q41">
        <f t="shared" si="8"/>
        <v>0</v>
      </c>
      <c r="R41">
        <f t="shared" si="9"/>
        <v>0</v>
      </c>
    </row>
    <row r="42" spans="1:18" ht="12.75">
      <c r="A42" s="73"/>
      <c r="B42" s="6" t="s">
        <v>2</v>
      </c>
      <c r="C42" s="17">
        <v>2000000</v>
      </c>
      <c r="D42" s="31"/>
      <c r="E42" s="40"/>
      <c r="F42" s="17">
        <v>2000000</v>
      </c>
      <c r="G42" s="31"/>
      <c r="H42" s="40"/>
      <c r="I42" s="17">
        <v>2000000</v>
      </c>
      <c r="J42" s="31"/>
      <c r="K42" s="40"/>
      <c r="M42">
        <f t="shared" si="4"/>
        <v>0</v>
      </c>
      <c r="N42">
        <f t="shared" si="5"/>
        <v>0</v>
      </c>
      <c r="O42">
        <f t="shared" si="6"/>
        <v>0</v>
      </c>
      <c r="P42">
        <f t="shared" si="7"/>
        <v>0</v>
      </c>
      <c r="Q42">
        <f t="shared" si="8"/>
        <v>0</v>
      </c>
      <c r="R42">
        <f t="shared" si="9"/>
        <v>0</v>
      </c>
    </row>
    <row r="43" spans="1:18" ht="12.75">
      <c r="A43" s="73"/>
      <c r="B43" s="6" t="s">
        <v>3</v>
      </c>
      <c r="C43" s="17">
        <v>2000000</v>
      </c>
      <c r="D43" s="31"/>
      <c r="E43" s="40"/>
      <c r="F43" s="17">
        <v>2000000</v>
      </c>
      <c r="G43" s="31"/>
      <c r="H43" s="40"/>
      <c r="I43" s="17">
        <v>2000000</v>
      </c>
      <c r="J43" s="31"/>
      <c r="K43" s="40"/>
      <c r="M43">
        <f t="shared" si="4"/>
        <v>0</v>
      </c>
      <c r="N43">
        <f t="shared" si="5"/>
        <v>0</v>
      </c>
      <c r="O43">
        <f t="shared" si="6"/>
        <v>0</v>
      </c>
      <c r="P43">
        <f t="shared" si="7"/>
        <v>0</v>
      </c>
      <c r="Q43">
        <f t="shared" si="8"/>
        <v>0</v>
      </c>
      <c r="R43">
        <f t="shared" si="9"/>
        <v>0</v>
      </c>
    </row>
    <row r="44" spans="1:18" ht="12.75">
      <c r="A44" s="73"/>
      <c r="B44" s="6" t="s">
        <v>4</v>
      </c>
      <c r="C44" s="17">
        <v>100000</v>
      </c>
      <c r="D44" s="31"/>
      <c r="E44" s="40"/>
      <c r="F44" s="17">
        <v>100000</v>
      </c>
      <c r="G44" s="31"/>
      <c r="H44" s="40"/>
      <c r="I44" s="17">
        <v>100000</v>
      </c>
      <c r="J44" s="31"/>
      <c r="K44" s="40"/>
      <c r="M44">
        <f t="shared" si="4"/>
        <v>0</v>
      </c>
      <c r="N44">
        <f t="shared" si="5"/>
        <v>0</v>
      </c>
      <c r="O44">
        <f t="shared" si="6"/>
        <v>0</v>
      </c>
      <c r="P44">
        <f t="shared" si="7"/>
        <v>0</v>
      </c>
      <c r="Q44">
        <f t="shared" si="8"/>
        <v>0</v>
      </c>
      <c r="R44">
        <f t="shared" si="9"/>
        <v>0</v>
      </c>
    </row>
    <row r="45" spans="1:18" ht="12.75">
      <c r="A45" s="73"/>
      <c r="B45" s="6" t="s">
        <v>5</v>
      </c>
      <c r="C45" s="17">
        <v>200000</v>
      </c>
      <c r="D45" s="31"/>
      <c r="E45" s="40"/>
      <c r="F45" s="17">
        <v>200000</v>
      </c>
      <c r="G45" s="31"/>
      <c r="H45" s="40"/>
      <c r="I45" s="17">
        <v>200000</v>
      </c>
      <c r="J45" s="31"/>
      <c r="K45" s="40"/>
      <c r="M45">
        <f t="shared" si="4"/>
        <v>0</v>
      </c>
      <c r="N45">
        <f t="shared" si="5"/>
        <v>0</v>
      </c>
      <c r="O45">
        <f t="shared" si="6"/>
        <v>0</v>
      </c>
      <c r="P45">
        <f t="shared" si="7"/>
        <v>0</v>
      </c>
      <c r="Q45">
        <f t="shared" si="8"/>
        <v>0</v>
      </c>
      <c r="R45">
        <f t="shared" si="9"/>
        <v>0</v>
      </c>
    </row>
    <row r="46" spans="1:18" ht="12.75">
      <c r="A46" s="73"/>
      <c r="B46" s="6" t="s">
        <v>6</v>
      </c>
      <c r="C46" s="17">
        <v>50000000</v>
      </c>
      <c r="D46" s="31"/>
      <c r="E46" s="40"/>
      <c r="F46" s="17">
        <v>50000000</v>
      </c>
      <c r="G46" s="31"/>
      <c r="H46" s="40"/>
      <c r="I46" s="17">
        <v>50000000</v>
      </c>
      <c r="J46" s="31"/>
      <c r="K46" s="40"/>
      <c r="M46">
        <f t="shared" si="4"/>
        <v>0</v>
      </c>
      <c r="N46">
        <f t="shared" si="5"/>
        <v>0</v>
      </c>
      <c r="O46">
        <f t="shared" si="6"/>
        <v>0</v>
      </c>
      <c r="P46">
        <f t="shared" si="7"/>
        <v>0</v>
      </c>
      <c r="Q46">
        <f t="shared" si="8"/>
        <v>0</v>
      </c>
      <c r="R46">
        <f t="shared" si="9"/>
        <v>0</v>
      </c>
    </row>
    <row r="47" spans="1:18" ht="12.75">
      <c r="A47" s="73"/>
      <c r="B47" s="6" t="s">
        <v>7</v>
      </c>
      <c r="C47" s="17">
        <v>1000000</v>
      </c>
      <c r="D47" s="31"/>
      <c r="E47" s="40"/>
      <c r="F47" s="17">
        <v>1000000</v>
      </c>
      <c r="G47" s="31"/>
      <c r="H47" s="40"/>
      <c r="I47" s="17">
        <v>1000000</v>
      </c>
      <c r="J47" s="31"/>
      <c r="K47" s="40"/>
      <c r="M47">
        <f t="shared" si="4"/>
        <v>0</v>
      </c>
      <c r="N47">
        <f t="shared" si="5"/>
        <v>0</v>
      </c>
      <c r="O47">
        <f t="shared" si="6"/>
        <v>0</v>
      </c>
      <c r="P47">
        <f t="shared" si="7"/>
        <v>0</v>
      </c>
      <c r="Q47">
        <f t="shared" si="8"/>
        <v>0</v>
      </c>
      <c r="R47">
        <f t="shared" si="9"/>
        <v>0</v>
      </c>
    </row>
    <row r="48" spans="1:18" ht="26.25" thickBot="1">
      <c r="A48" s="74"/>
      <c r="B48" s="7" t="s">
        <v>9</v>
      </c>
      <c r="C48" s="18">
        <v>500000</v>
      </c>
      <c r="D48" s="32"/>
      <c r="E48" s="41"/>
      <c r="F48" s="18">
        <v>500000</v>
      </c>
      <c r="G48" s="32"/>
      <c r="H48" s="41"/>
      <c r="I48" s="18">
        <v>500000</v>
      </c>
      <c r="J48" s="32"/>
      <c r="K48" s="41"/>
      <c r="M48">
        <f t="shared" si="4"/>
        <v>0</v>
      </c>
      <c r="N48">
        <f t="shared" si="5"/>
        <v>0</v>
      </c>
      <c r="O48">
        <f t="shared" si="6"/>
        <v>0</v>
      </c>
      <c r="P48">
        <f t="shared" si="7"/>
        <v>0</v>
      </c>
      <c r="Q48">
        <f t="shared" si="8"/>
        <v>0</v>
      </c>
      <c r="R48">
        <f t="shared" si="9"/>
        <v>0</v>
      </c>
    </row>
    <row r="49" spans="1:18" ht="26.25" customHeight="1" thickBot="1">
      <c r="A49" s="84" t="s">
        <v>11</v>
      </c>
      <c r="B49" s="85"/>
      <c r="C49" s="19">
        <v>1000000</v>
      </c>
      <c r="D49" s="34"/>
      <c r="E49" s="42"/>
      <c r="F49" s="19">
        <v>1000000</v>
      </c>
      <c r="G49" s="34"/>
      <c r="H49" s="42"/>
      <c r="I49" s="19">
        <v>1000000</v>
      </c>
      <c r="J49" s="34"/>
      <c r="K49" s="42"/>
      <c r="M49">
        <f t="shared" si="4"/>
        <v>0</v>
      </c>
      <c r="N49">
        <f t="shared" si="5"/>
        <v>0</v>
      </c>
      <c r="O49">
        <f t="shared" si="6"/>
        <v>0</v>
      </c>
      <c r="P49">
        <f t="shared" si="7"/>
        <v>0</v>
      </c>
      <c r="Q49">
        <f t="shared" si="8"/>
        <v>0</v>
      </c>
      <c r="R49">
        <f t="shared" si="9"/>
        <v>0</v>
      </c>
    </row>
    <row r="50" spans="1:18" ht="27.75" customHeight="1" thickBot="1">
      <c r="A50" s="84" t="s">
        <v>12</v>
      </c>
      <c r="B50" s="85"/>
      <c r="C50" s="19">
        <v>1000000</v>
      </c>
      <c r="D50" s="34"/>
      <c r="E50" s="42"/>
      <c r="F50" s="19">
        <v>1000000</v>
      </c>
      <c r="G50" s="34"/>
      <c r="H50" s="42"/>
      <c r="I50" s="19">
        <v>1000000</v>
      </c>
      <c r="J50" s="34"/>
      <c r="K50" s="42"/>
      <c r="M50">
        <f t="shared" si="4"/>
        <v>0</v>
      </c>
      <c r="N50">
        <f t="shared" si="5"/>
        <v>0</v>
      </c>
      <c r="O50">
        <f t="shared" si="6"/>
        <v>0</v>
      </c>
      <c r="P50">
        <f t="shared" si="7"/>
        <v>0</v>
      </c>
      <c r="Q50">
        <f t="shared" si="8"/>
        <v>0</v>
      </c>
      <c r="R50">
        <f t="shared" si="9"/>
        <v>0</v>
      </c>
    </row>
    <row r="51" spans="1:18" ht="26.25" customHeight="1" thickBot="1">
      <c r="A51" s="84" t="s">
        <v>13</v>
      </c>
      <c r="B51" s="85"/>
      <c r="C51" s="19">
        <v>500000</v>
      </c>
      <c r="D51" s="34"/>
      <c r="E51" s="42"/>
      <c r="F51" s="19">
        <v>500000</v>
      </c>
      <c r="G51" s="34"/>
      <c r="H51" s="42"/>
      <c r="I51" s="19">
        <v>500000</v>
      </c>
      <c r="J51" s="34"/>
      <c r="K51" s="42"/>
      <c r="M51">
        <f t="shared" si="4"/>
        <v>0</v>
      </c>
      <c r="N51">
        <f t="shared" si="5"/>
        <v>0</v>
      </c>
      <c r="O51">
        <f t="shared" si="6"/>
        <v>0</v>
      </c>
      <c r="P51">
        <f t="shared" si="7"/>
        <v>0</v>
      </c>
      <c r="Q51">
        <f t="shared" si="8"/>
        <v>0</v>
      </c>
      <c r="R51">
        <f t="shared" si="9"/>
        <v>0</v>
      </c>
    </row>
    <row r="52" spans="1:18" ht="25.5">
      <c r="A52" s="72" t="s">
        <v>19</v>
      </c>
      <c r="B52" s="5" t="s">
        <v>16</v>
      </c>
      <c r="C52" s="16">
        <v>300000000</v>
      </c>
      <c r="D52" s="33"/>
      <c r="E52" s="39"/>
      <c r="F52" s="16">
        <v>300000000</v>
      </c>
      <c r="G52" s="33"/>
      <c r="H52" s="39"/>
      <c r="I52" s="16">
        <v>300000000</v>
      </c>
      <c r="J52" s="33"/>
      <c r="K52" s="39"/>
      <c r="M52">
        <f t="shared" si="4"/>
        <v>0</v>
      </c>
      <c r="N52">
        <f t="shared" si="5"/>
        <v>0</v>
      </c>
      <c r="O52">
        <f t="shared" si="6"/>
        <v>0</v>
      </c>
      <c r="P52">
        <f t="shared" si="7"/>
        <v>0</v>
      </c>
      <c r="Q52">
        <f t="shared" si="8"/>
        <v>0</v>
      </c>
      <c r="R52">
        <f t="shared" si="9"/>
        <v>0</v>
      </c>
    </row>
    <row r="53" spans="1:18" ht="12.75">
      <c r="A53" s="73"/>
      <c r="B53" s="6" t="s">
        <v>17</v>
      </c>
      <c r="C53" s="17">
        <v>20000000</v>
      </c>
      <c r="D53" s="31"/>
      <c r="E53" s="40"/>
      <c r="F53" s="17">
        <v>20000000</v>
      </c>
      <c r="G53" s="31"/>
      <c r="H53" s="40"/>
      <c r="I53" s="17">
        <v>20000000</v>
      </c>
      <c r="J53" s="31"/>
      <c r="K53" s="40"/>
      <c r="M53">
        <f t="shared" si="4"/>
        <v>0</v>
      </c>
      <c r="N53">
        <f t="shared" si="5"/>
        <v>0</v>
      </c>
      <c r="O53">
        <f t="shared" si="6"/>
        <v>0</v>
      </c>
      <c r="P53">
        <f t="shared" si="7"/>
        <v>0</v>
      </c>
      <c r="Q53">
        <f t="shared" si="8"/>
        <v>0</v>
      </c>
      <c r="R53">
        <f t="shared" si="9"/>
        <v>0</v>
      </c>
    </row>
    <row r="54" spans="1:18" ht="26.25" thickBot="1">
      <c r="A54" s="73"/>
      <c r="B54" s="36" t="s">
        <v>18</v>
      </c>
      <c r="C54" s="37">
        <v>10000000</v>
      </c>
      <c r="D54" s="38"/>
      <c r="E54" s="43"/>
      <c r="F54" s="37">
        <v>10000000</v>
      </c>
      <c r="G54" s="38"/>
      <c r="H54" s="43"/>
      <c r="I54" s="37">
        <v>10000000</v>
      </c>
      <c r="J54" s="38"/>
      <c r="K54" s="43"/>
      <c r="M54">
        <f t="shared" si="4"/>
        <v>0</v>
      </c>
      <c r="N54">
        <f t="shared" si="5"/>
        <v>0</v>
      </c>
      <c r="O54">
        <f t="shared" si="6"/>
        <v>0</v>
      </c>
      <c r="P54">
        <f t="shared" si="7"/>
        <v>0</v>
      </c>
      <c r="Q54">
        <f t="shared" si="8"/>
        <v>0</v>
      </c>
      <c r="R54">
        <f t="shared" si="9"/>
        <v>0</v>
      </c>
    </row>
    <row r="55" spans="1:18" ht="12.75">
      <c r="A55" s="117" t="s">
        <v>62</v>
      </c>
      <c r="B55" s="118"/>
      <c r="C55" s="59">
        <v>20000000</v>
      </c>
      <c r="D55" s="33"/>
      <c r="E55" s="60"/>
      <c r="F55" s="59">
        <v>20000000</v>
      </c>
      <c r="G55" s="33"/>
      <c r="H55" s="60"/>
      <c r="I55" s="59">
        <v>20000000</v>
      </c>
      <c r="J55" s="33"/>
      <c r="K55" s="60"/>
      <c r="M55">
        <f t="shared" si="4"/>
        <v>0</v>
      </c>
      <c r="N55">
        <f t="shared" si="5"/>
        <v>0</v>
      </c>
      <c r="O55">
        <f t="shared" si="6"/>
        <v>0</v>
      </c>
      <c r="P55">
        <f t="shared" si="7"/>
        <v>0</v>
      </c>
      <c r="Q55">
        <f t="shared" si="8"/>
        <v>0</v>
      </c>
      <c r="R55">
        <f t="shared" si="9"/>
        <v>0</v>
      </c>
    </row>
    <row r="56" spans="1:18" ht="28.5" customHeight="1" thickBot="1">
      <c r="A56" s="88" t="s">
        <v>73</v>
      </c>
      <c r="B56" s="89"/>
      <c r="C56" s="62">
        <v>100000</v>
      </c>
      <c r="D56" s="32"/>
      <c r="E56" s="61"/>
      <c r="F56" s="62">
        <v>100000</v>
      </c>
      <c r="G56" s="32"/>
      <c r="H56" s="61"/>
      <c r="I56" s="62">
        <v>100000</v>
      </c>
      <c r="J56" s="32"/>
      <c r="K56" s="61"/>
      <c r="M56">
        <f t="shared" si="4"/>
        <v>0</v>
      </c>
      <c r="N56">
        <f t="shared" si="5"/>
        <v>0</v>
      </c>
      <c r="O56">
        <f t="shared" si="6"/>
        <v>0</v>
      </c>
      <c r="P56">
        <f t="shared" si="7"/>
        <v>0</v>
      </c>
      <c r="Q56">
        <f t="shared" si="8"/>
        <v>0</v>
      </c>
      <c r="R56">
        <f t="shared" si="9"/>
        <v>0</v>
      </c>
    </row>
    <row r="57" spans="1:15" ht="31.5" customHeight="1" thickBot="1">
      <c r="A57" s="86" t="s">
        <v>61</v>
      </c>
      <c r="B57" s="87"/>
      <c r="C57" s="106"/>
      <c r="D57" s="107"/>
      <c r="E57" s="108"/>
      <c r="F57" s="106"/>
      <c r="G57" s="107"/>
      <c r="H57" s="108"/>
      <c r="I57" s="107"/>
      <c r="J57" s="107"/>
      <c r="K57" s="108"/>
      <c r="M57" s="64">
        <f>C57</f>
        <v>0</v>
      </c>
      <c r="N57" s="64">
        <f>F57</f>
        <v>0</v>
      </c>
      <c r="O57" s="64">
        <f>I57</f>
        <v>0</v>
      </c>
    </row>
    <row r="58" spans="1:11" ht="13.5" thickBot="1">
      <c r="A58" s="22"/>
      <c r="B58" s="23"/>
      <c r="C58" s="24"/>
      <c r="D58" s="25"/>
      <c r="E58" s="25"/>
      <c r="F58" s="24"/>
      <c r="G58" s="25"/>
      <c r="H58" s="25"/>
      <c r="I58" s="24"/>
      <c r="J58" s="21"/>
      <c r="K58" s="21"/>
    </row>
    <row r="59" spans="1:11" ht="12.75">
      <c r="A59" s="1"/>
      <c r="B59" s="2"/>
      <c r="C59" s="9"/>
      <c r="D59" s="101">
        <v>2012</v>
      </c>
      <c r="E59" s="102"/>
      <c r="F59" s="10"/>
      <c r="G59" s="101">
        <v>2013</v>
      </c>
      <c r="H59" s="102"/>
      <c r="I59" s="10"/>
      <c r="J59" s="101">
        <v>2014</v>
      </c>
      <c r="K59" s="102"/>
    </row>
    <row r="60" spans="1:11" ht="64.5" thickBot="1">
      <c r="A60" s="3"/>
      <c r="B60" s="4"/>
      <c r="C60" s="11" t="s">
        <v>32</v>
      </c>
      <c r="D60" s="29" t="s">
        <v>67</v>
      </c>
      <c r="E60" s="8" t="s">
        <v>0</v>
      </c>
      <c r="F60" s="11" t="s">
        <v>31</v>
      </c>
      <c r="G60" s="29" t="s">
        <v>67</v>
      </c>
      <c r="H60" s="8" t="s">
        <v>0</v>
      </c>
      <c r="I60" s="11" t="s">
        <v>31</v>
      </c>
      <c r="J60" s="29" t="s">
        <v>67</v>
      </c>
      <c r="K60" s="8" t="s">
        <v>0</v>
      </c>
    </row>
    <row r="61" spans="1:18" ht="12.75">
      <c r="A61" s="73" t="s">
        <v>24</v>
      </c>
      <c r="B61" s="20" t="s">
        <v>20</v>
      </c>
      <c r="C61" s="26">
        <v>2000</v>
      </c>
      <c r="D61" s="30"/>
      <c r="E61" s="44"/>
      <c r="F61" s="26">
        <v>2000</v>
      </c>
      <c r="G61" s="30"/>
      <c r="H61" s="44"/>
      <c r="I61" s="26">
        <v>2000</v>
      </c>
      <c r="J61" s="30"/>
      <c r="K61" s="44"/>
      <c r="M61">
        <f aca="true" t="shared" si="10" ref="M61:N64">D61</f>
        <v>0</v>
      </c>
      <c r="N61">
        <f t="shared" si="10"/>
        <v>0</v>
      </c>
      <c r="O61">
        <f aca="true" t="shared" si="11" ref="O61:P64">G61</f>
        <v>0</v>
      </c>
      <c r="P61">
        <f t="shared" si="11"/>
        <v>0</v>
      </c>
      <c r="Q61">
        <f aca="true" t="shared" si="12" ref="Q61:R64">J61</f>
        <v>0</v>
      </c>
      <c r="R61">
        <f t="shared" si="12"/>
        <v>0</v>
      </c>
    </row>
    <row r="62" spans="1:18" ht="12.75">
      <c r="A62" s="73"/>
      <c r="B62" s="6" t="s">
        <v>21</v>
      </c>
      <c r="C62" s="27">
        <v>18000</v>
      </c>
      <c r="D62" s="31"/>
      <c r="E62" s="40"/>
      <c r="F62" s="27">
        <v>18000</v>
      </c>
      <c r="G62" s="31"/>
      <c r="H62" s="40"/>
      <c r="I62" s="27">
        <v>18000</v>
      </c>
      <c r="J62" s="31"/>
      <c r="K62" s="40"/>
      <c r="M62">
        <f t="shared" si="10"/>
        <v>0</v>
      </c>
      <c r="N62">
        <f t="shared" si="10"/>
        <v>0</v>
      </c>
      <c r="O62">
        <f t="shared" si="11"/>
        <v>0</v>
      </c>
      <c r="P62">
        <f t="shared" si="11"/>
        <v>0</v>
      </c>
      <c r="Q62">
        <f t="shared" si="12"/>
        <v>0</v>
      </c>
      <c r="R62">
        <f t="shared" si="12"/>
        <v>0</v>
      </c>
    </row>
    <row r="63" spans="1:18" ht="12.75">
      <c r="A63" s="73"/>
      <c r="B63" s="6" t="s">
        <v>22</v>
      </c>
      <c r="C63" s="27">
        <v>5000</v>
      </c>
      <c r="D63" s="31"/>
      <c r="E63" s="40"/>
      <c r="F63" s="27">
        <v>5000</v>
      </c>
      <c r="G63" s="31"/>
      <c r="H63" s="40"/>
      <c r="I63" s="27">
        <v>5000</v>
      </c>
      <c r="J63" s="31"/>
      <c r="K63" s="40"/>
      <c r="M63">
        <f t="shared" si="10"/>
        <v>0</v>
      </c>
      <c r="N63">
        <f t="shared" si="10"/>
        <v>0</v>
      </c>
      <c r="O63">
        <f t="shared" si="11"/>
        <v>0</v>
      </c>
      <c r="P63">
        <f t="shared" si="11"/>
        <v>0</v>
      </c>
      <c r="Q63">
        <f t="shared" si="12"/>
        <v>0</v>
      </c>
      <c r="R63">
        <f t="shared" si="12"/>
        <v>0</v>
      </c>
    </row>
    <row r="64" spans="1:18" ht="13.5" thickBot="1">
      <c r="A64" s="74"/>
      <c r="B64" s="7" t="s">
        <v>23</v>
      </c>
      <c r="C64" s="28">
        <v>3500</v>
      </c>
      <c r="D64" s="32"/>
      <c r="E64" s="41"/>
      <c r="F64" s="28">
        <v>3500</v>
      </c>
      <c r="G64" s="32"/>
      <c r="H64" s="41"/>
      <c r="I64" s="28">
        <v>3500</v>
      </c>
      <c r="J64" s="32"/>
      <c r="K64" s="41"/>
      <c r="M64">
        <f t="shared" si="10"/>
        <v>0</v>
      </c>
      <c r="N64">
        <f t="shared" si="10"/>
        <v>0</v>
      </c>
      <c r="O64">
        <f t="shared" si="11"/>
        <v>0</v>
      </c>
      <c r="P64">
        <f t="shared" si="11"/>
        <v>0</v>
      </c>
      <c r="Q64">
        <f t="shared" si="12"/>
        <v>0</v>
      </c>
      <c r="R64">
        <f t="shared" si="12"/>
        <v>0</v>
      </c>
    </row>
    <row r="65" spans="1:15" ht="30" customHeight="1" thickBot="1">
      <c r="A65" s="112" t="s">
        <v>63</v>
      </c>
      <c r="B65" s="113"/>
      <c r="C65" s="114"/>
      <c r="D65" s="115"/>
      <c r="E65" s="116"/>
      <c r="F65" s="114"/>
      <c r="G65" s="115"/>
      <c r="H65" s="116"/>
      <c r="I65" s="115"/>
      <c r="J65" s="115"/>
      <c r="K65" s="116"/>
      <c r="M65" s="64">
        <f>C65</f>
        <v>0</v>
      </c>
      <c r="N65" s="64">
        <f>F65</f>
        <v>0</v>
      </c>
      <c r="O65" s="64">
        <f>I65</f>
        <v>0</v>
      </c>
    </row>
    <row r="66" ht="13.5" thickBot="1"/>
    <row r="67" spans="1:15" ht="43.5" customHeight="1" thickBot="1">
      <c r="A67" s="65" t="s">
        <v>72</v>
      </c>
      <c r="B67" s="66"/>
      <c r="C67" s="103"/>
      <c r="D67" s="104"/>
      <c r="E67" s="105"/>
      <c r="F67" s="103"/>
      <c r="G67" s="104"/>
      <c r="H67" s="105"/>
      <c r="I67" s="103"/>
      <c r="J67" s="104"/>
      <c r="K67" s="105"/>
      <c r="M67">
        <f>C67</f>
        <v>0</v>
      </c>
      <c r="N67">
        <f>F67</f>
        <v>0</v>
      </c>
      <c r="O67">
        <f>I67</f>
        <v>0</v>
      </c>
    </row>
    <row r="68" spans="1:11" ht="31.5" customHeight="1" thickBot="1">
      <c r="A68" s="65" t="s">
        <v>33</v>
      </c>
      <c r="B68" s="66"/>
      <c r="C68" s="35" t="s">
        <v>34</v>
      </c>
      <c r="D68" s="70" t="s">
        <v>35</v>
      </c>
      <c r="E68" s="71"/>
      <c r="F68" s="35" t="s">
        <v>34</v>
      </c>
      <c r="G68" s="70" t="s">
        <v>35</v>
      </c>
      <c r="H68" s="71"/>
      <c r="I68" s="35" t="s">
        <v>34</v>
      </c>
      <c r="J68" s="70" t="s">
        <v>35</v>
      </c>
      <c r="K68" s="71"/>
    </row>
    <row r="69" spans="1:15" ht="46.5" customHeight="1" thickBot="1">
      <c r="A69" s="65" t="s">
        <v>71</v>
      </c>
      <c r="B69" s="66"/>
      <c r="C69" s="67"/>
      <c r="D69" s="68"/>
      <c r="E69" s="69"/>
      <c r="F69" s="67"/>
      <c r="G69" s="68"/>
      <c r="H69" s="69"/>
      <c r="I69" s="67"/>
      <c r="J69" s="68"/>
      <c r="K69" s="69"/>
      <c r="M69">
        <f>C69</f>
        <v>0</v>
      </c>
      <c r="N69">
        <f>F69</f>
        <v>0</v>
      </c>
      <c r="O69">
        <f>I69</f>
        <v>0</v>
      </c>
    </row>
    <row r="70" spans="1:13" ht="32.25" customHeight="1" thickBot="1">
      <c r="A70" s="45" t="s">
        <v>70</v>
      </c>
      <c r="B70" s="46"/>
      <c r="C70" s="94"/>
      <c r="D70" s="95"/>
      <c r="E70" s="95"/>
      <c r="F70" s="95"/>
      <c r="G70" s="95"/>
      <c r="H70" s="95"/>
      <c r="I70" s="95"/>
      <c r="J70" s="95"/>
      <c r="K70" s="96"/>
      <c r="M70">
        <f>C70</f>
        <v>0</v>
      </c>
    </row>
    <row r="73" spans="1:7" ht="26.25">
      <c r="A73" s="58" t="s">
        <v>69</v>
      </c>
      <c r="B73" s="57"/>
      <c r="C73" s="57"/>
      <c r="D73" s="57"/>
      <c r="E73" s="57"/>
      <c r="F73" s="63" t="str">
        <f>IF(COUNTIF(M5:R70,0)&gt;0,"CHYBA! NEJSOU VYPLNĚNA VŠECHNA POŽADOVANÁ POLE!","  ")</f>
        <v>CHYBA! NEJSOU VYPLNĚNA VŠECHNA POŽADOVANÁ POLE!</v>
      </c>
      <c r="G73" s="57"/>
    </row>
    <row r="74" spans="1:7" ht="26.25">
      <c r="A74" s="58" t="s">
        <v>74</v>
      </c>
      <c r="B74" s="57"/>
      <c r="C74" s="57"/>
      <c r="D74" s="57"/>
      <c r="E74" s="57"/>
      <c r="F74" s="57"/>
      <c r="G74" s="57"/>
    </row>
    <row r="75" spans="1:7" ht="15">
      <c r="A75" s="57"/>
      <c r="B75" s="57"/>
      <c r="C75" s="57"/>
      <c r="D75" s="57"/>
      <c r="E75" s="57"/>
      <c r="F75" s="57"/>
      <c r="G75" s="57"/>
    </row>
    <row r="76" spans="1:7" ht="15">
      <c r="A76" s="57" t="s">
        <v>25</v>
      </c>
      <c r="B76" s="57"/>
      <c r="C76" s="57"/>
      <c r="D76" s="57"/>
      <c r="E76" s="57" t="s">
        <v>68</v>
      </c>
      <c r="F76" s="57"/>
      <c r="G76" s="57"/>
    </row>
    <row r="77" spans="1:7" ht="15">
      <c r="A77" s="57"/>
      <c r="B77" s="57"/>
      <c r="C77" s="57"/>
      <c r="D77" s="57"/>
      <c r="E77" s="57" t="s">
        <v>26</v>
      </c>
      <c r="F77" s="57"/>
      <c r="G77" s="57"/>
    </row>
  </sheetData>
  <sheetProtection/>
  <mergeCells count="67">
    <mergeCell ref="G59:H59"/>
    <mergeCell ref="A67:B67"/>
    <mergeCell ref="C3:E3"/>
    <mergeCell ref="F3:H3"/>
    <mergeCell ref="I3:K3"/>
    <mergeCell ref="I57:K57"/>
    <mergeCell ref="A65:B65"/>
    <mergeCell ref="C65:E65"/>
    <mergeCell ref="F65:H65"/>
    <mergeCell ref="I65:K65"/>
    <mergeCell ref="A23:B23"/>
    <mergeCell ref="A24:B24"/>
    <mergeCell ref="A25:B25"/>
    <mergeCell ref="J59:K59"/>
    <mergeCell ref="C67:E67"/>
    <mergeCell ref="F67:H67"/>
    <mergeCell ref="I67:K67"/>
    <mergeCell ref="C57:E57"/>
    <mergeCell ref="F57:H57"/>
    <mergeCell ref="D59:E59"/>
    <mergeCell ref="A21:B21"/>
    <mergeCell ref="A17:B17"/>
    <mergeCell ref="A18:B18"/>
    <mergeCell ref="A27:B27"/>
    <mergeCell ref="A30:B30"/>
    <mergeCell ref="C70:K70"/>
    <mergeCell ref="D5:D17"/>
    <mergeCell ref="G5:G17"/>
    <mergeCell ref="J5:J17"/>
    <mergeCell ref="J18:J30"/>
    <mergeCell ref="A5:B5"/>
    <mergeCell ref="A7:B7"/>
    <mergeCell ref="A8:B8"/>
    <mergeCell ref="A9:B9"/>
    <mergeCell ref="A26:B26"/>
    <mergeCell ref="A10:B10"/>
    <mergeCell ref="A11:B11"/>
    <mergeCell ref="A12:B12"/>
    <mergeCell ref="A13:B13"/>
    <mergeCell ref="A20:B20"/>
    <mergeCell ref="A52:A54"/>
    <mergeCell ref="A61:A64"/>
    <mergeCell ref="A40:A48"/>
    <mergeCell ref="A49:B49"/>
    <mergeCell ref="A50:B50"/>
    <mergeCell ref="A51:B51"/>
    <mergeCell ref="A57:B57"/>
    <mergeCell ref="A56:B56"/>
    <mergeCell ref="A55:B55"/>
    <mergeCell ref="A31:A39"/>
    <mergeCell ref="A22:B22"/>
    <mergeCell ref="A1:K1"/>
    <mergeCell ref="A28:B28"/>
    <mergeCell ref="A29:B29"/>
    <mergeCell ref="A14:B14"/>
    <mergeCell ref="A15:B15"/>
    <mergeCell ref="A16:B16"/>
    <mergeCell ref="D18:D30"/>
    <mergeCell ref="G18:G30"/>
    <mergeCell ref="A68:B68"/>
    <mergeCell ref="F69:H69"/>
    <mergeCell ref="I69:K69"/>
    <mergeCell ref="A69:B69"/>
    <mergeCell ref="D68:E68"/>
    <mergeCell ref="G68:H68"/>
    <mergeCell ref="J68:K68"/>
    <mergeCell ref="C69:E69"/>
  </mergeCells>
  <conditionalFormatting sqref="E5:E8 E12 H5:H8 H12 H15 K5:K8 D5:D30 E18:E25 E28 G5:G30 H18:H25 H28 J5:J30 K12:K25 K27:K30 D31:E56 C69:K70 C57:K57 G31:H56 C65:K65 D61:E64 J31:K56 G61:H64 C67:K67 J61:K64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58" r:id="rId1"/>
  <headerFooter alignWithMargins="0">
    <oddHeader>&amp;RPojištění majetku a odpovědnosti za škodu Masarykovy univerzity a cestovní pojištění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Janikova</cp:lastModifiedBy>
  <cp:lastPrinted>2011-12-15T08:21:17Z</cp:lastPrinted>
  <dcterms:created xsi:type="dcterms:W3CDTF">2011-09-01T08:58:27Z</dcterms:created>
  <dcterms:modified xsi:type="dcterms:W3CDTF">2012-06-22T10:43:53Z</dcterms:modified>
  <cp:category/>
  <cp:version/>
  <cp:contentType/>
  <cp:contentStatus/>
</cp:coreProperties>
</file>