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https://ucnmuni.sharepoint.com/sites/mu-RECT-OVZ/Sdilene dokumenty/Verejne_zakazky/Nefakultni/SKM/01_SKM-Dodavky/03_SKM_Interier_Kounicova/01_ZD/01_vyhlaseni/"/>
    </mc:Choice>
  </mc:AlternateContent>
  <xr:revisionPtr revIDLastSave="1" documentId="13_ncr:1_{9F75E361-E40C-4795-8F77-3A889124B896}" xr6:coauthVersionLast="47" xr6:coauthVersionMax="47" xr10:uidLastSave="{3D3EED7A-D13A-4BD2-81D2-CC3BB74A2C15}"/>
  <bookViews>
    <workbookView xWindow="-120" yWindow="-120" windowWidth="51840" windowHeight="21120" tabRatio="228" xr2:uid="{00000000-000D-0000-FFFF-FFFF00000000}"/>
  </bookViews>
  <sheets>
    <sheet name="vykaz vymer" sheetId="1" r:id="rId1"/>
    <sheet name="pocty pokoju v podlazich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0" i="1" l="1"/>
  <c r="Q30" i="1" s="1"/>
  <c r="O29" i="1"/>
  <c r="Q29" i="1" s="1"/>
  <c r="O28" i="1"/>
  <c r="Q28" i="1" s="1"/>
  <c r="O27" i="1"/>
  <c r="Q27" i="1" s="1"/>
  <c r="O26" i="1"/>
  <c r="Q26" i="1" s="1"/>
  <c r="O25" i="1"/>
  <c r="Q25" i="1" s="1"/>
  <c r="O24" i="1"/>
  <c r="Q24" i="1" s="1"/>
  <c r="O23" i="1"/>
  <c r="Q23" i="1" s="1"/>
  <c r="O22" i="1"/>
  <c r="Q22" i="1" s="1"/>
  <c r="O21" i="1"/>
  <c r="Q21" i="1" s="1"/>
  <c r="O20" i="1"/>
  <c r="Q20" i="1" s="1"/>
  <c r="O9" i="1"/>
  <c r="Q9" i="1" s="1"/>
  <c r="O10" i="1"/>
  <c r="Q10" i="1" s="1"/>
  <c r="O8" i="1"/>
  <c r="Q8" i="1" s="1"/>
  <c r="O7" i="1"/>
  <c r="Q7" i="1" s="1"/>
  <c r="O6" i="1"/>
  <c r="Q6" i="1" s="1"/>
  <c r="O33" i="1"/>
  <c r="Q33" i="1" s="1"/>
  <c r="O32" i="1"/>
  <c r="Q32" i="1" s="1"/>
  <c r="O31" i="1"/>
  <c r="Q31" i="1" s="1"/>
  <c r="O19" i="1"/>
  <c r="Q19" i="1" s="1"/>
  <c r="O18" i="1"/>
  <c r="Q18" i="1" s="1"/>
  <c r="O17" i="1"/>
  <c r="Q17" i="1" s="1"/>
  <c r="O16" i="1"/>
  <c r="Q16" i="1" s="1"/>
  <c r="O15" i="1"/>
  <c r="Q15" i="1" s="1"/>
  <c r="O14" i="1"/>
  <c r="Q14" i="1" s="1"/>
  <c r="O13" i="1"/>
  <c r="Q13" i="1" s="1"/>
  <c r="O12" i="1"/>
  <c r="Q12" i="1" s="1"/>
  <c r="O11" i="1"/>
  <c r="Q11" i="1" s="1"/>
  <c r="H6" i="2"/>
  <c r="H13" i="2" s="1"/>
  <c r="H7" i="2"/>
  <c r="H8" i="2"/>
  <c r="H9" i="2"/>
  <c r="H10" i="2"/>
  <c r="H11" i="2"/>
  <c r="H12" i="2"/>
  <c r="G13" i="2"/>
  <c r="F13" i="2"/>
  <c r="E13" i="2"/>
  <c r="D13" i="2"/>
  <c r="C13" i="2"/>
  <c r="B13" i="2"/>
  <c r="Q34" i="1" l="1"/>
  <c r="Q36" i="1" s="1"/>
  <c r="Q37" i="1" l="1"/>
</calcChain>
</file>

<file path=xl/sharedStrings.xml><?xml version="1.0" encoding="utf-8"?>
<sst xmlns="http://schemas.openxmlformats.org/spreadsheetml/2006/main" count="93" uniqueCount="82">
  <si>
    <t>Pol.</t>
  </si>
  <si>
    <t>Název výrobku</t>
  </si>
  <si>
    <t>Cena / ks bez DPH</t>
  </si>
  <si>
    <t>N02</t>
  </si>
  <si>
    <t>N03</t>
  </si>
  <si>
    <t>N04</t>
  </si>
  <si>
    <t>N05</t>
  </si>
  <si>
    <t>N06</t>
  </si>
  <si>
    <t xml:space="preserve">Celkem ks </t>
  </si>
  <si>
    <t>Celkem Kč</t>
  </si>
  <si>
    <t>Součet</t>
  </si>
  <si>
    <t>P5.1</t>
  </si>
  <si>
    <t>Tabulka počtu pokojů v podlažích</t>
  </si>
  <si>
    <t>Patro</t>
  </si>
  <si>
    <t>Typ pokoje</t>
  </si>
  <si>
    <t>Celkem</t>
  </si>
  <si>
    <t>A</t>
  </si>
  <si>
    <t>B</t>
  </si>
  <si>
    <t>C</t>
  </si>
  <si>
    <t>D</t>
  </si>
  <si>
    <t>E</t>
  </si>
  <si>
    <t>F</t>
  </si>
  <si>
    <t>N07</t>
  </si>
  <si>
    <t>N08</t>
  </si>
  <si>
    <t>N09</t>
  </si>
  <si>
    <t>N10</t>
  </si>
  <si>
    <t>N11</t>
  </si>
  <si>
    <t>N12</t>
  </si>
  <si>
    <t>N13</t>
  </si>
  <si>
    <t>S1</t>
  </si>
  <si>
    <r>
      <t xml:space="preserve">Šatní sestava, </t>
    </r>
    <r>
      <rPr>
        <i/>
        <sz val="10"/>
        <rFont val="Times New Roman"/>
        <family val="1"/>
        <charset val="1"/>
      </rPr>
      <t>levé provedení</t>
    </r>
  </si>
  <si>
    <t>S1a</t>
  </si>
  <si>
    <r>
      <t xml:space="preserve">Šatní sestava, </t>
    </r>
    <r>
      <rPr>
        <i/>
        <sz val="10"/>
        <rFont val="Times New Roman"/>
        <family val="1"/>
        <charset val="1"/>
      </rPr>
      <t>pravé provedení</t>
    </r>
  </si>
  <si>
    <t>S3</t>
  </si>
  <si>
    <r>
      <t>Šatní sestava,</t>
    </r>
    <r>
      <rPr>
        <i/>
        <sz val="10"/>
        <rFont val="Times New Roman"/>
        <family val="1"/>
        <charset val="238"/>
      </rPr>
      <t xml:space="preserve"> levé provedení</t>
    </r>
  </si>
  <si>
    <r>
      <t xml:space="preserve">Šatní sestava, </t>
    </r>
    <r>
      <rPr>
        <i/>
        <sz val="10"/>
        <rFont val="Times New Roman"/>
        <family val="1"/>
        <charset val="238"/>
      </rPr>
      <t>pravé provedení</t>
    </r>
  </si>
  <si>
    <t>S3a</t>
  </si>
  <si>
    <t>L1</t>
  </si>
  <si>
    <r>
      <t xml:space="preserve">Lůžko, </t>
    </r>
    <r>
      <rPr>
        <i/>
        <sz val="10"/>
        <rFont val="Times New Roman"/>
        <family val="1"/>
        <charset val="1"/>
      </rPr>
      <t>levé provedení</t>
    </r>
  </si>
  <si>
    <t>L1a</t>
  </si>
  <si>
    <r>
      <t xml:space="preserve">Lůžko, </t>
    </r>
    <r>
      <rPr>
        <i/>
        <sz val="10"/>
        <rFont val="Times New Roman"/>
        <family val="1"/>
        <charset val="1"/>
      </rPr>
      <t>pravé provedení</t>
    </r>
  </si>
  <si>
    <t>A1</t>
  </si>
  <si>
    <t>Židle pokojová</t>
  </si>
  <si>
    <t>A2</t>
  </si>
  <si>
    <t>Lavice kuchyňská</t>
  </si>
  <si>
    <t>A3</t>
  </si>
  <si>
    <t>Tabulka počtu položek interiéru</t>
  </si>
  <si>
    <t>S2</t>
  </si>
  <si>
    <t>S2a</t>
  </si>
  <si>
    <t>O1</t>
  </si>
  <si>
    <t>Odpadkový koš do pokoje</t>
  </si>
  <si>
    <t>O2</t>
  </si>
  <si>
    <t>Odpadkový set na tříděný odpad</t>
  </si>
  <si>
    <t>P1</t>
  </si>
  <si>
    <t>R1</t>
  </si>
  <si>
    <t>Police pokojová</t>
  </si>
  <si>
    <t>Regál kovový policový</t>
  </si>
  <si>
    <t>R2</t>
  </si>
  <si>
    <t>R3</t>
  </si>
  <si>
    <t>R4</t>
  </si>
  <si>
    <t>R5</t>
  </si>
  <si>
    <t>R6</t>
  </si>
  <si>
    <t>T1</t>
  </si>
  <si>
    <t>T2</t>
  </si>
  <si>
    <t>T3</t>
  </si>
  <si>
    <t>T4</t>
  </si>
  <si>
    <t>Stůl pracovní</t>
  </si>
  <si>
    <t>Stůl jídelní</t>
  </si>
  <si>
    <t>Z1</t>
  </si>
  <si>
    <t>Zásuvkový kontejner</t>
  </si>
  <si>
    <t>Lednice pro zabudování do šatní sestavy</t>
  </si>
  <si>
    <t>LED světlo pod police</t>
  </si>
  <si>
    <t>Dodání, doprava, montáž a ostatní náklady</t>
  </si>
  <si>
    <t>s DPH 21%</t>
  </si>
  <si>
    <t>Cena</t>
  </si>
  <si>
    <t>T5</t>
  </si>
  <si>
    <t>INTERIÉR - Výkaz výměr</t>
  </si>
  <si>
    <t>Stůl kuchyňský</t>
  </si>
  <si>
    <t>Pokyny pro uchazeče:</t>
  </si>
  <si>
    <t>3.	Uchazeč zapracuje skutečné zaměření díla včetně lišt pro rozvody elektroinstalací  do vzorkování nebo dílenské dokumentace.</t>
  </si>
  <si>
    <t>1.	Součástí položek uveďte cenu za dodávku nebo výrobu, dopravu, montáž, zpracování nebo zprovoznění.</t>
  </si>
  <si>
    <t>2.	Uchazeč provede před vzorkováním zaměření skutečného stavu místa provedení díla včetně skutečných poloh lišt pro rozvody elektroinstalací.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</si>
</sst>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"/>
      <family val="2"/>
      <charset val="1"/>
    </font>
    <font>
      <sz val="10"/>
      <name val="Arial"/>
      <family val="2"/>
      <charset val="238"/>
    </font>
    <font>
      <i/>
      <sz val="10"/>
      <name val="Times New Roman"/>
      <family val="1"/>
      <charset val="1"/>
    </font>
    <font>
      <sz val="16"/>
      <name val="Times New Roman"/>
      <family val="1"/>
      <charset val="238"/>
    </font>
    <font>
      <b/>
      <sz val="12"/>
      <name val="Arial"/>
      <family val="2"/>
      <charset val="238"/>
    </font>
    <font>
      <sz val="16"/>
      <color theme="1"/>
      <name val="Times New Roman"/>
      <family val="1"/>
      <charset val="238"/>
    </font>
    <font>
      <i/>
      <sz val="10"/>
      <name val="Times New Roman"/>
      <family val="1"/>
      <charset val="238"/>
    </font>
    <font>
      <sz val="16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24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42"/>
        <bgColor indexed="27"/>
      </patternFill>
    </fill>
    <fill>
      <patternFill patternType="solid">
        <fgColor indexed="10"/>
        <bgColor indexed="60"/>
      </patternFill>
    </fill>
    <fill>
      <patternFill patternType="solid">
        <fgColor indexed="13"/>
        <bgColor indexed="34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1" applyNumberFormat="0" applyFill="0" applyAlignment="0" applyProtection="0"/>
    <xf numFmtId="0" fontId="4" fillId="11" borderId="0" applyNumberFormat="0" applyBorder="0" applyAlignment="0" applyProtection="0"/>
    <xf numFmtId="0" fontId="5" fillId="12" borderId="2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9" fillId="4" borderId="6" applyNumberFormat="0" applyAlignment="0" applyProtection="0"/>
    <xf numFmtId="0" fontId="11" fillId="0" borderId="7" applyNumberFormat="0" applyFill="0" applyAlignment="0" applyProtection="0"/>
    <xf numFmtId="0" fontId="12" fillId="13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3" borderId="8" applyNumberFormat="0" applyAlignment="0" applyProtection="0"/>
    <xf numFmtId="0" fontId="15" fillId="2" borderId="8" applyNumberFormat="0" applyAlignment="0" applyProtection="0"/>
    <xf numFmtId="0" fontId="16" fillId="2" borderId="9" applyNumberFormat="0" applyAlignment="0" applyProtection="0"/>
    <xf numFmtId="0" fontId="17" fillId="0" borderId="0" applyNumberForma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</cellStyleXfs>
  <cellXfs count="44">
    <xf numFmtId="0" fontId="0" fillId="0" borderId="0" xfId="0"/>
    <xf numFmtId="3" fontId="0" fillId="0" borderId="0" xfId="0" applyNumberFormat="1"/>
    <xf numFmtId="0" fontId="18" fillId="0" borderId="10" xfId="0" applyFont="1" applyBorder="1"/>
    <xf numFmtId="0" fontId="18" fillId="0" borderId="10" xfId="0" applyFont="1" applyBorder="1" applyAlignment="1">
      <alignment horizontal="center"/>
    </xf>
    <xf numFmtId="3" fontId="0" fillId="0" borderId="10" xfId="0" applyNumberFormat="1" applyBorder="1"/>
    <xf numFmtId="0" fontId="21" fillId="0" borderId="0" xfId="0" applyFont="1" applyAlignment="1">
      <alignment vertical="center"/>
    </xf>
    <xf numFmtId="0" fontId="0" fillId="0" borderId="10" xfId="0" applyBorder="1" applyAlignment="1">
      <alignment horizontal="center"/>
    </xf>
    <xf numFmtId="0" fontId="22" fillId="0" borderId="12" xfId="0" applyFont="1" applyBorder="1"/>
    <xf numFmtId="0" fontId="22" fillId="0" borderId="13" xfId="0" applyFont="1" applyBorder="1"/>
    <xf numFmtId="0" fontId="23" fillId="0" borderId="0" xfId="0" applyFont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1" xfId="0" applyBorder="1" applyAlignment="1">
      <alignment horizontal="center"/>
    </xf>
    <xf numFmtId="0" fontId="25" fillId="0" borderId="0" xfId="0" applyFont="1" applyAlignment="1">
      <alignment vertical="center"/>
    </xf>
    <xf numFmtId="0" fontId="22" fillId="0" borderId="29" xfId="0" applyFont="1" applyBorder="1"/>
    <xf numFmtId="0" fontId="22" fillId="0" borderId="30" xfId="0" applyFont="1" applyBorder="1"/>
    <xf numFmtId="0" fontId="0" fillId="0" borderId="30" xfId="0" applyBorder="1"/>
    <xf numFmtId="0" fontId="18" fillId="18" borderId="10" xfId="0" applyFont="1" applyFill="1" applyBorder="1" applyAlignment="1">
      <alignment horizontal="center" vertical="center"/>
    </xf>
    <xf numFmtId="0" fontId="0" fillId="18" borderId="10" xfId="0" applyFill="1" applyBorder="1" applyAlignment="1">
      <alignment horizontal="center" vertical="center"/>
    </xf>
    <xf numFmtId="0" fontId="0" fillId="18" borderId="10" xfId="0" applyFill="1" applyBorder="1" applyAlignment="1">
      <alignment horizontal="center" vertical="center" wrapText="1"/>
    </xf>
    <xf numFmtId="0" fontId="27" fillId="18" borderId="10" xfId="0" applyFont="1" applyFill="1" applyBorder="1" applyAlignment="1">
      <alignment horizontal="center" vertical="center" wrapText="1"/>
    </xf>
    <xf numFmtId="0" fontId="27" fillId="18" borderId="10" xfId="0" applyFont="1" applyFill="1" applyBorder="1" applyAlignment="1">
      <alignment horizontal="center" vertical="center"/>
    </xf>
    <xf numFmtId="3" fontId="22" fillId="20" borderId="28" xfId="0" applyNumberFormat="1" applyFont="1" applyFill="1" applyBorder="1"/>
    <xf numFmtId="3" fontId="26" fillId="19" borderId="16" xfId="0" applyNumberFormat="1" applyFont="1" applyFill="1" applyBorder="1"/>
    <xf numFmtId="3" fontId="18" fillId="19" borderId="10" xfId="0" applyNumberFormat="1" applyFont="1" applyFill="1" applyBorder="1" applyAlignment="1" applyProtection="1">
      <alignment horizontal="center"/>
      <protection locked="0"/>
    </xf>
    <xf numFmtId="0" fontId="27" fillId="0" borderId="0" xfId="0" applyFont="1"/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42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Špatně" xfId="20" builtinId="27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47B8B8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CC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A3A3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2"/>
  <sheetViews>
    <sheetView tabSelected="1" zoomScale="110" zoomScaleNormal="110" workbookViewId="0">
      <selection activeCell="B1" sqref="B1"/>
    </sheetView>
  </sheetViews>
  <sheetFormatPr defaultColWidth="11.5703125" defaultRowHeight="12.75" x14ac:dyDescent="0.2"/>
  <cols>
    <col min="1" max="1" width="8.42578125" customWidth="1"/>
    <col min="2" max="2" width="41.28515625" customWidth="1"/>
    <col min="3" max="14" width="5.7109375" customWidth="1"/>
    <col min="15" max="15" width="8.42578125" customWidth="1"/>
    <col min="16" max="16" width="13" customWidth="1"/>
    <col min="17" max="17" width="16" customWidth="1"/>
  </cols>
  <sheetData>
    <row r="1" spans="1:17" ht="20.25" x14ac:dyDescent="0.2">
      <c r="A1" s="5"/>
      <c r="B1" s="26" t="s">
        <v>76</v>
      </c>
    </row>
    <row r="2" spans="1:17" ht="20.25" x14ac:dyDescent="0.2">
      <c r="A2" s="5"/>
      <c r="B2" s="26" t="s">
        <v>46</v>
      </c>
    </row>
    <row r="3" spans="1:17" ht="20.25" x14ac:dyDescent="0.2">
      <c r="A3" s="5"/>
      <c r="B3" s="5"/>
    </row>
    <row r="5" spans="1:17" ht="31.5" customHeight="1" x14ac:dyDescent="0.2">
      <c r="A5" s="30" t="s">
        <v>0</v>
      </c>
      <c r="B5" s="30" t="s">
        <v>1</v>
      </c>
      <c r="C5" s="31" t="s">
        <v>3</v>
      </c>
      <c r="D5" s="31" t="s">
        <v>4</v>
      </c>
      <c r="E5" s="31" t="s">
        <v>5</v>
      </c>
      <c r="F5" s="31" t="s">
        <v>6</v>
      </c>
      <c r="G5" s="31" t="s">
        <v>7</v>
      </c>
      <c r="H5" s="31" t="s">
        <v>22</v>
      </c>
      <c r="I5" s="31" t="s">
        <v>23</v>
      </c>
      <c r="J5" s="31" t="s">
        <v>24</v>
      </c>
      <c r="K5" s="31" t="s">
        <v>25</v>
      </c>
      <c r="L5" s="31" t="s">
        <v>26</v>
      </c>
      <c r="M5" s="31" t="s">
        <v>27</v>
      </c>
      <c r="N5" s="31" t="s">
        <v>28</v>
      </c>
      <c r="O5" s="32" t="s">
        <v>8</v>
      </c>
      <c r="P5" s="33" t="s">
        <v>2</v>
      </c>
      <c r="Q5" s="34" t="s">
        <v>9</v>
      </c>
    </row>
    <row r="6" spans="1:17" ht="15.95" customHeight="1" x14ac:dyDescent="0.2">
      <c r="A6" s="3" t="s">
        <v>41</v>
      </c>
      <c r="B6" s="2" t="s">
        <v>42</v>
      </c>
      <c r="C6" s="3">
        <v>40</v>
      </c>
      <c r="D6" s="3">
        <v>48</v>
      </c>
      <c r="E6" s="3">
        <v>48</v>
      </c>
      <c r="F6" s="3">
        <v>48</v>
      </c>
      <c r="G6" s="3">
        <v>48</v>
      </c>
      <c r="H6" s="3">
        <v>48</v>
      </c>
      <c r="I6" s="3">
        <v>48</v>
      </c>
      <c r="J6" s="3">
        <v>48</v>
      </c>
      <c r="K6" s="3">
        <v>48</v>
      </c>
      <c r="L6" s="3">
        <v>48</v>
      </c>
      <c r="M6" s="3">
        <v>48</v>
      </c>
      <c r="N6" s="3">
        <v>48</v>
      </c>
      <c r="O6" s="6">
        <f t="shared" ref="O6:O33" si="0">SUM(C6:N6)</f>
        <v>568</v>
      </c>
      <c r="P6" s="37"/>
      <c r="Q6" s="4">
        <f>SUM(O6*P6)</f>
        <v>0</v>
      </c>
    </row>
    <row r="7" spans="1:17" ht="15.95" customHeight="1" x14ac:dyDescent="0.2">
      <c r="A7" s="3" t="s">
        <v>43</v>
      </c>
      <c r="B7" s="2" t="s">
        <v>44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>
        <v>1</v>
      </c>
      <c r="O7" s="6">
        <f t="shared" si="0"/>
        <v>1</v>
      </c>
      <c r="P7" s="37"/>
      <c r="Q7" s="4">
        <f t="shared" ref="Q7:Q33" si="1">SUM(O7*P7)</f>
        <v>0</v>
      </c>
    </row>
    <row r="8" spans="1:17" ht="15.95" customHeight="1" x14ac:dyDescent="0.2">
      <c r="A8" s="3" t="s">
        <v>45</v>
      </c>
      <c r="B8" s="2" t="s">
        <v>44</v>
      </c>
      <c r="C8" s="3">
        <v>1</v>
      </c>
      <c r="D8" s="3">
        <v>2</v>
      </c>
      <c r="E8" s="3">
        <v>2</v>
      </c>
      <c r="F8" s="3">
        <v>2</v>
      </c>
      <c r="G8" s="3">
        <v>2</v>
      </c>
      <c r="H8" s="3">
        <v>2</v>
      </c>
      <c r="I8" s="3">
        <v>2</v>
      </c>
      <c r="J8" s="3">
        <v>2</v>
      </c>
      <c r="K8" s="3">
        <v>2</v>
      </c>
      <c r="L8" s="3">
        <v>2</v>
      </c>
      <c r="M8" s="3">
        <v>2</v>
      </c>
      <c r="N8" s="3"/>
      <c r="O8" s="6">
        <f t="shared" si="0"/>
        <v>21</v>
      </c>
      <c r="P8" s="37"/>
      <c r="Q8" s="4">
        <f t="shared" si="1"/>
        <v>0</v>
      </c>
    </row>
    <row r="9" spans="1:17" ht="15.95" customHeight="1" x14ac:dyDescent="0.2">
      <c r="A9" s="3" t="s">
        <v>37</v>
      </c>
      <c r="B9" s="2" t="s">
        <v>38</v>
      </c>
      <c r="C9" s="6">
        <v>20</v>
      </c>
      <c r="D9" s="6">
        <v>24</v>
      </c>
      <c r="E9" s="6">
        <v>24</v>
      </c>
      <c r="F9" s="6">
        <v>24</v>
      </c>
      <c r="G9" s="6">
        <v>24</v>
      </c>
      <c r="H9" s="6">
        <v>24</v>
      </c>
      <c r="I9" s="6">
        <v>24</v>
      </c>
      <c r="J9" s="6">
        <v>24</v>
      </c>
      <c r="K9" s="6">
        <v>24</v>
      </c>
      <c r="L9" s="6">
        <v>24</v>
      </c>
      <c r="M9" s="6">
        <v>24</v>
      </c>
      <c r="N9" s="6">
        <v>24</v>
      </c>
      <c r="O9" s="6">
        <f t="shared" si="0"/>
        <v>284</v>
      </c>
      <c r="P9" s="37"/>
      <c r="Q9" s="4">
        <f t="shared" si="1"/>
        <v>0</v>
      </c>
    </row>
    <row r="10" spans="1:17" ht="15.95" customHeight="1" x14ac:dyDescent="0.2">
      <c r="A10" s="3" t="s">
        <v>39</v>
      </c>
      <c r="B10" s="2" t="s">
        <v>40</v>
      </c>
      <c r="C10" s="6">
        <v>20</v>
      </c>
      <c r="D10" s="6">
        <v>24</v>
      </c>
      <c r="E10" s="6">
        <v>24</v>
      </c>
      <c r="F10" s="6">
        <v>24</v>
      </c>
      <c r="G10" s="6">
        <v>24</v>
      </c>
      <c r="H10" s="6">
        <v>24</v>
      </c>
      <c r="I10" s="6">
        <v>24</v>
      </c>
      <c r="J10" s="6">
        <v>24</v>
      </c>
      <c r="K10" s="6">
        <v>24</v>
      </c>
      <c r="L10" s="6">
        <v>24</v>
      </c>
      <c r="M10" s="6">
        <v>24</v>
      </c>
      <c r="N10" s="6">
        <v>24</v>
      </c>
      <c r="O10" s="6">
        <f t="shared" si="0"/>
        <v>284</v>
      </c>
      <c r="P10" s="37"/>
      <c r="Q10" s="4">
        <f t="shared" ref="Q10" si="2">SUM(O10*P10)</f>
        <v>0</v>
      </c>
    </row>
    <row r="11" spans="1:17" ht="15.95" customHeight="1" x14ac:dyDescent="0.2">
      <c r="A11" s="3" t="s">
        <v>49</v>
      </c>
      <c r="B11" s="2" t="s">
        <v>50</v>
      </c>
      <c r="C11" s="6">
        <v>20</v>
      </c>
      <c r="D11" s="6">
        <v>24</v>
      </c>
      <c r="E11" s="6">
        <v>24</v>
      </c>
      <c r="F11" s="6">
        <v>24</v>
      </c>
      <c r="G11" s="6">
        <v>24</v>
      </c>
      <c r="H11" s="6">
        <v>24</v>
      </c>
      <c r="I11" s="6">
        <v>24</v>
      </c>
      <c r="J11" s="6">
        <v>24</v>
      </c>
      <c r="K11" s="6">
        <v>24</v>
      </c>
      <c r="L11" s="6">
        <v>24</v>
      </c>
      <c r="M11" s="6">
        <v>24</v>
      </c>
      <c r="N11" s="6">
        <v>24</v>
      </c>
      <c r="O11" s="6">
        <f t="shared" si="0"/>
        <v>284</v>
      </c>
      <c r="P11" s="37"/>
      <c r="Q11" s="4">
        <f t="shared" si="1"/>
        <v>0</v>
      </c>
    </row>
    <row r="12" spans="1:17" ht="15.95" customHeight="1" x14ac:dyDescent="0.2">
      <c r="A12" s="3" t="s">
        <v>51</v>
      </c>
      <c r="B12" s="2" t="s">
        <v>52</v>
      </c>
      <c r="C12" s="6">
        <v>1</v>
      </c>
      <c r="D12" s="3">
        <v>2</v>
      </c>
      <c r="E12" s="3">
        <v>2</v>
      </c>
      <c r="F12" s="3">
        <v>2</v>
      </c>
      <c r="G12" s="3">
        <v>2</v>
      </c>
      <c r="H12" s="3">
        <v>2</v>
      </c>
      <c r="I12" s="3">
        <v>2</v>
      </c>
      <c r="J12" s="3">
        <v>2</v>
      </c>
      <c r="K12" s="3">
        <v>2</v>
      </c>
      <c r="L12" s="3">
        <v>2</v>
      </c>
      <c r="M12" s="3">
        <v>2</v>
      </c>
      <c r="N12" s="6">
        <v>1</v>
      </c>
      <c r="O12" s="6">
        <f t="shared" si="0"/>
        <v>22</v>
      </c>
      <c r="P12" s="37"/>
      <c r="Q12" s="4">
        <f t="shared" si="1"/>
        <v>0</v>
      </c>
    </row>
    <row r="13" spans="1:17" ht="15.95" customHeight="1" x14ac:dyDescent="0.2">
      <c r="A13" s="3" t="s">
        <v>53</v>
      </c>
      <c r="B13" s="2" t="s">
        <v>55</v>
      </c>
      <c r="C13" s="6">
        <v>80</v>
      </c>
      <c r="D13" s="6">
        <v>96</v>
      </c>
      <c r="E13" s="6">
        <v>96</v>
      </c>
      <c r="F13" s="6">
        <v>96</v>
      </c>
      <c r="G13" s="6">
        <v>96</v>
      </c>
      <c r="H13" s="6">
        <v>96</v>
      </c>
      <c r="I13" s="6">
        <v>96</v>
      </c>
      <c r="J13" s="6">
        <v>96</v>
      </c>
      <c r="K13" s="6">
        <v>96</v>
      </c>
      <c r="L13" s="6">
        <v>96</v>
      </c>
      <c r="M13" s="6">
        <v>96</v>
      </c>
      <c r="N13" s="6">
        <v>96</v>
      </c>
      <c r="O13" s="6">
        <f t="shared" si="0"/>
        <v>1136</v>
      </c>
      <c r="P13" s="37"/>
      <c r="Q13" s="4">
        <f t="shared" si="1"/>
        <v>0</v>
      </c>
    </row>
    <row r="14" spans="1:17" ht="15.95" customHeight="1" x14ac:dyDescent="0.2">
      <c r="A14" s="3" t="s">
        <v>54</v>
      </c>
      <c r="B14" s="2" t="s">
        <v>56</v>
      </c>
      <c r="C14" s="6">
        <v>2</v>
      </c>
      <c r="D14" s="6">
        <v>2</v>
      </c>
      <c r="E14" s="6">
        <v>2</v>
      </c>
      <c r="F14" s="6">
        <v>2</v>
      </c>
      <c r="G14" s="6">
        <v>2</v>
      </c>
      <c r="H14" s="6">
        <v>1</v>
      </c>
      <c r="I14" s="6">
        <v>2</v>
      </c>
      <c r="J14" s="6">
        <v>2</v>
      </c>
      <c r="K14" s="6">
        <v>2</v>
      </c>
      <c r="L14" s="6">
        <v>2</v>
      </c>
      <c r="M14" s="6">
        <v>2</v>
      </c>
      <c r="N14" s="6">
        <v>1</v>
      </c>
      <c r="O14" s="6">
        <f t="shared" si="0"/>
        <v>22</v>
      </c>
      <c r="P14" s="37"/>
      <c r="Q14" s="4">
        <f t="shared" si="1"/>
        <v>0</v>
      </c>
    </row>
    <row r="15" spans="1:17" ht="15.95" customHeight="1" x14ac:dyDescent="0.2">
      <c r="A15" s="3" t="s">
        <v>57</v>
      </c>
      <c r="B15" s="2" t="s">
        <v>56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>
        <v>1</v>
      </c>
      <c r="O15" s="6">
        <f t="shared" si="0"/>
        <v>1</v>
      </c>
      <c r="P15" s="37"/>
      <c r="Q15" s="4">
        <f t="shared" si="1"/>
        <v>0</v>
      </c>
    </row>
    <row r="16" spans="1:17" ht="15.95" customHeight="1" x14ac:dyDescent="0.2">
      <c r="A16" s="3" t="s">
        <v>58</v>
      </c>
      <c r="B16" s="2" t="s">
        <v>56</v>
      </c>
      <c r="C16" s="6">
        <v>2</v>
      </c>
      <c r="D16" s="6">
        <v>2</v>
      </c>
      <c r="E16" s="6">
        <v>2</v>
      </c>
      <c r="F16" s="6">
        <v>2</v>
      </c>
      <c r="G16" s="6">
        <v>2</v>
      </c>
      <c r="H16" s="6">
        <v>1</v>
      </c>
      <c r="I16" s="6">
        <v>2</v>
      </c>
      <c r="J16" s="6">
        <v>2</v>
      </c>
      <c r="K16" s="6">
        <v>2</v>
      </c>
      <c r="L16" s="6">
        <v>2</v>
      </c>
      <c r="M16" s="6">
        <v>2</v>
      </c>
      <c r="N16" s="6">
        <v>1</v>
      </c>
      <c r="O16" s="6">
        <f t="shared" si="0"/>
        <v>22</v>
      </c>
      <c r="P16" s="37"/>
      <c r="Q16" s="4">
        <f t="shared" si="1"/>
        <v>0</v>
      </c>
    </row>
    <row r="17" spans="1:17" ht="15.95" customHeight="1" x14ac:dyDescent="0.2">
      <c r="A17" s="3" t="s">
        <v>59</v>
      </c>
      <c r="B17" s="2" t="s">
        <v>56</v>
      </c>
      <c r="C17" s="6">
        <v>1</v>
      </c>
      <c r="D17" s="6">
        <v>1</v>
      </c>
      <c r="E17" s="6">
        <v>1</v>
      </c>
      <c r="F17" s="6">
        <v>1</v>
      </c>
      <c r="G17" s="6">
        <v>1</v>
      </c>
      <c r="H17" s="6"/>
      <c r="I17" s="6">
        <v>1</v>
      </c>
      <c r="J17" s="6">
        <v>1</v>
      </c>
      <c r="K17" s="6">
        <v>1</v>
      </c>
      <c r="L17" s="6">
        <v>1</v>
      </c>
      <c r="M17" s="6">
        <v>1</v>
      </c>
      <c r="N17" s="6">
        <v>1</v>
      </c>
      <c r="O17" s="6">
        <f t="shared" si="0"/>
        <v>11</v>
      </c>
      <c r="P17" s="37"/>
      <c r="Q17" s="4">
        <f t="shared" si="1"/>
        <v>0</v>
      </c>
    </row>
    <row r="18" spans="1:17" ht="15.95" customHeight="1" x14ac:dyDescent="0.2">
      <c r="A18" s="3" t="s">
        <v>60</v>
      </c>
      <c r="B18" s="2" t="s">
        <v>56</v>
      </c>
      <c r="C18" s="6">
        <v>1</v>
      </c>
      <c r="D18" s="6">
        <v>1</v>
      </c>
      <c r="E18" s="6">
        <v>1</v>
      </c>
      <c r="F18" s="6">
        <v>1</v>
      </c>
      <c r="G18" s="6">
        <v>1</v>
      </c>
      <c r="H18" s="6">
        <v>1</v>
      </c>
      <c r="I18" s="6">
        <v>1</v>
      </c>
      <c r="J18" s="6">
        <v>1</v>
      </c>
      <c r="K18" s="6">
        <v>1</v>
      </c>
      <c r="L18" s="6">
        <v>1</v>
      </c>
      <c r="M18" s="6">
        <v>1</v>
      </c>
      <c r="N18" s="6">
        <v>1</v>
      </c>
      <c r="O18" s="6">
        <f t="shared" si="0"/>
        <v>12</v>
      </c>
      <c r="P18" s="37"/>
      <c r="Q18" s="4">
        <f t="shared" si="1"/>
        <v>0</v>
      </c>
    </row>
    <row r="19" spans="1:17" ht="15.95" customHeight="1" x14ac:dyDescent="0.2">
      <c r="A19" s="3" t="s">
        <v>61</v>
      </c>
      <c r="B19" s="2" t="s">
        <v>56</v>
      </c>
      <c r="C19" s="6">
        <v>2</v>
      </c>
      <c r="D19" s="6">
        <v>2</v>
      </c>
      <c r="E19" s="6">
        <v>2</v>
      </c>
      <c r="F19" s="6">
        <v>2</v>
      </c>
      <c r="G19" s="6">
        <v>2</v>
      </c>
      <c r="H19" s="6"/>
      <c r="I19" s="6">
        <v>2</v>
      </c>
      <c r="J19" s="6">
        <v>2</v>
      </c>
      <c r="K19" s="6">
        <v>2</v>
      </c>
      <c r="L19" s="6">
        <v>2</v>
      </c>
      <c r="M19" s="6">
        <v>2</v>
      </c>
      <c r="N19" s="6"/>
      <c r="O19" s="6">
        <f t="shared" si="0"/>
        <v>20</v>
      </c>
      <c r="P19" s="37"/>
      <c r="Q19" s="4">
        <f t="shared" si="1"/>
        <v>0</v>
      </c>
    </row>
    <row r="20" spans="1:17" ht="15.95" customHeight="1" x14ac:dyDescent="0.2">
      <c r="A20" s="3" t="s">
        <v>29</v>
      </c>
      <c r="B20" s="2" t="s">
        <v>30</v>
      </c>
      <c r="C20" s="3">
        <v>8</v>
      </c>
      <c r="D20" s="3">
        <v>10</v>
      </c>
      <c r="E20" s="3">
        <v>10</v>
      </c>
      <c r="F20" s="3">
        <v>10</v>
      </c>
      <c r="G20" s="3">
        <v>10</v>
      </c>
      <c r="H20" s="3">
        <v>10</v>
      </c>
      <c r="I20" s="3">
        <v>10</v>
      </c>
      <c r="J20" s="3">
        <v>10</v>
      </c>
      <c r="K20" s="3">
        <v>10</v>
      </c>
      <c r="L20" s="3">
        <v>10</v>
      </c>
      <c r="M20" s="3">
        <v>10</v>
      </c>
      <c r="N20" s="3">
        <v>10</v>
      </c>
      <c r="O20" s="6">
        <f t="shared" si="0"/>
        <v>118</v>
      </c>
      <c r="P20" s="37"/>
      <c r="Q20" s="4">
        <f t="shared" ref="Q20:Q25" si="3">SUM(O20*P20)</f>
        <v>0</v>
      </c>
    </row>
    <row r="21" spans="1:17" ht="15.95" customHeight="1" x14ac:dyDescent="0.2">
      <c r="A21" s="3" t="s">
        <v>31</v>
      </c>
      <c r="B21" s="2" t="s">
        <v>32</v>
      </c>
      <c r="C21" s="3">
        <v>8</v>
      </c>
      <c r="D21" s="3">
        <v>10</v>
      </c>
      <c r="E21" s="3">
        <v>10</v>
      </c>
      <c r="F21" s="3">
        <v>10</v>
      </c>
      <c r="G21" s="3">
        <v>10</v>
      </c>
      <c r="H21" s="3">
        <v>10</v>
      </c>
      <c r="I21" s="3">
        <v>10</v>
      </c>
      <c r="J21" s="3">
        <v>10</v>
      </c>
      <c r="K21" s="3">
        <v>10</v>
      </c>
      <c r="L21" s="3">
        <v>10</v>
      </c>
      <c r="M21" s="3">
        <v>10</v>
      </c>
      <c r="N21" s="3">
        <v>10</v>
      </c>
      <c r="O21" s="6">
        <f t="shared" si="0"/>
        <v>118</v>
      </c>
      <c r="P21" s="37"/>
      <c r="Q21" s="4">
        <f t="shared" si="3"/>
        <v>0</v>
      </c>
    </row>
    <row r="22" spans="1:17" ht="15.95" customHeight="1" x14ac:dyDescent="0.2">
      <c r="A22" s="3" t="s">
        <v>47</v>
      </c>
      <c r="B22" s="2" t="s">
        <v>30</v>
      </c>
      <c r="C22" s="3">
        <v>2</v>
      </c>
      <c r="D22" s="3">
        <v>2</v>
      </c>
      <c r="E22" s="3">
        <v>2</v>
      </c>
      <c r="F22" s="3">
        <v>2</v>
      </c>
      <c r="G22" s="3">
        <v>2</v>
      </c>
      <c r="H22" s="3">
        <v>2</v>
      </c>
      <c r="I22" s="3">
        <v>2</v>
      </c>
      <c r="J22" s="3">
        <v>2</v>
      </c>
      <c r="K22" s="3">
        <v>2</v>
      </c>
      <c r="L22" s="3">
        <v>2</v>
      </c>
      <c r="M22" s="3">
        <v>2</v>
      </c>
      <c r="N22" s="3">
        <v>2</v>
      </c>
      <c r="O22" s="6">
        <f t="shared" si="0"/>
        <v>24</v>
      </c>
      <c r="P22" s="37"/>
      <c r="Q22" s="4">
        <f t="shared" si="3"/>
        <v>0</v>
      </c>
    </row>
    <row r="23" spans="1:17" ht="15.95" customHeight="1" x14ac:dyDescent="0.2">
      <c r="A23" s="3" t="s">
        <v>48</v>
      </c>
      <c r="B23" s="2" t="s">
        <v>32</v>
      </c>
      <c r="C23" s="6">
        <v>2</v>
      </c>
      <c r="D23" s="6">
        <v>2</v>
      </c>
      <c r="E23" s="6">
        <v>2</v>
      </c>
      <c r="F23" s="6">
        <v>2</v>
      </c>
      <c r="G23" s="6">
        <v>2</v>
      </c>
      <c r="H23" s="6">
        <v>2</v>
      </c>
      <c r="I23" s="6">
        <v>2</v>
      </c>
      <c r="J23" s="6">
        <v>2</v>
      </c>
      <c r="K23" s="6">
        <v>2</v>
      </c>
      <c r="L23" s="6">
        <v>2</v>
      </c>
      <c r="M23" s="6">
        <v>2</v>
      </c>
      <c r="N23" s="6">
        <v>2</v>
      </c>
      <c r="O23" s="6">
        <f t="shared" si="0"/>
        <v>24</v>
      </c>
      <c r="P23" s="37"/>
      <c r="Q23" s="4">
        <f t="shared" si="3"/>
        <v>0</v>
      </c>
    </row>
    <row r="24" spans="1:17" ht="15.95" customHeight="1" x14ac:dyDescent="0.2">
      <c r="A24" s="3" t="s">
        <v>33</v>
      </c>
      <c r="B24" s="2" t="s">
        <v>34</v>
      </c>
      <c r="C24" s="6">
        <v>20</v>
      </c>
      <c r="D24" s="6">
        <v>24</v>
      </c>
      <c r="E24" s="6">
        <v>24</v>
      </c>
      <c r="F24" s="6">
        <v>24</v>
      </c>
      <c r="G24" s="6">
        <v>24</v>
      </c>
      <c r="H24" s="6">
        <v>24</v>
      </c>
      <c r="I24" s="6">
        <v>24</v>
      </c>
      <c r="J24" s="6">
        <v>24</v>
      </c>
      <c r="K24" s="6">
        <v>24</v>
      </c>
      <c r="L24" s="6">
        <v>24</v>
      </c>
      <c r="M24" s="6">
        <v>24</v>
      </c>
      <c r="N24" s="6">
        <v>24</v>
      </c>
      <c r="O24" s="6">
        <f t="shared" si="0"/>
        <v>284</v>
      </c>
      <c r="P24" s="37"/>
      <c r="Q24" s="4">
        <f t="shared" si="3"/>
        <v>0</v>
      </c>
    </row>
    <row r="25" spans="1:17" ht="15.95" customHeight="1" x14ac:dyDescent="0.2">
      <c r="A25" s="3" t="s">
        <v>36</v>
      </c>
      <c r="B25" s="2" t="s">
        <v>35</v>
      </c>
      <c r="C25" s="6">
        <v>20</v>
      </c>
      <c r="D25" s="6">
        <v>24</v>
      </c>
      <c r="E25" s="6">
        <v>24</v>
      </c>
      <c r="F25" s="6">
        <v>24</v>
      </c>
      <c r="G25" s="6">
        <v>24</v>
      </c>
      <c r="H25" s="6">
        <v>24</v>
      </c>
      <c r="I25" s="6">
        <v>24</v>
      </c>
      <c r="J25" s="6">
        <v>24</v>
      </c>
      <c r="K25" s="6">
        <v>24</v>
      </c>
      <c r="L25" s="6">
        <v>24</v>
      </c>
      <c r="M25" s="6">
        <v>24</v>
      </c>
      <c r="N25" s="6">
        <v>24</v>
      </c>
      <c r="O25" s="6">
        <f t="shared" si="0"/>
        <v>284</v>
      </c>
      <c r="P25" s="37"/>
      <c r="Q25" s="4">
        <f t="shared" si="3"/>
        <v>0</v>
      </c>
    </row>
    <row r="26" spans="1:17" ht="15.95" customHeight="1" x14ac:dyDescent="0.2">
      <c r="A26" s="3" t="s">
        <v>62</v>
      </c>
      <c r="B26" s="2" t="s">
        <v>66</v>
      </c>
      <c r="C26" s="3">
        <v>40</v>
      </c>
      <c r="D26" s="3">
        <v>48</v>
      </c>
      <c r="E26" s="3">
        <v>48</v>
      </c>
      <c r="F26" s="3">
        <v>48</v>
      </c>
      <c r="G26" s="3">
        <v>48</v>
      </c>
      <c r="H26" s="3">
        <v>48</v>
      </c>
      <c r="I26" s="3">
        <v>48</v>
      </c>
      <c r="J26" s="3">
        <v>48</v>
      </c>
      <c r="K26" s="3">
        <v>48</v>
      </c>
      <c r="L26" s="3">
        <v>48</v>
      </c>
      <c r="M26" s="3">
        <v>48</v>
      </c>
      <c r="N26" s="3">
        <v>48</v>
      </c>
      <c r="O26" s="6">
        <f t="shared" si="0"/>
        <v>568</v>
      </c>
      <c r="P26" s="37"/>
      <c r="Q26" s="4">
        <f t="shared" ref="Q26:Q29" si="4">SUM(O26*P26)</f>
        <v>0</v>
      </c>
    </row>
    <row r="27" spans="1:17" ht="15.95" customHeight="1" x14ac:dyDescent="0.2">
      <c r="A27" s="3" t="s">
        <v>63</v>
      </c>
      <c r="B27" s="2" t="s">
        <v>67</v>
      </c>
      <c r="C27" s="6">
        <v>1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>
        <f t="shared" si="0"/>
        <v>1</v>
      </c>
      <c r="P27" s="37"/>
      <c r="Q27" s="4">
        <f t="shared" si="4"/>
        <v>0</v>
      </c>
    </row>
    <row r="28" spans="1:17" ht="15.95" customHeight="1" x14ac:dyDescent="0.2">
      <c r="A28" s="3" t="s">
        <v>64</v>
      </c>
      <c r="B28" s="2" t="s">
        <v>67</v>
      </c>
      <c r="C28" s="6"/>
      <c r="D28" s="6">
        <v>1</v>
      </c>
      <c r="E28" s="6">
        <v>1</v>
      </c>
      <c r="F28" s="6">
        <v>1</v>
      </c>
      <c r="G28" s="6">
        <v>1</v>
      </c>
      <c r="H28" s="6">
        <v>1</v>
      </c>
      <c r="I28" s="6">
        <v>1</v>
      </c>
      <c r="J28" s="6">
        <v>1</v>
      </c>
      <c r="K28" s="6">
        <v>1</v>
      </c>
      <c r="L28" s="6">
        <v>1</v>
      </c>
      <c r="M28" s="6">
        <v>1</v>
      </c>
      <c r="N28" s="6"/>
      <c r="O28" s="6">
        <f t="shared" si="0"/>
        <v>10</v>
      </c>
      <c r="P28" s="37"/>
      <c r="Q28" s="4">
        <f t="shared" si="4"/>
        <v>0</v>
      </c>
    </row>
    <row r="29" spans="1:17" ht="15.95" customHeight="1" x14ac:dyDescent="0.2">
      <c r="A29" s="3" t="s">
        <v>65</v>
      </c>
      <c r="B29" s="2" t="s">
        <v>67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>
        <v>1</v>
      </c>
      <c r="O29" s="6">
        <f t="shared" si="0"/>
        <v>1</v>
      </c>
      <c r="P29" s="37"/>
      <c r="Q29" s="4">
        <f t="shared" si="4"/>
        <v>0</v>
      </c>
    </row>
    <row r="30" spans="1:17" ht="15.95" customHeight="1" x14ac:dyDescent="0.2">
      <c r="A30" s="3" t="s">
        <v>75</v>
      </c>
      <c r="B30" s="2" t="s">
        <v>77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>
        <v>1</v>
      </c>
      <c r="O30" s="6">
        <f t="shared" ref="O30" si="5">SUM(C30:N30)</f>
        <v>1</v>
      </c>
      <c r="P30" s="37"/>
      <c r="Q30" s="4">
        <f t="shared" ref="Q30" si="6">SUM(O30*P30)</f>
        <v>0</v>
      </c>
    </row>
    <row r="31" spans="1:17" ht="15.95" customHeight="1" x14ac:dyDescent="0.2">
      <c r="A31" s="3" t="s">
        <v>68</v>
      </c>
      <c r="B31" s="2" t="s">
        <v>69</v>
      </c>
      <c r="C31" s="3">
        <v>40</v>
      </c>
      <c r="D31" s="3">
        <v>48</v>
      </c>
      <c r="E31" s="3">
        <v>48</v>
      </c>
      <c r="F31" s="3">
        <v>48</v>
      </c>
      <c r="G31" s="3">
        <v>48</v>
      </c>
      <c r="H31" s="3">
        <v>48</v>
      </c>
      <c r="I31" s="3">
        <v>48</v>
      </c>
      <c r="J31" s="3">
        <v>48</v>
      </c>
      <c r="K31" s="3">
        <v>48</v>
      </c>
      <c r="L31" s="3">
        <v>48</v>
      </c>
      <c r="M31" s="3">
        <v>48</v>
      </c>
      <c r="N31" s="3">
        <v>48</v>
      </c>
      <c r="O31" s="6">
        <f t="shared" si="0"/>
        <v>568</v>
      </c>
      <c r="P31" s="37"/>
      <c r="Q31" s="4">
        <f t="shared" si="1"/>
        <v>0</v>
      </c>
    </row>
    <row r="32" spans="1:17" ht="15.95" customHeight="1" x14ac:dyDescent="0.2">
      <c r="A32" s="3"/>
      <c r="B32" s="2" t="s">
        <v>70</v>
      </c>
      <c r="C32" s="6">
        <v>20</v>
      </c>
      <c r="D32" s="6">
        <v>24</v>
      </c>
      <c r="E32" s="6">
        <v>24</v>
      </c>
      <c r="F32" s="6">
        <v>24</v>
      </c>
      <c r="G32" s="6">
        <v>24</v>
      </c>
      <c r="H32" s="6">
        <v>24</v>
      </c>
      <c r="I32" s="6">
        <v>24</v>
      </c>
      <c r="J32" s="6">
        <v>24</v>
      </c>
      <c r="K32" s="6">
        <v>24</v>
      </c>
      <c r="L32" s="6">
        <v>24</v>
      </c>
      <c r="M32" s="6">
        <v>24</v>
      </c>
      <c r="N32" s="6">
        <v>24</v>
      </c>
      <c r="O32" s="6">
        <f t="shared" si="0"/>
        <v>284</v>
      </c>
      <c r="P32" s="37"/>
      <c r="Q32" s="4">
        <f t="shared" si="1"/>
        <v>0</v>
      </c>
    </row>
    <row r="33" spans="1:17" ht="15.95" customHeight="1" x14ac:dyDescent="0.2">
      <c r="A33" s="3"/>
      <c r="B33" s="2" t="s">
        <v>71</v>
      </c>
      <c r="C33" s="6">
        <v>80</v>
      </c>
      <c r="D33" s="6">
        <v>96</v>
      </c>
      <c r="E33" s="6">
        <v>96</v>
      </c>
      <c r="F33" s="6">
        <v>96</v>
      </c>
      <c r="G33" s="6">
        <v>96</v>
      </c>
      <c r="H33" s="6">
        <v>96</v>
      </c>
      <c r="I33" s="6">
        <v>96</v>
      </c>
      <c r="J33" s="6">
        <v>96</v>
      </c>
      <c r="K33" s="6">
        <v>96</v>
      </c>
      <c r="L33" s="6">
        <v>96</v>
      </c>
      <c r="M33" s="6">
        <v>96</v>
      </c>
      <c r="N33" s="6">
        <v>96</v>
      </c>
      <c r="O33" s="6">
        <f t="shared" si="0"/>
        <v>1136</v>
      </c>
      <c r="P33" s="37"/>
      <c r="Q33" s="4">
        <f t="shared" si="1"/>
        <v>0</v>
      </c>
    </row>
    <row r="34" spans="1:17" ht="15.95" customHeight="1" x14ac:dyDescent="0.2">
      <c r="A34" s="3"/>
      <c r="B34" s="2" t="s">
        <v>72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37"/>
      <c r="Q34" s="4">
        <f>SUM(P34)</f>
        <v>0</v>
      </c>
    </row>
    <row r="35" spans="1:17" ht="13.5" thickBot="1" x14ac:dyDescent="0.25">
      <c r="Q35" s="1"/>
    </row>
    <row r="36" spans="1:17" ht="16.5" thickBot="1" x14ac:dyDescent="0.3">
      <c r="A36" s="7"/>
      <c r="B36" s="8" t="s">
        <v>10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35">
        <f>SUM(Q6:Q34)</f>
        <v>0</v>
      </c>
    </row>
    <row r="37" spans="1:17" ht="15.75" x14ac:dyDescent="0.25">
      <c r="A37" s="27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9" t="s">
        <v>74</v>
      </c>
      <c r="P37" s="29" t="s">
        <v>73</v>
      </c>
      <c r="Q37" s="36">
        <f>SUM(Q36*1.21)</f>
        <v>0</v>
      </c>
    </row>
    <row r="39" spans="1:17" x14ac:dyDescent="0.2">
      <c r="A39" s="38" t="s">
        <v>78</v>
      </c>
    </row>
    <row r="40" spans="1:17" x14ac:dyDescent="0.2">
      <c r="A40" t="s">
        <v>80</v>
      </c>
    </row>
    <row r="41" spans="1:17" x14ac:dyDescent="0.2">
      <c r="A41" t="s">
        <v>81</v>
      </c>
    </row>
    <row r="42" spans="1:17" x14ac:dyDescent="0.2">
      <c r="A42" t="s">
        <v>79</v>
      </c>
    </row>
  </sheetData>
  <sheetProtection algorithmName="SHA-512" hashValue="rsUT6iAG2g5sD07Ynz1JHQkIPj0351dXX3TOga0wYfg6cWq1xVKYk0f/bKGAac8GiShHBYiMuEPhy94vrdfzGg==" saltValue="rUX9LVNr0kMYnZDVJP0SsA==" spinCount="100000" sheet="1" objects="1" scenarios="1"/>
  <pageMargins left="0.25" right="0.25" top="0.75" bottom="0.75" header="0.3" footer="0.3"/>
  <pageSetup paperSize="9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3"/>
  <sheetViews>
    <sheetView workbookViewId="0">
      <selection activeCell="B1" sqref="B1"/>
    </sheetView>
  </sheetViews>
  <sheetFormatPr defaultRowHeight="12.75" x14ac:dyDescent="0.2"/>
  <sheetData>
    <row r="1" spans="1:8" ht="20.25" x14ac:dyDescent="0.3">
      <c r="A1" s="9" t="s">
        <v>11</v>
      </c>
      <c r="B1" s="9" t="s">
        <v>12</v>
      </c>
    </row>
    <row r="2" spans="1:8" ht="20.25" x14ac:dyDescent="0.3">
      <c r="A2" s="9"/>
      <c r="B2" s="9"/>
    </row>
    <row r="3" spans="1:8" ht="13.5" thickBot="1" x14ac:dyDescent="0.25"/>
    <row r="4" spans="1:8" x14ac:dyDescent="0.2">
      <c r="A4" s="39" t="s">
        <v>13</v>
      </c>
      <c r="B4" s="41" t="s">
        <v>14</v>
      </c>
      <c r="C4" s="42"/>
      <c r="D4" s="42"/>
      <c r="E4" s="42"/>
      <c r="F4" s="42"/>
      <c r="G4" s="43"/>
      <c r="H4" s="39" t="s">
        <v>15</v>
      </c>
    </row>
    <row r="5" spans="1:8" ht="13.5" thickBot="1" x14ac:dyDescent="0.25">
      <c r="A5" s="40"/>
      <c r="B5" s="10" t="s">
        <v>16</v>
      </c>
      <c r="C5" s="11" t="s">
        <v>17</v>
      </c>
      <c r="D5" s="11" t="s">
        <v>18</v>
      </c>
      <c r="E5" s="11" t="s">
        <v>19</v>
      </c>
      <c r="F5" s="11" t="s">
        <v>20</v>
      </c>
      <c r="G5" s="12" t="s">
        <v>21</v>
      </c>
      <c r="H5" s="40"/>
    </row>
    <row r="6" spans="1:8" x14ac:dyDescent="0.2">
      <c r="A6" s="13">
        <v>0</v>
      </c>
      <c r="B6" s="14"/>
      <c r="C6" s="15">
        <v>6</v>
      </c>
      <c r="D6" s="15"/>
      <c r="E6" s="15">
        <v>2</v>
      </c>
      <c r="F6" s="15"/>
      <c r="G6" s="16">
        <v>2</v>
      </c>
      <c r="H6" s="13">
        <f>SUM(B6:G6)</f>
        <v>10</v>
      </c>
    </row>
    <row r="7" spans="1:8" x14ac:dyDescent="0.2">
      <c r="A7" s="17">
        <v>1</v>
      </c>
      <c r="B7" s="18">
        <v>1</v>
      </c>
      <c r="C7" s="6">
        <v>32</v>
      </c>
      <c r="D7" s="6">
        <v>1</v>
      </c>
      <c r="E7" s="6"/>
      <c r="F7" s="6">
        <v>2</v>
      </c>
      <c r="G7" s="19"/>
      <c r="H7" s="17">
        <f t="shared" ref="H7:H12" si="0">SUM(B7:G7)</f>
        <v>36</v>
      </c>
    </row>
    <row r="8" spans="1:8" x14ac:dyDescent="0.2">
      <c r="A8" s="17">
        <v>2</v>
      </c>
      <c r="B8" s="18">
        <v>1</v>
      </c>
      <c r="C8" s="6">
        <v>26</v>
      </c>
      <c r="D8" s="6">
        <v>1</v>
      </c>
      <c r="E8" s="6"/>
      <c r="F8" s="6">
        <v>2</v>
      </c>
      <c r="G8" s="19"/>
      <c r="H8" s="17">
        <f t="shared" si="0"/>
        <v>30</v>
      </c>
    </row>
    <row r="9" spans="1:8" x14ac:dyDescent="0.2">
      <c r="A9" s="17">
        <v>3</v>
      </c>
      <c r="B9" s="18"/>
      <c r="C9" s="6">
        <v>34</v>
      </c>
      <c r="D9" s="6"/>
      <c r="E9" s="6"/>
      <c r="F9" s="6">
        <v>2</v>
      </c>
      <c r="G9" s="19"/>
      <c r="H9" s="17">
        <f t="shared" si="0"/>
        <v>36</v>
      </c>
    </row>
    <row r="10" spans="1:8" x14ac:dyDescent="0.2">
      <c r="A10" s="17">
        <v>4</v>
      </c>
      <c r="B10" s="18"/>
      <c r="C10" s="6">
        <v>17</v>
      </c>
      <c r="D10" s="6"/>
      <c r="E10" s="6"/>
      <c r="F10" s="6">
        <v>2</v>
      </c>
      <c r="G10" s="19"/>
      <c r="H10" s="17">
        <f t="shared" si="0"/>
        <v>19</v>
      </c>
    </row>
    <row r="11" spans="1:8" x14ac:dyDescent="0.2">
      <c r="A11" s="17">
        <v>5</v>
      </c>
      <c r="B11" s="18"/>
      <c r="C11" s="6">
        <v>17</v>
      </c>
      <c r="D11" s="6"/>
      <c r="E11" s="6"/>
      <c r="F11" s="6">
        <v>2</v>
      </c>
      <c r="G11" s="19"/>
      <c r="H11" s="17">
        <f t="shared" si="0"/>
        <v>19</v>
      </c>
    </row>
    <row r="12" spans="1:8" ht="13.5" thickBot="1" x14ac:dyDescent="0.25">
      <c r="A12" s="20">
        <v>6</v>
      </c>
      <c r="B12" s="10"/>
      <c r="C12" s="11">
        <v>8</v>
      </c>
      <c r="D12" s="11"/>
      <c r="E12" s="11"/>
      <c r="F12" s="11">
        <v>1</v>
      </c>
      <c r="G12" s="12"/>
      <c r="H12" s="20">
        <f t="shared" si="0"/>
        <v>9</v>
      </c>
    </row>
    <row r="13" spans="1:8" ht="13.5" thickBot="1" x14ac:dyDescent="0.25">
      <c r="A13" s="21" t="s">
        <v>15</v>
      </c>
      <c r="B13" s="22">
        <f>SUM(B6:B12)</f>
        <v>2</v>
      </c>
      <c r="C13" s="23">
        <f t="shared" ref="C13:G13" si="1">SUM(C6:C12)</f>
        <v>140</v>
      </c>
      <c r="D13" s="23">
        <f t="shared" si="1"/>
        <v>2</v>
      </c>
      <c r="E13" s="23">
        <f t="shared" si="1"/>
        <v>2</v>
      </c>
      <c r="F13" s="23">
        <f t="shared" si="1"/>
        <v>11</v>
      </c>
      <c r="G13" s="24">
        <f t="shared" si="1"/>
        <v>2</v>
      </c>
      <c r="H13" s="25">
        <f>SUM(H6:H12)</f>
        <v>159</v>
      </c>
    </row>
  </sheetData>
  <mergeCells count="3">
    <mergeCell ref="A4:A5"/>
    <mergeCell ref="B4:G4"/>
    <mergeCell ref="H4:H5"/>
  </mergeCells>
  <pageMargins left="0.78749999999999998" right="0.78749999999999998" top="1.0527777777777778" bottom="1.0527777777777778" header="0.78749999999999998" footer="0.78749999999999998"/>
  <pageSetup paperSize="9" firstPageNumber="0" orientation="landscape" horizontalDpi="300" verticalDpi="300"/>
  <headerFooter alignWithMargins="0">
    <oddHeader>&amp;C&amp;"Times New Roman,obyčejné"&amp;12&amp;A</oddHeader>
    <oddFooter>&amp;C&amp;"Times New Roman,obyčejné"&amp;12Stránka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267FE34967BE34AA1C2910CD8452E2D" ma:contentTypeVersion="15" ma:contentTypeDescription="Vytvoří nový dokument" ma:contentTypeScope="" ma:versionID="19544547465c62a1384639bfb8523264">
  <xsd:schema xmlns:xsd="http://www.w3.org/2001/XMLSchema" xmlns:xs="http://www.w3.org/2001/XMLSchema" xmlns:p="http://schemas.microsoft.com/office/2006/metadata/properties" xmlns:ns2="42aeb5e0-4d8c-495b-8ac8-9c7e0f9108af" xmlns:ns3="1c1cfe40-64e6-48a4-a923-d8a21d9bc96d" targetNamespace="http://schemas.microsoft.com/office/2006/metadata/properties" ma:root="true" ma:fieldsID="ec50c24212fe8b47600ee8a5c952b3e6" ns2:_="" ns3:_="">
    <xsd:import namespace="42aeb5e0-4d8c-495b-8ac8-9c7e0f9108af"/>
    <xsd:import namespace="1c1cfe40-64e6-48a4-a923-d8a21d9bc9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aeb5e0-4d8c-495b-8ac8-9c7e0f9108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Značky obrázků" ma:readOnly="false" ma:fieldId="{5cf76f15-5ced-4ddc-b409-7134ff3c332f}" ma:taxonomyMulti="true" ma:sspId="05144c32-5194-445f-8fa8-b47f4d440b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1cfe40-64e6-48a4-a923-d8a21d9bc96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71ba7402-a552-47a9-ad5f-5f8c4461a637}" ma:internalName="TaxCatchAll" ma:showField="CatchAllData" ma:web="1c1cfe40-64e6-48a4-a923-d8a21d9bc9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D3FB0F-8C5D-4A72-B639-046A8E2F38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22731F-342F-4116-BF80-BB2C1E7E84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aeb5e0-4d8c-495b-8ac8-9c7e0f9108af"/>
    <ds:schemaRef ds:uri="1c1cfe40-64e6-48a4-a923-d8a21d9bc9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vykaz vymer</vt:lpstr>
      <vt:lpstr>pocty pokoju v podlazich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František Dočekal</dc:creator>
  <cp:lastModifiedBy>Jan Drochytka</cp:lastModifiedBy>
  <cp:lastPrinted>2019-04-04T09:01:50Z</cp:lastPrinted>
  <dcterms:created xsi:type="dcterms:W3CDTF">2019-03-06T08:11:04Z</dcterms:created>
  <dcterms:modified xsi:type="dcterms:W3CDTF">2024-07-23T10:46:23Z</dcterms:modified>
</cp:coreProperties>
</file>