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ovengineering-my.sharepoint.com/personal/jan_fikejs_lovengineering_cz/Documents/Zakázky/MU BRNO/2_DPS/D.1.4_e_Slaboproude_instalace/"/>
    </mc:Choice>
  </mc:AlternateContent>
  <xr:revisionPtr revIDLastSave="2699" documentId="13_ncr:1_{1E28DB7D-BB56-40BD-A2B6-CA8AA288F084}" xr6:coauthVersionLast="47" xr6:coauthVersionMax="47" xr10:uidLastSave="{1400B3B9-A075-4563-9C13-F2FF11D6B157}"/>
  <bookViews>
    <workbookView xWindow="12795" yWindow="0" windowWidth="26010" windowHeight="20985" xr2:uid="{00000000-000D-0000-FFFF-FFFF00000000}"/>
  </bookViews>
  <sheets>
    <sheet name="Rekapitulace" sheetId="6" r:id="rId1"/>
    <sheet name="UKS" sheetId="5" r:id="rId2"/>
    <sheet name="CCTV" sheetId="18" r:id="rId3"/>
    <sheet name="EKV" sheetId="4" r:id="rId4"/>
    <sheet name="DT" sheetId="16" r:id="rId5"/>
    <sheet name="PO" sheetId="19" r:id="rId6"/>
    <sheet name="SP" sheetId="20" r:id="rId7"/>
    <sheet name="Trasy" sheetId="17" r:id="rId8"/>
    <sheet name="Ostatní" sheetId="21" r:id="rId9"/>
  </sheets>
  <externalReferences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0" i="20" l="1"/>
  <c r="F30" i="20"/>
  <c r="H28" i="17"/>
  <c r="G7" i="21"/>
  <c r="I18" i="17"/>
  <c r="G18" i="17"/>
  <c r="I15" i="17"/>
  <c r="I14" i="17"/>
  <c r="G15" i="17"/>
  <c r="G14" i="17"/>
  <c r="I25" i="17"/>
  <c r="G25" i="17"/>
  <c r="I23" i="17"/>
  <c r="G23" i="17"/>
  <c r="I21" i="17"/>
  <c r="G21" i="17"/>
  <c r="I26" i="20"/>
  <c r="G26" i="20"/>
  <c r="I25" i="20"/>
  <c r="G25" i="20"/>
  <c r="I15" i="20"/>
  <c r="G15" i="20"/>
  <c r="I14" i="20"/>
  <c r="G14" i="20"/>
  <c r="I13" i="20"/>
  <c r="G13" i="20"/>
  <c r="I12" i="20"/>
  <c r="G12" i="20"/>
  <c r="I26" i="19" l="1"/>
  <c r="G26" i="19"/>
  <c r="I25" i="19"/>
  <c r="G25" i="19"/>
  <c r="G19" i="19"/>
  <c r="G20" i="19"/>
  <c r="G21" i="19"/>
  <c r="G22" i="19"/>
  <c r="G23" i="19"/>
  <c r="G24" i="19"/>
  <c r="I24" i="19"/>
  <c r="I23" i="19"/>
  <c r="I22" i="19"/>
  <c r="I21" i="19"/>
  <c r="I20" i="19"/>
  <c r="I19" i="19"/>
  <c r="I18" i="19"/>
  <c r="G18" i="19"/>
  <c r="I17" i="19"/>
  <c r="G17" i="19"/>
  <c r="I14" i="19"/>
  <c r="G14" i="19"/>
  <c r="I16" i="19"/>
  <c r="G16" i="19"/>
  <c r="I15" i="19"/>
  <c r="G15" i="19"/>
  <c r="I13" i="19"/>
  <c r="G13" i="19"/>
  <c r="I6" i="19"/>
  <c r="I7" i="19"/>
  <c r="I8" i="19"/>
  <c r="I9" i="19"/>
  <c r="I10" i="19"/>
  <c r="I11" i="19"/>
  <c r="G6" i="19"/>
  <c r="G7" i="19"/>
  <c r="G8" i="19"/>
  <c r="G9" i="19"/>
  <c r="G10" i="19"/>
  <c r="G11" i="19"/>
  <c r="I12" i="19"/>
  <c r="G12" i="19"/>
  <c r="G29" i="4"/>
  <c r="I29" i="4"/>
  <c r="I28" i="4"/>
  <c r="G28" i="4"/>
  <c r="I27" i="4"/>
  <c r="G27" i="4"/>
  <c r="I26" i="4"/>
  <c r="G26" i="4"/>
  <c r="I14" i="16"/>
  <c r="G14" i="16"/>
  <c r="I13" i="4"/>
  <c r="G13" i="4"/>
  <c r="I12" i="4"/>
  <c r="G12" i="4"/>
  <c r="I17" i="4"/>
  <c r="G17" i="4"/>
  <c r="G20" i="4"/>
  <c r="I20" i="4"/>
  <c r="G19" i="4"/>
  <c r="I19" i="4"/>
  <c r="I18" i="4"/>
  <c r="G18" i="4"/>
  <c r="I11" i="4"/>
  <c r="G11" i="4"/>
  <c r="I14" i="4"/>
  <c r="G14" i="4"/>
  <c r="I10" i="4"/>
  <c r="G10" i="4"/>
  <c r="I9" i="4"/>
  <c r="G9" i="4"/>
  <c r="I8" i="4"/>
  <c r="G8" i="4"/>
  <c r="I7" i="4"/>
  <c r="G7" i="4"/>
  <c r="I6" i="4"/>
  <c r="G6" i="4"/>
  <c r="I12" i="18" l="1"/>
  <c r="G12" i="18"/>
  <c r="I8" i="18"/>
  <c r="G8" i="18"/>
  <c r="I7" i="18"/>
  <c r="G7" i="18"/>
  <c r="G19" i="5"/>
  <c r="I19" i="5"/>
  <c r="I16" i="17" l="1"/>
  <c r="G16" i="17"/>
  <c r="I12" i="17"/>
  <c r="G12" i="17"/>
  <c r="I6" i="20" l="1"/>
  <c r="G6" i="20"/>
  <c r="I24" i="4"/>
  <c r="G24" i="4"/>
  <c r="I23" i="4"/>
  <c r="G23" i="4"/>
  <c r="I22" i="4"/>
  <c r="G22" i="4"/>
  <c r="I21" i="4"/>
  <c r="G21" i="4"/>
  <c r="I25" i="4"/>
  <c r="G25" i="4"/>
  <c r="I16" i="5" l="1"/>
  <c r="G16" i="5"/>
  <c r="I20" i="17" l="1"/>
  <c r="I19" i="17"/>
  <c r="G20" i="17"/>
  <c r="G19" i="17"/>
  <c r="I11" i="17"/>
  <c r="G11" i="17"/>
  <c r="I8" i="17"/>
  <c r="G8" i="17"/>
  <c r="G7" i="17" l="1"/>
  <c r="I7" i="17"/>
  <c r="I24" i="20" l="1"/>
  <c r="G24" i="20"/>
  <c r="I27" i="20"/>
  <c r="G27" i="20"/>
  <c r="I23" i="20"/>
  <c r="G23" i="20"/>
  <c r="I22" i="20"/>
  <c r="G22" i="20"/>
  <c r="I21" i="20"/>
  <c r="G21" i="20"/>
  <c r="I20" i="20"/>
  <c r="G20" i="20"/>
  <c r="I19" i="20"/>
  <c r="G19" i="20"/>
  <c r="I18" i="20"/>
  <c r="G18" i="20"/>
  <c r="I17" i="20"/>
  <c r="G17" i="20"/>
  <c r="I16" i="20"/>
  <c r="G16" i="20"/>
  <c r="I11" i="20"/>
  <c r="G11" i="20"/>
  <c r="I10" i="20"/>
  <c r="G10" i="20"/>
  <c r="I9" i="20"/>
  <c r="G9" i="20"/>
  <c r="I8" i="20"/>
  <c r="G8" i="20"/>
  <c r="I7" i="20"/>
  <c r="G7" i="20"/>
  <c r="I11" i="16" l="1"/>
  <c r="G11" i="16"/>
  <c r="I9" i="16"/>
  <c r="G9" i="16"/>
  <c r="I8" i="16"/>
  <c r="G8" i="16"/>
  <c r="I13" i="16"/>
  <c r="G13" i="16"/>
  <c r="I14" i="5" l="1"/>
  <c r="G14" i="5"/>
  <c r="I8" i="5"/>
  <c r="G8" i="5"/>
  <c r="I7" i="5"/>
  <c r="G7" i="5"/>
  <c r="B15" i="6"/>
  <c r="G10" i="21"/>
  <c r="G9" i="21"/>
  <c r="G8" i="21"/>
  <c r="G6" i="21"/>
  <c r="F12" i="21" s="1"/>
  <c r="K15" i="6" l="1"/>
  <c r="I17" i="17"/>
  <c r="G17" i="17"/>
  <c r="I18" i="5" l="1"/>
  <c r="G18" i="5"/>
  <c r="B13" i="6" l="1"/>
  <c r="B12" i="6"/>
  <c r="B9" i="6"/>
  <c r="I13" i="17" l="1"/>
  <c r="G13" i="17"/>
  <c r="I28" i="20"/>
  <c r="G28" i="20"/>
  <c r="I27" i="19"/>
  <c r="H29" i="19" s="1"/>
  <c r="G27" i="19"/>
  <c r="F29" i="19" s="1"/>
  <c r="F31" i="20" l="1"/>
  <c r="K13" i="6" s="1"/>
  <c r="F30" i="19" l="1"/>
  <c r="K12" i="6" s="1"/>
  <c r="I13" i="18"/>
  <c r="G13" i="18"/>
  <c r="I11" i="18"/>
  <c r="G11" i="18"/>
  <c r="I10" i="18"/>
  <c r="G10" i="18"/>
  <c r="I9" i="18"/>
  <c r="G9" i="18"/>
  <c r="I6" i="18"/>
  <c r="G6" i="18"/>
  <c r="I12" i="16"/>
  <c r="G12" i="16"/>
  <c r="I6" i="16"/>
  <c r="I7" i="16"/>
  <c r="I10" i="16"/>
  <c r="G6" i="16"/>
  <c r="G7" i="16"/>
  <c r="G10" i="16"/>
  <c r="I18" i="16"/>
  <c r="G18" i="16"/>
  <c r="H15" i="18" l="1"/>
  <c r="F15" i="18"/>
  <c r="F16" i="18" l="1"/>
  <c r="K9" i="6" s="1"/>
  <c r="I24" i="17" l="1"/>
  <c r="G24" i="17"/>
  <c r="B14" i="6" l="1"/>
  <c r="I17" i="16" l="1"/>
  <c r="G17" i="16"/>
  <c r="I15" i="16"/>
  <c r="G15" i="16"/>
  <c r="I16" i="16"/>
  <c r="G16" i="16"/>
  <c r="G30" i="4"/>
  <c r="I17" i="5" l="1"/>
  <c r="G17" i="5"/>
  <c r="G15" i="5"/>
  <c r="I15" i="5"/>
  <c r="I10" i="17" l="1"/>
  <c r="G10" i="17"/>
  <c r="I6" i="5" l="1"/>
  <c r="I9" i="5"/>
  <c r="I10" i="5"/>
  <c r="I11" i="5"/>
  <c r="I12" i="5"/>
  <c r="I13" i="5"/>
  <c r="I20" i="5"/>
  <c r="G6" i="5"/>
  <c r="G9" i="5"/>
  <c r="G10" i="5"/>
  <c r="G11" i="5"/>
  <c r="G12" i="5"/>
  <c r="G13" i="5"/>
  <c r="G20" i="5"/>
  <c r="I22" i="17"/>
  <c r="G22" i="17"/>
  <c r="I9" i="17"/>
  <c r="G9" i="17"/>
  <c r="I6" i="17"/>
  <c r="G6" i="17"/>
  <c r="F22" i="5" l="1"/>
  <c r="H22" i="5"/>
  <c r="I26" i="17"/>
  <c r="G26" i="17"/>
  <c r="F28" i="17" s="1"/>
  <c r="F29" i="17" l="1"/>
  <c r="K14" i="6" s="1"/>
  <c r="F23" i="5"/>
  <c r="I19" i="16"/>
  <c r="H21" i="16" s="1"/>
  <c r="G19" i="16"/>
  <c r="F21" i="16" s="1"/>
  <c r="B11" i="6" l="1"/>
  <c r="F22" i="16" l="1"/>
  <c r="K11" i="6" l="1"/>
  <c r="B8" i="6" l="1"/>
  <c r="B10" i="6"/>
  <c r="I30" i="4"/>
  <c r="I16" i="4"/>
  <c r="F16" i="4"/>
  <c r="G16" i="4" s="1"/>
  <c r="I15" i="4"/>
  <c r="F15" i="4"/>
  <c r="G15" i="4" s="1"/>
  <c r="F32" i="4" s="1"/>
  <c r="H32" i="4" l="1"/>
  <c r="K8" i="6"/>
  <c r="F33" i="4" l="1"/>
  <c r="K10" i="6" s="1"/>
  <c r="K16" i="6" s="1"/>
  <c r="K18" i="6" l="1"/>
  <c r="K20" i="6" s="1"/>
</calcChain>
</file>

<file path=xl/sharedStrings.xml><?xml version="1.0" encoding="utf-8"?>
<sst xmlns="http://schemas.openxmlformats.org/spreadsheetml/2006/main" count="666" uniqueCount="180">
  <si>
    <t>Pol.</t>
  </si>
  <si>
    <t xml:space="preserve">Specifikace </t>
  </si>
  <si>
    <t>Materiál</t>
  </si>
  <si>
    <t>Montáž</t>
  </si>
  <si>
    <t>Jednotková cena</t>
  </si>
  <si>
    <t>Celkem bez DPH</t>
  </si>
  <si>
    <t>1.</t>
  </si>
  <si>
    <t>2.</t>
  </si>
  <si>
    <t>3.</t>
  </si>
  <si>
    <t>4.</t>
  </si>
  <si>
    <t>5.</t>
  </si>
  <si>
    <t>6.</t>
  </si>
  <si>
    <t>7.</t>
  </si>
  <si>
    <t>8.</t>
  </si>
  <si>
    <t>Celkem materiál + montáž bez DPH</t>
  </si>
  <si>
    <t>Revize systému PTZS</t>
  </si>
  <si>
    <t>Vyvazovací panel 1U, 5 vyvazovacích plastových ok</t>
  </si>
  <si>
    <t>Univerzální kabelážní systém (UKS)</t>
  </si>
  <si>
    <t>Předmět rozpočtu:</t>
  </si>
  <si>
    <t>CELKOVÁ REKAPITULACE</t>
  </si>
  <si>
    <t>Specifikace</t>
  </si>
  <si>
    <t>cena bez DPH</t>
  </si>
  <si>
    <t xml:space="preserve"> CENA CELKEM BEZ DPH</t>
  </si>
  <si>
    <t xml:space="preserve"> CENA CELKEM VČETNĚ DPH</t>
  </si>
  <si>
    <t>Inženýrská a koordinační činnost</t>
  </si>
  <si>
    <t>Počet</t>
  </si>
  <si>
    <t>Měrná jednotka</t>
  </si>
  <si>
    <t>ks</t>
  </si>
  <si>
    <t>m</t>
  </si>
  <si>
    <t>kpl</t>
  </si>
  <si>
    <t xml:space="preserve">Počet </t>
  </si>
  <si>
    <t>Patch panel pro 24 modulů, prázdný,</t>
  </si>
  <si>
    <t>Uspořádání a vyvázání kabeláže v datovém rozvaděči</t>
  </si>
  <si>
    <t>Konektor RJ45 + punčoška</t>
  </si>
  <si>
    <t>Vysekání drážky 3x3cm</t>
  </si>
  <si>
    <t>Modul RJ45, UTP kat.6, do panelu</t>
  </si>
  <si>
    <t>Dílenská dokumentace</t>
  </si>
  <si>
    <t>9.</t>
  </si>
  <si>
    <t>Modul RJ45, UTP cat.6, do panelů a zásuvek</t>
  </si>
  <si>
    <t>Propojovací metalicky patch cord 1m, zelený</t>
  </si>
  <si>
    <t>10.</t>
  </si>
  <si>
    <t>Domácí telefon - vrátník (DT)</t>
  </si>
  <si>
    <t>Průraz stěnou od 250mm do 500mm</t>
  </si>
  <si>
    <t>Společné kabelové trasy</t>
  </si>
  <si>
    <t>DPH - 21%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</si>
  <si>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</si>
  <si>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</si>
  <si>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</si>
  <si>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</si>
  <si>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</si>
  <si>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</si>
  <si>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</si>
  <si>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</si>
  <si>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</si>
  <si>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</si>
  <si>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</si>
  <si>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</si>
  <si>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</si>
  <si>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Drobné práce 5% a materiál 5%</t>
  </si>
  <si>
    <t>Drobné práce 2,5% a materiál 1%</t>
  </si>
  <si>
    <t>Rozšiřující modul interkomu, vestavěná indukční smyčka vysílící audio do naslouchátka vybaveného zařízením telecoil, velké piktogramy pro uživatele s poruchou zraku.</t>
  </si>
  <si>
    <t>Odpovídací jednotky  7" širokoúhlý dotykový displej. Povrch z tvrzeného skla a stylový design. K instalaci potřebujete jen jeden UTP kabel a instalační krabici do zdi nebo na zeď.</t>
  </si>
  <si>
    <t>hod</t>
  </si>
  <si>
    <t>Nastavení, oživení a kompletní konfigurace  vrátníku</t>
  </si>
  <si>
    <t>Drobné práce 5% a materiál 1%</t>
  </si>
  <si>
    <t>Kamerový systém (CCTV)</t>
  </si>
  <si>
    <t>Drobné práce (5%) a materiál (2,5%)</t>
  </si>
  <si>
    <t>Drobné práce (5%) a materiál (1%)</t>
  </si>
  <si>
    <t>Měření metalické přípojky, popis (PC, popisovačka)</t>
  </si>
  <si>
    <t>Akumulátor 12V/17Ah se šroubovými svorkami M5 a životností až 5 let, VdS</t>
  </si>
  <si>
    <t>24.</t>
  </si>
  <si>
    <t>Krabice přístrojová rozvodná včetně vysekání lůžka, hloubka 66</t>
  </si>
  <si>
    <t>Spojka drátěného žlabu</t>
  </si>
  <si>
    <t>Ostatní</t>
  </si>
  <si>
    <t>km</t>
  </si>
  <si>
    <t>Dokumentace skutečného stavu včetně dokladové části</t>
  </si>
  <si>
    <t>Cenová soustava</t>
  </si>
  <si>
    <t>vlastní</t>
  </si>
  <si>
    <t>Dvoumodulový montážní rámeček pro instalaci do zdi základních a rozšiřujících modulů</t>
  </si>
  <si>
    <t>Dvoumodulová krabice pro instalaci do zdi základních a rozšiřujících modulů</t>
  </si>
  <si>
    <t>Praktický stolní stojan pro odpovídací jednotku 7", upevnění pomocí dvou šroubů. Bílá barva.</t>
  </si>
  <si>
    <t>Propojovací metalicky patch cord 1m, modrý</t>
  </si>
  <si>
    <t>Systém sestra-pacient (SP)</t>
  </si>
  <si>
    <t>Kabel U/UTP Cat.6 300MHz AWG23/1 PVC Eca modrý</t>
  </si>
  <si>
    <t>Konektor RJ45 včetně punčošky</t>
  </si>
  <si>
    <t>Měření metalické přípojky, popis</t>
  </si>
  <si>
    <t>Pokojový komunikační terminál s LCD</t>
  </si>
  <si>
    <t>Instalační krabice pod pokojový terminál, povrchová montáž</t>
  </si>
  <si>
    <t>Pokojové signalizační světlo, 5 barev</t>
  </si>
  <si>
    <t>Systémový switch, 2 kruhové linky, 8x LAN port, 1x GB uplink, 24V, multicast, QoS</t>
  </si>
  <si>
    <t>Napájecí zdroj 24V/120W/5A</t>
  </si>
  <si>
    <t>Potvrzovací tlačítko, membránová klávesnice, orientační a zpětnovazební LED</t>
  </si>
  <si>
    <t>Nouzové táhlo do vlhka, orientační a zpětnovazební LED</t>
  </si>
  <si>
    <t>Nouzové tlačítko do vlhka, membránová klávesnice, orientační a zpětnovazební LED</t>
  </si>
  <si>
    <t>Napájecí flexo kabel 3x2,5,  3m, černá</t>
  </si>
  <si>
    <t>Nastavení oživení a konfigurace systému včetně zaškolení obsluhy</t>
  </si>
  <si>
    <t>Jističová lišta 3U rozebíratelná DIN RAL7035</t>
  </si>
  <si>
    <t>Krabice povrchová 81x81x19,</t>
  </si>
  <si>
    <t>Trubka ohebná 20, nízká mechanická odolnost, s protahovacím drátem</t>
  </si>
  <si>
    <t>Kovová hmoždinka M8</t>
  </si>
  <si>
    <t>Trubka ohebná 25, nízká mechanická odolnost,  s protahovacím drátem</t>
  </si>
  <si>
    <t>25.</t>
  </si>
  <si>
    <t>Propojovací metalicky patch cord 2m, červený</t>
  </si>
  <si>
    <t>PachCord UTP 6, 2m, žlutý</t>
  </si>
  <si>
    <t>Trubka ohebná 32, nízká mechanická odolnost,  s protahovacím drátem</t>
  </si>
  <si>
    <t>Drátěný instalační žlab 50x50</t>
  </si>
  <si>
    <t>Závitová tyč 8mm/1m</t>
  </si>
  <si>
    <t>D.1.4_e.c.02 - SLABOPROUDÉ ELEKTROINSTALACE                                                                                                                        ROZPOČET - UZNATELNÉ</t>
  </si>
  <si>
    <t>Zpřístupnění objektu a budování bezbariérového ubytování na kolejich MU Kounicova</t>
  </si>
  <si>
    <t>Kabel FTP Cat.6a 500MHz AWG23 LSOH B2cas1d1a1</t>
  </si>
  <si>
    <t>Jednozásuvka 1xRJ45, bez modulů, s nosnou maskou, bílá</t>
  </si>
  <si>
    <t>Dvojzásuvka 2xRJ45, bez modulů, s nosnou maskou, bílá</t>
  </si>
  <si>
    <t>Rámeček jednonásobný, bílá</t>
  </si>
  <si>
    <t>Rámeček dvojnásobný, bílá</t>
  </si>
  <si>
    <t>Rámeček trojnásobný, bílá</t>
  </si>
  <si>
    <t>Modul RJ45, stíněný cat.6a, do panelů a zásuvek</t>
  </si>
  <si>
    <t>Koordinace s předchozí etapou rekonstrukce</t>
  </si>
  <si>
    <t>Patch cord STP cat. 6a, 2m, šedý</t>
  </si>
  <si>
    <t>Switch C9200-48P Cisco, 48 PoE portů, standardy 802.3af, 802.3at, rackové provedení, doživotní záruka</t>
  </si>
  <si>
    <t>Koordinace s dodavatelem výtahu</t>
  </si>
  <si>
    <t>Oživení, nastavení systému, natsvení záznamu do stávajícího NVR dodáného v rámci první fáze rekonstrukce</t>
  </si>
  <si>
    <t>8Mpx, objektiv 2.8mm (107°), micro SDXC, WDR, AcuSense 2G, mikrofon + audio IO, alarm IO 1/2.8" progressive scan CMOS sensor, venkovní ultracitlivá mini dome Den/Noc kamera s IR přísvitem, max. rozlišení 8Mpx/20fps, citlivost 0.005 Lux @(F1.6, AGC ZAP), komprese H.265+/H.265/H.264+/H.264/MJPEG, ICR, 3D DNR, 120dB WDR, BLC, HLC, AGC, ONVIF, Hik-connect, slot na micro SDXC kartu (až 256GB), NAS, ANR, detekce pohybu, detekce zakrytí, překročení čáry, narušení zóny, detekce obličeje, 1x RJ-45 10/100M auto, provozní teploty -30°C~60°C, dosah IR 30m, napájení 12V DC/6.5W, PoE/8W, IP67, IK08</t>
  </si>
  <si>
    <t>Elektronická kontrola vstupu (EKV)</t>
  </si>
  <si>
    <t>Řídící jednotka  se  zdrojem  4A v kovovém krytu  ( 420 x 390 x 170 ), s prostorem pro AKU 40Ah, 1 x linka/30 adres, 1 x ETHERNET, NBÚ - 3, součástí je GSM modem pro přenos na PCO (GPRS/SMS ), NBÚ - 3,</t>
  </si>
  <si>
    <t>Akumulátor 12V/38Ah se šroubovými svorkami M6 a životností až 10 let, VdS</t>
  </si>
  <si>
    <t>Klávesnice pro ovládání PZTS, bílá, dvouřádkový displej, podsvícená klávesnice</t>
  </si>
  <si>
    <t>Čtečka bez PIN s ovládacím tlačítkem, černá, prostředí vnitřní, karty HF 13,56 MHz Mifare Classic  (zápis/čtení sektoru) a Mifare Desfire (šifrování karet EV2 na aplikační úrovni s využitím diverzifikovaných klíčů), Legic, privátní segment a dalších typů karet (na dotaz) ISO14443A, ISO14443B, ISO15693. Rozhraní RS 232 a RS 422. Kompatibilní s kartami, které jsou používány v rámci Masarykovi Univerzity Brno</t>
  </si>
  <si>
    <t>Licence ASSET Client pro jednu pracovní stanici nebo mobilní telefon. Do počtu klientů se počítají také aplikace Guestbook, řízení parkoviště, potisk karet.</t>
  </si>
  <si>
    <t>Modul 4x relé (max zatížení kontaktů 2A/60V) pro sběrnicový modul EKV</t>
  </si>
  <si>
    <t>Sběrnicový modul EKV  v krytu, 6x trojitě vyvážený vstup, 2x relé (max. zatížení kontaktů 3A/60V) na desce, 4 x výstup pro připojení výstupního modulu (relé nebo otevřený kolektor), 2x Wiegand, 2x RS232 (umožňuje připojit celkem dvě čtečky), 1x RS485 pro infopanel</t>
  </si>
  <si>
    <t>Kabel U/UTP Cat.6 300MHz AWG23 LSOH, B2cas1d1a1</t>
  </si>
  <si>
    <t>Kabel FTP Cat.6a 300MHz AWG23, B2cas1d1a1</t>
  </si>
  <si>
    <t>Kabel 2x2x0,5 B2cas1d1a1</t>
  </si>
  <si>
    <t>Kabel 2x1,5 B2cas1d1a1</t>
  </si>
  <si>
    <t>Instegrace do serverové licence provoozované v rámci MU Brno</t>
  </si>
  <si>
    <t>Signalizační velká LED dioda bez bzučáku v krytu barva červená</t>
  </si>
  <si>
    <t>Signalizační velká červená LED dioda v krytu s bzučákem</t>
  </si>
  <si>
    <t>Připojení řídící jednotky automatických dveří</t>
  </si>
  <si>
    <t>Hlavní jednotka s kamerou, bezpečnostní interkom s integrovanou HD kamerou s nočním IR přísvitem, 1x tlačítko. Čtení QR kódů.</t>
  </si>
  <si>
    <t>Připojení řídící jednotky turniketů</t>
  </si>
  <si>
    <t>Oživení a konfigurace systému, zaškolení obsluhy</t>
  </si>
  <si>
    <t>Koordinace s dodavatelem turniketů a automatických dveří</t>
  </si>
  <si>
    <t>Požární ochrana</t>
  </si>
  <si>
    <t>Napájecí zdroj 24V/5.2A</t>
  </si>
  <si>
    <t>Opticko kouřový detektor včetně patice pro MaR, napájení 24V DC, poplachový výstup NC/NO, 30 V=, 1 A, certifikace ČSN 54-7, barva bílá</t>
  </si>
  <si>
    <t>Červené tlačítko, NC/NO výstup, zápustná montáž, prolam. plast, symbol EN54-11</t>
  </si>
  <si>
    <t>Připojení přídržného magnetu, dodávka dveří</t>
  </si>
  <si>
    <t>Optický detektor požáru s bat. nap. (Li baterie), ak./opt. sig., živ. 10 let</t>
  </si>
  <si>
    <t>Vypínač řazení 1 včetně krytky a rámečku, instalační krabice na povrch</t>
  </si>
  <si>
    <t>Vypínač řazení 1 včetně krytky a rámečku</t>
  </si>
  <si>
    <t>Relé cívka 24VDC, kontakt 250VAC/10A 3x přepínací</t>
  </si>
  <si>
    <t>Relé cívka 24VDC, kontakt 250VAC/8A 2x přepínací</t>
  </si>
  <si>
    <t>Patice pro rélé na DIN lištu</t>
  </si>
  <si>
    <t>Povrchová instalační krabice s krytím IP65, 88x88x48mm</t>
  </si>
  <si>
    <t>Nástěnná rozvodnice ocelová šedá 150x150x80mm</t>
  </si>
  <si>
    <t>Kabel 2x2x0,6</t>
  </si>
  <si>
    <t>Kabel 2x2x0,8 B2cas1d1</t>
  </si>
  <si>
    <t>Kabel 2x2x,5 B2cas1d1a1</t>
  </si>
  <si>
    <t>Oživení a kontrola funkce systému</t>
  </si>
  <si>
    <t>Kabely CYSY-O 2x2,5</t>
  </si>
  <si>
    <t>Testovací aerosol</t>
  </si>
  <si>
    <t>Testování hlásičů</t>
  </si>
  <si>
    <t>Drobné práce (10%) a materiál (5%)</t>
  </si>
  <si>
    <t>Systémová zásuvka basic, s rušícím a volacím tlačítkem</t>
  </si>
  <si>
    <t>Lůžkové tlačítko BASIC s pohyblivým přívodem BT-B, 2x volací tlačítko, 2x ovládání světel</t>
  </si>
  <si>
    <t>Nástěnný držák pacientského terminálu</t>
  </si>
  <si>
    <t>Přídržný klip pro kabel pacientského termínu na rampu lůžka</t>
  </si>
  <si>
    <t>19' polička s perforací 1U/450mm, max.nosnost 40kg RAL7035</t>
  </si>
  <si>
    <t>Montážní krabice na zdi dvojitá</t>
  </si>
  <si>
    <t>Krabice přístrojová trojnásobná do SDK</t>
  </si>
  <si>
    <t>Skupinová kabelová příchytka kovová včetně kotevního materiálu</t>
  </si>
  <si>
    <t>Trubka ohebná 50, nízká mechanická odolnost, s protahovacím drátem</t>
  </si>
  <si>
    <t>Vysekání drážky 2x2cm</t>
  </si>
  <si>
    <t>Průraz do 250mm</t>
  </si>
  <si>
    <t>Prostup stropem</t>
  </si>
  <si>
    <t>Truvka pevná 25</t>
  </si>
  <si>
    <t>Příchytka trubky pevné 25</t>
  </si>
  <si>
    <t>Držák pro závěšení drátěného žlabu 50</t>
  </si>
  <si>
    <t>Protipožární ucpávka</t>
  </si>
  <si>
    <t>Vedlejší náklady - cestovné + dopravné (dojezdová vzdálenost 25km)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</si>
</sst>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\ &quot;Kč&quot;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0.00_)"/>
    <numFmt numFmtId="170" formatCode="#,##0\ [$Kč-405];\-#,##0\ [$Kč-405]"/>
    <numFmt numFmtId="171" formatCode="#,##0&quot; Sk&quot;;[Red]\-#,##0&quot; Sk&quot;"/>
    <numFmt numFmtId="172" formatCode="#,##0&quot; Sk&quot;;[Red]&quot;-&quot;#,##0&quot; Sk&quot;"/>
    <numFmt numFmtId="173" formatCode="_-* #,##0,&quot;Sk&quot;_-;\-* #,##0,&quot;Sk&quot;_-;_-* &quot;- Sk&quot;_-;_-@_-"/>
    <numFmt numFmtId="174" formatCode="_ * #,##0.00_ ;_ * \-#,##0.00_ ;_ * &quot;-&quot;??_ ;_ @_ "/>
    <numFmt numFmtId="175" formatCode="_-* #,##0\ _K_č_s_-;\-* #,##0\ _K_č_s_-;_-* &quot;-&quot;\ _K_č_s_-;_-@_-"/>
    <numFmt numFmtId="176" formatCode="\+#,##0\ ;[Red]\-#,##0\ ;\-\ \ "/>
    <numFmt numFmtId="177" formatCode="\+#,##0.0\ ;[Red]\-#,##0.0\ ;\-\ \ "/>
    <numFmt numFmtId="178" formatCode="#,##0\ ;[Red]\-#,##0\ ;\-\ \ "/>
    <numFmt numFmtId="179" formatCode="#,##0.0\ ;[Red]\-#,##0.0\ ;\-\ \ "/>
    <numFmt numFmtId="180" formatCode="#,##0.00\ ;[Red]\-#,##0.00\ ;\-\ \ "/>
    <numFmt numFmtId="181" formatCode="#,##0.000\ ;[Red]\-#,##0.000\ ;\-\ \ "/>
    <numFmt numFmtId="182" formatCode="#,##0.0000\ ;[Red]\-#,##0.0000\ ;\-\ \ "/>
    <numFmt numFmtId="183" formatCode="#,##0.000000\ ;[Red]\-#,##0.000000\ ;\-\ \ "/>
    <numFmt numFmtId="184" formatCode="#,##0.00000000\ ;[Red]\-#,##0.00000000\ ;\-\ \ "/>
    <numFmt numFmtId="185" formatCode="_-* #,##0.00\ [$€-1]_-;\-* #,##0.00\ [$€-1]_-;_-* &quot;-&quot;??\ [$€-1]_-"/>
    <numFmt numFmtId="186" formatCode="\ &quot;CHF&quot;* #,##0.00\ ;[Red]\ &quot;CHF&quot;* \-#,##0.00\ ;\ &quot;CHF&quot;* \-\ \ "/>
    <numFmt numFmtId="187" formatCode="\ &quot;CHF&quot;* \+#,##0\ ;[Red]\ &quot;CHF&quot;* \-#,##0\ ;\ &quot;CHF&quot;* \-\ \ "/>
    <numFmt numFmtId="188" formatCode="0\."/>
    <numFmt numFmtId="189" formatCode="#,##0.000"/>
    <numFmt numFmtId="190" formatCode="d/\ mmmm\ yyyy"/>
    <numFmt numFmtId="191" formatCode="d/m/yy\ "/>
    <numFmt numFmtId="192" formatCode="d/m/yyyy\ "/>
    <numFmt numFmtId="193" formatCode="hh:mm\ "/>
    <numFmt numFmtId="194" formatCode="_-&quot;£&quot;* #,##0.00_-;\-&quot;£&quot;* #,##0.00_-;_-&quot;£&quot;* &quot;-&quot;??_-;_-@_-"/>
  </numFmts>
  <fonts count="112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7"/>
      <name val="Small Fonts"/>
      <family val="2"/>
      <charset val="238"/>
    </font>
    <font>
      <b/>
      <i/>
      <sz val="16"/>
      <name val="Helv"/>
    </font>
    <font>
      <b/>
      <i/>
      <sz val="10"/>
      <name val="Arial"/>
      <family val="2"/>
      <charset val="238"/>
    </font>
    <font>
      <sz val="8"/>
      <color indexed="18"/>
      <name val="Arial"/>
      <family val="2"/>
      <charset val="238"/>
    </font>
    <font>
      <b/>
      <i/>
      <sz val="10"/>
      <color indexed="9"/>
      <name val="Arial CE"/>
      <charset val="238"/>
    </font>
    <font>
      <b/>
      <sz val="10"/>
      <color indexed="8"/>
      <name val="Arial CE"/>
      <charset val="238"/>
    </font>
    <font>
      <b/>
      <i/>
      <sz val="16"/>
      <name val="Arial"/>
      <family val="2"/>
      <charset val="238"/>
    </font>
    <font>
      <b/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1"/>
      <name val="Arial"/>
      <family val="2"/>
    </font>
    <font>
      <sz val="10"/>
      <name val="Geneva"/>
      <family val="2"/>
    </font>
    <font>
      <sz val="10"/>
      <name val="Helv"/>
      <charset val="204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  <charset val="238"/>
    </font>
    <font>
      <b/>
      <sz val="10"/>
      <color indexed="52"/>
      <name val="Arial"/>
      <family val="2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PL"/>
    </font>
    <font>
      <sz val="10"/>
      <name val="Arial"/>
      <family val="2"/>
    </font>
    <font>
      <sz val="10"/>
      <color indexed="17"/>
      <name val="Arial"/>
      <family val="2"/>
      <charset val="238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17"/>
      <name val="Arial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0"/>
      <color indexed="12"/>
      <name val="Arial CE"/>
      <family val="2"/>
    </font>
    <font>
      <u/>
      <sz val="10"/>
      <color indexed="12"/>
      <name val="Arial CE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8"/>
      <name val="MS Sans Serif"/>
      <family val="2"/>
      <charset val="238"/>
    </font>
    <font>
      <b/>
      <sz val="11"/>
      <color indexed="63"/>
      <name val="Calibri"/>
      <family val="2"/>
      <charset val="238"/>
    </font>
    <font>
      <sz val="10"/>
      <name val="Courier New CE"/>
      <family val="3"/>
      <charset val="238"/>
    </font>
    <font>
      <sz val="10"/>
      <color indexed="52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10"/>
      <color indexed="2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MS Sans"/>
    </font>
    <font>
      <b/>
      <sz val="18"/>
      <color indexed="62"/>
      <name val="Cambria"/>
      <family val="2"/>
      <charset val="238"/>
    </font>
    <font>
      <b/>
      <sz val="10"/>
      <name val="Arial P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b/>
      <sz val="11"/>
      <color indexed="10"/>
      <name val="Calibri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9"/>
      <name val="Arial"/>
      <family val="2"/>
    </font>
    <font>
      <sz val="10"/>
      <color indexed="2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u/>
      <sz val="12"/>
      <color theme="11"/>
      <name val="Calibri"/>
      <family val="2"/>
      <charset val="238"/>
      <scheme val="minor"/>
    </font>
    <font>
      <b/>
      <sz val="12"/>
      <color rgb="FFFF0000"/>
      <name val="Arial CE"/>
      <family val="2"/>
      <charset val="238"/>
    </font>
    <font>
      <sz val="8"/>
      <name val="Calibri"/>
      <family val="2"/>
      <charset val="238"/>
      <scheme val="minor"/>
    </font>
  </fonts>
  <fills count="7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50"/>
      </patternFill>
    </fill>
    <fill>
      <patternFill patternType="solid">
        <fgColor indexed="43"/>
        <bgColor indexed="64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16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</fills>
  <borders count="7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796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2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2" fillId="0" borderId="0"/>
    <xf numFmtId="0" fontId="1" fillId="0" borderId="0" applyProtection="0"/>
    <xf numFmtId="0" fontId="10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10" fillId="0" borderId="0"/>
    <xf numFmtId="170" fontId="35" fillId="5" borderId="47" applyProtection="0">
      <alignment vertical="center"/>
    </xf>
    <xf numFmtId="49" fontId="26" fillId="0" borderId="48" applyNumberFormat="0" applyFont="0" applyAlignment="0">
      <alignment horizontal="left" vertical="center" wrapText="1"/>
    </xf>
    <xf numFmtId="170" fontId="36" fillId="0" borderId="47" applyProtection="0">
      <alignment horizontal="right" vertic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8" fontId="25" fillId="4" borderId="0" applyNumberFormat="0" applyBorder="0" applyAlignment="0" applyProtection="0"/>
    <xf numFmtId="0" fontId="30" fillId="0" borderId="49"/>
    <xf numFmtId="10" fontId="25" fillId="6" borderId="25" applyNumberFormat="0" applyBorder="0" applyAlignment="0" applyProtection="0"/>
    <xf numFmtId="0" fontId="32" fillId="7" borderId="47" applyAlignment="0">
      <protection locked="0"/>
    </xf>
    <xf numFmtId="0" fontId="17" fillId="0" borderId="0"/>
    <xf numFmtId="0" fontId="13" fillId="2" borderId="50"/>
    <xf numFmtId="0" fontId="34" fillId="0" borderId="0" applyNumberFormat="0" applyFill="0" applyBorder="0" applyProtection="0">
      <alignment horizontal="center"/>
    </xf>
    <xf numFmtId="37" fontId="28" fillId="0" borderId="0"/>
    <xf numFmtId="170" fontId="33" fillId="0" borderId="47">
      <alignment vertical="center"/>
      <protection locked="0"/>
    </xf>
    <xf numFmtId="0" fontId="33" fillId="0" borderId="47">
      <alignment horizontal="justify" vertical="center" wrapText="1"/>
      <protection locked="0"/>
    </xf>
    <xf numFmtId="169" fontId="29" fillId="0" borderId="0"/>
    <xf numFmtId="0" fontId="1" fillId="0" borderId="0"/>
    <xf numFmtId="0" fontId="12" fillId="0" borderId="0"/>
    <xf numFmtId="170" fontId="35" fillId="7" borderId="47" applyProtection="0">
      <alignment vertical="center" wrapText="1"/>
    </xf>
    <xf numFmtId="10" fontId="9" fillId="0" borderId="0" applyFont="0" applyFill="0" applyBorder="0" applyAlignment="0" applyProtection="0"/>
    <xf numFmtId="0" fontId="33" fillId="0" borderId="47">
      <alignment vertical="center" wrapText="1"/>
      <protection locked="0"/>
    </xf>
    <xf numFmtId="0" fontId="31" fillId="0" borderId="0">
      <alignment horizontal="justify" vertical="top" wrapText="1"/>
    </xf>
    <xf numFmtId="3" fontId="26" fillId="0" borderId="25" applyFill="0">
      <alignment horizontal="right" vertical="center"/>
    </xf>
    <xf numFmtId="0" fontId="26" fillId="0" borderId="25">
      <alignment horizontal="left" vertical="center" wrapText="1"/>
    </xf>
    <xf numFmtId="170" fontId="37" fillId="8" borderId="47" applyProtection="0">
      <alignment vertical="center"/>
    </xf>
    <xf numFmtId="0" fontId="27" fillId="0" borderId="0"/>
    <xf numFmtId="170" fontId="24" fillId="9" borderId="47">
      <alignment horizontal="right" vertical="center"/>
      <protection locked="0"/>
    </xf>
    <xf numFmtId="3" fontId="23" fillId="0" borderId="0"/>
    <xf numFmtId="0" fontId="1" fillId="0" borderId="0" applyProtection="0"/>
    <xf numFmtId="0" fontId="1" fillId="0" borderId="0" applyProtection="0"/>
    <xf numFmtId="0" fontId="12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27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51">
      <alignment vertical="center"/>
    </xf>
    <xf numFmtId="0" fontId="9" fillId="0" borderId="0" applyFill="0" applyBorder="0">
      <alignment vertical="center"/>
    </xf>
    <xf numFmtId="171" fontId="43" fillId="0" borderId="51"/>
    <xf numFmtId="172" fontId="43" fillId="0" borderId="52"/>
    <xf numFmtId="0" fontId="9" fillId="0" borderId="51" applyFill="0"/>
    <xf numFmtId="173" fontId="9" fillId="0" borderId="0" applyFill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21" fillId="1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5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0" borderId="0" applyNumberFormat="0" applyBorder="0" applyAlignment="0" applyProtection="0"/>
    <xf numFmtId="0" fontId="45" fillId="26" borderId="0" applyNumberFormat="0" applyBorder="0" applyAlignment="0" applyProtection="0"/>
    <xf numFmtId="0" fontId="45" fillId="32" borderId="0" applyNumberFormat="0" applyBorder="0" applyAlignment="0" applyProtection="0"/>
    <xf numFmtId="0" fontId="44" fillId="18" borderId="0" applyNumberFormat="0" applyBorder="0" applyAlignment="0" applyProtection="0"/>
    <xf numFmtId="0" fontId="44" fillId="20" borderId="0" applyNumberFormat="0" applyBorder="0" applyAlignment="0" applyProtection="0"/>
    <xf numFmtId="0" fontId="44" fillId="22" borderId="0" applyNumberFormat="0" applyBorder="0" applyAlignment="0" applyProtection="0"/>
    <xf numFmtId="0" fontId="44" fillId="24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46" fillId="18" borderId="0" applyNumberFormat="0" applyBorder="0" applyAlignment="0" applyProtection="0"/>
    <xf numFmtId="0" fontId="46" fillId="20" borderId="0" applyNumberFormat="0" applyBorder="0" applyAlignment="0" applyProtection="0"/>
    <xf numFmtId="0" fontId="46" fillId="22" borderId="0" applyNumberFormat="0" applyBorder="0" applyAlignment="0" applyProtection="0"/>
    <xf numFmtId="0" fontId="46" fillId="24" borderId="0" applyNumberFormat="0" applyBorder="0" applyAlignment="0" applyProtection="0"/>
    <xf numFmtId="0" fontId="46" fillId="26" borderId="0" applyNumberFormat="0" applyBorder="0" applyAlignment="0" applyProtection="0"/>
    <xf numFmtId="0" fontId="46" fillId="28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3" borderId="0" applyNumberFormat="0" applyBorder="0" applyAlignment="0" applyProtection="0"/>
    <xf numFmtId="0" fontId="21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37" borderId="0" applyNumberFormat="0" applyBorder="0" applyAlignment="0" applyProtection="0"/>
    <xf numFmtId="0" fontId="44" fillId="25" borderId="0" applyNumberFormat="0" applyBorder="0" applyAlignment="0" applyProtection="0"/>
    <xf numFmtId="0" fontId="44" fillId="13" borderId="0" applyNumberFormat="0" applyBorder="0" applyAlignment="0" applyProtection="0"/>
    <xf numFmtId="0" fontId="44" fillId="3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40" borderId="0" applyNumberFormat="0" applyBorder="0" applyAlignment="0" applyProtection="0"/>
    <xf numFmtId="0" fontId="45" fillId="30" borderId="0" applyNumberFormat="0" applyBorder="0" applyAlignment="0" applyProtection="0"/>
    <xf numFmtId="0" fontId="45" fillId="35" borderId="0" applyNumberFormat="0" applyBorder="0" applyAlignment="0" applyProtection="0"/>
    <xf numFmtId="0" fontId="45" fillId="40" borderId="0" applyNumberFormat="0" applyBorder="0" applyAlignment="0" applyProtection="0"/>
    <xf numFmtId="0" fontId="44" fillId="35" borderId="0" applyNumberFormat="0" applyBorder="0" applyAlignment="0" applyProtection="0"/>
    <xf numFmtId="0" fontId="44" fillId="31" borderId="0" applyNumberFormat="0" applyBorder="0" applyAlignment="0" applyProtection="0"/>
    <xf numFmtId="0" fontId="44" fillId="36" borderId="0" applyNumberFormat="0" applyBorder="0" applyAlignment="0" applyProtection="0"/>
    <xf numFmtId="0" fontId="44" fillId="24" borderId="0" applyNumberFormat="0" applyBorder="0" applyAlignment="0" applyProtection="0"/>
    <xf numFmtId="0" fontId="44" fillId="35" borderId="0" applyNumberFormat="0" applyBorder="0" applyAlignment="0" applyProtection="0"/>
    <xf numFmtId="0" fontId="44" fillId="38" borderId="0" applyNumberFormat="0" applyBorder="0" applyAlignment="0" applyProtection="0"/>
    <xf numFmtId="0" fontId="46" fillId="35" borderId="0" applyNumberFormat="0" applyBorder="0" applyAlignment="0" applyProtection="0"/>
    <xf numFmtId="0" fontId="46" fillId="31" borderId="0" applyNumberFormat="0" applyBorder="0" applyAlignment="0" applyProtection="0"/>
    <xf numFmtId="0" fontId="46" fillId="36" borderId="0" applyNumberFormat="0" applyBorder="0" applyAlignment="0" applyProtection="0"/>
    <xf numFmtId="0" fontId="46" fillId="24" borderId="0" applyNumberFormat="0" applyBorder="0" applyAlignment="0" applyProtection="0"/>
    <xf numFmtId="0" fontId="46" fillId="35" borderId="0" applyNumberFormat="0" applyBorder="0" applyAlignment="0" applyProtection="0"/>
    <xf numFmtId="0" fontId="46" fillId="38" borderId="0" applyNumberFormat="0" applyBorder="0" applyAlignment="0" applyProtection="0"/>
    <xf numFmtId="0" fontId="47" fillId="17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34" borderId="0" applyNumberFormat="0" applyBorder="0" applyAlignment="0" applyProtection="0"/>
    <xf numFmtId="0" fontId="47" fillId="17" borderId="0" applyNumberFormat="0" applyBorder="0" applyAlignment="0" applyProtection="0"/>
    <xf numFmtId="0" fontId="47" fillId="14" borderId="0" applyNumberFormat="0" applyBorder="0" applyAlignment="0" applyProtection="0"/>
    <xf numFmtId="0" fontId="47" fillId="44" borderId="0" applyNumberFormat="0" applyBorder="0" applyAlignment="0" applyProtection="0"/>
    <xf numFmtId="0" fontId="38" fillId="12" borderId="0" applyNumberFormat="0" applyBorder="0" applyAlignment="0" applyProtection="0"/>
    <xf numFmtId="0" fontId="47" fillId="14" borderId="0" applyNumberFormat="0" applyBorder="0" applyAlignment="0" applyProtection="0"/>
    <xf numFmtId="0" fontId="47" fillId="37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5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8" fillId="40" borderId="0" applyNumberFormat="0" applyBorder="0" applyAlignment="0" applyProtection="0"/>
    <xf numFmtId="0" fontId="48" fillId="3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7" fillId="43" borderId="0" applyNumberFormat="0" applyBorder="0" applyAlignment="0" applyProtection="0"/>
    <xf numFmtId="0" fontId="47" fillId="31" borderId="0" applyNumberFormat="0" applyBorder="0" applyAlignment="0" applyProtection="0"/>
    <xf numFmtId="0" fontId="47" fillId="36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49" borderId="0" applyNumberFormat="0" applyBorder="0" applyAlignment="0" applyProtection="0"/>
    <xf numFmtId="0" fontId="49" fillId="43" borderId="0" applyNumberFormat="0" applyBorder="0" applyAlignment="0" applyProtection="0"/>
    <xf numFmtId="0" fontId="49" fillId="31" borderId="0" applyNumberFormat="0" applyBorder="0" applyAlignment="0" applyProtection="0"/>
    <xf numFmtId="0" fontId="49" fillId="36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49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54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3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54" borderId="0" applyNumberFormat="0" applyBorder="0" applyAlignment="0" applyProtection="0"/>
    <xf numFmtId="0" fontId="50" fillId="30" borderId="53" applyNumberFormat="0" applyAlignment="0" applyProtection="0"/>
    <xf numFmtId="0" fontId="51" fillId="20" borderId="0" applyNumberFormat="0" applyBorder="0" applyAlignment="0" applyProtection="0"/>
    <xf numFmtId="0" fontId="52" fillId="30" borderId="54" applyNumberFormat="0" applyAlignment="0" applyProtection="0"/>
    <xf numFmtId="0" fontId="53" fillId="30" borderId="54" applyNumberFormat="0" applyAlignment="0" applyProtection="0"/>
    <xf numFmtId="0" fontId="54" fillId="0" borderId="55" applyNumberFormat="0" applyFill="0" applyAlignment="0" applyProtection="0"/>
    <xf numFmtId="4" fontId="55" fillId="0" borderId="8" applyFill="0" applyProtection="0">
      <alignment vertical="top"/>
    </xf>
    <xf numFmtId="4" fontId="55" fillId="0" borderId="8" applyFill="0" applyProtection="0">
      <alignment vertical="top"/>
    </xf>
    <xf numFmtId="174" fontId="56" fillId="0" borderId="0" applyFont="0" applyFill="0" applyBorder="0" applyAlignment="0" applyProtection="0"/>
    <xf numFmtId="0" fontId="56" fillId="0" borderId="0"/>
    <xf numFmtId="43" fontId="56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44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176" fontId="56" fillId="0" borderId="0" applyFont="0" applyFill="0" applyBorder="0" applyAlignment="0" applyProtection="0"/>
    <xf numFmtId="177" fontId="56" fillId="0" borderId="0" applyFont="0" applyFill="0" applyBorder="0" applyAlignment="0" applyProtection="0"/>
    <xf numFmtId="178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80" fontId="56" fillId="0" borderId="0" applyFont="0" applyFill="0" applyBorder="0" applyAlignment="0" applyProtection="0"/>
    <xf numFmtId="181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3" fontId="56" fillId="0" borderId="0" applyFont="0" applyFill="0" applyBorder="0" applyAlignment="0" applyProtection="0"/>
    <xf numFmtId="184" fontId="56" fillId="0" borderId="0" applyFont="0" applyFill="0" applyBorder="0" applyAlignment="0" applyProtection="0"/>
    <xf numFmtId="174" fontId="40" fillId="0" borderId="0" applyFont="0" applyFill="0" applyBorder="0" applyAlignment="0" applyProtection="0"/>
    <xf numFmtId="0" fontId="57" fillId="22" borderId="0" applyNumberFormat="0" applyBorder="0" applyAlignment="0" applyProtection="0"/>
    <xf numFmtId="0" fontId="58" fillId="28" borderId="54" applyNumberFormat="0" applyAlignment="0" applyProtection="0"/>
    <xf numFmtId="0" fontId="59" fillId="0" borderId="55" applyNumberFormat="0" applyFill="0" applyAlignment="0" applyProtection="0"/>
    <xf numFmtId="0" fontId="60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22" borderId="0" applyNumberFormat="0" applyBorder="0" applyAlignment="0" applyProtection="0"/>
    <xf numFmtId="0" fontId="63" fillId="22" borderId="0" applyNumberFormat="0" applyBorder="0" applyAlignment="0" applyProtection="0"/>
    <xf numFmtId="0" fontId="64" fillId="0" borderId="56" applyNumberFormat="0" applyFill="0" applyAlignment="0" applyProtection="0"/>
    <xf numFmtId="0" fontId="65" fillId="0" borderId="57" applyNumberFormat="0" applyFill="0" applyAlignment="0" applyProtection="0"/>
    <xf numFmtId="0" fontId="66" fillId="0" borderId="58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Protection="0">
      <alignment vertical="center"/>
      <protection locked="0"/>
    </xf>
    <xf numFmtId="0" fontId="39" fillId="0" borderId="0" applyNumberFormat="0" applyFill="0" applyBorder="0" applyProtection="0">
      <alignment vertical="center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1" fillId="55" borderId="59" applyNumberFormat="0" applyAlignment="0" applyProtection="0"/>
    <xf numFmtId="186" fontId="56" fillId="0" borderId="0" applyFont="0" applyFill="0" applyBorder="0" applyAlignment="0" applyProtection="0"/>
    <xf numFmtId="187" fontId="56" fillId="0" borderId="0" applyFont="0" applyFill="0" applyBorder="0" applyAlignment="0" applyProtection="0"/>
    <xf numFmtId="0" fontId="51" fillId="56" borderId="0" applyNumberFormat="0" applyBorder="0" applyAlignment="0" applyProtection="0"/>
    <xf numFmtId="0" fontId="51" fillId="21" borderId="0" applyNumberFormat="0" applyBorder="0" applyAlignment="0" applyProtection="0"/>
    <xf numFmtId="0" fontId="55" fillId="0" borderId="8" applyFill="0" applyProtection="0">
      <alignment horizontal="center" vertical="top"/>
    </xf>
    <xf numFmtId="0" fontId="55" fillId="0" borderId="8" applyFill="0" applyProtection="0">
      <alignment horizontal="center" vertical="top"/>
    </xf>
    <xf numFmtId="0" fontId="72" fillId="30" borderId="54" applyNumberFormat="0" applyAlignment="0" applyProtection="0"/>
    <xf numFmtId="0" fontId="73" fillId="55" borderId="59" applyNumberFormat="0" applyAlignment="0" applyProtection="0"/>
    <xf numFmtId="0" fontId="71" fillId="57" borderId="59" applyNumberFormat="0" applyAlignment="0" applyProtection="0"/>
    <xf numFmtId="0" fontId="71" fillId="57" borderId="59" applyNumberFormat="0" applyAlignment="0" applyProtection="0"/>
    <xf numFmtId="188" fontId="55" fillId="0" borderId="8" applyFill="0" applyProtection="0">
      <alignment horizontal="center" vertical="top"/>
    </xf>
    <xf numFmtId="188" fontId="55" fillId="0" borderId="8" applyFill="0" applyProtection="0">
      <alignment horizontal="center" vertical="top"/>
    </xf>
    <xf numFmtId="0" fontId="74" fillId="0" borderId="60" applyNumberFormat="0" applyFill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05" fillId="0" borderId="0" applyFont="0" applyFill="0" applyBorder="0" applyAlignment="0" applyProtection="0"/>
    <xf numFmtId="49" fontId="12" fillId="0" borderId="61" applyBorder="0" applyProtection="0">
      <alignment horizontal="left"/>
    </xf>
    <xf numFmtId="189" fontId="12" fillId="0" borderId="0" applyBorder="0" applyProtection="0"/>
    <xf numFmtId="0" fontId="64" fillId="0" borderId="56" applyNumberFormat="0" applyFill="0" applyAlignment="0" applyProtection="0"/>
    <xf numFmtId="0" fontId="65" fillId="0" borderId="57" applyNumberFormat="0" applyFill="0" applyAlignment="0" applyProtection="0"/>
    <xf numFmtId="0" fontId="66" fillId="0" borderId="58" applyNumberFormat="0" applyFill="0" applyAlignment="0" applyProtection="0"/>
    <xf numFmtId="0" fontId="6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2" fillId="0" borderId="61" applyBorder="0" applyProtection="0">
      <alignment horizontal="left"/>
      <protection locked="0"/>
    </xf>
    <xf numFmtId="0" fontId="76" fillId="40" borderId="0" applyNumberFormat="0" applyBorder="0" applyAlignment="0" applyProtection="0"/>
    <xf numFmtId="0" fontId="77" fillId="40" borderId="0" applyNumberFormat="0" applyBorder="0" applyAlignment="0" applyProtection="0"/>
    <xf numFmtId="0" fontId="76" fillId="33" borderId="0" applyNumberFormat="0" applyBorder="0" applyAlignment="0" applyProtection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06" fillId="0" borderId="0"/>
    <xf numFmtId="0" fontId="106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40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21" fillId="0" borderId="0"/>
    <xf numFmtId="0" fontId="10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8" fillId="0" borderId="0"/>
    <xf numFmtId="0" fontId="105" fillId="0" borderId="0"/>
    <xf numFmtId="0" fontId="78" fillId="0" borderId="0" applyAlignment="0">
      <alignment vertical="top" wrapText="1"/>
      <protection locked="0"/>
    </xf>
    <xf numFmtId="0" fontId="7" fillId="0" borderId="0"/>
    <xf numFmtId="0" fontId="78" fillId="0" borderId="0"/>
    <xf numFmtId="0" fontId="21" fillId="0" borderId="0"/>
    <xf numFmtId="0" fontId="9" fillId="0" borderId="0" applyProtection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21" fillId="0" borderId="0"/>
    <xf numFmtId="0" fontId="105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56" fillId="0" borderId="0"/>
    <xf numFmtId="0" fontId="12" fillId="32" borderId="62" applyNumberFormat="0" applyFont="0" applyAlignment="0" applyProtection="0"/>
    <xf numFmtId="0" fontId="40" fillId="32" borderId="62" applyNumberFormat="0" applyFont="0" applyAlignment="0" applyProtection="0"/>
    <xf numFmtId="1" fontId="56" fillId="0" borderId="0" applyFont="0" applyFill="0" applyBorder="0" applyAlignment="0" applyProtection="0"/>
    <xf numFmtId="0" fontId="79" fillId="30" borderId="53" applyNumberFormat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5" fillId="0" borderId="25">
      <alignment horizontal="centerContinuous" vertical="center"/>
    </xf>
    <xf numFmtId="49" fontId="80" fillId="0" borderId="0">
      <alignment horizontal="left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9" fillId="58" borderId="62" applyNumberFormat="0" applyAlignment="0" applyProtection="0"/>
    <xf numFmtId="0" fontId="81" fillId="0" borderId="60" applyNumberFormat="0" applyFill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8" fillId="0" borderId="0" applyFont="0" applyFill="0" applyBorder="0" applyAlignment="0" applyProtection="0">
      <alignment vertical="top" wrapText="1"/>
      <protection locked="0"/>
    </xf>
    <xf numFmtId="0" fontId="82" fillId="0" borderId="63" applyNumberFormat="0" applyFill="0" applyAlignment="0" applyProtection="0"/>
    <xf numFmtId="0" fontId="74" fillId="0" borderId="60" applyNumberFormat="0" applyFill="0" applyAlignment="0" applyProtection="0"/>
    <xf numFmtId="4" fontId="59" fillId="59" borderId="64" applyNumberFormat="0" applyProtection="0">
      <alignment vertical="center"/>
    </xf>
    <xf numFmtId="4" fontId="83" fillId="60" borderId="64" applyNumberFormat="0" applyProtection="0">
      <alignment vertical="center"/>
    </xf>
    <xf numFmtId="4" fontId="59" fillId="61" borderId="64" applyNumberFormat="0" applyProtection="0">
      <alignment horizontal="left" vertical="center" indent="1"/>
    </xf>
    <xf numFmtId="0" fontId="59" fillId="60" borderId="64" applyNumberFormat="0" applyProtection="0">
      <alignment horizontal="left" vertical="top"/>
    </xf>
    <xf numFmtId="4" fontId="84" fillId="62" borderId="64" applyNumberFormat="0" applyProtection="0">
      <alignment horizontal="right" vertical="center"/>
    </xf>
    <xf numFmtId="4" fontId="46" fillId="31" borderId="64" applyNumberFormat="0" applyProtection="0">
      <alignment horizontal="right" vertical="center"/>
    </xf>
    <xf numFmtId="4" fontId="46" fillId="52" borderId="64" applyNumberFormat="0" applyProtection="0">
      <alignment horizontal="right" vertical="center"/>
    </xf>
    <xf numFmtId="4" fontId="46" fillId="38" borderId="64" applyNumberFormat="0" applyProtection="0">
      <alignment horizontal="right" vertical="center"/>
    </xf>
    <xf numFmtId="4" fontId="46" fillId="49" borderId="64" applyNumberFormat="0" applyProtection="0">
      <alignment horizontal="right" vertical="center"/>
    </xf>
    <xf numFmtId="4" fontId="46" fillId="54" borderId="64" applyNumberFormat="0" applyProtection="0">
      <alignment horizontal="right" vertical="center"/>
    </xf>
    <xf numFmtId="4" fontId="46" fillId="53" borderId="64" applyNumberFormat="0" applyProtection="0">
      <alignment horizontal="right" vertical="center"/>
    </xf>
    <xf numFmtId="4" fontId="46" fillId="59" borderId="64" applyNumberFormat="0" applyProtection="0">
      <alignment horizontal="right" vertical="center"/>
    </xf>
    <xf numFmtId="4" fontId="46" fillId="36" borderId="64" applyNumberFormat="0" applyProtection="0">
      <alignment horizontal="right" vertical="center"/>
    </xf>
    <xf numFmtId="4" fontId="59" fillId="0" borderId="65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85" fillId="63" borderId="0" applyNumberFormat="0" applyProtection="0">
      <alignment horizontal="left" vertical="center" indent="1"/>
    </xf>
    <xf numFmtId="4" fontId="46" fillId="0" borderId="64" applyNumberFormat="0" applyProtection="0">
      <alignment horizontal="right" vertical="center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0" fontId="9" fillId="26" borderId="64" applyNumberFormat="0" applyProtection="0">
      <alignment horizontal="left" vertical="center" indent="1"/>
    </xf>
    <xf numFmtId="0" fontId="9" fillId="26" borderId="64" applyNumberFormat="0" applyProtection="0">
      <alignment horizontal="left" vertical="center" indent="1"/>
    </xf>
    <xf numFmtId="0" fontId="9" fillId="63" borderId="64" applyNumberFormat="0" applyProtection="0">
      <alignment horizontal="left" vertical="top"/>
    </xf>
    <xf numFmtId="0" fontId="9" fillId="63" borderId="64" applyNumberFormat="0" applyProtection="0">
      <alignment horizontal="left" vertical="top"/>
    </xf>
    <xf numFmtId="0" fontId="9" fillId="64" borderId="64" applyNumberFormat="0" applyProtection="0">
      <alignment horizontal="left" vertical="center" indent="1"/>
    </xf>
    <xf numFmtId="0" fontId="9" fillId="64" borderId="64" applyNumberFormat="0" applyProtection="0">
      <alignment horizontal="left" vertical="center" indent="1"/>
    </xf>
    <xf numFmtId="0" fontId="9" fillId="65" borderId="64" applyNumberFormat="0" applyProtection="0">
      <alignment horizontal="left" vertical="top"/>
    </xf>
    <xf numFmtId="0" fontId="9" fillId="65" borderId="64" applyNumberFormat="0" applyProtection="0">
      <alignment horizontal="left" vertical="top"/>
    </xf>
    <xf numFmtId="0" fontId="86" fillId="26" borderId="64" applyNumberFormat="0" applyProtection="0">
      <alignment horizontal="center"/>
    </xf>
    <xf numFmtId="0" fontId="9" fillId="66" borderId="64" applyNumberFormat="0" applyProtection="0">
      <alignment horizontal="left" vertical="top"/>
    </xf>
    <xf numFmtId="0" fontId="9" fillId="66" borderId="64" applyNumberFormat="0" applyProtection="0">
      <alignment horizontal="left" vertical="top"/>
    </xf>
    <xf numFmtId="0" fontId="9" fillId="2" borderId="64" applyNumberFormat="0" applyProtection="0">
      <alignment horizontal="left" vertical="center" indent="1"/>
    </xf>
    <xf numFmtId="0" fontId="9" fillId="2" borderId="64" applyNumberFormat="0" applyProtection="0">
      <alignment horizontal="left" vertical="center" indent="1"/>
    </xf>
    <xf numFmtId="0" fontId="9" fillId="2" borderId="64" applyNumberFormat="0" applyProtection="0">
      <alignment horizontal="left" vertical="top" indent="1"/>
    </xf>
    <xf numFmtId="0" fontId="9" fillId="2" borderId="64" applyNumberFormat="0" applyProtection="0">
      <alignment horizontal="left" vertical="top" indent="1"/>
    </xf>
    <xf numFmtId="4" fontId="59" fillId="35" borderId="0" applyNumberFormat="0" applyProtection="0">
      <alignment horizontal="left" vertical="top"/>
    </xf>
    <xf numFmtId="4" fontId="46" fillId="6" borderId="64" applyNumberFormat="0" applyProtection="0">
      <alignment vertical="center"/>
    </xf>
    <xf numFmtId="4" fontId="87" fillId="6" borderId="64" applyNumberFormat="0" applyProtection="0">
      <alignment vertical="center"/>
    </xf>
    <xf numFmtId="4" fontId="46" fillId="6" borderId="64" applyNumberFormat="0" applyProtection="0">
      <alignment horizontal="left" vertical="center" indent="1"/>
    </xf>
    <xf numFmtId="0" fontId="46" fillId="6" borderId="64" applyNumberFormat="0" applyProtection="0">
      <alignment horizontal="left" vertical="top" indent="1"/>
    </xf>
    <xf numFmtId="4" fontId="46" fillId="22" borderId="64" applyNumberFormat="0" applyProtection="0">
      <alignment horizontal="right" vertical="center"/>
    </xf>
    <xf numFmtId="4" fontId="87" fillId="67" borderId="64" applyNumberFormat="0" applyProtection="0">
      <alignment horizontal="right" vertical="center"/>
    </xf>
    <xf numFmtId="4" fontId="46" fillId="68" borderId="64" applyNumberFormat="0" applyProtection="0">
      <alignment horizontal="left" vertical="center" indent="1"/>
    </xf>
    <xf numFmtId="0" fontId="46" fillId="26" borderId="64" applyNumberFormat="0" applyProtection="0">
      <alignment horizontal="left" vertical="top" indent="1"/>
    </xf>
    <xf numFmtId="4" fontId="88" fillId="0" borderId="0" applyNumberFormat="0" applyProtection="0">
      <alignment horizontal="left" vertical="center" indent="1"/>
    </xf>
    <xf numFmtId="4" fontId="89" fillId="67" borderId="64" applyNumberFormat="0" applyProtection="0">
      <alignment horizontal="right" vertical="center"/>
    </xf>
    <xf numFmtId="0" fontId="90" fillId="20" borderId="0" applyNumberFormat="0" applyBorder="0" applyAlignment="0" applyProtection="0"/>
    <xf numFmtId="0" fontId="1" fillId="0" borderId="25" applyNumberFormat="0" applyAlignment="0">
      <alignment horizontal="left"/>
    </xf>
    <xf numFmtId="0" fontId="91" fillId="0" borderId="66" applyNumberFormat="0" applyFill="0" applyAlignment="0" applyProtection="0"/>
    <xf numFmtId="0" fontId="62" fillId="17" borderId="0" applyNumberFormat="0" applyBorder="0" applyAlignment="0" applyProtection="0"/>
    <xf numFmtId="0" fontId="62" fillId="23" borderId="0" applyNumberFormat="0" applyBorder="0" applyAlignment="0" applyProtection="0"/>
    <xf numFmtId="0" fontId="4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27" fillId="0" borderId="0"/>
    <xf numFmtId="190" fontId="56" fillId="0" borderId="0" applyFont="0" applyFill="0" applyBorder="0" applyAlignment="0" applyProtection="0"/>
    <xf numFmtId="191" fontId="56" fillId="0" borderId="0" applyFont="0" applyFill="0" applyBorder="0" applyAlignment="0" applyProtection="0"/>
    <xf numFmtId="192" fontId="56" fillId="0" borderId="0" applyFont="0" applyFill="0" applyBorder="0" applyAlignment="0" applyProtection="0"/>
    <xf numFmtId="0" fontId="43" fillId="0" borderId="0" applyBorder="0">
      <alignment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67">
      <alignment vertical="center"/>
    </xf>
    <xf numFmtId="0" fontId="75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4" fillId="0" borderId="55" applyNumberFormat="0" applyFill="0" applyAlignment="0" applyProtection="0"/>
    <xf numFmtId="0" fontId="94" fillId="0" borderId="24">
      <alignment horizontal="left" vertical="center"/>
    </xf>
    <xf numFmtId="0" fontId="95" fillId="0" borderId="0" applyNumberFormat="0" applyFill="0" applyBorder="0" applyAlignment="0" applyProtection="0"/>
    <xf numFmtId="0" fontId="96" fillId="0" borderId="56" applyNumberFormat="0" applyFill="0" applyAlignment="0" applyProtection="0"/>
    <xf numFmtId="0" fontId="97" fillId="0" borderId="57" applyNumberFormat="0" applyFill="0" applyAlignment="0" applyProtection="0"/>
    <xf numFmtId="0" fontId="98" fillId="0" borderId="58" applyNumberFormat="0" applyFill="0" applyAlignment="0" applyProtection="0"/>
    <xf numFmtId="0" fontId="98" fillId="0" borderId="0" applyNumberFormat="0" applyFill="0" applyBorder="0" applyAlignment="0" applyProtection="0"/>
    <xf numFmtId="193" fontId="56" fillId="0" borderId="0" applyFont="0" applyFill="0" applyBorder="0" applyAlignment="0" applyProtection="0"/>
    <xf numFmtId="0" fontId="99" fillId="0" borderId="60" applyNumberFormat="0" applyFill="0" applyAlignment="0" applyProtection="0"/>
    <xf numFmtId="0" fontId="72" fillId="29" borderId="54" applyNumberFormat="0" applyAlignment="0" applyProtection="0"/>
    <xf numFmtId="0" fontId="11" fillId="0" borderId="0"/>
    <xf numFmtId="0" fontId="100" fillId="69" borderId="54" applyNumberFormat="0" applyAlignment="0" applyProtection="0"/>
    <xf numFmtId="0" fontId="53" fillId="16" borderId="54" applyNumberFormat="0" applyAlignment="0" applyProtection="0"/>
    <xf numFmtId="0" fontId="79" fillId="16" borderId="53" applyNumberFormat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94" fontId="9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02" fillId="55" borderId="59" applyNumberFormat="0" applyAlignment="0" applyProtection="0"/>
    <xf numFmtId="0" fontId="103" fillId="20" borderId="0" applyNumberFormat="0" applyBorder="0" applyAlignment="0" applyProtection="0"/>
    <xf numFmtId="0" fontId="47" fillId="70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71" borderId="0" applyNumberFormat="0" applyBorder="0" applyAlignment="0" applyProtection="0"/>
    <xf numFmtId="0" fontId="47" fillId="48" borderId="0" applyNumberFormat="0" applyBorder="0" applyAlignment="0" applyProtection="0"/>
    <xf numFmtId="0" fontId="47" fillId="72" borderId="0" applyNumberFormat="0" applyBorder="0" applyAlignment="0" applyProtection="0"/>
    <xf numFmtId="0" fontId="47" fillId="73" borderId="0" applyNumberFormat="0" applyBorder="0" applyAlignment="0" applyProtection="0"/>
    <xf numFmtId="0" fontId="47" fillId="8" borderId="0" applyNumberFormat="0" applyBorder="0" applyAlignment="0" applyProtection="0"/>
    <xf numFmtId="0" fontId="47" fillId="74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41" borderId="0" applyNumberFormat="0" applyBorder="0" applyAlignment="0" applyProtection="0"/>
    <xf numFmtId="0" fontId="48" fillId="47" borderId="0" applyNumberFormat="0" applyBorder="0" applyAlignment="0" applyProtection="0"/>
    <xf numFmtId="0" fontId="48" fillId="52" borderId="0" applyNumberFormat="0" applyBorder="0" applyAlignment="0" applyProtection="0"/>
    <xf numFmtId="0" fontId="48" fillId="53" borderId="0" applyNumberFormat="0" applyBorder="0" applyAlignment="0" applyProtection="0"/>
    <xf numFmtId="0" fontId="48" fillId="75" borderId="0" applyNumberFormat="0" applyBorder="0" applyAlignment="0" applyProtection="0"/>
    <xf numFmtId="0" fontId="48" fillId="47" borderId="0" applyNumberFormat="0" applyBorder="0" applyAlignment="0" applyProtection="0"/>
    <xf numFmtId="0" fontId="48" fillId="54" borderId="0" applyNumberFormat="0" applyBorder="0" applyAlignment="0" applyProtection="0"/>
    <xf numFmtId="0" fontId="105" fillId="0" borderId="0"/>
    <xf numFmtId="0" fontId="105" fillId="0" borderId="0"/>
    <xf numFmtId="0" fontId="10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21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12" fillId="0" borderId="0" applyProtection="0"/>
  </cellStyleXfs>
  <cellXfs count="162">
    <xf numFmtId="0" fontId="0" fillId="0" borderId="0" xfId="0"/>
    <xf numFmtId="49" fontId="2" fillId="0" borderId="0" xfId="1" applyNumberFormat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3" fontId="5" fillId="0" borderId="0" xfId="1" applyNumberFormat="1" applyFont="1" applyAlignment="1" applyProtection="1">
      <alignment horizontal="center" vertical="center" wrapText="1"/>
      <protection hidden="1"/>
    </xf>
    <xf numFmtId="0" fontId="6" fillId="2" borderId="8" xfId="1" applyFont="1" applyFill="1" applyBorder="1" applyAlignment="1" applyProtection="1">
      <alignment horizontal="center" vertical="center" wrapText="1"/>
      <protection hidden="1"/>
    </xf>
    <xf numFmtId="0" fontId="6" fillId="2" borderId="9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left" vertical="center"/>
      <protection hidden="1"/>
    </xf>
    <xf numFmtId="0" fontId="8" fillId="0" borderId="15" xfId="1" applyFont="1" applyBorder="1" applyAlignment="1" applyProtection="1">
      <alignment vertical="center" wrapText="1"/>
      <protection hidden="1"/>
    </xf>
    <xf numFmtId="3" fontId="8" fillId="0" borderId="15" xfId="1" applyNumberFormat="1" applyFont="1" applyBorder="1" applyAlignment="1" applyProtection="1">
      <alignment horizontal="center" vertical="center" wrapText="1"/>
      <protection hidden="1"/>
    </xf>
    <xf numFmtId="4" fontId="8" fillId="0" borderId="15" xfId="1" applyNumberFormat="1" applyFont="1" applyBorder="1" applyAlignment="1" applyProtection="1">
      <alignment vertical="center" wrapText="1"/>
      <protection hidden="1"/>
    </xf>
    <xf numFmtId="4" fontId="8" fillId="0" borderId="16" xfId="1" applyNumberFormat="1" applyFont="1" applyBorder="1" applyAlignment="1" applyProtection="1">
      <alignment horizontal="right" vertical="center" wrapText="1"/>
      <protection hidden="1"/>
    </xf>
    <xf numFmtId="0" fontId="11" fillId="3" borderId="19" xfId="1" applyFont="1" applyFill="1" applyBorder="1" applyAlignment="1" applyProtection="1">
      <alignment horizontal="left" vertical="center"/>
      <protection hidden="1"/>
    </xf>
    <xf numFmtId="0" fontId="8" fillId="0" borderId="20" xfId="1" applyFont="1" applyBorder="1" applyAlignment="1" applyProtection="1">
      <alignment vertical="center"/>
      <protection hidden="1"/>
    </xf>
    <xf numFmtId="3" fontId="8" fillId="0" borderId="20" xfId="1" applyNumberFormat="1" applyFont="1" applyBorder="1" applyAlignment="1" applyProtection="1">
      <alignment horizontal="center" vertical="center"/>
      <protection hidden="1"/>
    </xf>
    <xf numFmtId="0" fontId="11" fillId="2" borderId="19" xfId="1" applyFont="1" applyFill="1" applyBorder="1" applyAlignment="1" applyProtection="1">
      <alignment horizontal="left" vertical="center"/>
      <protection hidden="1"/>
    </xf>
    <xf numFmtId="0" fontId="8" fillId="2" borderId="20" xfId="1" applyFont="1" applyFill="1" applyBorder="1" applyAlignment="1" applyProtection="1">
      <alignment vertical="center"/>
      <protection hidden="1"/>
    </xf>
    <xf numFmtId="3" fontId="8" fillId="2" borderId="2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3" fontId="5" fillId="0" borderId="0" xfId="1" applyNumberFormat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7" fillId="0" borderId="13" xfId="1" applyFont="1" applyBorder="1" applyAlignment="1" applyProtection="1">
      <alignment horizontal="center" vertical="center" wrapText="1"/>
      <protection hidden="1"/>
    </xf>
    <xf numFmtId="0" fontId="6" fillId="2" borderId="28" xfId="1" applyFont="1" applyFill="1" applyBorder="1" applyAlignment="1" applyProtection="1">
      <alignment horizontal="center" vertical="center" wrapText="1"/>
      <protection hidden="1"/>
    </xf>
    <xf numFmtId="0" fontId="9" fillId="3" borderId="0" xfId="0" applyFont="1" applyFill="1" applyAlignment="1">
      <alignment vertical="center"/>
    </xf>
    <xf numFmtId="0" fontId="15" fillId="3" borderId="0" xfId="3" applyFont="1" applyFill="1" applyAlignment="1">
      <alignment horizontal="left" vertical="center"/>
    </xf>
    <xf numFmtId="0" fontId="15" fillId="3" borderId="0" xfId="3" applyFont="1" applyFill="1" applyAlignment="1">
      <alignment vertical="center"/>
    </xf>
    <xf numFmtId="166" fontId="15" fillId="3" borderId="0" xfId="3" applyNumberFormat="1" applyFont="1" applyFill="1" applyAlignment="1">
      <alignment vertical="center"/>
    </xf>
    <xf numFmtId="0" fontId="16" fillId="2" borderId="29" xfId="3" applyFont="1" applyFill="1" applyBorder="1" applyAlignment="1">
      <alignment horizontal="center" vertical="center"/>
    </xf>
    <xf numFmtId="0" fontId="17" fillId="2" borderId="30" xfId="3" applyFont="1" applyFill="1" applyBorder="1" applyAlignment="1">
      <alignment horizontal="left" vertical="center"/>
    </xf>
    <xf numFmtId="0" fontId="15" fillId="2" borderId="31" xfId="3" applyFont="1" applyFill="1" applyBorder="1" applyAlignment="1">
      <alignment vertical="center"/>
    </xf>
    <xf numFmtId="0" fontId="18" fillId="2" borderId="31" xfId="3" applyFont="1" applyFill="1" applyBorder="1" applyAlignment="1">
      <alignment vertical="center"/>
    </xf>
    <xf numFmtId="166" fontId="19" fillId="2" borderId="32" xfId="3" applyNumberFormat="1" applyFont="1" applyFill="1" applyBorder="1" applyAlignment="1">
      <alignment horizontal="center" vertical="center"/>
    </xf>
    <xf numFmtId="49" fontId="15" fillId="3" borderId="33" xfId="3" applyNumberFormat="1" applyFont="1" applyFill="1" applyBorder="1" applyAlignment="1">
      <alignment horizontal="center" vertical="center"/>
    </xf>
    <xf numFmtId="0" fontId="15" fillId="3" borderId="36" xfId="3" applyFont="1" applyFill="1" applyBorder="1" applyAlignment="1">
      <alignment horizontal="left" vertical="center"/>
    </xf>
    <xf numFmtId="0" fontId="15" fillId="3" borderId="26" xfId="3" applyFont="1" applyFill="1" applyBorder="1" applyAlignment="1">
      <alignment vertical="center"/>
    </xf>
    <xf numFmtId="0" fontId="18" fillId="3" borderId="26" xfId="3" applyFont="1" applyFill="1" applyBorder="1" applyAlignment="1">
      <alignment vertical="center"/>
    </xf>
    <xf numFmtId="0" fontId="17" fillId="2" borderId="37" xfId="3" applyFont="1" applyFill="1" applyBorder="1" applyAlignment="1">
      <alignment horizontal="left" vertical="center"/>
    </xf>
    <xf numFmtId="0" fontId="17" fillId="2" borderId="38" xfId="3" applyFont="1" applyFill="1" applyBorder="1" applyAlignment="1">
      <alignment vertical="center"/>
    </xf>
    <xf numFmtId="166" fontId="17" fillId="2" borderId="39" xfId="3" applyNumberFormat="1" applyFont="1" applyFill="1" applyBorder="1" applyAlignment="1">
      <alignment horizontal="right" vertical="center"/>
    </xf>
    <xf numFmtId="0" fontId="16" fillId="3" borderId="40" xfId="3" applyFont="1" applyFill="1" applyBorder="1" applyAlignment="1">
      <alignment horizontal="center" vertical="center"/>
    </xf>
    <xf numFmtId="0" fontId="2" fillId="3" borderId="41" xfId="3" applyFont="1" applyFill="1" applyBorder="1" applyAlignment="1">
      <alignment vertical="center"/>
    </xf>
    <xf numFmtId="0" fontId="9" fillId="3" borderId="41" xfId="3" applyFont="1" applyFill="1" applyBorder="1" applyAlignment="1">
      <alignment vertical="center"/>
    </xf>
    <xf numFmtId="166" fontId="20" fillId="3" borderId="42" xfId="4" applyNumberFormat="1" applyFont="1" applyFill="1" applyBorder="1" applyAlignment="1">
      <alignment horizontal="left" vertical="center"/>
    </xf>
    <xf numFmtId="0" fontId="17" fillId="2" borderId="40" xfId="3" applyFont="1" applyFill="1" applyBorder="1" applyAlignment="1">
      <alignment horizontal="left" vertical="center"/>
    </xf>
    <xf numFmtId="0" fontId="17" fillId="2" borderId="41" xfId="3" applyFont="1" applyFill="1" applyBorder="1" applyAlignment="1">
      <alignment vertical="center"/>
    </xf>
    <xf numFmtId="166" fontId="17" fillId="2" borderId="43" xfId="3" applyNumberFormat="1" applyFont="1" applyFill="1" applyBorder="1" applyAlignment="1">
      <alignment horizontal="right" vertical="center"/>
    </xf>
    <xf numFmtId="0" fontId="17" fillId="2" borderId="44" xfId="3" applyFont="1" applyFill="1" applyBorder="1" applyAlignment="1">
      <alignment horizontal="left" vertical="center"/>
    </xf>
    <xf numFmtId="0" fontId="17" fillId="2" borderId="45" xfId="3" applyFont="1" applyFill="1" applyBorder="1" applyAlignment="1">
      <alignment vertical="center"/>
    </xf>
    <xf numFmtId="166" fontId="17" fillId="2" borderId="46" xfId="3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vertical="center"/>
    </xf>
    <xf numFmtId="0" fontId="8" fillId="0" borderId="15" xfId="1" applyFont="1" applyBorder="1" applyAlignment="1">
      <alignment vertical="center" wrapText="1"/>
    </xf>
    <xf numFmtId="166" fontId="9" fillId="3" borderId="34" xfId="3" applyNumberFormat="1" applyFont="1" applyFill="1" applyBorder="1" applyAlignment="1">
      <alignment horizontal="right" vertical="center"/>
    </xf>
    <xf numFmtId="0" fontId="7" fillId="0" borderId="15" xfId="1" applyFont="1" applyBorder="1" applyAlignment="1">
      <alignment horizontal="left" vertical="center" wrapText="1"/>
    </xf>
    <xf numFmtId="166" fontId="0" fillId="0" borderId="0" xfId="0" applyNumberFormat="1"/>
    <xf numFmtId="4" fontId="8" fillId="0" borderId="15" xfId="1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3" fontId="8" fillId="0" borderId="15" xfId="1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3" fontId="7" fillId="0" borderId="15" xfId="1" applyNumberFormat="1" applyFont="1" applyBorder="1" applyAlignment="1">
      <alignment horizontal="center" vertical="center" wrapText="1"/>
    </xf>
    <xf numFmtId="4" fontId="7" fillId="0" borderId="15" xfId="1" applyNumberFormat="1" applyFont="1" applyBorder="1" applyAlignment="1">
      <alignment vertical="center" wrapText="1"/>
    </xf>
    <xf numFmtId="49" fontId="2" fillId="0" borderId="0" xfId="1794" applyNumberFormat="1" applyFont="1" applyAlignment="1" applyProtection="1">
      <alignment horizontal="left" vertical="center"/>
      <protection hidden="1"/>
    </xf>
    <xf numFmtId="0" fontId="4" fillId="0" borderId="0" xfId="1794" applyFont="1" applyAlignment="1" applyProtection="1">
      <alignment horizontal="center" vertical="center"/>
      <protection hidden="1"/>
    </xf>
    <xf numFmtId="0" fontId="5" fillId="0" borderId="0" xfId="1794" applyFont="1" applyAlignment="1" applyProtection="1">
      <alignment vertical="center"/>
      <protection hidden="1"/>
    </xf>
    <xf numFmtId="0" fontId="5" fillId="0" borderId="0" xfId="1794" applyFont="1" applyAlignment="1" applyProtection="1">
      <alignment horizontal="center" vertical="center" wrapText="1"/>
      <protection hidden="1"/>
    </xf>
    <xf numFmtId="0" fontId="5" fillId="0" borderId="0" xfId="1794" applyFont="1" applyAlignment="1" applyProtection="1">
      <alignment vertical="center" wrapText="1"/>
      <protection hidden="1"/>
    </xf>
    <xf numFmtId="3" fontId="5" fillId="0" borderId="0" xfId="1794" applyNumberFormat="1" applyFont="1" applyAlignment="1" applyProtection="1">
      <alignment horizontal="center" vertical="center" wrapText="1"/>
      <protection hidden="1"/>
    </xf>
    <xf numFmtId="0" fontId="6" fillId="2" borderId="7" xfId="1794" applyFont="1" applyFill="1" applyBorder="1" applyAlignment="1" applyProtection="1">
      <alignment horizontal="center" vertical="center" wrapText="1"/>
      <protection hidden="1"/>
    </xf>
    <xf numFmtId="0" fontId="6" fillId="2" borderId="28" xfId="1794" applyFont="1" applyFill="1" applyBorder="1" applyAlignment="1" applyProtection="1">
      <alignment horizontal="center" vertical="center" wrapText="1"/>
      <protection hidden="1"/>
    </xf>
    <xf numFmtId="0" fontId="7" fillId="0" borderId="13" xfId="1794" applyFont="1" applyBorder="1" applyAlignment="1" applyProtection="1">
      <alignment horizontal="center" vertical="center" wrapText="1"/>
      <protection hidden="1"/>
    </xf>
    <xf numFmtId="0" fontId="8" fillId="0" borderId="15" xfId="1794" applyFont="1" applyBorder="1" applyAlignment="1" applyProtection="1">
      <alignment vertical="center" wrapText="1"/>
      <protection hidden="1"/>
    </xf>
    <xf numFmtId="3" fontId="8" fillId="0" borderId="15" xfId="1794" applyNumberFormat="1" applyFont="1" applyBorder="1" applyAlignment="1" applyProtection="1">
      <alignment horizontal="center" vertical="center" wrapText="1"/>
      <protection hidden="1"/>
    </xf>
    <xf numFmtId="4" fontId="8" fillId="0" borderId="15" xfId="1794" applyNumberFormat="1" applyFont="1" applyBorder="1" applyAlignment="1" applyProtection="1">
      <alignment vertical="center" wrapText="1"/>
      <protection hidden="1"/>
    </xf>
    <xf numFmtId="4" fontId="8" fillId="0" borderId="16" xfId="1794" applyNumberFormat="1" applyFont="1" applyBorder="1" applyAlignment="1" applyProtection="1">
      <alignment horizontal="right" vertical="center" wrapText="1"/>
      <protection hidden="1"/>
    </xf>
    <xf numFmtId="4" fontId="5" fillId="0" borderId="0" xfId="1794" applyNumberFormat="1" applyFont="1" applyAlignment="1" applyProtection="1">
      <alignment vertical="center"/>
      <protection hidden="1"/>
    </xf>
    <xf numFmtId="0" fontId="7" fillId="0" borderId="15" xfId="1794" applyFont="1" applyBorder="1" applyAlignment="1" applyProtection="1">
      <alignment horizontal="left" vertical="center" wrapText="1"/>
      <protection hidden="1"/>
    </xf>
    <xf numFmtId="0" fontId="8" fillId="0" borderId="15" xfId="1794" applyFont="1" applyBorder="1" applyAlignment="1" applyProtection="1">
      <alignment horizontal="center" vertical="center" wrapText="1"/>
      <protection hidden="1"/>
    </xf>
    <xf numFmtId="0" fontId="8" fillId="0" borderId="15" xfId="1794" applyFont="1" applyBorder="1" applyAlignment="1">
      <alignment vertical="center" wrapText="1"/>
    </xf>
    <xf numFmtId="3" fontId="8" fillId="0" borderId="15" xfId="1794" applyNumberFormat="1" applyFont="1" applyBorder="1" applyAlignment="1">
      <alignment horizontal="center" vertical="center" wrapText="1"/>
    </xf>
    <xf numFmtId="4" fontId="8" fillId="0" borderId="15" xfId="1794" applyNumberFormat="1" applyFont="1" applyBorder="1" applyAlignment="1">
      <alignment vertical="center" wrapText="1"/>
    </xf>
    <xf numFmtId="0" fontId="11" fillId="3" borderId="19" xfId="1794" applyFont="1" applyFill="1" applyBorder="1" applyAlignment="1" applyProtection="1">
      <alignment horizontal="left" vertical="center"/>
      <protection hidden="1"/>
    </xf>
    <xf numFmtId="0" fontId="8" fillId="0" borderId="20" xfId="1794" applyFont="1" applyBorder="1" applyAlignment="1" applyProtection="1">
      <alignment vertical="center"/>
      <protection hidden="1"/>
    </xf>
    <xf numFmtId="3" fontId="8" fillId="0" borderId="20" xfId="1794" applyNumberFormat="1" applyFont="1" applyBorder="1" applyAlignment="1" applyProtection="1">
      <alignment horizontal="center" vertical="center"/>
      <protection hidden="1"/>
    </xf>
    <xf numFmtId="0" fontId="11" fillId="2" borderId="19" xfId="1794" applyFont="1" applyFill="1" applyBorder="1" applyAlignment="1" applyProtection="1">
      <alignment horizontal="left" vertical="center"/>
      <protection hidden="1"/>
    </xf>
    <xf numFmtId="0" fontId="8" fillId="2" borderId="20" xfId="1794" applyFont="1" applyFill="1" applyBorder="1" applyAlignment="1" applyProtection="1">
      <alignment vertical="center"/>
      <protection hidden="1"/>
    </xf>
    <xf numFmtId="3" fontId="8" fillId="2" borderId="20" xfId="1794" applyNumberFormat="1" applyFont="1" applyFill="1" applyBorder="1" applyAlignment="1" applyProtection="1">
      <alignment horizontal="center" vertical="center"/>
      <protection hidden="1"/>
    </xf>
    <xf numFmtId="0" fontId="5" fillId="0" borderId="0" xfId="1794" applyFont="1" applyAlignment="1" applyProtection="1">
      <alignment horizontal="center" vertical="center"/>
      <protection hidden="1"/>
    </xf>
    <xf numFmtId="3" fontId="5" fillId="0" borderId="0" xfId="1794" applyNumberFormat="1" applyFont="1" applyAlignment="1" applyProtection="1">
      <alignment horizontal="center" vertical="center"/>
      <protection hidden="1"/>
    </xf>
    <xf numFmtId="16" fontId="7" fillId="0" borderId="13" xfId="1794" applyNumberFormat="1" applyFont="1" applyBorder="1" applyAlignment="1" applyProtection="1">
      <alignment horizontal="center" vertical="center" wrapText="1"/>
      <protection hidden="1"/>
    </xf>
    <xf numFmtId="0" fontId="7" fillId="0" borderId="15" xfId="1794" applyFont="1" applyBorder="1" applyAlignment="1">
      <alignment horizontal="left" vertical="center" wrapText="1"/>
    </xf>
    <xf numFmtId="3" fontId="7" fillId="0" borderId="15" xfId="1794" applyNumberFormat="1" applyFont="1" applyBorder="1" applyAlignment="1">
      <alignment horizontal="center" vertical="center" wrapText="1"/>
    </xf>
    <xf numFmtId="4" fontId="7" fillId="0" borderId="15" xfId="1794" applyNumberFormat="1" applyFont="1" applyBorder="1" applyAlignment="1">
      <alignment vertical="center" wrapText="1"/>
    </xf>
    <xf numFmtId="0" fontId="7" fillId="0" borderId="15" xfId="1795" applyFont="1" applyBorder="1" applyAlignment="1">
      <alignment vertical="center" wrapText="1"/>
    </xf>
    <xf numFmtId="3" fontId="5" fillId="0" borderId="0" xfId="1794" applyNumberFormat="1" applyFont="1" applyAlignment="1" applyProtection="1">
      <alignment vertical="center"/>
      <protection hidden="1"/>
    </xf>
    <xf numFmtId="4" fontId="15" fillId="3" borderId="35" xfId="3" applyNumberFormat="1" applyFont="1" applyFill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3" borderId="35" xfId="3" applyFont="1" applyFill="1" applyBorder="1" applyAlignment="1">
      <alignment horizontal="left" vertical="center"/>
    </xf>
    <xf numFmtId="0" fontId="3" fillId="3" borderId="0" xfId="3" applyFont="1" applyFill="1" applyAlignment="1">
      <alignment horizontal="center" vertical="center" wrapText="1"/>
    </xf>
    <xf numFmtId="0" fontId="3" fillId="3" borderId="0" xfId="3" applyFont="1" applyFill="1" applyAlignment="1">
      <alignment horizontal="center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3" borderId="0" xfId="3" applyFont="1" applyFill="1" applyAlignment="1">
      <alignment horizontal="left" vertical="center"/>
    </xf>
    <xf numFmtId="0" fontId="0" fillId="0" borderId="0" xfId="0" applyAlignment="1">
      <alignment vertical="center"/>
    </xf>
    <xf numFmtId="0" fontId="110" fillId="3" borderId="0" xfId="3" applyFont="1" applyFill="1" applyAlignment="1">
      <alignment horizontal="center" vertical="center" wrapText="1"/>
    </xf>
    <xf numFmtId="4" fontId="11" fillId="2" borderId="21" xfId="1" applyNumberFormat="1" applyFont="1" applyFill="1" applyBorder="1" applyAlignment="1" applyProtection="1">
      <alignment horizontal="right" vertical="center"/>
      <protection hidden="1"/>
    </xf>
    <xf numFmtId="4" fontId="11" fillId="2" borderId="20" xfId="1" applyNumberFormat="1" applyFont="1" applyFill="1" applyBorder="1" applyAlignment="1" applyProtection="1">
      <alignment horizontal="right" vertical="center"/>
      <protection hidden="1"/>
    </xf>
    <xf numFmtId="4" fontId="11" fillId="2" borderId="23" xfId="1" applyNumberFormat="1" applyFont="1" applyFill="1" applyBorder="1" applyAlignment="1" applyProtection="1">
      <alignment horizontal="right" vertical="center"/>
      <protection hidden="1"/>
    </xf>
    <xf numFmtId="4" fontId="11" fillId="0" borderId="21" xfId="1" applyNumberFormat="1" applyFont="1" applyBorder="1" applyAlignment="1" applyProtection="1">
      <alignment horizontal="right" vertical="center"/>
      <protection hidden="1"/>
    </xf>
    <xf numFmtId="4" fontId="11" fillId="0" borderId="22" xfId="1" applyNumberFormat="1" applyFont="1" applyBorder="1" applyAlignment="1" applyProtection="1">
      <alignment horizontal="right" vertical="center"/>
      <protection hidden="1"/>
    </xf>
    <xf numFmtId="4" fontId="11" fillId="0" borderId="20" xfId="1" applyNumberFormat="1" applyFont="1" applyBorder="1" applyAlignment="1" applyProtection="1">
      <alignment horizontal="right" vertical="center"/>
      <protection hidden="1"/>
    </xf>
    <xf numFmtId="4" fontId="11" fillId="0" borderId="23" xfId="1" applyNumberFormat="1" applyFont="1" applyBorder="1" applyAlignment="1" applyProtection="1">
      <alignment horizontal="right" vertical="center"/>
      <protection hidden="1"/>
    </xf>
    <xf numFmtId="0" fontId="7" fillId="0" borderId="68" xfId="1" applyFont="1" applyBorder="1" applyAlignment="1" applyProtection="1">
      <alignment horizontal="center" vertical="center" wrapText="1"/>
      <protection hidden="1"/>
    </xf>
    <xf numFmtId="0" fontId="7" fillId="0" borderId="69" xfId="1" applyFont="1" applyBorder="1" applyAlignment="1" applyProtection="1">
      <alignment horizontal="center" vertical="center" wrapText="1"/>
      <protection hidden="1"/>
    </xf>
    <xf numFmtId="0" fontId="7" fillId="0" borderId="70" xfId="1" applyFont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5" xfId="1" applyFont="1" applyFill="1" applyBorder="1" applyAlignment="1" applyProtection="1">
      <alignment horizontal="center" vertical="center" wrapText="1"/>
      <protection hidden="1"/>
    </xf>
    <xf numFmtId="0" fontId="7" fillId="0" borderId="17" xfId="1" applyFont="1" applyBorder="1" applyAlignment="1" applyProtection="1">
      <alignment horizontal="left" vertical="center" wrapText="1"/>
      <protection hidden="1"/>
    </xf>
    <xf numFmtId="0" fontId="7" fillId="0" borderId="18" xfId="1" applyFont="1" applyBorder="1" applyAlignment="1" applyProtection="1">
      <alignment horizontal="left" vertical="center" wrapText="1"/>
      <protection hidden="1"/>
    </xf>
    <xf numFmtId="0" fontId="7" fillId="0" borderId="26" xfId="1" applyFont="1" applyBorder="1" applyAlignment="1" applyProtection="1">
      <alignment horizontal="left" vertical="center" wrapText="1"/>
      <protection hidden="1"/>
    </xf>
    <xf numFmtId="0" fontId="7" fillId="0" borderId="27" xfId="1" applyFont="1" applyBorder="1" applyAlignment="1" applyProtection="1">
      <alignment horizontal="left" vertical="center" wrapText="1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6" xfId="1" applyFont="1" applyFill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3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4" xfId="1" applyFont="1" applyFill="1" applyBorder="1" applyAlignment="1" applyProtection="1">
      <alignment horizontal="center" vertical="center" wrapText="1"/>
      <protection hidden="1"/>
    </xf>
    <xf numFmtId="4" fontId="11" fillId="2" borderId="21" xfId="1794" applyNumberFormat="1" applyFont="1" applyFill="1" applyBorder="1" applyAlignment="1" applyProtection="1">
      <alignment horizontal="right" vertical="center"/>
      <protection hidden="1"/>
    </xf>
    <xf numFmtId="4" fontId="11" fillId="2" borderId="20" xfId="1794" applyNumberFormat="1" applyFont="1" applyFill="1" applyBorder="1" applyAlignment="1" applyProtection="1">
      <alignment horizontal="right" vertical="center"/>
      <protection hidden="1"/>
    </xf>
    <xf numFmtId="4" fontId="11" fillId="2" borderId="23" xfId="1794" applyNumberFormat="1" applyFont="1" applyFill="1" applyBorder="1" applyAlignment="1" applyProtection="1">
      <alignment horizontal="right" vertical="center"/>
      <protection hidden="1"/>
    </xf>
    <xf numFmtId="0" fontId="3" fillId="0" borderId="0" xfId="1794" applyFont="1" applyAlignment="1" applyProtection="1">
      <alignment horizontal="left" vertical="center" wrapText="1"/>
      <protection hidden="1"/>
    </xf>
    <xf numFmtId="0" fontId="6" fillId="2" borderId="1" xfId="1794" applyFont="1" applyFill="1" applyBorder="1" applyAlignment="1" applyProtection="1">
      <alignment horizontal="center" vertical="center" wrapText="1"/>
      <protection hidden="1"/>
    </xf>
    <xf numFmtId="0" fontId="6" fillId="2" borderId="6" xfId="1794" applyFont="1" applyFill="1" applyBorder="1" applyAlignment="1" applyProtection="1">
      <alignment horizontal="center" vertical="center" wrapText="1"/>
      <protection hidden="1"/>
    </xf>
    <xf numFmtId="0" fontId="6" fillId="2" borderId="2" xfId="1794" applyFont="1" applyFill="1" applyBorder="1" applyAlignment="1" applyProtection="1">
      <alignment horizontal="center" vertical="center" wrapText="1"/>
      <protection hidden="1"/>
    </xf>
    <xf numFmtId="0" fontId="6" fillId="2" borderId="7" xfId="1794" applyFont="1" applyFill="1" applyBorder="1" applyAlignment="1" applyProtection="1">
      <alignment horizontal="center" vertical="center" wrapText="1"/>
      <protection hidden="1"/>
    </xf>
    <xf numFmtId="3" fontId="6" fillId="2" borderId="2" xfId="1794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794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794" applyFont="1" applyFill="1" applyBorder="1" applyAlignment="1" applyProtection="1">
      <alignment horizontal="center" vertical="center" wrapText="1"/>
      <protection hidden="1"/>
    </xf>
    <xf numFmtId="0" fontId="6" fillId="2" borderId="4" xfId="1794" applyFont="1" applyFill="1" applyBorder="1" applyAlignment="1" applyProtection="1">
      <alignment horizontal="center" vertical="center" wrapText="1"/>
      <protection hidden="1"/>
    </xf>
    <xf numFmtId="0" fontId="6" fillId="2" borderId="5" xfId="1794" applyFont="1" applyFill="1" applyBorder="1" applyAlignment="1" applyProtection="1">
      <alignment horizontal="center" vertical="center" wrapText="1"/>
      <protection hidden="1"/>
    </xf>
    <xf numFmtId="0" fontId="7" fillId="0" borderId="17" xfId="1794" applyFont="1" applyBorder="1" applyAlignment="1" applyProtection="1">
      <alignment horizontal="left" vertical="center" wrapText="1"/>
      <protection hidden="1"/>
    </xf>
    <xf numFmtId="0" fontId="7" fillId="0" borderId="18" xfId="1794" applyFont="1" applyBorder="1" applyAlignment="1" applyProtection="1">
      <alignment horizontal="left" vertical="center" wrapText="1"/>
      <protection hidden="1"/>
    </xf>
    <xf numFmtId="0" fontId="7" fillId="0" borderId="26" xfId="1794" applyFont="1" applyBorder="1" applyAlignment="1" applyProtection="1">
      <alignment horizontal="left" vertical="center" wrapText="1"/>
      <protection hidden="1"/>
    </xf>
    <xf numFmtId="0" fontId="7" fillId="0" borderId="27" xfId="1794" applyFont="1" applyBorder="1" applyAlignment="1" applyProtection="1">
      <alignment horizontal="left" vertical="center" wrapText="1"/>
      <protection hidden="1"/>
    </xf>
    <xf numFmtId="0" fontId="7" fillId="0" borderId="68" xfId="1794" applyFont="1" applyBorder="1" applyAlignment="1" applyProtection="1">
      <alignment horizontal="center" vertical="center" wrapText="1"/>
      <protection hidden="1"/>
    </xf>
    <xf numFmtId="0" fontId="7" fillId="0" borderId="69" xfId="1794" applyFont="1" applyBorder="1" applyAlignment="1" applyProtection="1">
      <alignment horizontal="center" vertical="center" wrapText="1"/>
      <protection hidden="1"/>
    </xf>
    <xf numFmtId="0" fontId="7" fillId="0" borderId="70" xfId="1794" applyFont="1" applyBorder="1" applyAlignment="1" applyProtection="1">
      <alignment horizontal="center" vertical="center" wrapText="1"/>
      <protection hidden="1"/>
    </xf>
    <xf numFmtId="4" fontId="11" fillId="0" borderId="21" xfId="1794" applyNumberFormat="1" applyFont="1" applyBorder="1" applyAlignment="1" applyProtection="1">
      <alignment horizontal="right" vertical="center"/>
      <protection hidden="1"/>
    </xf>
    <xf numFmtId="4" fontId="11" fillId="0" borderId="22" xfId="1794" applyNumberFormat="1" applyFont="1" applyBorder="1" applyAlignment="1" applyProtection="1">
      <alignment horizontal="right" vertical="center"/>
      <protection hidden="1"/>
    </xf>
    <xf numFmtId="4" fontId="11" fillId="0" borderId="20" xfId="1794" applyNumberFormat="1" applyFont="1" applyBorder="1" applyAlignment="1" applyProtection="1">
      <alignment horizontal="right" vertical="center"/>
      <protection hidden="1"/>
    </xf>
    <xf numFmtId="4" fontId="11" fillId="0" borderId="23" xfId="1794" applyNumberFormat="1" applyFont="1" applyBorder="1" applyAlignment="1" applyProtection="1">
      <alignment horizontal="right" vertical="center"/>
      <protection hidden="1"/>
    </xf>
    <xf numFmtId="0" fontId="7" fillId="0" borderId="10" xfId="1" applyFont="1" applyBorder="1" applyAlignment="1" applyProtection="1">
      <alignment horizontal="left" vertical="center" wrapText="1"/>
      <protection hidden="1"/>
    </xf>
    <xf numFmtId="0" fontId="7" fillId="0" borderId="11" xfId="1" applyFont="1" applyBorder="1" applyAlignment="1" applyProtection="1">
      <alignment horizontal="left" vertical="center" wrapText="1"/>
      <protection hidden="1"/>
    </xf>
    <xf numFmtId="0" fontId="7" fillId="0" borderId="12" xfId="1" applyFont="1" applyBorder="1" applyAlignment="1" applyProtection="1">
      <alignment horizontal="left" vertical="center" wrapText="1"/>
      <protection hidden="1"/>
    </xf>
    <xf numFmtId="0" fontId="6" fillId="2" borderId="71" xfId="1794" applyFont="1" applyFill="1" applyBorder="1" applyAlignment="1" applyProtection="1">
      <alignment horizontal="center" vertical="center" wrapText="1"/>
      <protection hidden="1"/>
    </xf>
    <xf numFmtId="0" fontId="6" fillId="2" borderId="72" xfId="1794" applyFont="1" applyFill="1" applyBorder="1" applyAlignment="1" applyProtection="1">
      <alignment horizontal="center" vertical="center" wrapText="1"/>
      <protection hidden="1"/>
    </xf>
  </cellXfs>
  <cellStyles count="1796">
    <cellStyle name="_x000d__x000a_JournalTemplate=C:\COMFO\CTALK\JOURSTD.TPL_x000d__x000a_LbStateAddress=3 3 0 251 1 89 2 311_x000d__x000a_LbStateJou" xfId="56" xr:uid="{00000000-0005-0000-0000-000000000000}"/>
    <cellStyle name="_x000d__x000a_JournalTemplate=C:\COMFO\CTALK\JOURSTD.TPL_x000d__x000a_LbStateAddress=3 3 0 251 1 89 2 311_x000d__x000a_LbStateJou 2" xfId="57" xr:uid="{00000000-0005-0000-0000-000001000000}"/>
    <cellStyle name="_x000d__x000a_JournalTemplate=C:\COMFO\CTALK\JOURSTD.TPL_x000d__x000a_LbStateAddress=3 3 0 251 1 89 2 311_x000d__x000a_LbStateJou 2 2" xfId="58" xr:uid="{00000000-0005-0000-0000-000002000000}"/>
    <cellStyle name="_x000d__x000a_JournalTemplate=C:\COMFO\CTALK\JOURSTD.TPL_x000d__x000a_LbStateAddress=3 3 0 251 1 89 2 311_x000d__x000a_LbStateJou 2 2 2" xfId="59" xr:uid="{00000000-0005-0000-0000-000003000000}"/>
    <cellStyle name="_x000d__x000a_JournalTemplate=C:\COMFO\CTALK\JOURSTD.TPL_x000d__x000a_LbStateAddress=3 3 0 251 1 89 2 311_x000d__x000a_LbStateJou 2 3" xfId="60" xr:uid="{00000000-0005-0000-0000-000004000000}"/>
    <cellStyle name="_x000d__x000a_JournalTemplate=C:\COMFO\CTALK\JOURSTD.TPL_x000d__x000a_LbStateAddress=3 3 0 251 1 89 2 311_x000d__x000a_LbStateJou 2 4" xfId="61" xr:uid="{00000000-0005-0000-0000-000005000000}"/>
    <cellStyle name="_x000d__x000a_JournalTemplate=C:\COMFO\CTALK\JOURSTD.TPL_x000d__x000a_LbStateAddress=3 3 0 251 1 89 2 311_x000d__x000a_LbStateJou 3" xfId="62" xr:uid="{00000000-0005-0000-0000-000006000000}"/>
    <cellStyle name="_x000d__x000a_JournalTemplate=C:\COMFO\CTALK\JOURSTD.TPL_x000d__x000a_LbStateAddress=3 3 0 251 1 89 2 311_x000d__x000a_LbStateJou 3 2" xfId="63" xr:uid="{00000000-0005-0000-0000-000007000000}"/>
    <cellStyle name="_x000d__x000a_JournalTemplate=C:\COMFO\CTALK\JOURSTD.TPL_x000d__x000a_LbStateAddress=3 3 0 251 1 89 2 311_x000d__x000a_LbStateJou 4" xfId="64" xr:uid="{00000000-0005-0000-0000-000008000000}"/>
    <cellStyle name="_x000d__x000a_JournalTemplate=C:\COMFO\CTALK\JOURSTD.TPL_x000d__x000a_LbStateAddress=3 3 0 251 1 89 2 311_x000d__x000a_LbStateJou 4 2" xfId="65" xr:uid="{00000000-0005-0000-0000-000009000000}"/>
    <cellStyle name="_x000d__x000a_JournalTemplate=C:\COMFO\CTALK\JOURSTD.TPL_x000d__x000a_LbStateAddress=3 3 0 251 1 89 2 311_x000d__x000a_LbStateJou 5" xfId="66" xr:uid="{00000000-0005-0000-0000-00000A000000}"/>
    <cellStyle name="_x000d__x000a_JournalTemplate=C:\COMFO\CTALK\JOURSTD.TPL_x000d__x000a_LbStateAddress=3 3 0 251 1 89 2 311_x000d__x000a_LbStateJou_Copy of FY12 Ref Price customer file Jan macro wip" xfId="67" xr:uid="{00000000-0005-0000-0000-00000B000000}"/>
    <cellStyle name="_2004_04_08_komplet" xfId="12" xr:uid="{00000000-0005-0000-0000-00000C000000}"/>
    <cellStyle name="_2009-05-25_Terminal Wroclaw_Internal_pl" xfId="68" xr:uid="{00000000-0005-0000-0000-00000D000000}"/>
    <cellStyle name="_2012_04_01 Sales per customer FY12 Oct-Mar12 SIEMENS and SES" xfId="69" xr:uid="{00000000-0005-0000-0000-00000E000000}"/>
    <cellStyle name="_2012-01-03 Sales per customer FY11-FY12 YTD Dec" xfId="70" xr:uid="{00000000-0005-0000-0000-00000F000000}"/>
    <cellStyle name="_2012-05-01 Sales per customer FY11-FY12 YTD Apr" xfId="71" xr:uid="{00000000-0005-0000-0000-000010000000}"/>
    <cellStyle name="_ABACUS_Matstamm" xfId="72" xr:uid="{00000000-0005-0000-0000-000011000000}"/>
    <cellStyle name="_ABACUS_Matstamm 2" xfId="73" xr:uid="{00000000-0005-0000-0000-000012000000}"/>
    <cellStyle name="_CCTV" xfId="74" xr:uid="{00000000-0005-0000-0000-000013000000}"/>
    <cellStyle name="_FS-DU Pricelist Distribution Log BY08" xfId="75" xr:uid="{00000000-0005-0000-0000-000014000000}"/>
    <cellStyle name="_Inotex1" xfId="13" xr:uid="{00000000-0005-0000-0000-000015000000}"/>
    <cellStyle name="_Inotex1c" xfId="14" xr:uid="{00000000-0005-0000-0000-000016000000}"/>
    <cellStyle name="_Inotex2" xfId="15" xr:uid="{00000000-0005-0000-0000-000017000000}"/>
    <cellStyle name="_Kalk" xfId="76" xr:uid="{00000000-0005-0000-0000-000018000000}"/>
    <cellStyle name="_Kalk (2)" xfId="77" xr:uid="{00000000-0005-0000-0000-000019000000}"/>
    <cellStyle name="_KalktoolFY08-04" xfId="78" xr:uid="{00000000-0005-0000-0000-00001A000000}"/>
    <cellStyle name="_List of SES - FS materials" xfId="79" xr:uid="{00000000-0005-0000-0000-00001B000000}"/>
    <cellStyle name="_N020198A" xfId="16" xr:uid="{00000000-0005-0000-0000-00001C000000}"/>
    <cellStyle name="_Np_00110a" xfId="17" xr:uid="{00000000-0005-0000-0000-00001D000000}"/>
    <cellStyle name="_Np_00118a" xfId="18" xr:uid="{00000000-0005-0000-0000-00001E000000}"/>
    <cellStyle name="_Np_00159" xfId="19" xr:uid="{00000000-0005-0000-0000-00001F000000}"/>
    <cellStyle name="_Np_00164a" xfId="20" xr:uid="{00000000-0005-0000-0000-000020000000}"/>
    <cellStyle name="_Thoenig_warennummer_Artikel L2_Ergänzung_29 4 2008" xfId="80" xr:uid="{00000000-0005-0000-0000-000021000000}"/>
    <cellStyle name="_Thoenig_warennummer_Artikel L2_Ergänzung_29 4 2008 2" xfId="81" xr:uid="{00000000-0005-0000-0000-000022000000}"/>
    <cellStyle name="_Thoenig_warennummer_ursprung20080508" xfId="82" xr:uid="{00000000-0005-0000-0000-000023000000}"/>
    <cellStyle name="_Thoenig_warennummer_ursprung20080508 2" xfId="83" xr:uid="{00000000-0005-0000-0000-000024000000}"/>
    <cellStyle name="_Z_00159A" xfId="21" xr:uid="{00000000-0005-0000-0000-000025000000}"/>
    <cellStyle name="1 000 Sk" xfId="84" xr:uid="{00000000-0005-0000-0000-000026000000}"/>
    <cellStyle name="1 000,-  Sk" xfId="85" xr:uid="{00000000-0005-0000-0000-000027000000}"/>
    <cellStyle name="1 000,- K?" xfId="86" xr:uid="{00000000-0005-0000-0000-000028000000}"/>
    <cellStyle name="1 000,- Kč" xfId="87" xr:uid="{00000000-0005-0000-0000-000029000000}"/>
    <cellStyle name="1 000,- Sk" xfId="88" xr:uid="{00000000-0005-0000-0000-00002A000000}"/>
    <cellStyle name="1000 Sk_fakturuj99" xfId="89" xr:uid="{00000000-0005-0000-0000-00002B000000}"/>
    <cellStyle name="20 % – Zvýrazn?ní1" xfId="90" xr:uid="{00000000-0005-0000-0000-00002C000000}"/>
    <cellStyle name="20 % – Zvýrazn?ní2" xfId="91" xr:uid="{00000000-0005-0000-0000-00002D000000}"/>
    <cellStyle name="20 % – Zvýrazn?ní3" xfId="92" xr:uid="{00000000-0005-0000-0000-00002E000000}"/>
    <cellStyle name="20 % – Zvýrazn?ní4" xfId="93" xr:uid="{00000000-0005-0000-0000-00002F000000}"/>
    <cellStyle name="20 % – Zvýrazn?ní5" xfId="94" xr:uid="{00000000-0005-0000-0000-000030000000}"/>
    <cellStyle name="20 % – Zvýrazn?ní6" xfId="95" xr:uid="{00000000-0005-0000-0000-000031000000}"/>
    <cellStyle name="20 % – Zvýraznění1 2" xfId="96" xr:uid="{00000000-0005-0000-0000-000032000000}"/>
    <cellStyle name="20 % – Zvýraznění1 3" xfId="97" xr:uid="{00000000-0005-0000-0000-000033000000}"/>
    <cellStyle name="20 % – Zvýraznění2 2" xfId="98" xr:uid="{00000000-0005-0000-0000-000034000000}"/>
    <cellStyle name="20 % – Zvýraznění3 2" xfId="99" xr:uid="{00000000-0005-0000-0000-000035000000}"/>
    <cellStyle name="20 % – Zvýraznění4 2" xfId="100" xr:uid="{00000000-0005-0000-0000-000036000000}"/>
    <cellStyle name="20 % – Zvýraznění5 2" xfId="101" xr:uid="{00000000-0005-0000-0000-000037000000}"/>
    <cellStyle name="20 % – Zvýraznění6 2" xfId="102" xr:uid="{00000000-0005-0000-0000-000038000000}"/>
    <cellStyle name="20 % - zvýraznenie1" xfId="103" xr:uid="{00000000-0005-0000-0000-000039000000}"/>
    <cellStyle name="20 % - zvýraznenie2" xfId="104" xr:uid="{00000000-0005-0000-0000-00003A000000}"/>
    <cellStyle name="20 % - zvýraznenie3" xfId="105" xr:uid="{00000000-0005-0000-0000-00003B000000}"/>
    <cellStyle name="20 % - zvýraznenie4" xfId="106" xr:uid="{00000000-0005-0000-0000-00003C000000}"/>
    <cellStyle name="20 % - zvýraznenie5" xfId="107" xr:uid="{00000000-0005-0000-0000-00003D000000}"/>
    <cellStyle name="20 % - zvýraznenie6" xfId="108" xr:uid="{00000000-0005-0000-0000-00003E000000}"/>
    <cellStyle name="20% - Accent1" xfId="109" xr:uid="{00000000-0005-0000-0000-00003F000000}"/>
    <cellStyle name="20% - Accent2" xfId="110" xr:uid="{00000000-0005-0000-0000-000040000000}"/>
    <cellStyle name="20% - Accent3" xfId="111" xr:uid="{00000000-0005-0000-0000-000041000000}"/>
    <cellStyle name="20% - Accent4" xfId="112" xr:uid="{00000000-0005-0000-0000-000042000000}"/>
    <cellStyle name="20% - Accent5" xfId="113" xr:uid="{00000000-0005-0000-0000-000043000000}"/>
    <cellStyle name="20% - Accent6" xfId="114" xr:uid="{00000000-0005-0000-0000-000044000000}"/>
    <cellStyle name="20% - Akzent1" xfId="115" xr:uid="{00000000-0005-0000-0000-000045000000}"/>
    <cellStyle name="20% - Akzent2" xfId="116" xr:uid="{00000000-0005-0000-0000-000046000000}"/>
    <cellStyle name="20% - Akzent3" xfId="117" xr:uid="{00000000-0005-0000-0000-000047000000}"/>
    <cellStyle name="20% - Akzent4" xfId="118" xr:uid="{00000000-0005-0000-0000-000048000000}"/>
    <cellStyle name="20% - Akzent5" xfId="119" xr:uid="{00000000-0005-0000-0000-000049000000}"/>
    <cellStyle name="20% - Akzent6" xfId="120" xr:uid="{00000000-0005-0000-0000-00004A000000}"/>
    <cellStyle name="40 % – Zvýrazn?ní1" xfId="121" xr:uid="{00000000-0005-0000-0000-00004B000000}"/>
    <cellStyle name="40 % – Zvýrazn?ní2" xfId="122" xr:uid="{00000000-0005-0000-0000-00004C000000}"/>
    <cellStyle name="40 % – Zvýrazn?ní3" xfId="123" xr:uid="{00000000-0005-0000-0000-00004D000000}"/>
    <cellStyle name="40 % – Zvýrazn?ní4" xfId="124" xr:uid="{00000000-0005-0000-0000-00004E000000}"/>
    <cellStyle name="40 % – Zvýrazn?ní5" xfId="125" xr:uid="{00000000-0005-0000-0000-00004F000000}"/>
    <cellStyle name="40 % – Zvýrazn?ní6" xfId="126" xr:uid="{00000000-0005-0000-0000-000050000000}"/>
    <cellStyle name="40 % – Zvýraznění1 2" xfId="127" xr:uid="{00000000-0005-0000-0000-000051000000}"/>
    <cellStyle name="40 % – Zvýraznění1 3" xfId="128" xr:uid="{00000000-0005-0000-0000-000052000000}"/>
    <cellStyle name="40 % – Zvýraznění2 2" xfId="129" xr:uid="{00000000-0005-0000-0000-000053000000}"/>
    <cellStyle name="40 % – Zvýraznění3 2" xfId="130" xr:uid="{00000000-0005-0000-0000-000054000000}"/>
    <cellStyle name="40 % – Zvýraznění4 2" xfId="131" xr:uid="{00000000-0005-0000-0000-000055000000}"/>
    <cellStyle name="40 % – Zvýraznění5 2" xfId="132" xr:uid="{00000000-0005-0000-0000-000056000000}"/>
    <cellStyle name="40 % – Zvýraznění6 2" xfId="133" xr:uid="{00000000-0005-0000-0000-000057000000}"/>
    <cellStyle name="40 % - zvýraznenie1" xfId="134" xr:uid="{00000000-0005-0000-0000-000058000000}"/>
    <cellStyle name="40 % - zvýraznenie2" xfId="135" xr:uid="{00000000-0005-0000-0000-000059000000}"/>
    <cellStyle name="40 % - zvýraznenie3" xfId="136" xr:uid="{00000000-0005-0000-0000-00005A000000}"/>
    <cellStyle name="40 % - zvýraznenie4" xfId="137" xr:uid="{00000000-0005-0000-0000-00005B000000}"/>
    <cellStyle name="40 % - zvýraznenie5" xfId="138" xr:uid="{00000000-0005-0000-0000-00005C000000}"/>
    <cellStyle name="40 % - zvýraznenie6" xfId="139" xr:uid="{00000000-0005-0000-0000-00005D000000}"/>
    <cellStyle name="40% - Accent1" xfId="140" xr:uid="{00000000-0005-0000-0000-00005E000000}"/>
    <cellStyle name="40% - Accent2" xfId="141" xr:uid="{00000000-0005-0000-0000-00005F000000}"/>
    <cellStyle name="40% - Accent3" xfId="142" xr:uid="{00000000-0005-0000-0000-000060000000}"/>
    <cellStyle name="40% - Accent4" xfId="143" xr:uid="{00000000-0005-0000-0000-000061000000}"/>
    <cellStyle name="40% - Accent5" xfId="144" xr:uid="{00000000-0005-0000-0000-000062000000}"/>
    <cellStyle name="40% - Accent6" xfId="145" xr:uid="{00000000-0005-0000-0000-000063000000}"/>
    <cellStyle name="40% - Akzent1" xfId="146" xr:uid="{00000000-0005-0000-0000-000064000000}"/>
    <cellStyle name="40% - Akzent2" xfId="147" xr:uid="{00000000-0005-0000-0000-000065000000}"/>
    <cellStyle name="40% - Akzent3" xfId="148" xr:uid="{00000000-0005-0000-0000-000066000000}"/>
    <cellStyle name="40% - Akzent4" xfId="149" xr:uid="{00000000-0005-0000-0000-000067000000}"/>
    <cellStyle name="40% - Akzent5" xfId="150" xr:uid="{00000000-0005-0000-0000-000068000000}"/>
    <cellStyle name="40% - Akzent6" xfId="151" xr:uid="{00000000-0005-0000-0000-000069000000}"/>
    <cellStyle name="60 % – Zvýrazn?ní1" xfId="152" xr:uid="{00000000-0005-0000-0000-00006A000000}"/>
    <cellStyle name="60 % – Zvýrazn?ní2" xfId="153" xr:uid="{00000000-0005-0000-0000-00006B000000}"/>
    <cellStyle name="60 % – Zvýrazn?ní3" xfId="154" xr:uid="{00000000-0005-0000-0000-00006C000000}"/>
    <cellStyle name="60 % – Zvýrazn?ní4" xfId="155" xr:uid="{00000000-0005-0000-0000-00006D000000}"/>
    <cellStyle name="60 % – Zvýrazn?ní5" xfId="156" xr:uid="{00000000-0005-0000-0000-00006E000000}"/>
    <cellStyle name="60 % – Zvýrazn?ní6" xfId="157" xr:uid="{00000000-0005-0000-0000-00006F000000}"/>
    <cellStyle name="60 % – Zvýraznění1 2" xfId="158" xr:uid="{00000000-0005-0000-0000-000070000000}"/>
    <cellStyle name="60 % – Zvýraznění1 3" xfId="159" xr:uid="{00000000-0005-0000-0000-000071000000}"/>
    <cellStyle name="60 % – Zvýraznění2 2" xfId="160" xr:uid="{00000000-0005-0000-0000-000072000000}"/>
    <cellStyle name="60 % – Zvýraznění3 2" xfId="161" xr:uid="{00000000-0005-0000-0000-000073000000}"/>
    <cellStyle name="60 % – Zvýraznění4 2" xfId="162" xr:uid="{00000000-0005-0000-0000-000074000000}"/>
    <cellStyle name="60 % – Zvýraznění5 2" xfId="163" xr:uid="{00000000-0005-0000-0000-000075000000}"/>
    <cellStyle name="60 % – Zvýraznění6 2" xfId="164" xr:uid="{00000000-0005-0000-0000-000076000000}"/>
    <cellStyle name="60 % - zvýraznenie1" xfId="165" xr:uid="{00000000-0005-0000-0000-000077000000}"/>
    <cellStyle name="60 % - zvýraznenie2" xfId="166" xr:uid="{00000000-0005-0000-0000-000078000000}"/>
    <cellStyle name="60 % - zvýraznenie3" xfId="167" xr:uid="{00000000-0005-0000-0000-000079000000}"/>
    <cellStyle name="60 % - zvýraznenie4" xfId="168" xr:uid="{00000000-0005-0000-0000-00007A000000}"/>
    <cellStyle name="60 % - zvýraznenie5" xfId="169" xr:uid="{00000000-0005-0000-0000-00007B000000}"/>
    <cellStyle name="60 % - zvýraznenie6" xfId="170" xr:uid="{00000000-0005-0000-0000-00007C000000}"/>
    <cellStyle name="60% - Accent1" xfId="171" xr:uid="{00000000-0005-0000-0000-00007D000000}"/>
    <cellStyle name="60% - Accent2" xfId="172" xr:uid="{00000000-0005-0000-0000-00007E000000}"/>
    <cellStyle name="60% - Accent3" xfId="173" xr:uid="{00000000-0005-0000-0000-00007F000000}"/>
    <cellStyle name="60% - Accent4" xfId="174" xr:uid="{00000000-0005-0000-0000-000080000000}"/>
    <cellStyle name="60% - Accent5" xfId="175" xr:uid="{00000000-0005-0000-0000-000081000000}"/>
    <cellStyle name="60% - Accent6" xfId="176" xr:uid="{00000000-0005-0000-0000-000082000000}"/>
    <cellStyle name="60% - Akzent1" xfId="177" xr:uid="{00000000-0005-0000-0000-000083000000}"/>
    <cellStyle name="60% - Akzent2" xfId="178" xr:uid="{00000000-0005-0000-0000-000084000000}"/>
    <cellStyle name="60% - Akzent3" xfId="179" xr:uid="{00000000-0005-0000-0000-000085000000}"/>
    <cellStyle name="60% - Akzent4" xfId="180" xr:uid="{00000000-0005-0000-0000-000086000000}"/>
    <cellStyle name="60% - Akzent5" xfId="181" xr:uid="{00000000-0005-0000-0000-000087000000}"/>
    <cellStyle name="60% - Akzent6" xfId="182" xr:uid="{00000000-0005-0000-0000-000088000000}"/>
    <cellStyle name="Accent1" xfId="183" xr:uid="{00000000-0005-0000-0000-000089000000}"/>
    <cellStyle name="Accent2" xfId="184" xr:uid="{00000000-0005-0000-0000-00008A000000}"/>
    <cellStyle name="Accent3" xfId="185" xr:uid="{00000000-0005-0000-0000-00008B000000}"/>
    <cellStyle name="Accent4" xfId="186" xr:uid="{00000000-0005-0000-0000-00008C000000}"/>
    <cellStyle name="Accent5" xfId="187" xr:uid="{00000000-0005-0000-0000-00008D000000}"/>
    <cellStyle name="Accent6" xfId="188" xr:uid="{00000000-0005-0000-0000-00008E000000}"/>
    <cellStyle name="Akzent1" xfId="189" xr:uid="{00000000-0005-0000-0000-00008F000000}"/>
    <cellStyle name="Akzent2" xfId="190" xr:uid="{00000000-0005-0000-0000-000090000000}"/>
    <cellStyle name="Akzent3" xfId="191" xr:uid="{00000000-0005-0000-0000-000091000000}"/>
    <cellStyle name="Akzent4" xfId="192" xr:uid="{00000000-0005-0000-0000-000092000000}"/>
    <cellStyle name="Akzent5" xfId="193" xr:uid="{00000000-0005-0000-0000-000093000000}"/>
    <cellStyle name="Akzent6" xfId="194" xr:uid="{00000000-0005-0000-0000-000094000000}"/>
    <cellStyle name="Ausgabe" xfId="195" xr:uid="{00000000-0005-0000-0000-000095000000}"/>
    <cellStyle name="Bad" xfId="196" xr:uid="{00000000-0005-0000-0000-000096000000}"/>
    <cellStyle name="balicek" xfId="22" xr:uid="{00000000-0005-0000-0000-000097000000}"/>
    <cellStyle name="Berechnung" xfId="197" xr:uid="{00000000-0005-0000-0000-000098000000}"/>
    <cellStyle name="blok_cen" xfId="23" xr:uid="{00000000-0005-0000-0000-000099000000}"/>
    <cellStyle name="Calculation" xfId="198" xr:uid="{00000000-0005-0000-0000-00009A000000}"/>
    <cellStyle name="Celkem 2" xfId="199" xr:uid="{00000000-0005-0000-0000-00009B000000}"/>
    <cellStyle name="cena" xfId="24" xr:uid="{00000000-0005-0000-0000-00009C000000}"/>
    <cellStyle name="Ceny" xfId="200" xr:uid="{00000000-0005-0000-0000-00009D000000}"/>
    <cellStyle name="Ceny 2" xfId="201" xr:uid="{00000000-0005-0000-0000-00009E000000}"/>
    <cellStyle name="Comma [0]_1995" xfId="25" xr:uid="{00000000-0005-0000-0000-00009F000000}"/>
    <cellStyle name="Comma 2" xfId="202" xr:uid="{00000000-0005-0000-0000-0000A0000000}"/>
    <cellStyle name="Comma 3" xfId="203" xr:uid="{00000000-0005-0000-0000-0000A1000000}"/>
    <cellStyle name="Comma_1995" xfId="26" xr:uid="{00000000-0005-0000-0000-0000A2000000}"/>
    <cellStyle name="Currency [0]_1995" xfId="27" xr:uid="{00000000-0005-0000-0000-0000A3000000}"/>
    <cellStyle name="Currency_1995" xfId="28" xr:uid="{00000000-0005-0000-0000-0000A4000000}"/>
    <cellStyle name="Čárka 2" xfId="204" xr:uid="{00000000-0005-0000-0000-0000A5000000}"/>
    <cellStyle name="Čárka 2 2" xfId="205" xr:uid="{00000000-0005-0000-0000-0000A6000000}"/>
    <cellStyle name="Čárka 2 3" xfId="206" xr:uid="{00000000-0005-0000-0000-0000A7000000}"/>
    <cellStyle name="čárky [0]_Cenník TUT1" xfId="207" xr:uid="{00000000-0005-0000-0000-0000A8000000}"/>
    <cellStyle name="data" xfId="208" xr:uid="{00000000-0005-0000-0000-0000A9000000}"/>
    <cellStyle name="Dezi ±0_-" xfId="209" xr:uid="{00000000-0005-0000-0000-0000AA000000}"/>
    <cellStyle name="Dezi ±1_-" xfId="210" xr:uid="{00000000-0005-0000-0000-0000AB000000}"/>
    <cellStyle name="Dezi 0_-" xfId="211" xr:uid="{00000000-0005-0000-0000-0000AC000000}"/>
    <cellStyle name="Dezi 1_-" xfId="212" xr:uid="{00000000-0005-0000-0000-0000AD000000}"/>
    <cellStyle name="Dezi 2_-" xfId="213" xr:uid="{00000000-0005-0000-0000-0000AE000000}"/>
    <cellStyle name="Dezi 3_-" xfId="214" xr:uid="{00000000-0005-0000-0000-0000AF000000}"/>
    <cellStyle name="Dezi 4_-" xfId="215" xr:uid="{00000000-0005-0000-0000-0000B0000000}"/>
    <cellStyle name="Dezi 6_-" xfId="216" xr:uid="{00000000-0005-0000-0000-0000B1000000}"/>
    <cellStyle name="Dezi 8_-" xfId="217" xr:uid="{00000000-0005-0000-0000-0000B2000000}"/>
    <cellStyle name="Dezimal_080616_Intrusion_HQ_Ref_PriceList" xfId="218" xr:uid="{00000000-0005-0000-0000-0000B3000000}"/>
    <cellStyle name="Dobrá" xfId="219" xr:uid="{00000000-0005-0000-0000-0000B4000000}"/>
    <cellStyle name="Eingabe" xfId="220" xr:uid="{00000000-0005-0000-0000-0000B5000000}"/>
    <cellStyle name="Ergebnis" xfId="221" xr:uid="{00000000-0005-0000-0000-0000B6000000}"/>
    <cellStyle name="Erklärender Text" xfId="222" xr:uid="{00000000-0005-0000-0000-0000B7000000}"/>
    <cellStyle name="Euro" xfId="223" xr:uid="{00000000-0005-0000-0000-0000B8000000}"/>
    <cellStyle name="Explanatory Text" xfId="224" xr:uid="{00000000-0005-0000-0000-0000B9000000}"/>
    <cellStyle name="Good" xfId="225" xr:uid="{00000000-0005-0000-0000-0000BA000000}"/>
    <cellStyle name="Grey" xfId="29" xr:uid="{00000000-0005-0000-0000-0000BB000000}"/>
    <cellStyle name="Gut" xfId="226" xr:uid="{00000000-0005-0000-0000-0000BC000000}"/>
    <cellStyle name="Heading 1" xfId="227" xr:uid="{00000000-0005-0000-0000-0000BD000000}"/>
    <cellStyle name="Heading 2" xfId="228" xr:uid="{00000000-0005-0000-0000-0000BE000000}"/>
    <cellStyle name="Heading 3" xfId="229" xr:uid="{00000000-0005-0000-0000-0000BF000000}"/>
    <cellStyle name="Heading 4" xfId="230" xr:uid="{00000000-0005-0000-0000-0000C0000000}"/>
    <cellStyle name="Hlavička" xfId="30" xr:uid="{00000000-0005-0000-0000-0000C1000000}"/>
    <cellStyle name="Hyperlink_L12 Master Letchworth Fire Det Price Book FY09r3" xfId="231" xr:uid="{00000000-0005-0000-0000-0000C2000000}"/>
    <cellStyle name="Hypertextový odkaz 2" xfId="232" xr:uid="{00000000-0005-0000-0000-0000C3000000}"/>
    <cellStyle name="Hypertextový odkaz 2 2" xfId="233" xr:uid="{00000000-0005-0000-0000-0000C4000000}"/>
    <cellStyle name="Hypertextový odkaz 2 3" xfId="234" xr:uid="{00000000-0005-0000-0000-0000C5000000}"/>
    <cellStyle name="Hypertextový odkaz 3" xfId="235" xr:uid="{00000000-0005-0000-0000-0000C6000000}"/>
    <cellStyle name="Hypertextový odkaz 3 2" xfId="236" xr:uid="{00000000-0005-0000-0000-0000C7000000}"/>
    <cellStyle name="Hypertextový odkaz 4" xfId="237" xr:uid="{00000000-0005-0000-0000-0000C8000000}"/>
    <cellStyle name="Check Cell" xfId="238" xr:uid="{00000000-0005-0000-0000-0000C9000000}"/>
    <cellStyle name="CHF 2_-" xfId="239" xr:uid="{00000000-0005-0000-0000-0000CA000000}"/>
    <cellStyle name="CHF±0_-" xfId="240" xr:uid="{00000000-0005-0000-0000-0000CB000000}"/>
    <cellStyle name="Chybn?" xfId="241" xr:uid="{00000000-0005-0000-0000-0000CC000000}"/>
    <cellStyle name="Chybně 2" xfId="242" xr:uid="{00000000-0005-0000-0000-0000CD000000}"/>
    <cellStyle name="Ilosc" xfId="243" xr:uid="{00000000-0005-0000-0000-0000CE000000}"/>
    <cellStyle name="Ilosc 2" xfId="244" xr:uid="{00000000-0005-0000-0000-0000CF000000}"/>
    <cellStyle name="Input" xfId="245" xr:uid="{00000000-0005-0000-0000-0000D0000000}"/>
    <cellStyle name="Input [yellow]" xfId="31" xr:uid="{00000000-0005-0000-0000-0000D1000000}"/>
    <cellStyle name="KAPITOLA" xfId="32" xr:uid="{00000000-0005-0000-0000-0000D2000000}"/>
    <cellStyle name="Kategorie" xfId="33" xr:uid="{00000000-0005-0000-0000-0000D3000000}"/>
    <cellStyle name="Kontrolná bunka" xfId="246" xr:uid="{00000000-0005-0000-0000-0000D4000000}"/>
    <cellStyle name="Kontrolní bu?ka" xfId="247" xr:uid="{00000000-0005-0000-0000-0000D5000000}"/>
    <cellStyle name="Kontrolní buňka 2" xfId="248" xr:uid="{00000000-0005-0000-0000-0000D6000000}"/>
    <cellStyle name="L.p." xfId="249" xr:uid="{00000000-0005-0000-0000-0000D7000000}"/>
    <cellStyle name="L.p. 2" xfId="250" xr:uid="{00000000-0005-0000-0000-0000D8000000}"/>
    <cellStyle name="Linked Cell" xfId="251" xr:uid="{00000000-0005-0000-0000-0000D9000000}"/>
    <cellStyle name="Měna 2" xfId="252" xr:uid="{00000000-0005-0000-0000-0000DA000000}"/>
    <cellStyle name="Měna 2 2" xfId="253" xr:uid="{00000000-0005-0000-0000-0000DB000000}"/>
    <cellStyle name="Měna 3" xfId="254" xr:uid="{00000000-0005-0000-0000-0000DC000000}"/>
    <cellStyle name="MJPolozky" xfId="255" xr:uid="{00000000-0005-0000-0000-0000DD000000}"/>
    <cellStyle name="MnozstviPolozky" xfId="256" xr:uid="{00000000-0005-0000-0000-0000DE000000}"/>
    <cellStyle name="Nadpis" xfId="34" xr:uid="{00000000-0005-0000-0000-0000DF000000}"/>
    <cellStyle name="Nadpis 1 2" xfId="35" xr:uid="{00000000-0005-0000-0000-0000E0000000}"/>
    <cellStyle name="Nadpis 1 2 2" xfId="257" xr:uid="{00000000-0005-0000-0000-0000E1000000}"/>
    <cellStyle name="Nadpis 2 2" xfId="258" xr:uid="{00000000-0005-0000-0000-0000E2000000}"/>
    <cellStyle name="Nadpis 3 2" xfId="259" xr:uid="{00000000-0005-0000-0000-0000E3000000}"/>
    <cellStyle name="Nadpis 4 2" xfId="260" xr:uid="{00000000-0005-0000-0000-0000E4000000}"/>
    <cellStyle name="Název 2" xfId="261" xr:uid="{00000000-0005-0000-0000-0000E5000000}"/>
    <cellStyle name="NazevPolozky" xfId="262" xr:uid="{00000000-0005-0000-0000-0000E6000000}"/>
    <cellStyle name="Neutral" xfId="263" xr:uid="{00000000-0005-0000-0000-0000E7000000}"/>
    <cellStyle name="Neutrálna" xfId="264" xr:uid="{00000000-0005-0000-0000-0000E8000000}"/>
    <cellStyle name="Neutrální 2" xfId="265" xr:uid="{00000000-0005-0000-0000-0000E9000000}"/>
    <cellStyle name="no dec" xfId="36" xr:uid="{00000000-0005-0000-0000-0000EA000000}"/>
    <cellStyle name="nor.cena" xfId="37" xr:uid="{00000000-0005-0000-0000-0000EB000000}"/>
    <cellStyle name="normal" xfId="38" xr:uid="{00000000-0005-0000-0000-0000EC000000}"/>
    <cellStyle name="Normal - Style1" xfId="39" xr:uid="{00000000-0005-0000-0000-0000ED000000}"/>
    <cellStyle name="Normal 10" xfId="266" xr:uid="{00000000-0005-0000-0000-0000EE000000}"/>
    <cellStyle name="Normal 10 10" xfId="267" xr:uid="{00000000-0005-0000-0000-0000EF000000}"/>
    <cellStyle name="Normal 10 11" xfId="268" xr:uid="{00000000-0005-0000-0000-0000F0000000}"/>
    <cellStyle name="Normal 10 12" xfId="269" xr:uid="{00000000-0005-0000-0000-0000F1000000}"/>
    <cellStyle name="Normal 10 13" xfId="270" xr:uid="{00000000-0005-0000-0000-0000F2000000}"/>
    <cellStyle name="Normal 10 14" xfId="271" xr:uid="{00000000-0005-0000-0000-0000F3000000}"/>
    <cellStyle name="Normal 10 15" xfId="272" xr:uid="{00000000-0005-0000-0000-0000F4000000}"/>
    <cellStyle name="Normal 10 16" xfId="273" xr:uid="{00000000-0005-0000-0000-0000F5000000}"/>
    <cellStyle name="Normal 10 17" xfId="274" xr:uid="{00000000-0005-0000-0000-0000F6000000}"/>
    <cellStyle name="Normal 10 18" xfId="275" xr:uid="{00000000-0005-0000-0000-0000F7000000}"/>
    <cellStyle name="Normal 10 19" xfId="276" xr:uid="{00000000-0005-0000-0000-0000F8000000}"/>
    <cellStyle name="Normal 10 2" xfId="277" xr:uid="{00000000-0005-0000-0000-0000F9000000}"/>
    <cellStyle name="Normal 10 2 2" xfId="278" xr:uid="{00000000-0005-0000-0000-0000FA000000}"/>
    <cellStyle name="Normal 10 20" xfId="279" xr:uid="{00000000-0005-0000-0000-0000FB000000}"/>
    <cellStyle name="Normal 10 21" xfId="280" xr:uid="{00000000-0005-0000-0000-0000FC000000}"/>
    <cellStyle name="Normal 10 22" xfId="281" xr:uid="{00000000-0005-0000-0000-0000FD000000}"/>
    <cellStyle name="Normal 10 23" xfId="282" xr:uid="{00000000-0005-0000-0000-0000FE000000}"/>
    <cellStyle name="Normal 10 24" xfId="283" xr:uid="{00000000-0005-0000-0000-0000FF000000}"/>
    <cellStyle name="Normal 10 25" xfId="284" xr:uid="{00000000-0005-0000-0000-000000010000}"/>
    <cellStyle name="Normal 10 26" xfId="285" xr:uid="{00000000-0005-0000-0000-000001010000}"/>
    <cellStyle name="Normal 10 27" xfId="286" xr:uid="{00000000-0005-0000-0000-000002010000}"/>
    <cellStyle name="Normal 10 28" xfId="287" xr:uid="{00000000-0005-0000-0000-000003010000}"/>
    <cellStyle name="Normal 10 3" xfId="288" xr:uid="{00000000-0005-0000-0000-000004010000}"/>
    <cellStyle name="Normal 10 3 2" xfId="289" xr:uid="{00000000-0005-0000-0000-000005010000}"/>
    <cellStyle name="Normal 10 4" xfId="290" xr:uid="{00000000-0005-0000-0000-000006010000}"/>
    <cellStyle name="Normal 10 4 2" xfId="291" xr:uid="{00000000-0005-0000-0000-000007010000}"/>
    <cellStyle name="Normal 10 5" xfId="292" xr:uid="{00000000-0005-0000-0000-000008010000}"/>
    <cellStyle name="Normal 10 6" xfId="293" xr:uid="{00000000-0005-0000-0000-000009010000}"/>
    <cellStyle name="Normal 10 7" xfId="294" xr:uid="{00000000-0005-0000-0000-00000A010000}"/>
    <cellStyle name="Normal 10 8" xfId="295" xr:uid="{00000000-0005-0000-0000-00000B010000}"/>
    <cellStyle name="Normal 10 9" xfId="296" xr:uid="{00000000-0005-0000-0000-00000C010000}"/>
    <cellStyle name="Normal 11" xfId="297" xr:uid="{00000000-0005-0000-0000-00000D010000}"/>
    <cellStyle name="Normal 11 10" xfId="298" xr:uid="{00000000-0005-0000-0000-00000E010000}"/>
    <cellStyle name="Normal 11 11" xfId="299" xr:uid="{00000000-0005-0000-0000-00000F010000}"/>
    <cellStyle name="Normal 11 12" xfId="300" xr:uid="{00000000-0005-0000-0000-000010010000}"/>
    <cellStyle name="Normal 11 13" xfId="301" xr:uid="{00000000-0005-0000-0000-000011010000}"/>
    <cellStyle name="Normal 11 14" xfId="302" xr:uid="{00000000-0005-0000-0000-000012010000}"/>
    <cellStyle name="Normal 11 15" xfId="303" xr:uid="{00000000-0005-0000-0000-000013010000}"/>
    <cellStyle name="Normal 11 16" xfId="304" xr:uid="{00000000-0005-0000-0000-000014010000}"/>
    <cellStyle name="Normal 11 17" xfId="305" xr:uid="{00000000-0005-0000-0000-000015010000}"/>
    <cellStyle name="Normal 11 18" xfId="306" xr:uid="{00000000-0005-0000-0000-000016010000}"/>
    <cellStyle name="Normal 11 19" xfId="307" xr:uid="{00000000-0005-0000-0000-000017010000}"/>
    <cellStyle name="Normal 11 2" xfId="308" xr:uid="{00000000-0005-0000-0000-000018010000}"/>
    <cellStyle name="Normal 11 2 2" xfId="309" xr:uid="{00000000-0005-0000-0000-000019010000}"/>
    <cellStyle name="Normal 11 20" xfId="310" xr:uid="{00000000-0005-0000-0000-00001A010000}"/>
    <cellStyle name="Normal 11 21" xfId="311" xr:uid="{00000000-0005-0000-0000-00001B010000}"/>
    <cellStyle name="Normal 11 22" xfId="312" xr:uid="{00000000-0005-0000-0000-00001C010000}"/>
    <cellStyle name="Normal 11 23" xfId="313" xr:uid="{00000000-0005-0000-0000-00001D010000}"/>
    <cellStyle name="Normal 11 24" xfId="314" xr:uid="{00000000-0005-0000-0000-00001E010000}"/>
    <cellStyle name="Normal 11 25" xfId="315" xr:uid="{00000000-0005-0000-0000-00001F010000}"/>
    <cellStyle name="Normal 11 26" xfId="316" xr:uid="{00000000-0005-0000-0000-000020010000}"/>
    <cellStyle name="Normal 11 27" xfId="317" xr:uid="{00000000-0005-0000-0000-000021010000}"/>
    <cellStyle name="Normal 11 28" xfId="318" xr:uid="{00000000-0005-0000-0000-000022010000}"/>
    <cellStyle name="Normal 11 3" xfId="319" xr:uid="{00000000-0005-0000-0000-000023010000}"/>
    <cellStyle name="Normal 11 3 2" xfId="320" xr:uid="{00000000-0005-0000-0000-000024010000}"/>
    <cellStyle name="Normal 11 4" xfId="321" xr:uid="{00000000-0005-0000-0000-000025010000}"/>
    <cellStyle name="Normal 11 4 2" xfId="322" xr:uid="{00000000-0005-0000-0000-000026010000}"/>
    <cellStyle name="Normal 11 5" xfId="323" xr:uid="{00000000-0005-0000-0000-000027010000}"/>
    <cellStyle name="Normal 11 6" xfId="324" xr:uid="{00000000-0005-0000-0000-000028010000}"/>
    <cellStyle name="Normal 11 7" xfId="325" xr:uid="{00000000-0005-0000-0000-000029010000}"/>
    <cellStyle name="Normal 11 8" xfId="326" xr:uid="{00000000-0005-0000-0000-00002A010000}"/>
    <cellStyle name="Normal 11 9" xfId="327" xr:uid="{00000000-0005-0000-0000-00002B010000}"/>
    <cellStyle name="Normal 11_643-00_Vv" xfId="328" xr:uid="{00000000-0005-0000-0000-00002C010000}"/>
    <cellStyle name="Normal 12" xfId="329" xr:uid="{00000000-0005-0000-0000-00002D010000}"/>
    <cellStyle name="Normal 12 10" xfId="330" xr:uid="{00000000-0005-0000-0000-00002E010000}"/>
    <cellStyle name="Normal 12 11" xfId="331" xr:uid="{00000000-0005-0000-0000-00002F010000}"/>
    <cellStyle name="Normal 12 12" xfId="332" xr:uid="{00000000-0005-0000-0000-000030010000}"/>
    <cellStyle name="Normal 12 13" xfId="333" xr:uid="{00000000-0005-0000-0000-000031010000}"/>
    <cellStyle name="Normal 12 14" xfId="334" xr:uid="{00000000-0005-0000-0000-000032010000}"/>
    <cellStyle name="Normal 12 15" xfId="335" xr:uid="{00000000-0005-0000-0000-000033010000}"/>
    <cellStyle name="Normal 12 16" xfId="336" xr:uid="{00000000-0005-0000-0000-000034010000}"/>
    <cellStyle name="Normal 12 17" xfId="337" xr:uid="{00000000-0005-0000-0000-000035010000}"/>
    <cellStyle name="Normal 12 18" xfId="338" xr:uid="{00000000-0005-0000-0000-000036010000}"/>
    <cellStyle name="Normal 12 19" xfId="339" xr:uid="{00000000-0005-0000-0000-000037010000}"/>
    <cellStyle name="Normal 12 2" xfId="340" xr:uid="{00000000-0005-0000-0000-000038010000}"/>
    <cellStyle name="Normal 12 2 2" xfId="341" xr:uid="{00000000-0005-0000-0000-000039010000}"/>
    <cellStyle name="Normal 12 20" xfId="342" xr:uid="{00000000-0005-0000-0000-00003A010000}"/>
    <cellStyle name="Normal 12 21" xfId="343" xr:uid="{00000000-0005-0000-0000-00003B010000}"/>
    <cellStyle name="Normal 12 22" xfId="344" xr:uid="{00000000-0005-0000-0000-00003C010000}"/>
    <cellStyle name="Normal 12 23" xfId="345" xr:uid="{00000000-0005-0000-0000-00003D010000}"/>
    <cellStyle name="Normal 12 24" xfId="346" xr:uid="{00000000-0005-0000-0000-00003E010000}"/>
    <cellStyle name="Normal 12 25" xfId="347" xr:uid="{00000000-0005-0000-0000-00003F010000}"/>
    <cellStyle name="Normal 12 26" xfId="348" xr:uid="{00000000-0005-0000-0000-000040010000}"/>
    <cellStyle name="Normal 12 27" xfId="349" xr:uid="{00000000-0005-0000-0000-000041010000}"/>
    <cellStyle name="Normal 12 28" xfId="350" xr:uid="{00000000-0005-0000-0000-000042010000}"/>
    <cellStyle name="Normal 12 3" xfId="351" xr:uid="{00000000-0005-0000-0000-000043010000}"/>
    <cellStyle name="Normal 12 3 2" xfId="352" xr:uid="{00000000-0005-0000-0000-000044010000}"/>
    <cellStyle name="Normal 12 4" xfId="353" xr:uid="{00000000-0005-0000-0000-000045010000}"/>
    <cellStyle name="Normal 12 4 2" xfId="354" xr:uid="{00000000-0005-0000-0000-000046010000}"/>
    <cellStyle name="Normal 12 5" xfId="355" xr:uid="{00000000-0005-0000-0000-000047010000}"/>
    <cellStyle name="Normal 12 6" xfId="356" xr:uid="{00000000-0005-0000-0000-000048010000}"/>
    <cellStyle name="Normal 12 7" xfId="357" xr:uid="{00000000-0005-0000-0000-000049010000}"/>
    <cellStyle name="Normal 12 8" xfId="358" xr:uid="{00000000-0005-0000-0000-00004A010000}"/>
    <cellStyle name="Normal 12 9" xfId="359" xr:uid="{00000000-0005-0000-0000-00004B010000}"/>
    <cellStyle name="Normal 12_643-00_Vv" xfId="360" xr:uid="{00000000-0005-0000-0000-00004C010000}"/>
    <cellStyle name="Normal 13" xfId="361" xr:uid="{00000000-0005-0000-0000-00004D010000}"/>
    <cellStyle name="Normal 13 10" xfId="362" xr:uid="{00000000-0005-0000-0000-00004E010000}"/>
    <cellStyle name="Normal 13 11" xfId="363" xr:uid="{00000000-0005-0000-0000-00004F010000}"/>
    <cellStyle name="Normal 13 12" xfId="364" xr:uid="{00000000-0005-0000-0000-000050010000}"/>
    <cellStyle name="Normal 13 13" xfId="365" xr:uid="{00000000-0005-0000-0000-000051010000}"/>
    <cellStyle name="Normal 13 14" xfId="366" xr:uid="{00000000-0005-0000-0000-000052010000}"/>
    <cellStyle name="Normal 13 15" xfId="367" xr:uid="{00000000-0005-0000-0000-000053010000}"/>
    <cellStyle name="Normal 13 16" xfId="368" xr:uid="{00000000-0005-0000-0000-000054010000}"/>
    <cellStyle name="Normal 13 17" xfId="369" xr:uid="{00000000-0005-0000-0000-000055010000}"/>
    <cellStyle name="Normal 13 18" xfId="370" xr:uid="{00000000-0005-0000-0000-000056010000}"/>
    <cellStyle name="Normal 13 19" xfId="371" xr:uid="{00000000-0005-0000-0000-000057010000}"/>
    <cellStyle name="Normal 13 2" xfId="372" xr:uid="{00000000-0005-0000-0000-000058010000}"/>
    <cellStyle name="Normal 13 2 2" xfId="373" xr:uid="{00000000-0005-0000-0000-000059010000}"/>
    <cellStyle name="Normal 13 20" xfId="374" xr:uid="{00000000-0005-0000-0000-00005A010000}"/>
    <cellStyle name="Normal 13 21" xfId="375" xr:uid="{00000000-0005-0000-0000-00005B010000}"/>
    <cellStyle name="Normal 13 22" xfId="376" xr:uid="{00000000-0005-0000-0000-00005C010000}"/>
    <cellStyle name="Normal 13 23" xfId="377" xr:uid="{00000000-0005-0000-0000-00005D010000}"/>
    <cellStyle name="Normal 13 24" xfId="378" xr:uid="{00000000-0005-0000-0000-00005E010000}"/>
    <cellStyle name="Normal 13 25" xfId="379" xr:uid="{00000000-0005-0000-0000-00005F010000}"/>
    <cellStyle name="Normal 13 26" xfId="380" xr:uid="{00000000-0005-0000-0000-000060010000}"/>
    <cellStyle name="Normal 13 27" xfId="381" xr:uid="{00000000-0005-0000-0000-000061010000}"/>
    <cellStyle name="Normal 13 28" xfId="382" xr:uid="{00000000-0005-0000-0000-000062010000}"/>
    <cellStyle name="Normal 13 3" xfId="383" xr:uid="{00000000-0005-0000-0000-000063010000}"/>
    <cellStyle name="Normal 13 3 2" xfId="384" xr:uid="{00000000-0005-0000-0000-000064010000}"/>
    <cellStyle name="Normal 13 4" xfId="385" xr:uid="{00000000-0005-0000-0000-000065010000}"/>
    <cellStyle name="Normal 13 4 2" xfId="386" xr:uid="{00000000-0005-0000-0000-000066010000}"/>
    <cellStyle name="Normal 13 5" xfId="387" xr:uid="{00000000-0005-0000-0000-000067010000}"/>
    <cellStyle name="Normal 13 6" xfId="388" xr:uid="{00000000-0005-0000-0000-000068010000}"/>
    <cellStyle name="Normal 13 7" xfId="389" xr:uid="{00000000-0005-0000-0000-000069010000}"/>
    <cellStyle name="Normal 13 8" xfId="390" xr:uid="{00000000-0005-0000-0000-00006A010000}"/>
    <cellStyle name="Normal 13 9" xfId="391" xr:uid="{00000000-0005-0000-0000-00006B010000}"/>
    <cellStyle name="Normal 14" xfId="392" xr:uid="{00000000-0005-0000-0000-00006C010000}"/>
    <cellStyle name="Normal 14 10" xfId="393" xr:uid="{00000000-0005-0000-0000-00006D010000}"/>
    <cellStyle name="Normal 14 11" xfId="394" xr:uid="{00000000-0005-0000-0000-00006E010000}"/>
    <cellStyle name="Normal 14 12" xfId="395" xr:uid="{00000000-0005-0000-0000-00006F010000}"/>
    <cellStyle name="Normal 14 13" xfId="396" xr:uid="{00000000-0005-0000-0000-000070010000}"/>
    <cellStyle name="Normal 14 14" xfId="397" xr:uid="{00000000-0005-0000-0000-000071010000}"/>
    <cellStyle name="Normal 14 15" xfId="398" xr:uid="{00000000-0005-0000-0000-000072010000}"/>
    <cellStyle name="Normal 14 16" xfId="399" xr:uid="{00000000-0005-0000-0000-000073010000}"/>
    <cellStyle name="Normal 14 17" xfId="400" xr:uid="{00000000-0005-0000-0000-000074010000}"/>
    <cellStyle name="Normal 14 18" xfId="401" xr:uid="{00000000-0005-0000-0000-000075010000}"/>
    <cellStyle name="Normal 14 19" xfId="402" xr:uid="{00000000-0005-0000-0000-000076010000}"/>
    <cellStyle name="Normal 14 2" xfId="403" xr:uid="{00000000-0005-0000-0000-000077010000}"/>
    <cellStyle name="Normal 14 2 2" xfId="404" xr:uid="{00000000-0005-0000-0000-000078010000}"/>
    <cellStyle name="Normal 14 20" xfId="405" xr:uid="{00000000-0005-0000-0000-000079010000}"/>
    <cellStyle name="Normal 14 21" xfId="406" xr:uid="{00000000-0005-0000-0000-00007A010000}"/>
    <cellStyle name="Normal 14 22" xfId="407" xr:uid="{00000000-0005-0000-0000-00007B010000}"/>
    <cellStyle name="Normal 14 23" xfId="408" xr:uid="{00000000-0005-0000-0000-00007C010000}"/>
    <cellStyle name="Normal 14 24" xfId="409" xr:uid="{00000000-0005-0000-0000-00007D010000}"/>
    <cellStyle name="Normal 14 25" xfId="410" xr:uid="{00000000-0005-0000-0000-00007E010000}"/>
    <cellStyle name="Normal 14 3" xfId="411" xr:uid="{00000000-0005-0000-0000-00007F010000}"/>
    <cellStyle name="Normal 14 3 2" xfId="412" xr:uid="{00000000-0005-0000-0000-000080010000}"/>
    <cellStyle name="Normal 14 4" xfId="413" xr:uid="{00000000-0005-0000-0000-000081010000}"/>
    <cellStyle name="Normal 14 4 2" xfId="414" xr:uid="{00000000-0005-0000-0000-000082010000}"/>
    <cellStyle name="Normal 14 5" xfId="415" xr:uid="{00000000-0005-0000-0000-000083010000}"/>
    <cellStyle name="Normal 14 6" xfId="416" xr:uid="{00000000-0005-0000-0000-000084010000}"/>
    <cellStyle name="Normal 14 7" xfId="417" xr:uid="{00000000-0005-0000-0000-000085010000}"/>
    <cellStyle name="Normal 14 8" xfId="418" xr:uid="{00000000-0005-0000-0000-000086010000}"/>
    <cellStyle name="Normal 14 9" xfId="419" xr:uid="{00000000-0005-0000-0000-000087010000}"/>
    <cellStyle name="Normal 15" xfId="420" xr:uid="{00000000-0005-0000-0000-000088010000}"/>
    <cellStyle name="Normal 15 10" xfId="421" xr:uid="{00000000-0005-0000-0000-000089010000}"/>
    <cellStyle name="Normal 15 11" xfId="422" xr:uid="{00000000-0005-0000-0000-00008A010000}"/>
    <cellStyle name="Normal 15 12" xfId="423" xr:uid="{00000000-0005-0000-0000-00008B010000}"/>
    <cellStyle name="Normal 15 13" xfId="424" xr:uid="{00000000-0005-0000-0000-00008C010000}"/>
    <cellStyle name="Normal 15 14" xfId="425" xr:uid="{00000000-0005-0000-0000-00008D010000}"/>
    <cellStyle name="Normal 15 15" xfId="426" xr:uid="{00000000-0005-0000-0000-00008E010000}"/>
    <cellStyle name="Normal 15 16" xfId="427" xr:uid="{00000000-0005-0000-0000-00008F010000}"/>
    <cellStyle name="Normal 15 17" xfId="428" xr:uid="{00000000-0005-0000-0000-000090010000}"/>
    <cellStyle name="Normal 15 18" xfId="429" xr:uid="{00000000-0005-0000-0000-000091010000}"/>
    <cellStyle name="Normal 15 19" xfId="430" xr:uid="{00000000-0005-0000-0000-000092010000}"/>
    <cellStyle name="Normal 15 2" xfId="431" xr:uid="{00000000-0005-0000-0000-000093010000}"/>
    <cellStyle name="Normal 15 2 2" xfId="432" xr:uid="{00000000-0005-0000-0000-000094010000}"/>
    <cellStyle name="Normal 15 20" xfId="433" xr:uid="{00000000-0005-0000-0000-000095010000}"/>
    <cellStyle name="Normal 15 21" xfId="434" xr:uid="{00000000-0005-0000-0000-000096010000}"/>
    <cellStyle name="Normal 15 22" xfId="435" xr:uid="{00000000-0005-0000-0000-000097010000}"/>
    <cellStyle name="Normal 15 23" xfId="436" xr:uid="{00000000-0005-0000-0000-000098010000}"/>
    <cellStyle name="Normal 15 24" xfId="437" xr:uid="{00000000-0005-0000-0000-000099010000}"/>
    <cellStyle name="Normal 15 25" xfId="438" xr:uid="{00000000-0005-0000-0000-00009A010000}"/>
    <cellStyle name="Normal 15 3" xfId="439" xr:uid="{00000000-0005-0000-0000-00009B010000}"/>
    <cellStyle name="Normal 15 3 2" xfId="440" xr:uid="{00000000-0005-0000-0000-00009C010000}"/>
    <cellStyle name="Normal 15 4" xfId="441" xr:uid="{00000000-0005-0000-0000-00009D010000}"/>
    <cellStyle name="Normal 15 4 2" xfId="442" xr:uid="{00000000-0005-0000-0000-00009E010000}"/>
    <cellStyle name="Normal 15 5" xfId="443" xr:uid="{00000000-0005-0000-0000-00009F010000}"/>
    <cellStyle name="Normal 15 6" xfId="444" xr:uid="{00000000-0005-0000-0000-0000A0010000}"/>
    <cellStyle name="Normal 15 7" xfId="445" xr:uid="{00000000-0005-0000-0000-0000A1010000}"/>
    <cellStyle name="Normal 15 8" xfId="446" xr:uid="{00000000-0005-0000-0000-0000A2010000}"/>
    <cellStyle name="Normal 15 9" xfId="447" xr:uid="{00000000-0005-0000-0000-0000A3010000}"/>
    <cellStyle name="Normal 16" xfId="448" xr:uid="{00000000-0005-0000-0000-0000A4010000}"/>
    <cellStyle name="Normal 16 10" xfId="449" xr:uid="{00000000-0005-0000-0000-0000A5010000}"/>
    <cellStyle name="Normal 16 11" xfId="450" xr:uid="{00000000-0005-0000-0000-0000A6010000}"/>
    <cellStyle name="Normal 16 12" xfId="451" xr:uid="{00000000-0005-0000-0000-0000A7010000}"/>
    <cellStyle name="Normal 16 13" xfId="452" xr:uid="{00000000-0005-0000-0000-0000A8010000}"/>
    <cellStyle name="Normal 16 14" xfId="453" xr:uid="{00000000-0005-0000-0000-0000A9010000}"/>
    <cellStyle name="Normal 16 15" xfId="454" xr:uid="{00000000-0005-0000-0000-0000AA010000}"/>
    <cellStyle name="Normal 16 16" xfId="455" xr:uid="{00000000-0005-0000-0000-0000AB010000}"/>
    <cellStyle name="Normal 16 17" xfId="456" xr:uid="{00000000-0005-0000-0000-0000AC010000}"/>
    <cellStyle name="Normal 16 18" xfId="457" xr:uid="{00000000-0005-0000-0000-0000AD010000}"/>
    <cellStyle name="Normal 16 19" xfId="458" xr:uid="{00000000-0005-0000-0000-0000AE010000}"/>
    <cellStyle name="Normal 16 2" xfId="459" xr:uid="{00000000-0005-0000-0000-0000AF010000}"/>
    <cellStyle name="Normal 16 2 2" xfId="460" xr:uid="{00000000-0005-0000-0000-0000B0010000}"/>
    <cellStyle name="Normal 16 20" xfId="461" xr:uid="{00000000-0005-0000-0000-0000B1010000}"/>
    <cellStyle name="Normal 16 21" xfId="462" xr:uid="{00000000-0005-0000-0000-0000B2010000}"/>
    <cellStyle name="Normal 16 22" xfId="463" xr:uid="{00000000-0005-0000-0000-0000B3010000}"/>
    <cellStyle name="Normal 16 23" xfId="464" xr:uid="{00000000-0005-0000-0000-0000B4010000}"/>
    <cellStyle name="Normal 16 24" xfId="465" xr:uid="{00000000-0005-0000-0000-0000B5010000}"/>
    <cellStyle name="Normal 16 25" xfId="466" xr:uid="{00000000-0005-0000-0000-0000B6010000}"/>
    <cellStyle name="Normal 16 26" xfId="467" xr:uid="{00000000-0005-0000-0000-0000B7010000}"/>
    <cellStyle name="Normal 16 27" xfId="468" xr:uid="{00000000-0005-0000-0000-0000B8010000}"/>
    <cellStyle name="Normal 16 3" xfId="469" xr:uid="{00000000-0005-0000-0000-0000B9010000}"/>
    <cellStyle name="Normal 16 3 2" xfId="470" xr:uid="{00000000-0005-0000-0000-0000BA010000}"/>
    <cellStyle name="Normal 16 4" xfId="471" xr:uid="{00000000-0005-0000-0000-0000BB010000}"/>
    <cellStyle name="Normal 16 4 2" xfId="472" xr:uid="{00000000-0005-0000-0000-0000BC010000}"/>
    <cellStyle name="Normal 16 5" xfId="473" xr:uid="{00000000-0005-0000-0000-0000BD010000}"/>
    <cellStyle name="Normal 16 6" xfId="474" xr:uid="{00000000-0005-0000-0000-0000BE010000}"/>
    <cellStyle name="Normal 16 7" xfId="475" xr:uid="{00000000-0005-0000-0000-0000BF010000}"/>
    <cellStyle name="Normal 16 8" xfId="476" xr:uid="{00000000-0005-0000-0000-0000C0010000}"/>
    <cellStyle name="Normal 16 9" xfId="477" xr:uid="{00000000-0005-0000-0000-0000C1010000}"/>
    <cellStyle name="Normal 17" xfId="478" xr:uid="{00000000-0005-0000-0000-0000C2010000}"/>
    <cellStyle name="Normal 17 2" xfId="479" xr:uid="{00000000-0005-0000-0000-0000C3010000}"/>
    <cellStyle name="Normal 17 3" xfId="480" xr:uid="{00000000-0005-0000-0000-0000C4010000}"/>
    <cellStyle name="Normal 17 4" xfId="481" xr:uid="{00000000-0005-0000-0000-0000C5010000}"/>
    <cellStyle name="Normal 17 5" xfId="482" xr:uid="{00000000-0005-0000-0000-0000C6010000}"/>
    <cellStyle name="Normal 18" xfId="483" xr:uid="{00000000-0005-0000-0000-0000C7010000}"/>
    <cellStyle name="Normal 18 2" xfId="484" xr:uid="{00000000-0005-0000-0000-0000C8010000}"/>
    <cellStyle name="Normal 19" xfId="485" xr:uid="{00000000-0005-0000-0000-0000C9010000}"/>
    <cellStyle name="Normal 19 2" xfId="486" xr:uid="{00000000-0005-0000-0000-0000CA010000}"/>
    <cellStyle name="Normal 2" xfId="487" xr:uid="{00000000-0005-0000-0000-0000CB010000}"/>
    <cellStyle name="Normal 2 10" xfId="488" xr:uid="{00000000-0005-0000-0000-0000CC010000}"/>
    <cellStyle name="Normal 2 11" xfId="489" xr:uid="{00000000-0005-0000-0000-0000CD010000}"/>
    <cellStyle name="Normal 2 12" xfId="490" xr:uid="{00000000-0005-0000-0000-0000CE010000}"/>
    <cellStyle name="Normal 2 13" xfId="491" xr:uid="{00000000-0005-0000-0000-0000CF010000}"/>
    <cellStyle name="Normal 2 14" xfId="492" xr:uid="{00000000-0005-0000-0000-0000D0010000}"/>
    <cellStyle name="Normal 2 15" xfId="493" xr:uid="{00000000-0005-0000-0000-0000D1010000}"/>
    <cellStyle name="Normal 2 16" xfId="494" xr:uid="{00000000-0005-0000-0000-0000D2010000}"/>
    <cellStyle name="Normal 2 17" xfId="495" xr:uid="{00000000-0005-0000-0000-0000D3010000}"/>
    <cellStyle name="Normal 2 18" xfId="496" xr:uid="{00000000-0005-0000-0000-0000D4010000}"/>
    <cellStyle name="Normal 2 19" xfId="497" xr:uid="{00000000-0005-0000-0000-0000D5010000}"/>
    <cellStyle name="Normal 2 2" xfId="498" xr:uid="{00000000-0005-0000-0000-0000D6010000}"/>
    <cellStyle name="Normal 2 2 2" xfId="499" xr:uid="{00000000-0005-0000-0000-0000D7010000}"/>
    <cellStyle name="Normal 2 2 3" xfId="500" xr:uid="{00000000-0005-0000-0000-0000D8010000}"/>
    <cellStyle name="Normal 2 20" xfId="501" xr:uid="{00000000-0005-0000-0000-0000D9010000}"/>
    <cellStyle name="Normal 2 21" xfId="502" xr:uid="{00000000-0005-0000-0000-0000DA010000}"/>
    <cellStyle name="Normal 2 22" xfId="503" xr:uid="{00000000-0005-0000-0000-0000DB010000}"/>
    <cellStyle name="Normal 2 23" xfId="504" xr:uid="{00000000-0005-0000-0000-0000DC010000}"/>
    <cellStyle name="Normal 2 24" xfId="505" xr:uid="{00000000-0005-0000-0000-0000DD010000}"/>
    <cellStyle name="Normal 2 25" xfId="506" xr:uid="{00000000-0005-0000-0000-0000DE010000}"/>
    <cellStyle name="Normal 2 26" xfId="507" xr:uid="{00000000-0005-0000-0000-0000DF010000}"/>
    <cellStyle name="Normal 2 27" xfId="508" xr:uid="{00000000-0005-0000-0000-0000E0010000}"/>
    <cellStyle name="Normal 2 3" xfId="509" xr:uid="{00000000-0005-0000-0000-0000E1010000}"/>
    <cellStyle name="Normal 2 3 2" xfId="510" xr:uid="{00000000-0005-0000-0000-0000E2010000}"/>
    <cellStyle name="Normal 2 4" xfId="511" xr:uid="{00000000-0005-0000-0000-0000E3010000}"/>
    <cellStyle name="Normal 2 4 2" xfId="512" xr:uid="{00000000-0005-0000-0000-0000E4010000}"/>
    <cellStyle name="Normal 2 5" xfId="513" xr:uid="{00000000-0005-0000-0000-0000E5010000}"/>
    <cellStyle name="Normal 2 6" xfId="514" xr:uid="{00000000-0005-0000-0000-0000E6010000}"/>
    <cellStyle name="Normal 2 7" xfId="515" xr:uid="{00000000-0005-0000-0000-0000E7010000}"/>
    <cellStyle name="Normal 2 8" xfId="516" xr:uid="{00000000-0005-0000-0000-0000E8010000}"/>
    <cellStyle name="Normal 2 9" xfId="517" xr:uid="{00000000-0005-0000-0000-0000E9010000}"/>
    <cellStyle name="Normal 20" xfId="518" xr:uid="{00000000-0005-0000-0000-0000EA010000}"/>
    <cellStyle name="Normal 20 2" xfId="519" xr:uid="{00000000-0005-0000-0000-0000EB010000}"/>
    <cellStyle name="Normal 21" xfId="520" xr:uid="{00000000-0005-0000-0000-0000EC010000}"/>
    <cellStyle name="Normal 22" xfId="521" xr:uid="{00000000-0005-0000-0000-0000ED010000}"/>
    <cellStyle name="Normal 23" xfId="522" xr:uid="{00000000-0005-0000-0000-0000EE010000}"/>
    <cellStyle name="Normal 24" xfId="523" xr:uid="{00000000-0005-0000-0000-0000EF010000}"/>
    <cellStyle name="Normal 25" xfId="524" xr:uid="{00000000-0005-0000-0000-0000F0010000}"/>
    <cellStyle name="Normal 26" xfId="525" xr:uid="{00000000-0005-0000-0000-0000F1010000}"/>
    <cellStyle name="Normal 27" xfId="526" xr:uid="{00000000-0005-0000-0000-0000F2010000}"/>
    <cellStyle name="Normal 28" xfId="527" xr:uid="{00000000-0005-0000-0000-0000F3010000}"/>
    <cellStyle name="Normal 29" xfId="528" xr:uid="{00000000-0005-0000-0000-0000F4010000}"/>
    <cellStyle name="Normal 3" xfId="529" xr:uid="{00000000-0005-0000-0000-0000F5010000}"/>
    <cellStyle name="Normal 3 10" xfId="530" xr:uid="{00000000-0005-0000-0000-0000F6010000}"/>
    <cellStyle name="Normal 3 11" xfId="531" xr:uid="{00000000-0005-0000-0000-0000F7010000}"/>
    <cellStyle name="Normal 3 12" xfId="532" xr:uid="{00000000-0005-0000-0000-0000F8010000}"/>
    <cellStyle name="Normal 3 13" xfId="533" xr:uid="{00000000-0005-0000-0000-0000F9010000}"/>
    <cellStyle name="Normal 3 14" xfId="534" xr:uid="{00000000-0005-0000-0000-0000FA010000}"/>
    <cellStyle name="Normal 3 15" xfId="535" xr:uid="{00000000-0005-0000-0000-0000FB010000}"/>
    <cellStyle name="Normal 3 16" xfId="536" xr:uid="{00000000-0005-0000-0000-0000FC010000}"/>
    <cellStyle name="Normal 3 17" xfId="537" xr:uid="{00000000-0005-0000-0000-0000FD010000}"/>
    <cellStyle name="Normal 3 18" xfId="538" xr:uid="{00000000-0005-0000-0000-0000FE010000}"/>
    <cellStyle name="Normal 3 19" xfId="539" xr:uid="{00000000-0005-0000-0000-0000FF010000}"/>
    <cellStyle name="Normal 3 2" xfId="540" xr:uid="{00000000-0005-0000-0000-000000020000}"/>
    <cellStyle name="Normal 3 2 2" xfId="541" xr:uid="{00000000-0005-0000-0000-000001020000}"/>
    <cellStyle name="Normal 3 20" xfId="542" xr:uid="{00000000-0005-0000-0000-000002020000}"/>
    <cellStyle name="Normal 3 21" xfId="543" xr:uid="{00000000-0005-0000-0000-000003020000}"/>
    <cellStyle name="Normal 3 22" xfId="544" xr:uid="{00000000-0005-0000-0000-000004020000}"/>
    <cellStyle name="Normal 3 23" xfId="545" xr:uid="{00000000-0005-0000-0000-000005020000}"/>
    <cellStyle name="Normal 3 24" xfId="546" xr:uid="{00000000-0005-0000-0000-000006020000}"/>
    <cellStyle name="Normal 3 25" xfId="547" xr:uid="{00000000-0005-0000-0000-000007020000}"/>
    <cellStyle name="Normal 3 26" xfId="548" xr:uid="{00000000-0005-0000-0000-000008020000}"/>
    <cellStyle name="Normal 3 27" xfId="549" xr:uid="{00000000-0005-0000-0000-000009020000}"/>
    <cellStyle name="Normal 3 28" xfId="550" xr:uid="{00000000-0005-0000-0000-00000A020000}"/>
    <cellStyle name="Normal 3 3" xfId="551" xr:uid="{00000000-0005-0000-0000-00000B020000}"/>
    <cellStyle name="Normal 3 3 2" xfId="552" xr:uid="{00000000-0005-0000-0000-00000C020000}"/>
    <cellStyle name="Normal 3 4" xfId="553" xr:uid="{00000000-0005-0000-0000-00000D020000}"/>
    <cellStyle name="Normal 3 4 2" xfId="554" xr:uid="{00000000-0005-0000-0000-00000E020000}"/>
    <cellStyle name="Normal 3 5" xfId="555" xr:uid="{00000000-0005-0000-0000-00000F020000}"/>
    <cellStyle name="Normal 3 6" xfId="556" xr:uid="{00000000-0005-0000-0000-000010020000}"/>
    <cellStyle name="Normal 3 7" xfId="557" xr:uid="{00000000-0005-0000-0000-000011020000}"/>
    <cellStyle name="Normal 3 8" xfId="558" xr:uid="{00000000-0005-0000-0000-000012020000}"/>
    <cellStyle name="Normal 3 9" xfId="559" xr:uid="{00000000-0005-0000-0000-000013020000}"/>
    <cellStyle name="Normal 30" xfId="560" xr:uid="{00000000-0005-0000-0000-000014020000}"/>
    <cellStyle name="Normal 31" xfId="561" xr:uid="{00000000-0005-0000-0000-000015020000}"/>
    <cellStyle name="Normal 32" xfId="562" xr:uid="{00000000-0005-0000-0000-000016020000}"/>
    <cellStyle name="Normal 33" xfId="563" xr:uid="{00000000-0005-0000-0000-000017020000}"/>
    <cellStyle name="Normal 34" xfId="564" xr:uid="{00000000-0005-0000-0000-000018020000}"/>
    <cellStyle name="Normal 35" xfId="565" xr:uid="{00000000-0005-0000-0000-000019020000}"/>
    <cellStyle name="Normal 36" xfId="566" xr:uid="{00000000-0005-0000-0000-00001A020000}"/>
    <cellStyle name="Normal 37" xfId="567" xr:uid="{00000000-0005-0000-0000-00001B020000}"/>
    <cellStyle name="Normal 38" xfId="568" xr:uid="{00000000-0005-0000-0000-00001C020000}"/>
    <cellStyle name="Normal 39" xfId="569" xr:uid="{00000000-0005-0000-0000-00001D020000}"/>
    <cellStyle name="Normal 4" xfId="570" xr:uid="{00000000-0005-0000-0000-00001E020000}"/>
    <cellStyle name="Normal 4 10" xfId="571" xr:uid="{00000000-0005-0000-0000-00001F020000}"/>
    <cellStyle name="Normal 4 11" xfId="572" xr:uid="{00000000-0005-0000-0000-000020020000}"/>
    <cellStyle name="Normal 4 12" xfId="573" xr:uid="{00000000-0005-0000-0000-000021020000}"/>
    <cellStyle name="Normal 4 13" xfId="574" xr:uid="{00000000-0005-0000-0000-000022020000}"/>
    <cellStyle name="Normal 4 14" xfId="575" xr:uid="{00000000-0005-0000-0000-000023020000}"/>
    <cellStyle name="Normal 4 15" xfId="576" xr:uid="{00000000-0005-0000-0000-000024020000}"/>
    <cellStyle name="Normal 4 16" xfId="577" xr:uid="{00000000-0005-0000-0000-000025020000}"/>
    <cellStyle name="Normal 4 17" xfId="578" xr:uid="{00000000-0005-0000-0000-000026020000}"/>
    <cellStyle name="Normal 4 18" xfId="579" xr:uid="{00000000-0005-0000-0000-000027020000}"/>
    <cellStyle name="Normal 4 19" xfId="580" xr:uid="{00000000-0005-0000-0000-000028020000}"/>
    <cellStyle name="Normal 4 2" xfId="581" xr:uid="{00000000-0005-0000-0000-000029020000}"/>
    <cellStyle name="Normal 4 2 2" xfId="582" xr:uid="{00000000-0005-0000-0000-00002A020000}"/>
    <cellStyle name="Normal 4 20" xfId="583" xr:uid="{00000000-0005-0000-0000-00002B020000}"/>
    <cellStyle name="Normal 4 21" xfId="584" xr:uid="{00000000-0005-0000-0000-00002C020000}"/>
    <cellStyle name="Normal 4 22" xfId="585" xr:uid="{00000000-0005-0000-0000-00002D020000}"/>
    <cellStyle name="Normal 4 23" xfId="586" xr:uid="{00000000-0005-0000-0000-00002E020000}"/>
    <cellStyle name="Normal 4 24" xfId="587" xr:uid="{00000000-0005-0000-0000-00002F020000}"/>
    <cellStyle name="Normal 4 25" xfId="588" xr:uid="{00000000-0005-0000-0000-000030020000}"/>
    <cellStyle name="Normal 4 26" xfId="589" xr:uid="{00000000-0005-0000-0000-000031020000}"/>
    <cellStyle name="Normal 4 27" xfId="590" xr:uid="{00000000-0005-0000-0000-000032020000}"/>
    <cellStyle name="Normal 4 28" xfId="591" xr:uid="{00000000-0005-0000-0000-000033020000}"/>
    <cellStyle name="Normal 4 3" xfId="592" xr:uid="{00000000-0005-0000-0000-000034020000}"/>
    <cellStyle name="Normal 4 3 2" xfId="593" xr:uid="{00000000-0005-0000-0000-000035020000}"/>
    <cellStyle name="Normal 4 4" xfId="594" xr:uid="{00000000-0005-0000-0000-000036020000}"/>
    <cellStyle name="Normal 4 4 2" xfId="595" xr:uid="{00000000-0005-0000-0000-000037020000}"/>
    <cellStyle name="Normal 4 5" xfId="596" xr:uid="{00000000-0005-0000-0000-000038020000}"/>
    <cellStyle name="Normal 4 6" xfId="597" xr:uid="{00000000-0005-0000-0000-000039020000}"/>
    <cellStyle name="Normal 4 7" xfId="598" xr:uid="{00000000-0005-0000-0000-00003A020000}"/>
    <cellStyle name="Normal 4 8" xfId="599" xr:uid="{00000000-0005-0000-0000-00003B020000}"/>
    <cellStyle name="Normal 4 9" xfId="600" xr:uid="{00000000-0005-0000-0000-00003C020000}"/>
    <cellStyle name="Normal 4_643-00_Vv" xfId="601" xr:uid="{00000000-0005-0000-0000-00003D020000}"/>
    <cellStyle name="Normal 40" xfId="602" xr:uid="{00000000-0005-0000-0000-00003E020000}"/>
    <cellStyle name="Normal 40 2" xfId="603" xr:uid="{00000000-0005-0000-0000-00003F020000}"/>
    <cellStyle name="Normal 40 3" xfId="604" xr:uid="{00000000-0005-0000-0000-000040020000}"/>
    <cellStyle name="Normal 40 4" xfId="605" xr:uid="{00000000-0005-0000-0000-000041020000}"/>
    <cellStyle name="Normal 40 5" xfId="606" xr:uid="{00000000-0005-0000-0000-000042020000}"/>
    <cellStyle name="Normal 41" xfId="607" xr:uid="{00000000-0005-0000-0000-000043020000}"/>
    <cellStyle name="Normal 42" xfId="608" xr:uid="{00000000-0005-0000-0000-000044020000}"/>
    <cellStyle name="Normal 43" xfId="609" xr:uid="{00000000-0005-0000-0000-000045020000}"/>
    <cellStyle name="Normal 44" xfId="610" xr:uid="{00000000-0005-0000-0000-000046020000}"/>
    <cellStyle name="Normal 45" xfId="611" xr:uid="{00000000-0005-0000-0000-000047020000}"/>
    <cellStyle name="Normal 46" xfId="612" xr:uid="{00000000-0005-0000-0000-000048020000}"/>
    <cellStyle name="Normal 47" xfId="613" xr:uid="{00000000-0005-0000-0000-000049020000}"/>
    <cellStyle name="Normal 48" xfId="614" xr:uid="{00000000-0005-0000-0000-00004A020000}"/>
    <cellStyle name="Normal 49" xfId="615" xr:uid="{00000000-0005-0000-0000-00004B020000}"/>
    <cellStyle name="Normal 5" xfId="616" xr:uid="{00000000-0005-0000-0000-00004C020000}"/>
    <cellStyle name="Normal 5 10" xfId="617" xr:uid="{00000000-0005-0000-0000-00004D020000}"/>
    <cellStyle name="Normal 5 11" xfId="618" xr:uid="{00000000-0005-0000-0000-00004E020000}"/>
    <cellStyle name="Normal 5 12" xfId="619" xr:uid="{00000000-0005-0000-0000-00004F020000}"/>
    <cellStyle name="Normal 5 13" xfId="620" xr:uid="{00000000-0005-0000-0000-000050020000}"/>
    <cellStyle name="Normal 5 14" xfId="621" xr:uid="{00000000-0005-0000-0000-000051020000}"/>
    <cellStyle name="Normal 5 15" xfId="622" xr:uid="{00000000-0005-0000-0000-000052020000}"/>
    <cellStyle name="Normal 5 16" xfId="623" xr:uid="{00000000-0005-0000-0000-000053020000}"/>
    <cellStyle name="Normal 5 17" xfId="624" xr:uid="{00000000-0005-0000-0000-000054020000}"/>
    <cellStyle name="Normal 5 18" xfId="625" xr:uid="{00000000-0005-0000-0000-000055020000}"/>
    <cellStyle name="Normal 5 19" xfId="626" xr:uid="{00000000-0005-0000-0000-000056020000}"/>
    <cellStyle name="Normal 5 2" xfId="627" xr:uid="{00000000-0005-0000-0000-000057020000}"/>
    <cellStyle name="Normal 5 2 2" xfId="628" xr:uid="{00000000-0005-0000-0000-000058020000}"/>
    <cellStyle name="Normal 5 20" xfId="629" xr:uid="{00000000-0005-0000-0000-000059020000}"/>
    <cellStyle name="Normal 5 21" xfId="630" xr:uid="{00000000-0005-0000-0000-00005A020000}"/>
    <cellStyle name="Normal 5 22" xfId="631" xr:uid="{00000000-0005-0000-0000-00005B020000}"/>
    <cellStyle name="Normal 5 23" xfId="632" xr:uid="{00000000-0005-0000-0000-00005C020000}"/>
    <cellStyle name="Normal 5 24" xfId="633" xr:uid="{00000000-0005-0000-0000-00005D020000}"/>
    <cellStyle name="Normal 5 25" xfId="634" xr:uid="{00000000-0005-0000-0000-00005E020000}"/>
    <cellStyle name="Normal 5 26" xfId="635" xr:uid="{00000000-0005-0000-0000-00005F020000}"/>
    <cellStyle name="Normal 5 27" xfId="636" xr:uid="{00000000-0005-0000-0000-000060020000}"/>
    <cellStyle name="Normal 5 3" xfId="637" xr:uid="{00000000-0005-0000-0000-000061020000}"/>
    <cellStyle name="Normal 5 3 2" xfId="638" xr:uid="{00000000-0005-0000-0000-000062020000}"/>
    <cellStyle name="Normal 5 4" xfId="639" xr:uid="{00000000-0005-0000-0000-000063020000}"/>
    <cellStyle name="Normal 5 4 2" xfId="640" xr:uid="{00000000-0005-0000-0000-000064020000}"/>
    <cellStyle name="Normal 5 5" xfId="641" xr:uid="{00000000-0005-0000-0000-000065020000}"/>
    <cellStyle name="Normal 5 6" xfId="642" xr:uid="{00000000-0005-0000-0000-000066020000}"/>
    <cellStyle name="Normal 5 7" xfId="643" xr:uid="{00000000-0005-0000-0000-000067020000}"/>
    <cellStyle name="Normal 5 8" xfId="644" xr:uid="{00000000-0005-0000-0000-000068020000}"/>
    <cellStyle name="Normal 5 9" xfId="645" xr:uid="{00000000-0005-0000-0000-000069020000}"/>
    <cellStyle name="Normal 50" xfId="646" xr:uid="{00000000-0005-0000-0000-00006A020000}"/>
    <cellStyle name="Normal 51" xfId="647" xr:uid="{00000000-0005-0000-0000-00006B020000}"/>
    <cellStyle name="Normal 51 2" xfId="648" xr:uid="{00000000-0005-0000-0000-00006C020000}"/>
    <cellStyle name="Normal 51 3" xfId="649" xr:uid="{00000000-0005-0000-0000-00006D020000}"/>
    <cellStyle name="Normal 51 4" xfId="650" xr:uid="{00000000-0005-0000-0000-00006E020000}"/>
    <cellStyle name="Normal 51 5" xfId="651" xr:uid="{00000000-0005-0000-0000-00006F020000}"/>
    <cellStyle name="Normal 52" xfId="652" xr:uid="{00000000-0005-0000-0000-000070020000}"/>
    <cellStyle name="Normal 53" xfId="653" xr:uid="{00000000-0005-0000-0000-000071020000}"/>
    <cellStyle name="Normal 53 2" xfId="654" xr:uid="{00000000-0005-0000-0000-000072020000}"/>
    <cellStyle name="Normal 53 3" xfId="655" xr:uid="{00000000-0005-0000-0000-000073020000}"/>
    <cellStyle name="Normal 53 4" xfId="656" xr:uid="{00000000-0005-0000-0000-000074020000}"/>
    <cellStyle name="Normal 53 5" xfId="657" xr:uid="{00000000-0005-0000-0000-000075020000}"/>
    <cellStyle name="Normal 54" xfId="658" xr:uid="{00000000-0005-0000-0000-000076020000}"/>
    <cellStyle name="Normal 55" xfId="659" xr:uid="{00000000-0005-0000-0000-000077020000}"/>
    <cellStyle name="Normal 56" xfId="660" xr:uid="{00000000-0005-0000-0000-000078020000}"/>
    <cellStyle name="Normal 57" xfId="661" xr:uid="{00000000-0005-0000-0000-000079020000}"/>
    <cellStyle name="Normal 58" xfId="662" xr:uid="{00000000-0005-0000-0000-00007A020000}"/>
    <cellStyle name="Normal 59" xfId="663" xr:uid="{00000000-0005-0000-0000-00007B020000}"/>
    <cellStyle name="Normal 6" xfId="664" xr:uid="{00000000-0005-0000-0000-00007C020000}"/>
    <cellStyle name="Normal 6 10" xfId="665" xr:uid="{00000000-0005-0000-0000-00007D020000}"/>
    <cellStyle name="Normal 6 11" xfId="666" xr:uid="{00000000-0005-0000-0000-00007E020000}"/>
    <cellStyle name="Normal 6 12" xfId="667" xr:uid="{00000000-0005-0000-0000-00007F020000}"/>
    <cellStyle name="Normal 6 13" xfId="668" xr:uid="{00000000-0005-0000-0000-000080020000}"/>
    <cellStyle name="Normal 6 14" xfId="669" xr:uid="{00000000-0005-0000-0000-000081020000}"/>
    <cellStyle name="Normal 6 15" xfId="670" xr:uid="{00000000-0005-0000-0000-000082020000}"/>
    <cellStyle name="Normal 6 16" xfId="671" xr:uid="{00000000-0005-0000-0000-000083020000}"/>
    <cellStyle name="Normal 6 17" xfId="672" xr:uid="{00000000-0005-0000-0000-000084020000}"/>
    <cellStyle name="Normal 6 18" xfId="673" xr:uid="{00000000-0005-0000-0000-000085020000}"/>
    <cellStyle name="Normal 6 19" xfId="674" xr:uid="{00000000-0005-0000-0000-000086020000}"/>
    <cellStyle name="Normal 6 2" xfId="675" xr:uid="{00000000-0005-0000-0000-000087020000}"/>
    <cellStyle name="Normal 6 2 2" xfId="676" xr:uid="{00000000-0005-0000-0000-000088020000}"/>
    <cellStyle name="Normal 6 20" xfId="677" xr:uid="{00000000-0005-0000-0000-000089020000}"/>
    <cellStyle name="Normal 6 21" xfId="678" xr:uid="{00000000-0005-0000-0000-00008A020000}"/>
    <cellStyle name="Normal 6 22" xfId="679" xr:uid="{00000000-0005-0000-0000-00008B020000}"/>
    <cellStyle name="Normal 6 23" xfId="680" xr:uid="{00000000-0005-0000-0000-00008C020000}"/>
    <cellStyle name="Normal 6 24" xfId="681" xr:uid="{00000000-0005-0000-0000-00008D020000}"/>
    <cellStyle name="Normal 6 25" xfId="682" xr:uid="{00000000-0005-0000-0000-00008E020000}"/>
    <cellStyle name="Normal 6 26" xfId="683" xr:uid="{00000000-0005-0000-0000-00008F020000}"/>
    <cellStyle name="Normal 6 27" xfId="684" xr:uid="{00000000-0005-0000-0000-000090020000}"/>
    <cellStyle name="Normal 6 28" xfId="685" xr:uid="{00000000-0005-0000-0000-000091020000}"/>
    <cellStyle name="Normal 6 3" xfId="686" xr:uid="{00000000-0005-0000-0000-000092020000}"/>
    <cellStyle name="Normal 6 3 2" xfId="687" xr:uid="{00000000-0005-0000-0000-000093020000}"/>
    <cellStyle name="Normal 6 4" xfId="688" xr:uid="{00000000-0005-0000-0000-000094020000}"/>
    <cellStyle name="Normal 6 4 2" xfId="689" xr:uid="{00000000-0005-0000-0000-000095020000}"/>
    <cellStyle name="Normal 6 5" xfId="690" xr:uid="{00000000-0005-0000-0000-000096020000}"/>
    <cellStyle name="Normal 6 6" xfId="691" xr:uid="{00000000-0005-0000-0000-000097020000}"/>
    <cellStyle name="Normal 6 7" xfId="692" xr:uid="{00000000-0005-0000-0000-000098020000}"/>
    <cellStyle name="Normal 6 8" xfId="693" xr:uid="{00000000-0005-0000-0000-000099020000}"/>
    <cellStyle name="Normal 6 9" xfId="694" xr:uid="{00000000-0005-0000-0000-00009A020000}"/>
    <cellStyle name="Normal 60" xfId="695" xr:uid="{00000000-0005-0000-0000-00009B020000}"/>
    <cellStyle name="Normal 61" xfId="696" xr:uid="{00000000-0005-0000-0000-00009C020000}"/>
    <cellStyle name="Normal 62" xfId="697" xr:uid="{00000000-0005-0000-0000-00009D020000}"/>
    <cellStyle name="Normal 62 10" xfId="698" xr:uid="{00000000-0005-0000-0000-00009E020000}"/>
    <cellStyle name="Normal 62 11" xfId="699" xr:uid="{00000000-0005-0000-0000-00009F020000}"/>
    <cellStyle name="Normal 62 2" xfId="700" xr:uid="{00000000-0005-0000-0000-0000A0020000}"/>
    <cellStyle name="Normal 62 3" xfId="701" xr:uid="{00000000-0005-0000-0000-0000A1020000}"/>
    <cellStyle name="Normal 62 4" xfId="702" xr:uid="{00000000-0005-0000-0000-0000A2020000}"/>
    <cellStyle name="Normal 62 5" xfId="703" xr:uid="{00000000-0005-0000-0000-0000A3020000}"/>
    <cellStyle name="Normal 62 6" xfId="704" xr:uid="{00000000-0005-0000-0000-0000A4020000}"/>
    <cellStyle name="Normal 62 7" xfId="705" xr:uid="{00000000-0005-0000-0000-0000A5020000}"/>
    <cellStyle name="Normal 62 8" xfId="706" xr:uid="{00000000-0005-0000-0000-0000A6020000}"/>
    <cellStyle name="Normal 62 9" xfId="707" xr:uid="{00000000-0005-0000-0000-0000A7020000}"/>
    <cellStyle name="Normal 63" xfId="708" xr:uid="{00000000-0005-0000-0000-0000A8020000}"/>
    <cellStyle name="Normal 63 10" xfId="709" xr:uid="{00000000-0005-0000-0000-0000A9020000}"/>
    <cellStyle name="Normal 63 11" xfId="710" xr:uid="{00000000-0005-0000-0000-0000AA020000}"/>
    <cellStyle name="Normal 63 2" xfId="711" xr:uid="{00000000-0005-0000-0000-0000AB020000}"/>
    <cellStyle name="Normal 63 3" xfId="712" xr:uid="{00000000-0005-0000-0000-0000AC020000}"/>
    <cellStyle name="Normal 63 4" xfId="713" xr:uid="{00000000-0005-0000-0000-0000AD020000}"/>
    <cellStyle name="Normal 63 5" xfId="714" xr:uid="{00000000-0005-0000-0000-0000AE020000}"/>
    <cellStyle name="Normal 63 6" xfId="715" xr:uid="{00000000-0005-0000-0000-0000AF020000}"/>
    <cellStyle name="Normal 63 7" xfId="716" xr:uid="{00000000-0005-0000-0000-0000B0020000}"/>
    <cellStyle name="Normal 63 8" xfId="717" xr:uid="{00000000-0005-0000-0000-0000B1020000}"/>
    <cellStyle name="Normal 63 9" xfId="718" xr:uid="{00000000-0005-0000-0000-0000B2020000}"/>
    <cellStyle name="Normal 64" xfId="719" xr:uid="{00000000-0005-0000-0000-0000B3020000}"/>
    <cellStyle name="Normal 64 10" xfId="720" xr:uid="{00000000-0005-0000-0000-0000B4020000}"/>
    <cellStyle name="Normal 64 11" xfId="721" xr:uid="{00000000-0005-0000-0000-0000B5020000}"/>
    <cellStyle name="Normal 64 12" xfId="722" xr:uid="{00000000-0005-0000-0000-0000B6020000}"/>
    <cellStyle name="Normal 64 13" xfId="723" xr:uid="{00000000-0005-0000-0000-0000B7020000}"/>
    <cellStyle name="Normal 64 2" xfId="724" xr:uid="{00000000-0005-0000-0000-0000B8020000}"/>
    <cellStyle name="Normal 64 3" xfId="725" xr:uid="{00000000-0005-0000-0000-0000B9020000}"/>
    <cellStyle name="Normal 64 4" xfId="726" xr:uid="{00000000-0005-0000-0000-0000BA020000}"/>
    <cellStyle name="Normal 64 5" xfId="727" xr:uid="{00000000-0005-0000-0000-0000BB020000}"/>
    <cellStyle name="Normal 64 6" xfId="728" xr:uid="{00000000-0005-0000-0000-0000BC020000}"/>
    <cellStyle name="Normal 64 7" xfId="729" xr:uid="{00000000-0005-0000-0000-0000BD020000}"/>
    <cellStyle name="Normal 64 8" xfId="730" xr:uid="{00000000-0005-0000-0000-0000BE020000}"/>
    <cellStyle name="Normal 64 9" xfId="731" xr:uid="{00000000-0005-0000-0000-0000BF020000}"/>
    <cellStyle name="Normal 64_642-00_Vv" xfId="732" xr:uid="{00000000-0005-0000-0000-0000C0020000}"/>
    <cellStyle name="Normal 65" xfId="733" xr:uid="{00000000-0005-0000-0000-0000C1020000}"/>
    <cellStyle name="Normal 65 10" xfId="734" xr:uid="{00000000-0005-0000-0000-0000C2020000}"/>
    <cellStyle name="Normal 65 11" xfId="735" xr:uid="{00000000-0005-0000-0000-0000C3020000}"/>
    <cellStyle name="Normal 65 12" xfId="736" xr:uid="{00000000-0005-0000-0000-0000C4020000}"/>
    <cellStyle name="Normal 65 13" xfId="737" xr:uid="{00000000-0005-0000-0000-0000C5020000}"/>
    <cellStyle name="Normal 65 2" xfId="738" xr:uid="{00000000-0005-0000-0000-0000C6020000}"/>
    <cellStyle name="Normal 65 3" xfId="739" xr:uid="{00000000-0005-0000-0000-0000C7020000}"/>
    <cellStyle name="Normal 65 4" xfId="740" xr:uid="{00000000-0005-0000-0000-0000C8020000}"/>
    <cellStyle name="Normal 65 5" xfId="741" xr:uid="{00000000-0005-0000-0000-0000C9020000}"/>
    <cellStyle name="Normal 65 6" xfId="742" xr:uid="{00000000-0005-0000-0000-0000CA020000}"/>
    <cellStyle name="Normal 65 7" xfId="743" xr:uid="{00000000-0005-0000-0000-0000CB020000}"/>
    <cellStyle name="Normal 65 8" xfId="744" xr:uid="{00000000-0005-0000-0000-0000CC020000}"/>
    <cellStyle name="Normal 65 9" xfId="745" xr:uid="{00000000-0005-0000-0000-0000CD020000}"/>
    <cellStyle name="Normal 65_642-00_Vv" xfId="746" xr:uid="{00000000-0005-0000-0000-0000CE020000}"/>
    <cellStyle name="Normal 66" xfId="747" xr:uid="{00000000-0005-0000-0000-0000CF020000}"/>
    <cellStyle name="Normal 66 10" xfId="748" xr:uid="{00000000-0005-0000-0000-0000D0020000}"/>
    <cellStyle name="Normal 66 11" xfId="749" xr:uid="{00000000-0005-0000-0000-0000D1020000}"/>
    <cellStyle name="Normal 66 12" xfId="750" xr:uid="{00000000-0005-0000-0000-0000D2020000}"/>
    <cellStyle name="Normal 66 13" xfId="751" xr:uid="{00000000-0005-0000-0000-0000D3020000}"/>
    <cellStyle name="Normal 66 2" xfId="752" xr:uid="{00000000-0005-0000-0000-0000D4020000}"/>
    <cellStyle name="Normal 66 3" xfId="753" xr:uid="{00000000-0005-0000-0000-0000D5020000}"/>
    <cellStyle name="Normal 66 4" xfId="754" xr:uid="{00000000-0005-0000-0000-0000D6020000}"/>
    <cellStyle name="Normal 66 5" xfId="755" xr:uid="{00000000-0005-0000-0000-0000D7020000}"/>
    <cellStyle name="Normal 66 6" xfId="756" xr:uid="{00000000-0005-0000-0000-0000D8020000}"/>
    <cellStyle name="Normal 66 7" xfId="757" xr:uid="{00000000-0005-0000-0000-0000D9020000}"/>
    <cellStyle name="Normal 66 8" xfId="758" xr:uid="{00000000-0005-0000-0000-0000DA020000}"/>
    <cellStyle name="Normal 66 9" xfId="759" xr:uid="{00000000-0005-0000-0000-0000DB020000}"/>
    <cellStyle name="Normal 66_642-00_Vv" xfId="760" xr:uid="{00000000-0005-0000-0000-0000DC020000}"/>
    <cellStyle name="Normal 67" xfId="761" xr:uid="{00000000-0005-0000-0000-0000DD020000}"/>
    <cellStyle name="Normal 67 10" xfId="762" xr:uid="{00000000-0005-0000-0000-0000DE020000}"/>
    <cellStyle name="Normal 67 11" xfId="763" xr:uid="{00000000-0005-0000-0000-0000DF020000}"/>
    <cellStyle name="Normal 67 2" xfId="764" xr:uid="{00000000-0005-0000-0000-0000E0020000}"/>
    <cellStyle name="Normal 67 3" xfId="765" xr:uid="{00000000-0005-0000-0000-0000E1020000}"/>
    <cellStyle name="Normal 67 4" xfId="766" xr:uid="{00000000-0005-0000-0000-0000E2020000}"/>
    <cellStyle name="Normal 67 5" xfId="767" xr:uid="{00000000-0005-0000-0000-0000E3020000}"/>
    <cellStyle name="Normal 67 6" xfId="768" xr:uid="{00000000-0005-0000-0000-0000E4020000}"/>
    <cellStyle name="Normal 67 7" xfId="769" xr:uid="{00000000-0005-0000-0000-0000E5020000}"/>
    <cellStyle name="Normal 67 8" xfId="770" xr:uid="{00000000-0005-0000-0000-0000E6020000}"/>
    <cellStyle name="Normal 67 9" xfId="771" xr:uid="{00000000-0005-0000-0000-0000E7020000}"/>
    <cellStyle name="Normal 67_642-00_Vv" xfId="772" xr:uid="{00000000-0005-0000-0000-0000E8020000}"/>
    <cellStyle name="Normal 68" xfId="773" xr:uid="{00000000-0005-0000-0000-0000E9020000}"/>
    <cellStyle name="Normal 68 10" xfId="774" xr:uid="{00000000-0005-0000-0000-0000EA020000}"/>
    <cellStyle name="Normal 68 11" xfId="775" xr:uid="{00000000-0005-0000-0000-0000EB020000}"/>
    <cellStyle name="Normal 68 2" xfId="776" xr:uid="{00000000-0005-0000-0000-0000EC020000}"/>
    <cellStyle name="Normal 68 3" xfId="777" xr:uid="{00000000-0005-0000-0000-0000ED020000}"/>
    <cellStyle name="Normal 68 4" xfId="778" xr:uid="{00000000-0005-0000-0000-0000EE020000}"/>
    <cellStyle name="Normal 68 5" xfId="779" xr:uid="{00000000-0005-0000-0000-0000EF020000}"/>
    <cellStyle name="Normal 68 6" xfId="780" xr:uid="{00000000-0005-0000-0000-0000F0020000}"/>
    <cellStyle name="Normal 68 7" xfId="781" xr:uid="{00000000-0005-0000-0000-0000F1020000}"/>
    <cellStyle name="Normal 68 8" xfId="782" xr:uid="{00000000-0005-0000-0000-0000F2020000}"/>
    <cellStyle name="Normal 68 9" xfId="783" xr:uid="{00000000-0005-0000-0000-0000F3020000}"/>
    <cellStyle name="Normal 68_642-00_Vv" xfId="784" xr:uid="{00000000-0005-0000-0000-0000F4020000}"/>
    <cellStyle name="Normal 69" xfId="785" xr:uid="{00000000-0005-0000-0000-0000F5020000}"/>
    <cellStyle name="Normal 69 10" xfId="786" xr:uid="{00000000-0005-0000-0000-0000F6020000}"/>
    <cellStyle name="Normal 69 11" xfId="787" xr:uid="{00000000-0005-0000-0000-0000F7020000}"/>
    <cellStyle name="Normal 69 2" xfId="788" xr:uid="{00000000-0005-0000-0000-0000F8020000}"/>
    <cellStyle name="Normal 69 3" xfId="789" xr:uid="{00000000-0005-0000-0000-0000F9020000}"/>
    <cellStyle name="Normal 69 4" xfId="790" xr:uid="{00000000-0005-0000-0000-0000FA020000}"/>
    <cellStyle name="Normal 69 5" xfId="791" xr:uid="{00000000-0005-0000-0000-0000FB020000}"/>
    <cellStyle name="Normal 69 6" xfId="792" xr:uid="{00000000-0005-0000-0000-0000FC020000}"/>
    <cellStyle name="Normal 69 7" xfId="793" xr:uid="{00000000-0005-0000-0000-0000FD020000}"/>
    <cellStyle name="Normal 69 8" xfId="794" xr:uid="{00000000-0005-0000-0000-0000FE020000}"/>
    <cellStyle name="Normal 69 9" xfId="795" xr:uid="{00000000-0005-0000-0000-0000FF020000}"/>
    <cellStyle name="Normal 7" xfId="796" xr:uid="{00000000-0005-0000-0000-000000030000}"/>
    <cellStyle name="Normal 7 10" xfId="797" xr:uid="{00000000-0005-0000-0000-000001030000}"/>
    <cellStyle name="Normal 7 11" xfId="798" xr:uid="{00000000-0005-0000-0000-000002030000}"/>
    <cellStyle name="Normal 7 12" xfId="799" xr:uid="{00000000-0005-0000-0000-000003030000}"/>
    <cellStyle name="Normal 7 13" xfId="800" xr:uid="{00000000-0005-0000-0000-000004030000}"/>
    <cellStyle name="Normal 7 14" xfId="801" xr:uid="{00000000-0005-0000-0000-000005030000}"/>
    <cellStyle name="Normal 7 15" xfId="802" xr:uid="{00000000-0005-0000-0000-000006030000}"/>
    <cellStyle name="Normal 7 16" xfId="803" xr:uid="{00000000-0005-0000-0000-000007030000}"/>
    <cellStyle name="Normal 7 17" xfId="804" xr:uid="{00000000-0005-0000-0000-000008030000}"/>
    <cellStyle name="Normal 7 18" xfId="805" xr:uid="{00000000-0005-0000-0000-000009030000}"/>
    <cellStyle name="Normal 7 19" xfId="806" xr:uid="{00000000-0005-0000-0000-00000A030000}"/>
    <cellStyle name="Normal 7 2" xfId="807" xr:uid="{00000000-0005-0000-0000-00000B030000}"/>
    <cellStyle name="Normal 7 2 2" xfId="808" xr:uid="{00000000-0005-0000-0000-00000C030000}"/>
    <cellStyle name="Normal 7 20" xfId="809" xr:uid="{00000000-0005-0000-0000-00000D030000}"/>
    <cellStyle name="Normal 7 21" xfId="810" xr:uid="{00000000-0005-0000-0000-00000E030000}"/>
    <cellStyle name="Normal 7 22" xfId="811" xr:uid="{00000000-0005-0000-0000-00000F030000}"/>
    <cellStyle name="Normal 7 23" xfId="812" xr:uid="{00000000-0005-0000-0000-000010030000}"/>
    <cellStyle name="Normal 7 24" xfId="813" xr:uid="{00000000-0005-0000-0000-000011030000}"/>
    <cellStyle name="Normal 7 25" xfId="814" xr:uid="{00000000-0005-0000-0000-000012030000}"/>
    <cellStyle name="Normal 7 26" xfId="815" xr:uid="{00000000-0005-0000-0000-000013030000}"/>
    <cellStyle name="Normal 7 27" xfId="816" xr:uid="{00000000-0005-0000-0000-000014030000}"/>
    <cellStyle name="Normal 7 28" xfId="817" xr:uid="{00000000-0005-0000-0000-000015030000}"/>
    <cellStyle name="Normal 7 3" xfId="818" xr:uid="{00000000-0005-0000-0000-000016030000}"/>
    <cellStyle name="Normal 7 3 2" xfId="819" xr:uid="{00000000-0005-0000-0000-000017030000}"/>
    <cellStyle name="Normal 7 4" xfId="820" xr:uid="{00000000-0005-0000-0000-000018030000}"/>
    <cellStyle name="Normal 7 4 2" xfId="821" xr:uid="{00000000-0005-0000-0000-000019030000}"/>
    <cellStyle name="Normal 7 5" xfId="822" xr:uid="{00000000-0005-0000-0000-00001A030000}"/>
    <cellStyle name="Normal 7 6" xfId="823" xr:uid="{00000000-0005-0000-0000-00001B030000}"/>
    <cellStyle name="Normal 7 7" xfId="824" xr:uid="{00000000-0005-0000-0000-00001C030000}"/>
    <cellStyle name="Normal 7 8" xfId="825" xr:uid="{00000000-0005-0000-0000-00001D030000}"/>
    <cellStyle name="Normal 7 9" xfId="826" xr:uid="{00000000-0005-0000-0000-00001E030000}"/>
    <cellStyle name="Normal 70" xfId="827" xr:uid="{00000000-0005-0000-0000-00001F030000}"/>
    <cellStyle name="Normal 70 10" xfId="828" xr:uid="{00000000-0005-0000-0000-000020030000}"/>
    <cellStyle name="Normal 70 11" xfId="829" xr:uid="{00000000-0005-0000-0000-000021030000}"/>
    <cellStyle name="Normal 70 2" xfId="830" xr:uid="{00000000-0005-0000-0000-000022030000}"/>
    <cellStyle name="Normal 70 3" xfId="831" xr:uid="{00000000-0005-0000-0000-000023030000}"/>
    <cellStyle name="Normal 70 4" xfId="832" xr:uid="{00000000-0005-0000-0000-000024030000}"/>
    <cellStyle name="Normal 70 5" xfId="833" xr:uid="{00000000-0005-0000-0000-000025030000}"/>
    <cellStyle name="Normal 70 6" xfId="834" xr:uid="{00000000-0005-0000-0000-000026030000}"/>
    <cellStyle name="Normal 70 7" xfId="835" xr:uid="{00000000-0005-0000-0000-000027030000}"/>
    <cellStyle name="Normal 70 8" xfId="836" xr:uid="{00000000-0005-0000-0000-000028030000}"/>
    <cellStyle name="Normal 70 9" xfId="837" xr:uid="{00000000-0005-0000-0000-000029030000}"/>
    <cellStyle name="Normal 71" xfId="838" xr:uid="{00000000-0005-0000-0000-00002A030000}"/>
    <cellStyle name="Normal 71 10" xfId="839" xr:uid="{00000000-0005-0000-0000-00002B030000}"/>
    <cellStyle name="Normal 71 11" xfId="840" xr:uid="{00000000-0005-0000-0000-00002C030000}"/>
    <cellStyle name="Normal 71 2" xfId="841" xr:uid="{00000000-0005-0000-0000-00002D030000}"/>
    <cellStyle name="Normal 71 3" xfId="842" xr:uid="{00000000-0005-0000-0000-00002E030000}"/>
    <cellStyle name="Normal 71 4" xfId="843" xr:uid="{00000000-0005-0000-0000-00002F030000}"/>
    <cellStyle name="Normal 71 5" xfId="844" xr:uid="{00000000-0005-0000-0000-000030030000}"/>
    <cellStyle name="Normal 71 6" xfId="845" xr:uid="{00000000-0005-0000-0000-000031030000}"/>
    <cellStyle name="Normal 71 7" xfId="846" xr:uid="{00000000-0005-0000-0000-000032030000}"/>
    <cellStyle name="Normal 71 8" xfId="847" xr:uid="{00000000-0005-0000-0000-000033030000}"/>
    <cellStyle name="Normal 71 9" xfId="848" xr:uid="{00000000-0005-0000-0000-000034030000}"/>
    <cellStyle name="Normal 72" xfId="849" xr:uid="{00000000-0005-0000-0000-000035030000}"/>
    <cellStyle name="Normal 72 10" xfId="850" xr:uid="{00000000-0005-0000-0000-000036030000}"/>
    <cellStyle name="Normal 72 11" xfId="851" xr:uid="{00000000-0005-0000-0000-000037030000}"/>
    <cellStyle name="Normal 72 2" xfId="852" xr:uid="{00000000-0005-0000-0000-000038030000}"/>
    <cellStyle name="Normal 72 3" xfId="853" xr:uid="{00000000-0005-0000-0000-000039030000}"/>
    <cellStyle name="Normal 72 4" xfId="854" xr:uid="{00000000-0005-0000-0000-00003A030000}"/>
    <cellStyle name="Normal 72 5" xfId="855" xr:uid="{00000000-0005-0000-0000-00003B030000}"/>
    <cellStyle name="Normal 72 6" xfId="856" xr:uid="{00000000-0005-0000-0000-00003C030000}"/>
    <cellStyle name="Normal 72 7" xfId="857" xr:uid="{00000000-0005-0000-0000-00003D030000}"/>
    <cellStyle name="Normal 72 8" xfId="858" xr:uid="{00000000-0005-0000-0000-00003E030000}"/>
    <cellStyle name="Normal 72 9" xfId="859" xr:uid="{00000000-0005-0000-0000-00003F030000}"/>
    <cellStyle name="Normal 73" xfId="860" xr:uid="{00000000-0005-0000-0000-000040030000}"/>
    <cellStyle name="Normal 73 10" xfId="861" xr:uid="{00000000-0005-0000-0000-000041030000}"/>
    <cellStyle name="Normal 73 11" xfId="862" xr:uid="{00000000-0005-0000-0000-000042030000}"/>
    <cellStyle name="Normal 73 2" xfId="863" xr:uid="{00000000-0005-0000-0000-000043030000}"/>
    <cellStyle name="Normal 73 3" xfId="864" xr:uid="{00000000-0005-0000-0000-000044030000}"/>
    <cellStyle name="Normal 73 4" xfId="865" xr:uid="{00000000-0005-0000-0000-000045030000}"/>
    <cellStyle name="Normal 73 5" xfId="866" xr:uid="{00000000-0005-0000-0000-000046030000}"/>
    <cellStyle name="Normal 73 6" xfId="867" xr:uid="{00000000-0005-0000-0000-000047030000}"/>
    <cellStyle name="Normal 73 7" xfId="868" xr:uid="{00000000-0005-0000-0000-000048030000}"/>
    <cellStyle name="Normal 73 8" xfId="869" xr:uid="{00000000-0005-0000-0000-000049030000}"/>
    <cellStyle name="Normal 73 9" xfId="870" xr:uid="{00000000-0005-0000-0000-00004A030000}"/>
    <cellStyle name="Normal 74" xfId="871" xr:uid="{00000000-0005-0000-0000-00004B030000}"/>
    <cellStyle name="Normal 74 10" xfId="872" xr:uid="{00000000-0005-0000-0000-00004C030000}"/>
    <cellStyle name="Normal 74 11" xfId="873" xr:uid="{00000000-0005-0000-0000-00004D030000}"/>
    <cellStyle name="Normal 74 2" xfId="874" xr:uid="{00000000-0005-0000-0000-00004E030000}"/>
    <cellStyle name="Normal 74 3" xfId="875" xr:uid="{00000000-0005-0000-0000-00004F030000}"/>
    <cellStyle name="Normal 74 4" xfId="876" xr:uid="{00000000-0005-0000-0000-000050030000}"/>
    <cellStyle name="Normal 74 5" xfId="877" xr:uid="{00000000-0005-0000-0000-000051030000}"/>
    <cellStyle name="Normal 74 6" xfId="878" xr:uid="{00000000-0005-0000-0000-000052030000}"/>
    <cellStyle name="Normal 74 7" xfId="879" xr:uid="{00000000-0005-0000-0000-000053030000}"/>
    <cellStyle name="Normal 74 8" xfId="880" xr:uid="{00000000-0005-0000-0000-000054030000}"/>
    <cellStyle name="Normal 74 9" xfId="881" xr:uid="{00000000-0005-0000-0000-000055030000}"/>
    <cellStyle name="Normal 75" xfId="882" xr:uid="{00000000-0005-0000-0000-000056030000}"/>
    <cellStyle name="Normal 75 10" xfId="883" xr:uid="{00000000-0005-0000-0000-000057030000}"/>
    <cellStyle name="Normal 75 11" xfId="884" xr:uid="{00000000-0005-0000-0000-000058030000}"/>
    <cellStyle name="Normal 75 2" xfId="885" xr:uid="{00000000-0005-0000-0000-000059030000}"/>
    <cellStyle name="Normal 75 3" xfId="886" xr:uid="{00000000-0005-0000-0000-00005A030000}"/>
    <cellStyle name="Normal 75 4" xfId="887" xr:uid="{00000000-0005-0000-0000-00005B030000}"/>
    <cellStyle name="Normal 75 5" xfId="888" xr:uid="{00000000-0005-0000-0000-00005C030000}"/>
    <cellStyle name="Normal 75 6" xfId="889" xr:uid="{00000000-0005-0000-0000-00005D030000}"/>
    <cellStyle name="Normal 75 7" xfId="890" xr:uid="{00000000-0005-0000-0000-00005E030000}"/>
    <cellStyle name="Normal 75 8" xfId="891" xr:uid="{00000000-0005-0000-0000-00005F030000}"/>
    <cellStyle name="Normal 75 9" xfId="892" xr:uid="{00000000-0005-0000-0000-000060030000}"/>
    <cellStyle name="Normal 76" xfId="893" xr:uid="{00000000-0005-0000-0000-000061030000}"/>
    <cellStyle name="Normal 76 10" xfId="894" xr:uid="{00000000-0005-0000-0000-000062030000}"/>
    <cellStyle name="Normal 76 11" xfId="895" xr:uid="{00000000-0005-0000-0000-000063030000}"/>
    <cellStyle name="Normal 76 2" xfId="896" xr:uid="{00000000-0005-0000-0000-000064030000}"/>
    <cellStyle name="Normal 76 3" xfId="897" xr:uid="{00000000-0005-0000-0000-000065030000}"/>
    <cellStyle name="Normal 76 4" xfId="898" xr:uid="{00000000-0005-0000-0000-000066030000}"/>
    <cellStyle name="Normal 76 5" xfId="899" xr:uid="{00000000-0005-0000-0000-000067030000}"/>
    <cellStyle name="Normal 76 6" xfId="900" xr:uid="{00000000-0005-0000-0000-000068030000}"/>
    <cellStyle name="Normal 76 7" xfId="901" xr:uid="{00000000-0005-0000-0000-000069030000}"/>
    <cellStyle name="Normal 76 8" xfId="902" xr:uid="{00000000-0005-0000-0000-00006A030000}"/>
    <cellStyle name="Normal 76 9" xfId="903" xr:uid="{00000000-0005-0000-0000-00006B030000}"/>
    <cellStyle name="Normal 77" xfId="904" xr:uid="{00000000-0005-0000-0000-00006C030000}"/>
    <cellStyle name="Normal 77 10" xfId="905" xr:uid="{00000000-0005-0000-0000-00006D030000}"/>
    <cellStyle name="Normal 77 11" xfId="906" xr:uid="{00000000-0005-0000-0000-00006E030000}"/>
    <cellStyle name="Normal 77 2" xfId="907" xr:uid="{00000000-0005-0000-0000-00006F030000}"/>
    <cellStyle name="Normal 77 3" xfId="908" xr:uid="{00000000-0005-0000-0000-000070030000}"/>
    <cellStyle name="Normal 77 4" xfId="909" xr:uid="{00000000-0005-0000-0000-000071030000}"/>
    <cellStyle name="Normal 77 5" xfId="910" xr:uid="{00000000-0005-0000-0000-000072030000}"/>
    <cellStyle name="Normal 77 6" xfId="911" xr:uid="{00000000-0005-0000-0000-000073030000}"/>
    <cellStyle name="Normal 77 7" xfId="912" xr:uid="{00000000-0005-0000-0000-000074030000}"/>
    <cellStyle name="Normal 77 8" xfId="913" xr:uid="{00000000-0005-0000-0000-000075030000}"/>
    <cellStyle name="Normal 77 9" xfId="914" xr:uid="{00000000-0005-0000-0000-000076030000}"/>
    <cellStyle name="Normal 78" xfId="915" xr:uid="{00000000-0005-0000-0000-000077030000}"/>
    <cellStyle name="Normal 78 10" xfId="916" xr:uid="{00000000-0005-0000-0000-000078030000}"/>
    <cellStyle name="Normal 78 11" xfId="917" xr:uid="{00000000-0005-0000-0000-000079030000}"/>
    <cellStyle name="Normal 78 2" xfId="918" xr:uid="{00000000-0005-0000-0000-00007A030000}"/>
    <cellStyle name="Normal 78 3" xfId="919" xr:uid="{00000000-0005-0000-0000-00007B030000}"/>
    <cellStyle name="Normal 78 4" xfId="920" xr:uid="{00000000-0005-0000-0000-00007C030000}"/>
    <cellStyle name="Normal 78 5" xfId="921" xr:uid="{00000000-0005-0000-0000-00007D030000}"/>
    <cellStyle name="Normal 78 6" xfId="922" xr:uid="{00000000-0005-0000-0000-00007E030000}"/>
    <cellStyle name="Normal 78 7" xfId="923" xr:uid="{00000000-0005-0000-0000-00007F030000}"/>
    <cellStyle name="Normal 78 8" xfId="924" xr:uid="{00000000-0005-0000-0000-000080030000}"/>
    <cellStyle name="Normal 78 9" xfId="925" xr:uid="{00000000-0005-0000-0000-000081030000}"/>
    <cellStyle name="Normal 79" xfId="926" xr:uid="{00000000-0005-0000-0000-000082030000}"/>
    <cellStyle name="Normal 8" xfId="927" xr:uid="{00000000-0005-0000-0000-000083030000}"/>
    <cellStyle name="Normal 8 10" xfId="928" xr:uid="{00000000-0005-0000-0000-000084030000}"/>
    <cellStyle name="Normal 8 11" xfId="929" xr:uid="{00000000-0005-0000-0000-000085030000}"/>
    <cellStyle name="Normal 8 12" xfId="930" xr:uid="{00000000-0005-0000-0000-000086030000}"/>
    <cellStyle name="Normal 8 13" xfId="931" xr:uid="{00000000-0005-0000-0000-000087030000}"/>
    <cellStyle name="Normal 8 14" xfId="932" xr:uid="{00000000-0005-0000-0000-000088030000}"/>
    <cellStyle name="Normal 8 15" xfId="933" xr:uid="{00000000-0005-0000-0000-000089030000}"/>
    <cellStyle name="Normal 8 16" xfId="934" xr:uid="{00000000-0005-0000-0000-00008A030000}"/>
    <cellStyle name="Normal 8 17" xfId="935" xr:uid="{00000000-0005-0000-0000-00008B030000}"/>
    <cellStyle name="Normal 8 18" xfId="936" xr:uid="{00000000-0005-0000-0000-00008C030000}"/>
    <cellStyle name="Normal 8 19" xfId="937" xr:uid="{00000000-0005-0000-0000-00008D030000}"/>
    <cellStyle name="Normal 8 2" xfId="938" xr:uid="{00000000-0005-0000-0000-00008E030000}"/>
    <cellStyle name="Normal 8 20" xfId="939" xr:uid="{00000000-0005-0000-0000-00008F030000}"/>
    <cellStyle name="Normal 8 21" xfId="940" xr:uid="{00000000-0005-0000-0000-000090030000}"/>
    <cellStyle name="Normal 8 22" xfId="941" xr:uid="{00000000-0005-0000-0000-000091030000}"/>
    <cellStyle name="Normal 8 23" xfId="942" xr:uid="{00000000-0005-0000-0000-000092030000}"/>
    <cellStyle name="Normal 8 24" xfId="943" xr:uid="{00000000-0005-0000-0000-000093030000}"/>
    <cellStyle name="Normal 8 25" xfId="944" xr:uid="{00000000-0005-0000-0000-000094030000}"/>
    <cellStyle name="Normal 8 26" xfId="945" xr:uid="{00000000-0005-0000-0000-000095030000}"/>
    <cellStyle name="Normal 8 27" xfId="946" xr:uid="{00000000-0005-0000-0000-000096030000}"/>
    <cellStyle name="Normal 8 3" xfId="947" xr:uid="{00000000-0005-0000-0000-000097030000}"/>
    <cellStyle name="Normal 8 4" xfId="948" xr:uid="{00000000-0005-0000-0000-000098030000}"/>
    <cellStyle name="Normal 8 5" xfId="949" xr:uid="{00000000-0005-0000-0000-000099030000}"/>
    <cellStyle name="Normal 8 6" xfId="950" xr:uid="{00000000-0005-0000-0000-00009A030000}"/>
    <cellStyle name="Normal 8 7" xfId="951" xr:uid="{00000000-0005-0000-0000-00009B030000}"/>
    <cellStyle name="Normal 8 8" xfId="952" xr:uid="{00000000-0005-0000-0000-00009C030000}"/>
    <cellStyle name="Normal 8 9" xfId="953" xr:uid="{00000000-0005-0000-0000-00009D030000}"/>
    <cellStyle name="Normal 8_643-00_Vv" xfId="954" xr:uid="{00000000-0005-0000-0000-00009E030000}"/>
    <cellStyle name="Normal 80" xfId="955" xr:uid="{00000000-0005-0000-0000-00009F030000}"/>
    <cellStyle name="Normal 80 10" xfId="956" xr:uid="{00000000-0005-0000-0000-0000A0030000}"/>
    <cellStyle name="Normal 80 11" xfId="957" xr:uid="{00000000-0005-0000-0000-0000A1030000}"/>
    <cellStyle name="Normal 80 2" xfId="958" xr:uid="{00000000-0005-0000-0000-0000A2030000}"/>
    <cellStyle name="Normal 80 3" xfId="959" xr:uid="{00000000-0005-0000-0000-0000A3030000}"/>
    <cellStyle name="Normal 80 4" xfId="960" xr:uid="{00000000-0005-0000-0000-0000A4030000}"/>
    <cellStyle name="Normal 80 5" xfId="961" xr:uid="{00000000-0005-0000-0000-0000A5030000}"/>
    <cellStyle name="Normal 80 6" xfId="962" xr:uid="{00000000-0005-0000-0000-0000A6030000}"/>
    <cellStyle name="Normal 80 7" xfId="963" xr:uid="{00000000-0005-0000-0000-0000A7030000}"/>
    <cellStyle name="Normal 80 8" xfId="964" xr:uid="{00000000-0005-0000-0000-0000A8030000}"/>
    <cellStyle name="Normal 80 9" xfId="965" xr:uid="{00000000-0005-0000-0000-0000A9030000}"/>
    <cellStyle name="Normal 81" xfId="966" xr:uid="{00000000-0005-0000-0000-0000AA030000}"/>
    <cellStyle name="Normal 81 10" xfId="967" xr:uid="{00000000-0005-0000-0000-0000AB030000}"/>
    <cellStyle name="Normal 81 11" xfId="968" xr:uid="{00000000-0005-0000-0000-0000AC030000}"/>
    <cellStyle name="Normal 81 2" xfId="969" xr:uid="{00000000-0005-0000-0000-0000AD030000}"/>
    <cellStyle name="Normal 81 3" xfId="970" xr:uid="{00000000-0005-0000-0000-0000AE030000}"/>
    <cellStyle name="Normal 81 4" xfId="971" xr:uid="{00000000-0005-0000-0000-0000AF030000}"/>
    <cellStyle name="Normal 81 5" xfId="972" xr:uid="{00000000-0005-0000-0000-0000B0030000}"/>
    <cellStyle name="Normal 81 6" xfId="973" xr:uid="{00000000-0005-0000-0000-0000B1030000}"/>
    <cellStyle name="Normal 81 7" xfId="974" xr:uid="{00000000-0005-0000-0000-0000B2030000}"/>
    <cellStyle name="Normal 81 8" xfId="975" xr:uid="{00000000-0005-0000-0000-0000B3030000}"/>
    <cellStyle name="Normal 81 9" xfId="976" xr:uid="{00000000-0005-0000-0000-0000B4030000}"/>
    <cellStyle name="Normal 82" xfId="977" xr:uid="{00000000-0005-0000-0000-0000B5030000}"/>
    <cellStyle name="Normal 82 10" xfId="978" xr:uid="{00000000-0005-0000-0000-0000B6030000}"/>
    <cellStyle name="Normal 82 11" xfId="979" xr:uid="{00000000-0005-0000-0000-0000B7030000}"/>
    <cellStyle name="Normal 82 2" xfId="980" xr:uid="{00000000-0005-0000-0000-0000B8030000}"/>
    <cellStyle name="Normal 82 3" xfId="981" xr:uid="{00000000-0005-0000-0000-0000B9030000}"/>
    <cellStyle name="Normal 82 4" xfId="982" xr:uid="{00000000-0005-0000-0000-0000BA030000}"/>
    <cellStyle name="Normal 82 5" xfId="983" xr:uid="{00000000-0005-0000-0000-0000BB030000}"/>
    <cellStyle name="Normal 82 6" xfId="984" xr:uid="{00000000-0005-0000-0000-0000BC030000}"/>
    <cellStyle name="Normal 82 7" xfId="985" xr:uid="{00000000-0005-0000-0000-0000BD030000}"/>
    <cellStyle name="Normal 82 8" xfId="986" xr:uid="{00000000-0005-0000-0000-0000BE030000}"/>
    <cellStyle name="Normal 82 9" xfId="987" xr:uid="{00000000-0005-0000-0000-0000BF030000}"/>
    <cellStyle name="Normal 82_642-00_Vv" xfId="988" xr:uid="{00000000-0005-0000-0000-0000C0030000}"/>
    <cellStyle name="Normal 83" xfId="989" xr:uid="{00000000-0005-0000-0000-0000C1030000}"/>
    <cellStyle name="Normal 84" xfId="990" xr:uid="{00000000-0005-0000-0000-0000C2030000}"/>
    <cellStyle name="Normal 85" xfId="991" xr:uid="{00000000-0005-0000-0000-0000C3030000}"/>
    <cellStyle name="Normal 86" xfId="992" xr:uid="{00000000-0005-0000-0000-0000C4030000}"/>
    <cellStyle name="Normal 87" xfId="993" xr:uid="{00000000-0005-0000-0000-0000C5030000}"/>
    <cellStyle name="Normal 88" xfId="994" xr:uid="{00000000-0005-0000-0000-0000C6030000}"/>
    <cellStyle name="Normal 89" xfId="995" xr:uid="{00000000-0005-0000-0000-0000C7030000}"/>
    <cellStyle name="Normal 9" xfId="996" xr:uid="{00000000-0005-0000-0000-0000C8030000}"/>
    <cellStyle name="Normal 9 10" xfId="997" xr:uid="{00000000-0005-0000-0000-0000C9030000}"/>
    <cellStyle name="Normal 9 11" xfId="998" xr:uid="{00000000-0005-0000-0000-0000CA030000}"/>
    <cellStyle name="Normal 9 12" xfId="999" xr:uid="{00000000-0005-0000-0000-0000CB030000}"/>
    <cellStyle name="Normal 9 13" xfId="1000" xr:uid="{00000000-0005-0000-0000-0000CC030000}"/>
    <cellStyle name="Normal 9 14" xfId="1001" xr:uid="{00000000-0005-0000-0000-0000CD030000}"/>
    <cellStyle name="Normal 9 15" xfId="1002" xr:uid="{00000000-0005-0000-0000-0000CE030000}"/>
    <cellStyle name="Normal 9 16" xfId="1003" xr:uid="{00000000-0005-0000-0000-0000CF030000}"/>
    <cellStyle name="Normal 9 17" xfId="1004" xr:uid="{00000000-0005-0000-0000-0000D0030000}"/>
    <cellStyle name="Normal 9 18" xfId="1005" xr:uid="{00000000-0005-0000-0000-0000D1030000}"/>
    <cellStyle name="Normal 9 19" xfId="1006" xr:uid="{00000000-0005-0000-0000-0000D2030000}"/>
    <cellStyle name="Normal 9 2" xfId="1007" xr:uid="{00000000-0005-0000-0000-0000D3030000}"/>
    <cellStyle name="Normal 9 2 2" xfId="1008" xr:uid="{00000000-0005-0000-0000-0000D4030000}"/>
    <cellStyle name="Normal 9 20" xfId="1009" xr:uid="{00000000-0005-0000-0000-0000D5030000}"/>
    <cellStyle name="Normal 9 21" xfId="1010" xr:uid="{00000000-0005-0000-0000-0000D6030000}"/>
    <cellStyle name="Normal 9 22" xfId="1011" xr:uid="{00000000-0005-0000-0000-0000D7030000}"/>
    <cellStyle name="Normal 9 23" xfId="1012" xr:uid="{00000000-0005-0000-0000-0000D8030000}"/>
    <cellStyle name="Normal 9 24" xfId="1013" xr:uid="{00000000-0005-0000-0000-0000D9030000}"/>
    <cellStyle name="Normal 9 25" xfId="1014" xr:uid="{00000000-0005-0000-0000-0000DA030000}"/>
    <cellStyle name="Normal 9 26" xfId="1015" xr:uid="{00000000-0005-0000-0000-0000DB030000}"/>
    <cellStyle name="Normal 9 27" xfId="1016" xr:uid="{00000000-0005-0000-0000-0000DC030000}"/>
    <cellStyle name="Normal 9 28" xfId="1017" xr:uid="{00000000-0005-0000-0000-0000DD030000}"/>
    <cellStyle name="Normal 9 3" xfId="1018" xr:uid="{00000000-0005-0000-0000-0000DE030000}"/>
    <cellStyle name="Normal 9 3 2" xfId="1019" xr:uid="{00000000-0005-0000-0000-0000DF030000}"/>
    <cellStyle name="Normal 9 4" xfId="1020" xr:uid="{00000000-0005-0000-0000-0000E0030000}"/>
    <cellStyle name="Normal 9 4 2" xfId="1021" xr:uid="{00000000-0005-0000-0000-0000E1030000}"/>
    <cellStyle name="Normal 9 5" xfId="1022" xr:uid="{00000000-0005-0000-0000-0000E2030000}"/>
    <cellStyle name="Normal 9 6" xfId="1023" xr:uid="{00000000-0005-0000-0000-0000E3030000}"/>
    <cellStyle name="Normal 9 7" xfId="1024" xr:uid="{00000000-0005-0000-0000-0000E4030000}"/>
    <cellStyle name="Normal 9 8" xfId="1025" xr:uid="{00000000-0005-0000-0000-0000E5030000}"/>
    <cellStyle name="Normal 9 9" xfId="1026" xr:uid="{00000000-0005-0000-0000-0000E6030000}"/>
    <cellStyle name="Normal 9_643-00_Vv" xfId="1027" xr:uid="{00000000-0005-0000-0000-0000E7030000}"/>
    <cellStyle name="Normal 90" xfId="1028" xr:uid="{00000000-0005-0000-0000-0000E8030000}"/>
    <cellStyle name="Normal 91" xfId="1029" xr:uid="{00000000-0005-0000-0000-0000E9030000}"/>
    <cellStyle name="Normal 92" xfId="1030" xr:uid="{00000000-0005-0000-0000-0000EA030000}"/>
    <cellStyle name="Normal 93" xfId="1031" xr:uid="{00000000-0005-0000-0000-0000EB030000}"/>
    <cellStyle name="Normal 94" xfId="1032" xr:uid="{00000000-0005-0000-0000-0000EC030000}"/>
    <cellStyle name="Normal 95" xfId="1033" xr:uid="{00000000-0005-0000-0000-0000ED030000}"/>
    <cellStyle name="Normal 96" xfId="1034" xr:uid="{00000000-0005-0000-0000-0000EE030000}"/>
    <cellStyle name="Normal__VZOR" xfId="40" xr:uid="{00000000-0005-0000-0000-0000EF030000}"/>
    <cellStyle name="normálne_CK_051_JM_0110_PK" xfId="1035" xr:uid="{00000000-0005-0000-0000-0000F0030000}"/>
    <cellStyle name="Normální" xfId="0" builtinId="0"/>
    <cellStyle name="Normální 10" xfId="53" xr:uid="{00000000-0005-0000-0000-0000F2030000}"/>
    <cellStyle name="Normální 10 2" xfId="1037" xr:uid="{00000000-0005-0000-0000-0000F3030000}"/>
    <cellStyle name="Normální 10 3" xfId="1036" xr:uid="{00000000-0005-0000-0000-0000F4030000}"/>
    <cellStyle name="Normální 10 4" xfId="1795" xr:uid="{C97ACCD1-C132-4F34-BE25-CEE6103FA3C3}"/>
    <cellStyle name="Normální 11" xfId="54" xr:uid="{00000000-0005-0000-0000-0000F5030000}"/>
    <cellStyle name="Normální 11 2" xfId="1039" xr:uid="{00000000-0005-0000-0000-0000F6030000}"/>
    <cellStyle name="Normální 11 3" xfId="1040" xr:uid="{00000000-0005-0000-0000-0000F7030000}"/>
    <cellStyle name="Normální 11 4" xfId="1038" xr:uid="{00000000-0005-0000-0000-0000F8030000}"/>
    <cellStyle name="Normální 12" xfId="1041" xr:uid="{00000000-0005-0000-0000-0000F9030000}"/>
    <cellStyle name="Normální 13" xfId="1042" xr:uid="{00000000-0005-0000-0000-0000FA030000}"/>
    <cellStyle name="Normální 14" xfId="1043" xr:uid="{00000000-0005-0000-0000-0000FB030000}"/>
    <cellStyle name="Normální 15" xfId="1044" xr:uid="{00000000-0005-0000-0000-0000FC030000}"/>
    <cellStyle name="Normální 16" xfId="1045" xr:uid="{00000000-0005-0000-0000-0000FD030000}"/>
    <cellStyle name="normální 17" xfId="1046" xr:uid="{00000000-0005-0000-0000-0000FE030000}"/>
    <cellStyle name="Normální 18" xfId="55" xr:uid="{00000000-0005-0000-0000-0000FF030000}"/>
    <cellStyle name="normální 2" xfId="2" xr:uid="{00000000-0005-0000-0000-000000040000}"/>
    <cellStyle name="normální 2 2" xfId="6" xr:uid="{00000000-0005-0000-0000-000001040000}"/>
    <cellStyle name="normální 2 2 2" xfId="1047" xr:uid="{00000000-0005-0000-0000-000002040000}"/>
    <cellStyle name="normální 2 3" xfId="1048" xr:uid="{00000000-0005-0000-0000-000003040000}"/>
    <cellStyle name="normální 2 4" xfId="1049" xr:uid="{00000000-0005-0000-0000-000004040000}"/>
    <cellStyle name="normální 2 5" xfId="1050" xr:uid="{00000000-0005-0000-0000-000005040000}"/>
    <cellStyle name="normální 2 6" xfId="1051" xr:uid="{00000000-0005-0000-0000-000006040000}"/>
    <cellStyle name="normální 2 7" xfId="1052" xr:uid="{00000000-0005-0000-0000-000007040000}"/>
    <cellStyle name="Normální 3" xfId="7" xr:uid="{00000000-0005-0000-0000-000008040000}"/>
    <cellStyle name="normální 3 10" xfId="1054" xr:uid="{00000000-0005-0000-0000-000009040000}"/>
    <cellStyle name="Normální 3 11" xfId="1053" xr:uid="{00000000-0005-0000-0000-00000A040000}"/>
    <cellStyle name="Normální 3 12" xfId="1778" xr:uid="{00000000-0005-0000-0000-00000B040000}"/>
    <cellStyle name="Normální 3 13" xfId="1758" xr:uid="{00000000-0005-0000-0000-00000C040000}"/>
    <cellStyle name="Normální 3 14" xfId="1777" xr:uid="{00000000-0005-0000-0000-00000D040000}"/>
    <cellStyle name="Normální 3 15" xfId="1757" xr:uid="{00000000-0005-0000-0000-00000E040000}"/>
    <cellStyle name="Normální 3 16" xfId="1775" xr:uid="{00000000-0005-0000-0000-00000F040000}"/>
    <cellStyle name="Normální 3 17" xfId="1753" xr:uid="{00000000-0005-0000-0000-000010040000}"/>
    <cellStyle name="Normální 3 18" xfId="1772" xr:uid="{00000000-0005-0000-0000-000011040000}"/>
    <cellStyle name="Normální 3 19" xfId="1755" xr:uid="{00000000-0005-0000-0000-000012040000}"/>
    <cellStyle name="normální 3 2" xfId="41" xr:uid="{00000000-0005-0000-0000-000013040000}"/>
    <cellStyle name="normální 3 2 10" xfId="1056" xr:uid="{00000000-0005-0000-0000-000014040000}"/>
    <cellStyle name="Normální 3 2 11" xfId="1055" xr:uid="{00000000-0005-0000-0000-000015040000}"/>
    <cellStyle name="Normální 3 2 12" xfId="1780" xr:uid="{00000000-0005-0000-0000-000016040000}"/>
    <cellStyle name="Normální 3 2 13" xfId="1756" xr:uid="{00000000-0005-0000-0000-000017040000}"/>
    <cellStyle name="Normální 3 2 14" xfId="1781" xr:uid="{00000000-0005-0000-0000-000018040000}"/>
    <cellStyle name="Normální 3 2 15" xfId="1754" xr:uid="{00000000-0005-0000-0000-000019040000}"/>
    <cellStyle name="Normální 3 2 16" xfId="1779" xr:uid="{00000000-0005-0000-0000-00001A040000}"/>
    <cellStyle name="Normální 3 2 17" xfId="1752" xr:uid="{00000000-0005-0000-0000-00001B040000}"/>
    <cellStyle name="Normální 3 2 18" xfId="1774" xr:uid="{00000000-0005-0000-0000-00001C040000}"/>
    <cellStyle name="Normální 3 2 19" xfId="1751" xr:uid="{00000000-0005-0000-0000-00001D040000}"/>
    <cellStyle name="Normální 3 2 2" xfId="1057" xr:uid="{00000000-0005-0000-0000-00001E040000}"/>
    <cellStyle name="Normální 3 2 2 2" xfId="1058" xr:uid="{00000000-0005-0000-0000-00001F040000}"/>
    <cellStyle name="Normální 3 2 2 2 2" xfId="1059" xr:uid="{00000000-0005-0000-0000-000020040000}"/>
    <cellStyle name="Normální 3 2 2 2 2 2" xfId="1060" xr:uid="{00000000-0005-0000-0000-000021040000}"/>
    <cellStyle name="Normální 3 2 2 2 2 2 2" xfId="1061" xr:uid="{00000000-0005-0000-0000-000022040000}"/>
    <cellStyle name="Normální 3 2 2 2 2 2 2 2" xfId="1062" xr:uid="{00000000-0005-0000-0000-000023040000}"/>
    <cellStyle name="Normální 3 2 2 2 2 2 2 2 2" xfId="1063" xr:uid="{00000000-0005-0000-0000-000024040000}"/>
    <cellStyle name="Normální 3 2 2 2 2 2 2 3" xfId="1064" xr:uid="{00000000-0005-0000-0000-000025040000}"/>
    <cellStyle name="Normální 3 2 2 2 2 2 3" xfId="1065" xr:uid="{00000000-0005-0000-0000-000026040000}"/>
    <cellStyle name="Normální 3 2 2 2 2 2 3 2" xfId="1066" xr:uid="{00000000-0005-0000-0000-000027040000}"/>
    <cellStyle name="Normální 3 2 2 2 2 2 4" xfId="1067" xr:uid="{00000000-0005-0000-0000-000028040000}"/>
    <cellStyle name="Normální 3 2 2 2 2 3" xfId="1068" xr:uid="{00000000-0005-0000-0000-000029040000}"/>
    <cellStyle name="Normální 3 2 2 2 2 3 2" xfId="1069" xr:uid="{00000000-0005-0000-0000-00002A040000}"/>
    <cellStyle name="Normální 3 2 2 2 2 3 2 2" xfId="1070" xr:uid="{00000000-0005-0000-0000-00002B040000}"/>
    <cellStyle name="Normální 3 2 2 2 2 3 3" xfId="1071" xr:uid="{00000000-0005-0000-0000-00002C040000}"/>
    <cellStyle name="Normální 3 2 2 2 2 4" xfId="1072" xr:uid="{00000000-0005-0000-0000-00002D040000}"/>
    <cellStyle name="Normální 3 2 2 2 2 4 2" xfId="1073" xr:uid="{00000000-0005-0000-0000-00002E040000}"/>
    <cellStyle name="Normální 3 2 2 2 2 5" xfId="1074" xr:uid="{00000000-0005-0000-0000-00002F040000}"/>
    <cellStyle name="Normální 3 2 2 2 3" xfId="1075" xr:uid="{00000000-0005-0000-0000-000030040000}"/>
    <cellStyle name="Normální 3 2 2 2 3 2" xfId="1076" xr:uid="{00000000-0005-0000-0000-000031040000}"/>
    <cellStyle name="Normální 3 2 2 2 3 2 2" xfId="1077" xr:uid="{00000000-0005-0000-0000-000032040000}"/>
    <cellStyle name="Normální 3 2 2 2 3 2 2 2" xfId="1078" xr:uid="{00000000-0005-0000-0000-000033040000}"/>
    <cellStyle name="Normální 3 2 2 2 3 2 3" xfId="1079" xr:uid="{00000000-0005-0000-0000-000034040000}"/>
    <cellStyle name="Normální 3 2 2 2 3 3" xfId="1080" xr:uid="{00000000-0005-0000-0000-000035040000}"/>
    <cellStyle name="Normální 3 2 2 2 3 3 2" xfId="1081" xr:uid="{00000000-0005-0000-0000-000036040000}"/>
    <cellStyle name="Normální 3 2 2 2 3 4" xfId="1082" xr:uid="{00000000-0005-0000-0000-000037040000}"/>
    <cellStyle name="Normální 3 2 2 2 4" xfId="1083" xr:uid="{00000000-0005-0000-0000-000038040000}"/>
    <cellStyle name="Normální 3 2 2 2 4 2" xfId="1084" xr:uid="{00000000-0005-0000-0000-000039040000}"/>
    <cellStyle name="Normální 3 2 2 2 4 2 2" xfId="1085" xr:uid="{00000000-0005-0000-0000-00003A040000}"/>
    <cellStyle name="Normální 3 2 2 2 4 3" xfId="1086" xr:uid="{00000000-0005-0000-0000-00003B040000}"/>
    <cellStyle name="Normální 3 2 2 2 5" xfId="1087" xr:uid="{00000000-0005-0000-0000-00003C040000}"/>
    <cellStyle name="Normální 3 2 2 2 5 2" xfId="1088" xr:uid="{00000000-0005-0000-0000-00003D040000}"/>
    <cellStyle name="Normální 3 2 2 2 6" xfId="1089" xr:uid="{00000000-0005-0000-0000-00003E040000}"/>
    <cellStyle name="Normální 3 2 2 3" xfId="1090" xr:uid="{00000000-0005-0000-0000-00003F040000}"/>
    <cellStyle name="Normální 3 2 2 3 2" xfId="1091" xr:uid="{00000000-0005-0000-0000-000040040000}"/>
    <cellStyle name="Normální 3 2 2 3 2 2" xfId="1092" xr:uid="{00000000-0005-0000-0000-000041040000}"/>
    <cellStyle name="Normální 3 2 2 3 2 2 2" xfId="1093" xr:uid="{00000000-0005-0000-0000-000042040000}"/>
    <cellStyle name="Normální 3 2 2 3 2 2 2 2" xfId="1094" xr:uid="{00000000-0005-0000-0000-000043040000}"/>
    <cellStyle name="Normální 3 2 2 3 2 2 3" xfId="1095" xr:uid="{00000000-0005-0000-0000-000044040000}"/>
    <cellStyle name="Normální 3 2 2 3 2 3" xfId="1096" xr:uid="{00000000-0005-0000-0000-000045040000}"/>
    <cellStyle name="Normální 3 2 2 3 2 3 2" xfId="1097" xr:uid="{00000000-0005-0000-0000-000046040000}"/>
    <cellStyle name="Normální 3 2 2 3 2 4" xfId="1098" xr:uid="{00000000-0005-0000-0000-000047040000}"/>
    <cellStyle name="Normální 3 2 2 3 3" xfId="1099" xr:uid="{00000000-0005-0000-0000-000048040000}"/>
    <cellStyle name="Normální 3 2 2 3 3 2" xfId="1100" xr:uid="{00000000-0005-0000-0000-000049040000}"/>
    <cellStyle name="Normální 3 2 2 3 3 2 2" xfId="1101" xr:uid="{00000000-0005-0000-0000-00004A040000}"/>
    <cellStyle name="Normální 3 2 2 3 3 3" xfId="1102" xr:uid="{00000000-0005-0000-0000-00004B040000}"/>
    <cellStyle name="Normální 3 2 2 3 4" xfId="1103" xr:uid="{00000000-0005-0000-0000-00004C040000}"/>
    <cellStyle name="Normální 3 2 2 3 4 2" xfId="1104" xr:uid="{00000000-0005-0000-0000-00004D040000}"/>
    <cellStyle name="Normální 3 2 2 3 5" xfId="1105" xr:uid="{00000000-0005-0000-0000-00004E040000}"/>
    <cellStyle name="Normální 3 2 2 4" xfId="1106" xr:uid="{00000000-0005-0000-0000-00004F040000}"/>
    <cellStyle name="Normální 3 2 2 4 2" xfId="1107" xr:uid="{00000000-0005-0000-0000-000050040000}"/>
    <cellStyle name="Normální 3 2 2 4 2 2" xfId="1108" xr:uid="{00000000-0005-0000-0000-000051040000}"/>
    <cellStyle name="Normální 3 2 2 4 2 2 2" xfId="1109" xr:uid="{00000000-0005-0000-0000-000052040000}"/>
    <cellStyle name="Normální 3 2 2 4 2 3" xfId="1110" xr:uid="{00000000-0005-0000-0000-000053040000}"/>
    <cellStyle name="Normální 3 2 2 4 3" xfId="1111" xr:uid="{00000000-0005-0000-0000-000054040000}"/>
    <cellStyle name="Normální 3 2 2 4 3 2" xfId="1112" xr:uid="{00000000-0005-0000-0000-000055040000}"/>
    <cellStyle name="Normální 3 2 2 4 4" xfId="1113" xr:uid="{00000000-0005-0000-0000-000056040000}"/>
    <cellStyle name="Normální 3 2 2 5" xfId="1114" xr:uid="{00000000-0005-0000-0000-000057040000}"/>
    <cellStyle name="Normální 3 2 2 5 2" xfId="1115" xr:uid="{00000000-0005-0000-0000-000058040000}"/>
    <cellStyle name="Normální 3 2 2 5 2 2" xfId="1116" xr:uid="{00000000-0005-0000-0000-000059040000}"/>
    <cellStyle name="Normální 3 2 2 5 3" xfId="1117" xr:uid="{00000000-0005-0000-0000-00005A040000}"/>
    <cellStyle name="Normální 3 2 2 6" xfId="1118" xr:uid="{00000000-0005-0000-0000-00005B040000}"/>
    <cellStyle name="Normální 3 2 2 6 2" xfId="1119" xr:uid="{00000000-0005-0000-0000-00005C040000}"/>
    <cellStyle name="Normální 3 2 2 7" xfId="1120" xr:uid="{00000000-0005-0000-0000-00005D040000}"/>
    <cellStyle name="Normální 3 2 20" xfId="1773" xr:uid="{00000000-0005-0000-0000-00005E040000}"/>
    <cellStyle name="Normální 3 2 21" xfId="1750" xr:uid="{00000000-0005-0000-0000-00005F040000}"/>
    <cellStyle name="Normální 3 2 22" xfId="1776" xr:uid="{00000000-0005-0000-0000-000060040000}"/>
    <cellStyle name="Normální 3 2 23" xfId="1749" xr:uid="{00000000-0005-0000-0000-000061040000}"/>
    <cellStyle name="Normální 3 2 24" xfId="1782" xr:uid="{00000000-0005-0000-0000-000062040000}"/>
    <cellStyle name="Normální 3 2 25" xfId="1748" xr:uid="{00000000-0005-0000-0000-000063040000}"/>
    <cellStyle name="Normální 3 2 26" xfId="1783" xr:uid="{00000000-0005-0000-0000-000064040000}"/>
    <cellStyle name="Normální 3 2 27" xfId="1747" xr:uid="{00000000-0005-0000-0000-000065040000}"/>
    <cellStyle name="Normální 3 2 28" xfId="1784" xr:uid="{00000000-0005-0000-0000-000066040000}"/>
    <cellStyle name="Normální 3 2 29" xfId="1746" xr:uid="{00000000-0005-0000-0000-000067040000}"/>
    <cellStyle name="Normální 3 2 3" xfId="1121" xr:uid="{00000000-0005-0000-0000-000068040000}"/>
    <cellStyle name="Normální 3 2 3 2" xfId="1122" xr:uid="{00000000-0005-0000-0000-000069040000}"/>
    <cellStyle name="Normální 3 2 3 2 2" xfId="1123" xr:uid="{00000000-0005-0000-0000-00006A040000}"/>
    <cellStyle name="Normální 3 2 3 2 2 2" xfId="1124" xr:uid="{00000000-0005-0000-0000-00006B040000}"/>
    <cellStyle name="Normální 3 2 3 2 2 2 2" xfId="1125" xr:uid="{00000000-0005-0000-0000-00006C040000}"/>
    <cellStyle name="Normální 3 2 3 2 2 2 2 2" xfId="1126" xr:uid="{00000000-0005-0000-0000-00006D040000}"/>
    <cellStyle name="Normální 3 2 3 2 2 2 3" xfId="1127" xr:uid="{00000000-0005-0000-0000-00006E040000}"/>
    <cellStyle name="Normální 3 2 3 2 2 3" xfId="1128" xr:uid="{00000000-0005-0000-0000-00006F040000}"/>
    <cellStyle name="Normální 3 2 3 2 2 3 2" xfId="1129" xr:uid="{00000000-0005-0000-0000-000070040000}"/>
    <cellStyle name="Normální 3 2 3 2 2 4" xfId="1130" xr:uid="{00000000-0005-0000-0000-000071040000}"/>
    <cellStyle name="Normální 3 2 3 2 3" xfId="1131" xr:uid="{00000000-0005-0000-0000-000072040000}"/>
    <cellStyle name="Normální 3 2 3 2 3 2" xfId="1132" xr:uid="{00000000-0005-0000-0000-000073040000}"/>
    <cellStyle name="Normální 3 2 3 2 3 2 2" xfId="1133" xr:uid="{00000000-0005-0000-0000-000074040000}"/>
    <cellStyle name="Normální 3 2 3 2 3 3" xfId="1134" xr:uid="{00000000-0005-0000-0000-000075040000}"/>
    <cellStyle name="Normální 3 2 3 2 4" xfId="1135" xr:uid="{00000000-0005-0000-0000-000076040000}"/>
    <cellStyle name="Normální 3 2 3 2 4 2" xfId="1136" xr:uid="{00000000-0005-0000-0000-000077040000}"/>
    <cellStyle name="Normální 3 2 3 2 5" xfId="1137" xr:uid="{00000000-0005-0000-0000-000078040000}"/>
    <cellStyle name="Normální 3 2 3 3" xfId="1138" xr:uid="{00000000-0005-0000-0000-000079040000}"/>
    <cellStyle name="Normální 3 2 3 3 2" xfId="1139" xr:uid="{00000000-0005-0000-0000-00007A040000}"/>
    <cellStyle name="Normální 3 2 3 3 2 2" xfId="1140" xr:uid="{00000000-0005-0000-0000-00007B040000}"/>
    <cellStyle name="Normální 3 2 3 3 2 2 2" xfId="1141" xr:uid="{00000000-0005-0000-0000-00007C040000}"/>
    <cellStyle name="Normální 3 2 3 3 2 3" xfId="1142" xr:uid="{00000000-0005-0000-0000-00007D040000}"/>
    <cellStyle name="Normální 3 2 3 3 3" xfId="1143" xr:uid="{00000000-0005-0000-0000-00007E040000}"/>
    <cellStyle name="Normální 3 2 3 3 3 2" xfId="1144" xr:uid="{00000000-0005-0000-0000-00007F040000}"/>
    <cellStyle name="Normální 3 2 3 3 4" xfId="1145" xr:uid="{00000000-0005-0000-0000-000080040000}"/>
    <cellStyle name="Normální 3 2 3 4" xfId="1146" xr:uid="{00000000-0005-0000-0000-000081040000}"/>
    <cellStyle name="Normální 3 2 3 4 2" xfId="1147" xr:uid="{00000000-0005-0000-0000-000082040000}"/>
    <cellStyle name="Normální 3 2 3 4 2 2" xfId="1148" xr:uid="{00000000-0005-0000-0000-000083040000}"/>
    <cellStyle name="Normální 3 2 3 4 3" xfId="1149" xr:uid="{00000000-0005-0000-0000-000084040000}"/>
    <cellStyle name="Normální 3 2 3 5" xfId="1150" xr:uid="{00000000-0005-0000-0000-000085040000}"/>
    <cellStyle name="Normální 3 2 3 5 2" xfId="1151" xr:uid="{00000000-0005-0000-0000-000086040000}"/>
    <cellStyle name="Normální 3 2 3 6" xfId="1152" xr:uid="{00000000-0005-0000-0000-000087040000}"/>
    <cellStyle name="Normální 3 2 30" xfId="1785" xr:uid="{00000000-0005-0000-0000-000088040000}"/>
    <cellStyle name="Normální 3 2 31" xfId="1742" xr:uid="{00000000-0005-0000-0000-000089040000}"/>
    <cellStyle name="Normální 3 2 32" xfId="1318" xr:uid="{00000000-0005-0000-0000-00008A040000}"/>
    <cellStyle name="Normální 3 2 33" xfId="1741" xr:uid="{00000000-0005-0000-0000-00008B040000}"/>
    <cellStyle name="Normální 3 2 34" xfId="1765" xr:uid="{00000000-0005-0000-0000-00008C040000}"/>
    <cellStyle name="Normální 3 2 35" xfId="1740" xr:uid="{00000000-0005-0000-0000-00008D040000}"/>
    <cellStyle name="Normální 3 2 4" xfId="1153" xr:uid="{00000000-0005-0000-0000-00008E040000}"/>
    <cellStyle name="Normální 3 2 4 2" xfId="1154" xr:uid="{00000000-0005-0000-0000-00008F040000}"/>
    <cellStyle name="Normální 3 2 4 2 2" xfId="1155" xr:uid="{00000000-0005-0000-0000-000090040000}"/>
    <cellStyle name="Normální 3 2 4 2 2 2" xfId="1156" xr:uid="{00000000-0005-0000-0000-000091040000}"/>
    <cellStyle name="Normální 3 2 4 2 2 2 2" xfId="1157" xr:uid="{00000000-0005-0000-0000-000092040000}"/>
    <cellStyle name="Normální 3 2 4 2 2 3" xfId="1158" xr:uid="{00000000-0005-0000-0000-000093040000}"/>
    <cellStyle name="Normální 3 2 4 2 3" xfId="1159" xr:uid="{00000000-0005-0000-0000-000094040000}"/>
    <cellStyle name="Normální 3 2 4 2 3 2" xfId="1160" xr:uid="{00000000-0005-0000-0000-000095040000}"/>
    <cellStyle name="Normální 3 2 4 2 4" xfId="1161" xr:uid="{00000000-0005-0000-0000-000096040000}"/>
    <cellStyle name="Normální 3 2 4 3" xfId="1162" xr:uid="{00000000-0005-0000-0000-000097040000}"/>
    <cellStyle name="Normální 3 2 4 3 2" xfId="1163" xr:uid="{00000000-0005-0000-0000-000098040000}"/>
    <cellStyle name="Normální 3 2 4 3 2 2" xfId="1164" xr:uid="{00000000-0005-0000-0000-000099040000}"/>
    <cellStyle name="Normální 3 2 4 3 3" xfId="1165" xr:uid="{00000000-0005-0000-0000-00009A040000}"/>
    <cellStyle name="Normální 3 2 4 4" xfId="1166" xr:uid="{00000000-0005-0000-0000-00009B040000}"/>
    <cellStyle name="Normální 3 2 4 4 2" xfId="1167" xr:uid="{00000000-0005-0000-0000-00009C040000}"/>
    <cellStyle name="Normální 3 2 4 5" xfId="1168" xr:uid="{00000000-0005-0000-0000-00009D040000}"/>
    <cellStyle name="Normální 3 2 5" xfId="1169" xr:uid="{00000000-0005-0000-0000-00009E040000}"/>
    <cellStyle name="Normální 3 2 5 2" xfId="1170" xr:uid="{00000000-0005-0000-0000-00009F040000}"/>
    <cellStyle name="Normální 3 2 5 2 2" xfId="1171" xr:uid="{00000000-0005-0000-0000-0000A0040000}"/>
    <cellStyle name="Normální 3 2 5 2 2 2" xfId="1172" xr:uid="{00000000-0005-0000-0000-0000A1040000}"/>
    <cellStyle name="Normální 3 2 5 2 3" xfId="1173" xr:uid="{00000000-0005-0000-0000-0000A2040000}"/>
    <cellStyle name="Normální 3 2 5 3" xfId="1174" xr:uid="{00000000-0005-0000-0000-0000A3040000}"/>
    <cellStyle name="Normální 3 2 5 3 2" xfId="1175" xr:uid="{00000000-0005-0000-0000-0000A4040000}"/>
    <cellStyle name="Normální 3 2 5 4" xfId="1176" xr:uid="{00000000-0005-0000-0000-0000A5040000}"/>
    <cellStyle name="Normální 3 2 6" xfId="1177" xr:uid="{00000000-0005-0000-0000-0000A6040000}"/>
    <cellStyle name="Normální 3 2 6 2" xfId="1178" xr:uid="{00000000-0005-0000-0000-0000A7040000}"/>
    <cellStyle name="Normální 3 2 6 2 2" xfId="1179" xr:uid="{00000000-0005-0000-0000-0000A8040000}"/>
    <cellStyle name="Normální 3 2 6 3" xfId="1180" xr:uid="{00000000-0005-0000-0000-0000A9040000}"/>
    <cellStyle name="Normální 3 2 7" xfId="1181" xr:uid="{00000000-0005-0000-0000-0000AA040000}"/>
    <cellStyle name="Normální 3 2 7 2" xfId="1182" xr:uid="{00000000-0005-0000-0000-0000AB040000}"/>
    <cellStyle name="Normální 3 2 8" xfId="1183" xr:uid="{00000000-0005-0000-0000-0000AC040000}"/>
    <cellStyle name="normální 3 2 9" xfId="1184" xr:uid="{00000000-0005-0000-0000-0000AD040000}"/>
    <cellStyle name="Normální 3 20" xfId="1771" xr:uid="{00000000-0005-0000-0000-0000AE040000}"/>
    <cellStyle name="Normální 3 21" xfId="1759" xr:uid="{00000000-0005-0000-0000-0000AF040000}"/>
    <cellStyle name="Normální 3 22" xfId="1770" xr:uid="{00000000-0005-0000-0000-0000B0040000}"/>
    <cellStyle name="Normální 3 23" xfId="1760" xr:uid="{00000000-0005-0000-0000-0000B1040000}"/>
    <cellStyle name="Normální 3 24" xfId="1769" xr:uid="{00000000-0005-0000-0000-0000B2040000}"/>
    <cellStyle name="Normální 3 25" xfId="1761" xr:uid="{00000000-0005-0000-0000-0000B3040000}"/>
    <cellStyle name="Normální 3 26" xfId="1768" xr:uid="{00000000-0005-0000-0000-0000B4040000}"/>
    <cellStyle name="Normální 3 27" xfId="1762" xr:uid="{00000000-0005-0000-0000-0000B5040000}"/>
    <cellStyle name="Normální 3 28" xfId="1767" xr:uid="{00000000-0005-0000-0000-0000B6040000}"/>
    <cellStyle name="Normální 3 29" xfId="1763" xr:uid="{00000000-0005-0000-0000-0000B7040000}"/>
    <cellStyle name="Normální 3 3" xfId="1185" xr:uid="{00000000-0005-0000-0000-0000B8040000}"/>
    <cellStyle name="normální 3 3 10" xfId="1186" xr:uid="{00000000-0005-0000-0000-0000B9040000}"/>
    <cellStyle name="Normální 3 3 2" xfId="1187" xr:uid="{00000000-0005-0000-0000-0000BA040000}"/>
    <cellStyle name="Normální 3 3 2 2" xfId="1188" xr:uid="{00000000-0005-0000-0000-0000BB040000}"/>
    <cellStyle name="Normální 3 3 2 2 2" xfId="1189" xr:uid="{00000000-0005-0000-0000-0000BC040000}"/>
    <cellStyle name="Normální 3 3 2 2 2 2" xfId="1190" xr:uid="{00000000-0005-0000-0000-0000BD040000}"/>
    <cellStyle name="Normální 3 3 2 2 2 2 2" xfId="1191" xr:uid="{00000000-0005-0000-0000-0000BE040000}"/>
    <cellStyle name="Normální 3 3 2 2 2 2 2 2" xfId="1192" xr:uid="{00000000-0005-0000-0000-0000BF040000}"/>
    <cellStyle name="Normální 3 3 2 2 2 2 3" xfId="1193" xr:uid="{00000000-0005-0000-0000-0000C0040000}"/>
    <cellStyle name="Normální 3 3 2 2 2 3" xfId="1194" xr:uid="{00000000-0005-0000-0000-0000C1040000}"/>
    <cellStyle name="Normální 3 3 2 2 2 3 2" xfId="1195" xr:uid="{00000000-0005-0000-0000-0000C2040000}"/>
    <cellStyle name="Normální 3 3 2 2 2 4" xfId="1196" xr:uid="{00000000-0005-0000-0000-0000C3040000}"/>
    <cellStyle name="Normální 3 3 2 2 3" xfId="1197" xr:uid="{00000000-0005-0000-0000-0000C4040000}"/>
    <cellStyle name="Normální 3 3 2 2 3 2" xfId="1198" xr:uid="{00000000-0005-0000-0000-0000C5040000}"/>
    <cellStyle name="Normální 3 3 2 2 3 2 2" xfId="1199" xr:uid="{00000000-0005-0000-0000-0000C6040000}"/>
    <cellStyle name="Normální 3 3 2 2 3 3" xfId="1200" xr:uid="{00000000-0005-0000-0000-0000C7040000}"/>
    <cellStyle name="Normální 3 3 2 2 4" xfId="1201" xr:uid="{00000000-0005-0000-0000-0000C8040000}"/>
    <cellStyle name="Normální 3 3 2 2 4 2" xfId="1202" xr:uid="{00000000-0005-0000-0000-0000C9040000}"/>
    <cellStyle name="Normální 3 3 2 2 5" xfId="1203" xr:uid="{00000000-0005-0000-0000-0000CA040000}"/>
    <cellStyle name="Normální 3 3 2 3" xfId="1204" xr:uid="{00000000-0005-0000-0000-0000CB040000}"/>
    <cellStyle name="Normální 3 3 2 3 2" xfId="1205" xr:uid="{00000000-0005-0000-0000-0000CC040000}"/>
    <cellStyle name="Normální 3 3 2 3 2 2" xfId="1206" xr:uid="{00000000-0005-0000-0000-0000CD040000}"/>
    <cellStyle name="Normální 3 3 2 3 2 2 2" xfId="1207" xr:uid="{00000000-0005-0000-0000-0000CE040000}"/>
    <cellStyle name="Normální 3 3 2 3 2 3" xfId="1208" xr:uid="{00000000-0005-0000-0000-0000CF040000}"/>
    <cellStyle name="Normální 3 3 2 3 3" xfId="1209" xr:uid="{00000000-0005-0000-0000-0000D0040000}"/>
    <cellStyle name="Normální 3 3 2 3 3 2" xfId="1210" xr:uid="{00000000-0005-0000-0000-0000D1040000}"/>
    <cellStyle name="Normální 3 3 2 3 4" xfId="1211" xr:uid="{00000000-0005-0000-0000-0000D2040000}"/>
    <cellStyle name="Normální 3 3 2 4" xfId="1212" xr:uid="{00000000-0005-0000-0000-0000D3040000}"/>
    <cellStyle name="Normální 3 3 2 4 2" xfId="1213" xr:uid="{00000000-0005-0000-0000-0000D4040000}"/>
    <cellStyle name="Normální 3 3 2 4 2 2" xfId="1214" xr:uid="{00000000-0005-0000-0000-0000D5040000}"/>
    <cellStyle name="Normální 3 3 2 4 3" xfId="1215" xr:uid="{00000000-0005-0000-0000-0000D6040000}"/>
    <cellStyle name="Normální 3 3 2 5" xfId="1216" xr:uid="{00000000-0005-0000-0000-0000D7040000}"/>
    <cellStyle name="Normální 3 3 2 5 2" xfId="1217" xr:uid="{00000000-0005-0000-0000-0000D8040000}"/>
    <cellStyle name="Normální 3 3 2 6" xfId="1218" xr:uid="{00000000-0005-0000-0000-0000D9040000}"/>
    <cellStyle name="Normální 3 3 3" xfId="1219" xr:uid="{00000000-0005-0000-0000-0000DA040000}"/>
    <cellStyle name="Normální 3 3 3 2" xfId="1220" xr:uid="{00000000-0005-0000-0000-0000DB040000}"/>
    <cellStyle name="Normální 3 3 3 2 2" xfId="1221" xr:uid="{00000000-0005-0000-0000-0000DC040000}"/>
    <cellStyle name="Normální 3 3 3 2 2 2" xfId="1222" xr:uid="{00000000-0005-0000-0000-0000DD040000}"/>
    <cellStyle name="Normální 3 3 3 2 2 2 2" xfId="1223" xr:uid="{00000000-0005-0000-0000-0000DE040000}"/>
    <cellStyle name="Normální 3 3 3 2 2 3" xfId="1224" xr:uid="{00000000-0005-0000-0000-0000DF040000}"/>
    <cellStyle name="Normální 3 3 3 2 3" xfId="1225" xr:uid="{00000000-0005-0000-0000-0000E0040000}"/>
    <cellStyle name="Normální 3 3 3 2 3 2" xfId="1226" xr:uid="{00000000-0005-0000-0000-0000E1040000}"/>
    <cellStyle name="Normální 3 3 3 2 4" xfId="1227" xr:uid="{00000000-0005-0000-0000-0000E2040000}"/>
    <cellStyle name="Normální 3 3 3 3" xfId="1228" xr:uid="{00000000-0005-0000-0000-0000E3040000}"/>
    <cellStyle name="Normální 3 3 3 3 2" xfId="1229" xr:uid="{00000000-0005-0000-0000-0000E4040000}"/>
    <cellStyle name="Normální 3 3 3 3 2 2" xfId="1230" xr:uid="{00000000-0005-0000-0000-0000E5040000}"/>
    <cellStyle name="Normální 3 3 3 3 3" xfId="1231" xr:uid="{00000000-0005-0000-0000-0000E6040000}"/>
    <cellStyle name="Normální 3 3 3 4" xfId="1232" xr:uid="{00000000-0005-0000-0000-0000E7040000}"/>
    <cellStyle name="Normální 3 3 3 4 2" xfId="1233" xr:uid="{00000000-0005-0000-0000-0000E8040000}"/>
    <cellStyle name="Normální 3 3 3 5" xfId="1234" xr:uid="{00000000-0005-0000-0000-0000E9040000}"/>
    <cellStyle name="Normální 3 3 4" xfId="1235" xr:uid="{00000000-0005-0000-0000-0000EA040000}"/>
    <cellStyle name="Normální 3 3 4 2" xfId="1236" xr:uid="{00000000-0005-0000-0000-0000EB040000}"/>
    <cellStyle name="Normální 3 3 4 2 2" xfId="1237" xr:uid="{00000000-0005-0000-0000-0000EC040000}"/>
    <cellStyle name="Normální 3 3 4 2 2 2" xfId="1238" xr:uid="{00000000-0005-0000-0000-0000ED040000}"/>
    <cellStyle name="Normální 3 3 4 2 3" xfId="1239" xr:uid="{00000000-0005-0000-0000-0000EE040000}"/>
    <cellStyle name="Normální 3 3 4 3" xfId="1240" xr:uid="{00000000-0005-0000-0000-0000EF040000}"/>
    <cellStyle name="Normální 3 3 4 3 2" xfId="1241" xr:uid="{00000000-0005-0000-0000-0000F0040000}"/>
    <cellStyle name="Normální 3 3 4 4" xfId="1242" xr:uid="{00000000-0005-0000-0000-0000F1040000}"/>
    <cellStyle name="Normální 3 3 5" xfId="1243" xr:uid="{00000000-0005-0000-0000-0000F2040000}"/>
    <cellStyle name="Normální 3 3 5 2" xfId="1244" xr:uid="{00000000-0005-0000-0000-0000F3040000}"/>
    <cellStyle name="Normální 3 3 5 2 2" xfId="1245" xr:uid="{00000000-0005-0000-0000-0000F4040000}"/>
    <cellStyle name="Normální 3 3 5 3" xfId="1246" xr:uid="{00000000-0005-0000-0000-0000F5040000}"/>
    <cellStyle name="Normální 3 3 6" xfId="1247" xr:uid="{00000000-0005-0000-0000-0000F6040000}"/>
    <cellStyle name="Normální 3 3 6 2" xfId="1248" xr:uid="{00000000-0005-0000-0000-0000F7040000}"/>
    <cellStyle name="Normální 3 3 7" xfId="1249" xr:uid="{00000000-0005-0000-0000-0000F8040000}"/>
    <cellStyle name="normální 3 3 8" xfId="1250" xr:uid="{00000000-0005-0000-0000-0000F9040000}"/>
    <cellStyle name="normální 3 3 9" xfId="1251" xr:uid="{00000000-0005-0000-0000-0000FA040000}"/>
    <cellStyle name="Normální 3 30" xfId="1766" xr:uid="{00000000-0005-0000-0000-0000FB040000}"/>
    <cellStyle name="Normální 3 31" xfId="1743" xr:uid="{00000000-0005-0000-0000-0000FC040000}"/>
    <cellStyle name="Normální 3 32" xfId="1764" xr:uid="{00000000-0005-0000-0000-0000FD040000}"/>
    <cellStyle name="Normální 3 33" xfId="1744" xr:uid="{00000000-0005-0000-0000-0000FE040000}"/>
    <cellStyle name="Normální 3 34" xfId="1790" xr:uid="{00000000-0005-0000-0000-0000FF040000}"/>
    <cellStyle name="Normální 3 35" xfId="1745" xr:uid="{00000000-0005-0000-0000-000000050000}"/>
    <cellStyle name="normální 3 36" xfId="1791" xr:uid="{00000000-0005-0000-0000-000001050000}"/>
    <cellStyle name="Normální 3 4" xfId="1252" xr:uid="{00000000-0005-0000-0000-000002050000}"/>
    <cellStyle name="Normální 3 4 2" xfId="1253" xr:uid="{00000000-0005-0000-0000-000003050000}"/>
    <cellStyle name="Normální 3 4 2 2" xfId="1254" xr:uid="{00000000-0005-0000-0000-000004050000}"/>
    <cellStyle name="Normální 3 4 2 2 2" xfId="1255" xr:uid="{00000000-0005-0000-0000-000005050000}"/>
    <cellStyle name="Normální 3 4 2 2 2 2" xfId="1256" xr:uid="{00000000-0005-0000-0000-000006050000}"/>
    <cellStyle name="Normální 3 4 2 2 2 2 2" xfId="1257" xr:uid="{00000000-0005-0000-0000-000007050000}"/>
    <cellStyle name="Normální 3 4 2 2 2 3" xfId="1258" xr:uid="{00000000-0005-0000-0000-000008050000}"/>
    <cellStyle name="Normální 3 4 2 2 3" xfId="1259" xr:uid="{00000000-0005-0000-0000-000009050000}"/>
    <cellStyle name="Normální 3 4 2 2 3 2" xfId="1260" xr:uid="{00000000-0005-0000-0000-00000A050000}"/>
    <cellStyle name="Normální 3 4 2 2 4" xfId="1261" xr:uid="{00000000-0005-0000-0000-00000B050000}"/>
    <cellStyle name="Normální 3 4 2 3" xfId="1262" xr:uid="{00000000-0005-0000-0000-00000C050000}"/>
    <cellStyle name="Normální 3 4 2 3 2" xfId="1263" xr:uid="{00000000-0005-0000-0000-00000D050000}"/>
    <cellStyle name="Normální 3 4 2 3 2 2" xfId="1264" xr:uid="{00000000-0005-0000-0000-00000E050000}"/>
    <cellStyle name="Normální 3 4 2 3 3" xfId="1265" xr:uid="{00000000-0005-0000-0000-00000F050000}"/>
    <cellStyle name="Normální 3 4 2 4" xfId="1266" xr:uid="{00000000-0005-0000-0000-000010050000}"/>
    <cellStyle name="Normální 3 4 2 4 2" xfId="1267" xr:uid="{00000000-0005-0000-0000-000011050000}"/>
    <cellStyle name="Normální 3 4 2 5" xfId="1268" xr:uid="{00000000-0005-0000-0000-000012050000}"/>
    <cellStyle name="Normální 3 4 3" xfId="1269" xr:uid="{00000000-0005-0000-0000-000013050000}"/>
    <cellStyle name="Normální 3 4 3 2" xfId="1270" xr:uid="{00000000-0005-0000-0000-000014050000}"/>
    <cellStyle name="Normální 3 4 3 2 2" xfId="1271" xr:uid="{00000000-0005-0000-0000-000015050000}"/>
    <cellStyle name="Normální 3 4 3 2 2 2" xfId="1272" xr:uid="{00000000-0005-0000-0000-000016050000}"/>
    <cellStyle name="Normální 3 4 3 2 3" xfId="1273" xr:uid="{00000000-0005-0000-0000-000017050000}"/>
    <cellStyle name="Normální 3 4 3 3" xfId="1274" xr:uid="{00000000-0005-0000-0000-000018050000}"/>
    <cellStyle name="Normální 3 4 3 3 2" xfId="1275" xr:uid="{00000000-0005-0000-0000-000019050000}"/>
    <cellStyle name="Normální 3 4 3 4" xfId="1276" xr:uid="{00000000-0005-0000-0000-00001A050000}"/>
    <cellStyle name="Normální 3 4 4" xfId="1277" xr:uid="{00000000-0005-0000-0000-00001B050000}"/>
    <cellStyle name="Normální 3 4 4 2" xfId="1278" xr:uid="{00000000-0005-0000-0000-00001C050000}"/>
    <cellStyle name="Normální 3 4 4 2 2" xfId="1279" xr:uid="{00000000-0005-0000-0000-00001D050000}"/>
    <cellStyle name="Normální 3 4 4 3" xfId="1280" xr:uid="{00000000-0005-0000-0000-00001E050000}"/>
    <cellStyle name="Normální 3 4 5" xfId="1281" xr:uid="{00000000-0005-0000-0000-00001F050000}"/>
    <cellStyle name="Normální 3 4 5 2" xfId="1282" xr:uid="{00000000-0005-0000-0000-000020050000}"/>
    <cellStyle name="Normální 3 4 6" xfId="1283" xr:uid="{00000000-0005-0000-0000-000021050000}"/>
    <cellStyle name="normální 3 4 7" xfId="1284" xr:uid="{00000000-0005-0000-0000-000022050000}"/>
    <cellStyle name="normální 3 4 8" xfId="1285" xr:uid="{00000000-0005-0000-0000-000023050000}"/>
    <cellStyle name="normální 3 4 9" xfId="1286" xr:uid="{00000000-0005-0000-0000-000024050000}"/>
    <cellStyle name="Normální 3 5" xfId="1287" xr:uid="{00000000-0005-0000-0000-000025050000}"/>
    <cellStyle name="Normální 3 5 2" xfId="1288" xr:uid="{00000000-0005-0000-0000-000026050000}"/>
    <cellStyle name="Normální 3 5 2 2" xfId="1289" xr:uid="{00000000-0005-0000-0000-000027050000}"/>
    <cellStyle name="Normální 3 5 2 2 2" xfId="1290" xr:uid="{00000000-0005-0000-0000-000028050000}"/>
    <cellStyle name="Normální 3 5 2 2 2 2" xfId="1291" xr:uid="{00000000-0005-0000-0000-000029050000}"/>
    <cellStyle name="Normální 3 5 2 2 3" xfId="1292" xr:uid="{00000000-0005-0000-0000-00002A050000}"/>
    <cellStyle name="Normální 3 5 2 3" xfId="1293" xr:uid="{00000000-0005-0000-0000-00002B050000}"/>
    <cellStyle name="Normální 3 5 2 3 2" xfId="1294" xr:uid="{00000000-0005-0000-0000-00002C050000}"/>
    <cellStyle name="Normální 3 5 2 4" xfId="1295" xr:uid="{00000000-0005-0000-0000-00002D050000}"/>
    <cellStyle name="Normální 3 5 3" xfId="1296" xr:uid="{00000000-0005-0000-0000-00002E050000}"/>
    <cellStyle name="Normální 3 5 3 2" xfId="1297" xr:uid="{00000000-0005-0000-0000-00002F050000}"/>
    <cellStyle name="Normální 3 5 3 2 2" xfId="1298" xr:uid="{00000000-0005-0000-0000-000030050000}"/>
    <cellStyle name="Normální 3 5 3 3" xfId="1299" xr:uid="{00000000-0005-0000-0000-000031050000}"/>
    <cellStyle name="Normální 3 5 4" xfId="1300" xr:uid="{00000000-0005-0000-0000-000032050000}"/>
    <cellStyle name="Normální 3 5 4 2" xfId="1301" xr:uid="{00000000-0005-0000-0000-000033050000}"/>
    <cellStyle name="Normální 3 5 5" xfId="1302" xr:uid="{00000000-0005-0000-0000-000034050000}"/>
    <cellStyle name="Normální 3 6" xfId="1303" xr:uid="{00000000-0005-0000-0000-000035050000}"/>
    <cellStyle name="Normální 3 6 2" xfId="1304" xr:uid="{00000000-0005-0000-0000-000036050000}"/>
    <cellStyle name="Normální 3 6 2 2" xfId="1305" xr:uid="{00000000-0005-0000-0000-000037050000}"/>
    <cellStyle name="Normální 3 6 2 2 2" xfId="1306" xr:uid="{00000000-0005-0000-0000-000038050000}"/>
    <cellStyle name="Normální 3 6 2 3" xfId="1307" xr:uid="{00000000-0005-0000-0000-000039050000}"/>
    <cellStyle name="Normální 3 6 3" xfId="1308" xr:uid="{00000000-0005-0000-0000-00003A050000}"/>
    <cellStyle name="Normální 3 6 3 2" xfId="1309" xr:uid="{00000000-0005-0000-0000-00003B050000}"/>
    <cellStyle name="Normální 3 6 4" xfId="1310" xr:uid="{00000000-0005-0000-0000-00003C050000}"/>
    <cellStyle name="Normální 3 7" xfId="1311" xr:uid="{00000000-0005-0000-0000-00003D050000}"/>
    <cellStyle name="Normální 3 7 2" xfId="1312" xr:uid="{00000000-0005-0000-0000-00003E050000}"/>
    <cellStyle name="Normální 3 7 2 2" xfId="1313" xr:uid="{00000000-0005-0000-0000-00003F050000}"/>
    <cellStyle name="Normální 3 7 3" xfId="1314" xr:uid="{00000000-0005-0000-0000-000040050000}"/>
    <cellStyle name="Normální 3 8" xfId="1315" xr:uid="{00000000-0005-0000-0000-000041050000}"/>
    <cellStyle name="Normální 3 8 2" xfId="1316" xr:uid="{00000000-0005-0000-0000-000042050000}"/>
    <cellStyle name="Normální 3 9" xfId="1317" xr:uid="{00000000-0005-0000-0000-000043050000}"/>
    <cellStyle name="Normální 4" xfId="8" xr:uid="{00000000-0005-0000-0000-000044050000}"/>
    <cellStyle name="normální 4 10" xfId="1319" xr:uid="{00000000-0005-0000-0000-000045050000}"/>
    <cellStyle name="Normální 4 2" xfId="1320" xr:uid="{00000000-0005-0000-0000-000046050000}"/>
    <cellStyle name="Normální 4 2 2" xfId="1321" xr:uid="{00000000-0005-0000-0000-000047050000}"/>
    <cellStyle name="Normální 4 2 2 2" xfId="1322" xr:uid="{00000000-0005-0000-0000-000048050000}"/>
    <cellStyle name="Normální 4 2 2 2 2" xfId="1323" xr:uid="{00000000-0005-0000-0000-000049050000}"/>
    <cellStyle name="Normální 4 2 2 2 2 2" xfId="1324" xr:uid="{00000000-0005-0000-0000-00004A050000}"/>
    <cellStyle name="Normální 4 2 2 2 2 2 2" xfId="1325" xr:uid="{00000000-0005-0000-0000-00004B050000}"/>
    <cellStyle name="Normální 4 2 2 2 2 2 2 2" xfId="1326" xr:uid="{00000000-0005-0000-0000-00004C050000}"/>
    <cellStyle name="Normální 4 2 2 2 2 2 2 2 2" xfId="1327" xr:uid="{00000000-0005-0000-0000-00004D050000}"/>
    <cellStyle name="Normální 4 2 2 2 2 2 2 3" xfId="1328" xr:uid="{00000000-0005-0000-0000-00004E050000}"/>
    <cellStyle name="Normální 4 2 2 2 2 2 3" xfId="1329" xr:uid="{00000000-0005-0000-0000-00004F050000}"/>
    <cellStyle name="Normální 4 2 2 2 2 2 3 2" xfId="1330" xr:uid="{00000000-0005-0000-0000-000050050000}"/>
    <cellStyle name="Normální 4 2 2 2 2 2 4" xfId="1331" xr:uid="{00000000-0005-0000-0000-000051050000}"/>
    <cellStyle name="Normální 4 2 2 2 2 3" xfId="1332" xr:uid="{00000000-0005-0000-0000-000052050000}"/>
    <cellStyle name="Normální 4 2 2 2 2 3 2" xfId="1333" xr:uid="{00000000-0005-0000-0000-000053050000}"/>
    <cellStyle name="Normální 4 2 2 2 2 3 2 2" xfId="1334" xr:uid="{00000000-0005-0000-0000-000054050000}"/>
    <cellStyle name="Normální 4 2 2 2 2 3 3" xfId="1335" xr:uid="{00000000-0005-0000-0000-000055050000}"/>
    <cellStyle name="Normální 4 2 2 2 2 4" xfId="1336" xr:uid="{00000000-0005-0000-0000-000056050000}"/>
    <cellStyle name="Normální 4 2 2 2 2 4 2" xfId="1337" xr:uid="{00000000-0005-0000-0000-000057050000}"/>
    <cellStyle name="Normální 4 2 2 2 2 5" xfId="1338" xr:uid="{00000000-0005-0000-0000-000058050000}"/>
    <cellStyle name="Normální 4 2 2 2 3" xfId="1339" xr:uid="{00000000-0005-0000-0000-000059050000}"/>
    <cellStyle name="Normální 4 2 2 2 3 2" xfId="1340" xr:uid="{00000000-0005-0000-0000-00005A050000}"/>
    <cellStyle name="Normální 4 2 2 2 3 2 2" xfId="1341" xr:uid="{00000000-0005-0000-0000-00005B050000}"/>
    <cellStyle name="Normální 4 2 2 2 3 2 2 2" xfId="1342" xr:uid="{00000000-0005-0000-0000-00005C050000}"/>
    <cellStyle name="Normální 4 2 2 2 3 2 3" xfId="1343" xr:uid="{00000000-0005-0000-0000-00005D050000}"/>
    <cellStyle name="Normální 4 2 2 2 3 3" xfId="1344" xr:uid="{00000000-0005-0000-0000-00005E050000}"/>
    <cellStyle name="Normální 4 2 2 2 3 3 2" xfId="1345" xr:uid="{00000000-0005-0000-0000-00005F050000}"/>
    <cellStyle name="Normální 4 2 2 2 3 4" xfId="1346" xr:uid="{00000000-0005-0000-0000-000060050000}"/>
    <cellStyle name="Normální 4 2 2 2 4" xfId="1347" xr:uid="{00000000-0005-0000-0000-000061050000}"/>
    <cellStyle name="Normální 4 2 2 2 4 2" xfId="1348" xr:uid="{00000000-0005-0000-0000-000062050000}"/>
    <cellStyle name="Normální 4 2 2 2 4 2 2" xfId="1349" xr:uid="{00000000-0005-0000-0000-000063050000}"/>
    <cellStyle name="Normální 4 2 2 2 4 3" xfId="1350" xr:uid="{00000000-0005-0000-0000-000064050000}"/>
    <cellStyle name="Normální 4 2 2 2 5" xfId="1351" xr:uid="{00000000-0005-0000-0000-000065050000}"/>
    <cellStyle name="Normální 4 2 2 2 5 2" xfId="1352" xr:uid="{00000000-0005-0000-0000-000066050000}"/>
    <cellStyle name="Normální 4 2 2 2 6" xfId="1353" xr:uid="{00000000-0005-0000-0000-000067050000}"/>
    <cellStyle name="Normální 4 2 2 3" xfId="1354" xr:uid="{00000000-0005-0000-0000-000068050000}"/>
    <cellStyle name="Normální 4 2 2 3 2" xfId="1355" xr:uid="{00000000-0005-0000-0000-000069050000}"/>
    <cellStyle name="Normální 4 2 2 3 2 2" xfId="1356" xr:uid="{00000000-0005-0000-0000-00006A050000}"/>
    <cellStyle name="Normální 4 2 2 3 2 2 2" xfId="1357" xr:uid="{00000000-0005-0000-0000-00006B050000}"/>
    <cellStyle name="Normální 4 2 2 3 2 2 2 2" xfId="1358" xr:uid="{00000000-0005-0000-0000-00006C050000}"/>
    <cellStyle name="Normální 4 2 2 3 2 2 3" xfId="1359" xr:uid="{00000000-0005-0000-0000-00006D050000}"/>
    <cellStyle name="Normální 4 2 2 3 2 3" xfId="1360" xr:uid="{00000000-0005-0000-0000-00006E050000}"/>
    <cellStyle name="Normální 4 2 2 3 2 3 2" xfId="1361" xr:uid="{00000000-0005-0000-0000-00006F050000}"/>
    <cellStyle name="Normální 4 2 2 3 2 4" xfId="1362" xr:uid="{00000000-0005-0000-0000-000070050000}"/>
    <cellStyle name="Normální 4 2 2 3 3" xfId="1363" xr:uid="{00000000-0005-0000-0000-000071050000}"/>
    <cellStyle name="Normální 4 2 2 3 3 2" xfId="1364" xr:uid="{00000000-0005-0000-0000-000072050000}"/>
    <cellStyle name="Normální 4 2 2 3 3 2 2" xfId="1365" xr:uid="{00000000-0005-0000-0000-000073050000}"/>
    <cellStyle name="Normální 4 2 2 3 3 3" xfId="1366" xr:uid="{00000000-0005-0000-0000-000074050000}"/>
    <cellStyle name="Normální 4 2 2 3 4" xfId="1367" xr:uid="{00000000-0005-0000-0000-000075050000}"/>
    <cellStyle name="Normální 4 2 2 3 4 2" xfId="1368" xr:uid="{00000000-0005-0000-0000-000076050000}"/>
    <cellStyle name="Normální 4 2 2 3 5" xfId="1369" xr:uid="{00000000-0005-0000-0000-000077050000}"/>
    <cellStyle name="Normální 4 2 2 4" xfId="1370" xr:uid="{00000000-0005-0000-0000-000078050000}"/>
    <cellStyle name="Normální 4 2 2 4 2" xfId="1371" xr:uid="{00000000-0005-0000-0000-000079050000}"/>
    <cellStyle name="Normální 4 2 2 4 2 2" xfId="1372" xr:uid="{00000000-0005-0000-0000-00007A050000}"/>
    <cellStyle name="Normální 4 2 2 4 2 2 2" xfId="1373" xr:uid="{00000000-0005-0000-0000-00007B050000}"/>
    <cellStyle name="Normální 4 2 2 4 2 3" xfId="1374" xr:uid="{00000000-0005-0000-0000-00007C050000}"/>
    <cellStyle name="Normální 4 2 2 4 3" xfId="1375" xr:uid="{00000000-0005-0000-0000-00007D050000}"/>
    <cellStyle name="Normální 4 2 2 4 3 2" xfId="1376" xr:uid="{00000000-0005-0000-0000-00007E050000}"/>
    <cellStyle name="Normální 4 2 2 4 4" xfId="1377" xr:uid="{00000000-0005-0000-0000-00007F050000}"/>
    <cellStyle name="Normální 4 2 2 5" xfId="1378" xr:uid="{00000000-0005-0000-0000-000080050000}"/>
    <cellStyle name="Normální 4 2 2 5 2" xfId="1379" xr:uid="{00000000-0005-0000-0000-000081050000}"/>
    <cellStyle name="Normální 4 2 2 5 2 2" xfId="1380" xr:uid="{00000000-0005-0000-0000-000082050000}"/>
    <cellStyle name="Normální 4 2 2 5 3" xfId="1381" xr:uid="{00000000-0005-0000-0000-000083050000}"/>
    <cellStyle name="Normální 4 2 2 6" xfId="1382" xr:uid="{00000000-0005-0000-0000-000084050000}"/>
    <cellStyle name="Normální 4 2 2 6 2" xfId="1383" xr:uid="{00000000-0005-0000-0000-000085050000}"/>
    <cellStyle name="Normální 4 2 2 7" xfId="1384" xr:uid="{00000000-0005-0000-0000-000086050000}"/>
    <cellStyle name="Normální 4 2 3" xfId="1385" xr:uid="{00000000-0005-0000-0000-000087050000}"/>
    <cellStyle name="Normální 4 2 3 2" xfId="1386" xr:uid="{00000000-0005-0000-0000-000088050000}"/>
    <cellStyle name="Normální 4 2 3 2 2" xfId="1387" xr:uid="{00000000-0005-0000-0000-000089050000}"/>
    <cellStyle name="Normální 4 2 3 2 2 2" xfId="1388" xr:uid="{00000000-0005-0000-0000-00008A050000}"/>
    <cellStyle name="Normální 4 2 3 2 2 2 2" xfId="1389" xr:uid="{00000000-0005-0000-0000-00008B050000}"/>
    <cellStyle name="Normální 4 2 3 2 2 2 2 2" xfId="1390" xr:uid="{00000000-0005-0000-0000-00008C050000}"/>
    <cellStyle name="Normální 4 2 3 2 2 2 3" xfId="1391" xr:uid="{00000000-0005-0000-0000-00008D050000}"/>
    <cellStyle name="Normální 4 2 3 2 2 3" xfId="1392" xr:uid="{00000000-0005-0000-0000-00008E050000}"/>
    <cellStyle name="Normální 4 2 3 2 2 3 2" xfId="1393" xr:uid="{00000000-0005-0000-0000-00008F050000}"/>
    <cellStyle name="Normální 4 2 3 2 2 4" xfId="1394" xr:uid="{00000000-0005-0000-0000-000090050000}"/>
    <cellStyle name="Normální 4 2 3 2 3" xfId="1395" xr:uid="{00000000-0005-0000-0000-000091050000}"/>
    <cellStyle name="Normální 4 2 3 2 3 2" xfId="1396" xr:uid="{00000000-0005-0000-0000-000092050000}"/>
    <cellStyle name="Normální 4 2 3 2 3 2 2" xfId="1397" xr:uid="{00000000-0005-0000-0000-000093050000}"/>
    <cellStyle name="Normální 4 2 3 2 3 3" xfId="1398" xr:uid="{00000000-0005-0000-0000-000094050000}"/>
    <cellStyle name="Normální 4 2 3 2 4" xfId="1399" xr:uid="{00000000-0005-0000-0000-000095050000}"/>
    <cellStyle name="Normální 4 2 3 2 4 2" xfId="1400" xr:uid="{00000000-0005-0000-0000-000096050000}"/>
    <cellStyle name="Normální 4 2 3 2 5" xfId="1401" xr:uid="{00000000-0005-0000-0000-000097050000}"/>
    <cellStyle name="Normální 4 2 3 3" xfId="1402" xr:uid="{00000000-0005-0000-0000-000098050000}"/>
    <cellStyle name="Normální 4 2 3 3 2" xfId="1403" xr:uid="{00000000-0005-0000-0000-000099050000}"/>
    <cellStyle name="Normální 4 2 3 3 2 2" xfId="1404" xr:uid="{00000000-0005-0000-0000-00009A050000}"/>
    <cellStyle name="Normální 4 2 3 3 2 2 2" xfId="1405" xr:uid="{00000000-0005-0000-0000-00009B050000}"/>
    <cellStyle name="Normální 4 2 3 3 2 3" xfId="1406" xr:uid="{00000000-0005-0000-0000-00009C050000}"/>
    <cellStyle name="Normální 4 2 3 3 3" xfId="1407" xr:uid="{00000000-0005-0000-0000-00009D050000}"/>
    <cellStyle name="Normální 4 2 3 3 3 2" xfId="1408" xr:uid="{00000000-0005-0000-0000-00009E050000}"/>
    <cellStyle name="Normální 4 2 3 3 4" xfId="1409" xr:uid="{00000000-0005-0000-0000-00009F050000}"/>
    <cellStyle name="Normální 4 2 3 4" xfId="1410" xr:uid="{00000000-0005-0000-0000-0000A0050000}"/>
    <cellStyle name="Normální 4 2 3 4 2" xfId="1411" xr:uid="{00000000-0005-0000-0000-0000A1050000}"/>
    <cellStyle name="Normální 4 2 3 4 2 2" xfId="1412" xr:uid="{00000000-0005-0000-0000-0000A2050000}"/>
    <cellStyle name="Normální 4 2 3 4 3" xfId="1413" xr:uid="{00000000-0005-0000-0000-0000A3050000}"/>
    <cellStyle name="Normální 4 2 3 5" xfId="1414" xr:uid="{00000000-0005-0000-0000-0000A4050000}"/>
    <cellStyle name="Normální 4 2 3 5 2" xfId="1415" xr:uid="{00000000-0005-0000-0000-0000A5050000}"/>
    <cellStyle name="Normální 4 2 3 6" xfId="1416" xr:uid="{00000000-0005-0000-0000-0000A6050000}"/>
    <cellStyle name="Normální 4 2 4" xfId="1417" xr:uid="{00000000-0005-0000-0000-0000A7050000}"/>
    <cellStyle name="Normální 4 2 4 2" xfId="1418" xr:uid="{00000000-0005-0000-0000-0000A8050000}"/>
    <cellStyle name="Normální 4 2 4 2 2" xfId="1419" xr:uid="{00000000-0005-0000-0000-0000A9050000}"/>
    <cellStyle name="Normální 4 2 4 2 2 2" xfId="1420" xr:uid="{00000000-0005-0000-0000-0000AA050000}"/>
    <cellStyle name="Normální 4 2 4 2 2 2 2" xfId="1421" xr:uid="{00000000-0005-0000-0000-0000AB050000}"/>
    <cellStyle name="Normální 4 2 4 2 2 3" xfId="1422" xr:uid="{00000000-0005-0000-0000-0000AC050000}"/>
    <cellStyle name="Normální 4 2 4 2 3" xfId="1423" xr:uid="{00000000-0005-0000-0000-0000AD050000}"/>
    <cellStyle name="Normální 4 2 4 2 3 2" xfId="1424" xr:uid="{00000000-0005-0000-0000-0000AE050000}"/>
    <cellStyle name="Normální 4 2 4 2 4" xfId="1425" xr:uid="{00000000-0005-0000-0000-0000AF050000}"/>
    <cellStyle name="Normální 4 2 4 3" xfId="1426" xr:uid="{00000000-0005-0000-0000-0000B0050000}"/>
    <cellStyle name="Normální 4 2 4 3 2" xfId="1427" xr:uid="{00000000-0005-0000-0000-0000B1050000}"/>
    <cellStyle name="Normální 4 2 4 3 2 2" xfId="1428" xr:uid="{00000000-0005-0000-0000-0000B2050000}"/>
    <cellStyle name="Normální 4 2 4 3 3" xfId="1429" xr:uid="{00000000-0005-0000-0000-0000B3050000}"/>
    <cellStyle name="Normální 4 2 4 4" xfId="1430" xr:uid="{00000000-0005-0000-0000-0000B4050000}"/>
    <cellStyle name="Normální 4 2 4 4 2" xfId="1431" xr:uid="{00000000-0005-0000-0000-0000B5050000}"/>
    <cellStyle name="Normální 4 2 4 5" xfId="1432" xr:uid="{00000000-0005-0000-0000-0000B6050000}"/>
    <cellStyle name="Normální 4 2 5" xfId="1433" xr:uid="{00000000-0005-0000-0000-0000B7050000}"/>
    <cellStyle name="Normální 4 2 5 2" xfId="1434" xr:uid="{00000000-0005-0000-0000-0000B8050000}"/>
    <cellStyle name="Normální 4 2 5 2 2" xfId="1435" xr:uid="{00000000-0005-0000-0000-0000B9050000}"/>
    <cellStyle name="Normální 4 2 5 2 2 2" xfId="1436" xr:uid="{00000000-0005-0000-0000-0000BA050000}"/>
    <cellStyle name="Normální 4 2 5 2 3" xfId="1437" xr:uid="{00000000-0005-0000-0000-0000BB050000}"/>
    <cellStyle name="Normální 4 2 5 3" xfId="1438" xr:uid="{00000000-0005-0000-0000-0000BC050000}"/>
    <cellStyle name="Normální 4 2 5 3 2" xfId="1439" xr:uid="{00000000-0005-0000-0000-0000BD050000}"/>
    <cellStyle name="Normální 4 2 5 4" xfId="1440" xr:uid="{00000000-0005-0000-0000-0000BE050000}"/>
    <cellStyle name="Normální 4 2 6" xfId="1441" xr:uid="{00000000-0005-0000-0000-0000BF050000}"/>
    <cellStyle name="Normální 4 2 6 2" xfId="1442" xr:uid="{00000000-0005-0000-0000-0000C0050000}"/>
    <cellStyle name="Normální 4 2 6 2 2" xfId="1443" xr:uid="{00000000-0005-0000-0000-0000C1050000}"/>
    <cellStyle name="Normální 4 2 6 3" xfId="1444" xr:uid="{00000000-0005-0000-0000-0000C2050000}"/>
    <cellStyle name="Normální 4 2 7" xfId="1445" xr:uid="{00000000-0005-0000-0000-0000C3050000}"/>
    <cellStyle name="Normální 4 2 7 2" xfId="1446" xr:uid="{00000000-0005-0000-0000-0000C4050000}"/>
    <cellStyle name="Normální 4 2 8" xfId="1447" xr:uid="{00000000-0005-0000-0000-0000C5050000}"/>
    <cellStyle name="Normální 4 3" xfId="1448" xr:uid="{00000000-0005-0000-0000-0000C6050000}"/>
    <cellStyle name="Normální 4 3 2" xfId="1449" xr:uid="{00000000-0005-0000-0000-0000C7050000}"/>
    <cellStyle name="Normální 4 3 2 2" xfId="1450" xr:uid="{00000000-0005-0000-0000-0000C8050000}"/>
    <cellStyle name="Normální 4 3 2 2 2" xfId="1451" xr:uid="{00000000-0005-0000-0000-0000C9050000}"/>
    <cellStyle name="Normální 4 3 2 2 2 2" xfId="1452" xr:uid="{00000000-0005-0000-0000-0000CA050000}"/>
    <cellStyle name="Normální 4 3 2 2 2 2 2" xfId="1453" xr:uid="{00000000-0005-0000-0000-0000CB050000}"/>
    <cellStyle name="Normální 4 3 2 2 2 2 2 2" xfId="1454" xr:uid="{00000000-0005-0000-0000-0000CC050000}"/>
    <cellStyle name="Normální 4 3 2 2 2 2 3" xfId="1455" xr:uid="{00000000-0005-0000-0000-0000CD050000}"/>
    <cellStyle name="Normální 4 3 2 2 2 3" xfId="1456" xr:uid="{00000000-0005-0000-0000-0000CE050000}"/>
    <cellStyle name="Normální 4 3 2 2 2 3 2" xfId="1457" xr:uid="{00000000-0005-0000-0000-0000CF050000}"/>
    <cellStyle name="Normální 4 3 2 2 2 4" xfId="1458" xr:uid="{00000000-0005-0000-0000-0000D0050000}"/>
    <cellStyle name="Normální 4 3 2 2 3" xfId="1459" xr:uid="{00000000-0005-0000-0000-0000D1050000}"/>
    <cellStyle name="Normální 4 3 2 2 3 2" xfId="1460" xr:uid="{00000000-0005-0000-0000-0000D2050000}"/>
    <cellStyle name="Normální 4 3 2 2 3 2 2" xfId="1461" xr:uid="{00000000-0005-0000-0000-0000D3050000}"/>
    <cellStyle name="Normální 4 3 2 2 3 3" xfId="1462" xr:uid="{00000000-0005-0000-0000-0000D4050000}"/>
    <cellStyle name="Normální 4 3 2 2 4" xfId="1463" xr:uid="{00000000-0005-0000-0000-0000D5050000}"/>
    <cellStyle name="Normální 4 3 2 2 4 2" xfId="1464" xr:uid="{00000000-0005-0000-0000-0000D6050000}"/>
    <cellStyle name="Normální 4 3 2 2 5" xfId="1465" xr:uid="{00000000-0005-0000-0000-0000D7050000}"/>
    <cellStyle name="Normální 4 3 2 3" xfId="1466" xr:uid="{00000000-0005-0000-0000-0000D8050000}"/>
    <cellStyle name="Normální 4 3 2 3 2" xfId="1467" xr:uid="{00000000-0005-0000-0000-0000D9050000}"/>
    <cellStyle name="Normální 4 3 2 3 2 2" xfId="1468" xr:uid="{00000000-0005-0000-0000-0000DA050000}"/>
    <cellStyle name="Normální 4 3 2 3 2 2 2" xfId="1469" xr:uid="{00000000-0005-0000-0000-0000DB050000}"/>
    <cellStyle name="Normální 4 3 2 3 2 3" xfId="1470" xr:uid="{00000000-0005-0000-0000-0000DC050000}"/>
    <cellStyle name="Normální 4 3 2 3 3" xfId="1471" xr:uid="{00000000-0005-0000-0000-0000DD050000}"/>
    <cellStyle name="Normální 4 3 2 3 3 2" xfId="1472" xr:uid="{00000000-0005-0000-0000-0000DE050000}"/>
    <cellStyle name="Normální 4 3 2 3 4" xfId="1473" xr:uid="{00000000-0005-0000-0000-0000DF050000}"/>
    <cellStyle name="Normální 4 3 2 4" xfId="1474" xr:uid="{00000000-0005-0000-0000-0000E0050000}"/>
    <cellStyle name="Normální 4 3 2 4 2" xfId="1475" xr:uid="{00000000-0005-0000-0000-0000E1050000}"/>
    <cellStyle name="Normální 4 3 2 4 2 2" xfId="1476" xr:uid="{00000000-0005-0000-0000-0000E2050000}"/>
    <cellStyle name="Normální 4 3 2 4 3" xfId="1477" xr:uid="{00000000-0005-0000-0000-0000E3050000}"/>
    <cellStyle name="Normální 4 3 2 5" xfId="1478" xr:uid="{00000000-0005-0000-0000-0000E4050000}"/>
    <cellStyle name="Normální 4 3 2 5 2" xfId="1479" xr:uid="{00000000-0005-0000-0000-0000E5050000}"/>
    <cellStyle name="Normální 4 3 2 6" xfId="1480" xr:uid="{00000000-0005-0000-0000-0000E6050000}"/>
    <cellStyle name="Normální 4 3 3" xfId="1481" xr:uid="{00000000-0005-0000-0000-0000E7050000}"/>
    <cellStyle name="Normální 4 3 3 2" xfId="1482" xr:uid="{00000000-0005-0000-0000-0000E8050000}"/>
    <cellStyle name="Normální 4 3 3 2 2" xfId="1483" xr:uid="{00000000-0005-0000-0000-0000E9050000}"/>
    <cellStyle name="Normální 4 3 3 2 2 2" xfId="1484" xr:uid="{00000000-0005-0000-0000-0000EA050000}"/>
    <cellStyle name="Normální 4 3 3 2 2 2 2" xfId="1485" xr:uid="{00000000-0005-0000-0000-0000EB050000}"/>
    <cellStyle name="Normální 4 3 3 2 2 3" xfId="1486" xr:uid="{00000000-0005-0000-0000-0000EC050000}"/>
    <cellStyle name="Normální 4 3 3 2 3" xfId="1487" xr:uid="{00000000-0005-0000-0000-0000ED050000}"/>
    <cellStyle name="Normální 4 3 3 2 3 2" xfId="1488" xr:uid="{00000000-0005-0000-0000-0000EE050000}"/>
    <cellStyle name="Normální 4 3 3 2 4" xfId="1489" xr:uid="{00000000-0005-0000-0000-0000EF050000}"/>
    <cellStyle name="Normální 4 3 3 3" xfId="1490" xr:uid="{00000000-0005-0000-0000-0000F0050000}"/>
    <cellStyle name="Normální 4 3 3 3 2" xfId="1491" xr:uid="{00000000-0005-0000-0000-0000F1050000}"/>
    <cellStyle name="Normální 4 3 3 3 2 2" xfId="1492" xr:uid="{00000000-0005-0000-0000-0000F2050000}"/>
    <cellStyle name="Normální 4 3 3 3 3" xfId="1493" xr:uid="{00000000-0005-0000-0000-0000F3050000}"/>
    <cellStyle name="Normální 4 3 3 4" xfId="1494" xr:uid="{00000000-0005-0000-0000-0000F4050000}"/>
    <cellStyle name="Normální 4 3 3 4 2" xfId="1495" xr:uid="{00000000-0005-0000-0000-0000F5050000}"/>
    <cellStyle name="Normální 4 3 3 5" xfId="1496" xr:uid="{00000000-0005-0000-0000-0000F6050000}"/>
    <cellStyle name="Normální 4 3 4" xfId="1497" xr:uid="{00000000-0005-0000-0000-0000F7050000}"/>
    <cellStyle name="Normální 4 3 4 2" xfId="1498" xr:uid="{00000000-0005-0000-0000-0000F8050000}"/>
    <cellStyle name="Normální 4 3 4 2 2" xfId="1499" xr:uid="{00000000-0005-0000-0000-0000F9050000}"/>
    <cellStyle name="Normální 4 3 4 2 2 2" xfId="1500" xr:uid="{00000000-0005-0000-0000-0000FA050000}"/>
    <cellStyle name="Normální 4 3 4 2 3" xfId="1501" xr:uid="{00000000-0005-0000-0000-0000FB050000}"/>
    <cellStyle name="Normální 4 3 4 3" xfId="1502" xr:uid="{00000000-0005-0000-0000-0000FC050000}"/>
    <cellStyle name="Normální 4 3 4 3 2" xfId="1503" xr:uid="{00000000-0005-0000-0000-0000FD050000}"/>
    <cellStyle name="Normální 4 3 4 4" xfId="1504" xr:uid="{00000000-0005-0000-0000-0000FE050000}"/>
    <cellStyle name="Normální 4 3 5" xfId="1505" xr:uid="{00000000-0005-0000-0000-0000FF050000}"/>
    <cellStyle name="Normální 4 3 5 2" xfId="1506" xr:uid="{00000000-0005-0000-0000-000000060000}"/>
    <cellStyle name="Normální 4 3 5 2 2" xfId="1507" xr:uid="{00000000-0005-0000-0000-000001060000}"/>
    <cellStyle name="Normální 4 3 5 3" xfId="1508" xr:uid="{00000000-0005-0000-0000-000002060000}"/>
    <cellStyle name="Normální 4 3 6" xfId="1509" xr:uid="{00000000-0005-0000-0000-000003060000}"/>
    <cellStyle name="Normální 4 3 6 2" xfId="1510" xr:uid="{00000000-0005-0000-0000-000004060000}"/>
    <cellStyle name="Normální 4 3 7" xfId="1511" xr:uid="{00000000-0005-0000-0000-000005060000}"/>
    <cellStyle name="Normální 4 4" xfId="1512" xr:uid="{00000000-0005-0000-0000-000006060000}"/>
    <cellStyle name="Normální 4 4 2" xfId="1513" xr:uid="{00000000-0005-0000-0000-000007060000}"/>
    <cellStyle name="Normální 4 4 2 2" xfId="1514" xr:uid="{00000000-0005-0000-0000-000008060000}"/>
    <cellStyle name="Normální 4 4 2 2 2" xfId="1515" xr:uid="{00000000-0005-0000-0000-000009060000}"/>
    <cellStyle name="Normální 4 4 2 2 2 2" xfId="1516" xr:uid="{00000000-0005-0000-0000-00000A060000}"/>
    <cellStyle name="Normální 4 4 2 2 2 2 2" xfId="1517" xr:uid="{00000000-0005-0000-0000-00000B060000}"/>
    <cellStyle name="Normální 4 4 2 2 2 3" xfId="1518" xr:uid="{00000000-0005-0000-0000-00000C060000}"/>
    <cellStyle name="Normální 4 4 2 2 3" xfId="1519" xr:uid="{00000000-0005-0000-0000-00000D060000}"/>
    <cellStyle name="Normální 4 4 2 2 3 2" xfId="1520" xr:uid="{00000000-0005-0000-0000-00000E060000}"/>
    <cellStyle name="Normální 4 4 2 2 4" xfId="1521" xr:uid="{00000000-0005-0000-0000-00000F060000}"/>
    <cellStyle name="Normální 4 4 2 3" xfId="1522" xr:uid="{00000000-0005-0000-0000-000010060000}"/>
    <cellStyle name="Normální 4 4 2 3 2" xfId="1523" xr:uid="{00000000-0005-0000-0000-000011060000}"/>
    <cellStyle name="Normální 4 4 2 3 2 2" xfId="1524" xr:uid="{00000000-0005-0000-0000-000012060000}"/>
    <cellStyle name="Normální 4 4 2 3 3" xfId="1525" xr:uid="{00000000-0005-0000-0000-000013060000}"/>
    <cellStyle name="Normální 4 4 2 4" xfId="1526" xr:uid="{00000000-0005-0000-0000-000014060000}"/>
    <cellStyle name="Normální 4 4 2 4 2" xfId="1527" xr:uid="{00000000-0005-0000-0000-000015060000}"/>
    <cellStyle name="Normální 4 4 2 5" xfId="1528" xr:uid="{00000000-0005-0000-0000-000016060000}"/>
    <cellStyle name="Normální 4 4 3" xfId="1529" xr:uid="{00000000-0005-0000-0000-000017060000}"/>
    <cellStyle name="Normální 4 4 3 2" xfId="1530" xr:uid="{00000000-0005-0000-0000-000018060000}"/>
    <cellStyle name="Normální 4 4 3 2 2" xfId="1531" xr:uid="{00000000-0005-0000-0000-000019060000}"/>
    <cellStyle name="Normální 4 4 3 2 2 2" xfId="1532" xr:uid="{00000000-0005-0000-0000-00001A060000}"/>
    <cellStyle name="Normální 4 4 3 2 3" xfId="1533" xr:uid="{00000000-0005-0000-0000-00001B060000}"/>
    <cellStyle name="Normální 4 4 3 3" xfId="1534" xr:uid="{00000000-0005-0000-0000-00001C060000}"/>
    <cellStyle name="Normální 4 4 3 3 2" xfId="1535" xr:uid="{00000000-0005-0000-0000-00001D060000}"/>
    <cellStyle name="Normální 4 4 3 4" xfId="1536" xr:uid="{00000000-0005-0000-0000-00001E060000}"/>
    <cellStyle name="Normální 4 4 4" xfId="1537" xr:uid="{00000000-0005-0000-0000-00001F060000}"/>
    <cellStyle name="Normální 4 4 4 2" xfId="1538" xr:uid="{00000000-0005-0000-0000-000020060000}"/>
    <cellStyle name="Normální 4 4 4 2 2" xfId="1539" xr:uid="{00000000-0005-0000-0000-000021060000}"/>
    <cellStyle name="Normální 4 4 4 3" xfId="1540" xr:uid="{00000000-0005-0000-0000-000022060000}"/>
    <cellStyle name="Normální 4 4 5" xfId="1541" xr:uid="{00000000-0005-0000-0000-000023060000}"/>
    <cellStyle name="Normální 4 4 5 2" xfId="1542" xr:uid="{00000000-0005-0000-0000-000024060000}"/>
    <cellStyle name="Normální 4 4 6" xfId="1543" xr:uid="{00000000-0005-0000-0000-000025060000}"/>
    <cellStyle name="Normální 4 5" xfId="1544" xr:uid="{00000000-0005-0000-0000-000026060000}"/>
    <cellStyle name="Normální 4 5 2" xfId="1545" xr:uid="{00000000-0005-0000-0000-000027060000}"/>
    <cellStyle name="Normální 4 5 2 2" xfId="1546" xr:uid="{00000000-0005-0000-0000-000028060000}"/>
    <cellStyle name="Normální 4 5 2 2 2" xfId="1547" xr:uid="{00000000-0005-0000-0000-000029060000}"/>
    <cellStyle name="Normální 4 5 2 2 2 2" xfId="1548" xr:uid="{00000000-0005-0000-0000-00002A060000}"/>
    <cellStyle name="Normální 4 5 2 2 3" xfId="1549" xr:uid="{00000000-0005-0000-0000-00002B060000}"/>
    <cellStyle name="Normální 4 5 2 3" xfId="1550" xr:uid="{00000000-0005-0000-0000-00002C060000}"/>
    <cellStyle name="Normální 4 5 2 3 2" xfId="1551" xr:uid="{00000000-0005-0000-0000-00002D060000}"/>
    <cellStyle name="Normální 4 5 2 4" xfId="1552" xr:uid="{00000000-0005-0000-0000-00002E060000}"/>
    <cellStyle name="Normální 4 5 3" xfId="1553" xr:uid="{00000000-0005-0000-0000-00002F060000}"/>
    <cellStyle name="Normální 4 5 3 2" xfId="1554" xr:uid="{00000000-0005-0000-0000-000030060000}"/>
    <cellStyle name="Normální 4 5 3 2 2" xfId="1555" xr:uid="{00000000-0005-0000-0000-000031060000}"/>
    <cellStyle name="Normální 4 5 3 3" xfId="1556" xr:uid="{00000000-0005-0000-0000-000032060000}"/>
    <cellStyle name="Normální 4 5 4" xfId="1557" xr:uid="{00000000-0005-0000-0000-000033060000}"/>
    <cellStyle name="Normální 4 5 4 2" xfId="1558" xr:uid="{00000000-0005-0000-0000-000034060000}"/>
    <cellStyle name="Normální 4 5 5" xfId="1559" xr:uid="{00000000-0005-0000-0000-000035060000}"/>
    <cellStyle name="Normální 4 6" xfId="1560" xr:uid="{00000000-0005-0000-0000-000036060000}"/>
    <cellStyle name="Normální 4 6 2" xfId="1561" xr:uid="{00000000-0005-0000-0000-000037060000}"/>
    <cellStyle name="Normální 4 6 2 2" xfId="1562" xr:uid="{00000000-0005-0000-0000-000038060000}"/>
    <cellStyle name="Normální 4 6 2 2 2" xfId="1563" xr:uid="{00000000-0005-0000-0000-000039060000}"/>
    <cellStyle name="Normální 4 6 2 3" xfId="1564" xr:uid="{00000000-0005-0000-0000-00003A060000}"/>
    <cellStyle name="Normální 4 6 3" xfId="1565" xr:uid="{00000000-0005-0000-0000-00003B060000}"/>
    <cellStyle name="Normální 4 6 3 2" xfId="1566" xr:uid="{00000000-0005-0000-0000-00003C060000}"/>
    <cellStyle name="Normální 4 6 4" xfId="1567" xr:uid="{00000000-0005-0000-0000-00003D060000}"/>
    <cellStyle name="Normální 4 7" xfId="1568" xr:uid="{00000000-0005-0000-0000-00003E060000}"/>
    <cellStyle name="Normální 4 7 2" xfId="1569" xr:uid="{00000000-0005-0000-0000-00003F060000}"/>
    <cellStyle name="Normální 4 7 2 2" xfId="1570" xr:uid="{00000000-0005-0000-0000-000040060000}"/>
    <cellStyle name="Normální 4 7 3" xfId="1571" xr:uid="{00000000-0005-0000-0000-000041060000}"/>
    <cellStyle name="Normální 4 8" xfId="1572" xr:uid="{00000000-0005-0000-0000-000042060000}"/>
    <cellStyle name="Normální 4 8 2" xfId="1573" xr:uid="{00000000-0005-0000-0000-000043060000}"/>
    <cellStyle name="Normální 4 9" xfId="1574" xr:uid="{00000000-0005-0000-0000-000044060000}"/>
    <cellStyle name="Normální 5" xfId="9" xr:uid="{00000000-0005-0000-0000-000045060000}"/>
    <cellStyle name="normální 5 10" xfId="1787" xr:uid="{00000000-0005-0000-0000-000046060000}"/>
    <cellStyle name="Normální 5 2" xfId="1576" xr:uid="{00000000-0005-0000-0000-000047060000}"/>
    <cellStyle name="normální 5 3" xfId="1575" xr:uid="{00000000-0005-0000-0000-000048060000}"/>
    <cellStyle name="normální 5 4" xfId="1786" xr:uid="{00000000-0005-0000-0000-000049060000}"/>
    <cellStyle name="normální 5 5" xfId="1739" xr:uid="{00000000-0005-0000-0000-00004A060000}"/>
    <cellStyle name="normální 5 6" xfId="1788" xr:uid="{00000000-0005-0000-0000-00004B060000}"/>
    <cellStyle name="normální 5 7" xfId="1738" xr:uid="{00000000-0005-0000-0000-00004C060000}"/>
    <cellStyle name="normální 5 8" xfId="1789" xr:uid="{00000000-0005-0000-0000-00004D060000}"/>
    <cellStyle name="normální 5 9" xfId="1737" xr:uid="{00000000-0005-0000-0000-00004E060000}"/>
    <cellStyle name="Normální 6" xfId="5" xr:uid="{00000000-0005-0000-0000-00004F060000}"/>
    <cellStyle name="Normální 6 2" xfId="1578" xr:uid="{00000000-0005-0000-0000-000050060000}"/>
    <cellStyle name="Normální 6 3" xfId="1577" xr:uid="{00000000-0005-0000-0000-000051060000}"/>
    <cellStyle name="Normální 6 4" xfId="1792" xr:uid="{00000000-0005-0000-0000-000052060000}"/>
    <cellStyle name="Normální 7" xfId="10" xr:uid="{00000000-0005-0000-0000-000053060000}"/>
    <cellStyle name="Normální 7 2" xfId="1580" xr:uid="{00000000-0005-0000-0000-000054060000}"/>
    <cellStyle name="Normální 7 3" xfId="1579" xr:uid="{00000000-0005-0000-0000-000055060000}"/>
    <cellStyle name="Normální 7 4" xfId="1793" xr:uid="{00000000-0005-0000-0000-000056060000}"/>
    <cellStyle name="Normální 8" xfId="11" xr:uid="{00000000-0005-0000-0000-000057060000}"/>
    <cellStyle name="Normální 8 2" xfId="1582" xr:uid="{00000000-0005-0000-0000-000058060000}"/>
    <cellStyle name="Normální 8 3" xfId="1581" xr:uid="{00000000-0005-0000-0000-000059060000}"/>
    <cellStyle name="Normální 9" xfId="52" xr:uid="{00000000-0005-0000-0000-00005A060000}"/>
    <cellStyle name="Normální 9 2" xfId="1584" xr:uid="{00000000-0005-0000-0000-00005B060000}"/>
    <cellStyle name="Normální 9 3" xfId="1583" xr:uid="{00000000-0005-0000-0000-00005C060000}"/>
    <cellStyle name="normální_N_sitova_vzor_II" xfId="1" xr:uid="{00000000-0005-0000-0000-00005E060000}"/>
    <cellStyle name="normální_N_sitova_vzor_II 2" xfId="1794" xr:uid="{C799CC6A-4CC7-45FF-948C-86ED71C15D63}"/>
    <cellStyle name="normální_N020198A" xfId="3" xr:uid="{00000000-0005-0000-0000-00005F060000}"/>
    <cellStyle name="normální_Np_030038" xfId="4" xr:uid="{00000000-0005-0000-0000-000060060000}"/>
    <cellStyle name="Normalny_CCTV 7_06_04" xfId="1585" xr:uid="{00000000-0005-0000-0000-000062060000}"/>
    <cellStyle name="Note" xfId="1586" xr:uid="{00000000-0005-0000-0000-000063060000}"/>
    <cellStyle name="Notiz" xfId="1587" xr:uid="{00000000-0005-0000-0000-000064060000}"/>
    <cellStyle name="novinka" xfId="42" xr:uid="{00000000-0005-0000-0000-000065060000}"/>
    <cellStyle name="Ohne F" xfId="1588" xr:uid="{00000000-0005-0000-0000-000066060000}"/>
    <cellStyle name="Output" xfId="1589" xr:uid="{00000000-0005-0000-0000-000067060000}"/>
    <cellStyle name="Percent [2]" xfId="43" xr:uid="{00000000-0005-0000-0000-000068060000}"/>
    <cellStyle name="Percent 2" xfId="1590" xr:uid="{00000000-0005-0000-0000-000069060000}"/>
    <cellStyle name="Percent 2 2" xfId="1591" xr:uid="{00000000-0005-0000-0000-00006A060000}"/>
    <cellStyle name="Podtytul" xfId="1592" xr:uid="{00000000-0005-0000-0000-00006B060000}"/>
    <cellStyle name="polozka" xfId="44" xr:uid="{00000000-0005-0000-0000-00006C060000}"/>
    <cellStyle name="Popis" xfId="45" xr:uid="{00000000-0005-0000-0000-00006D060000}"/>
    <cellStyle name="popis 2" xfId="1593" xr:uid="{00000000-0005-0000-0000-00006E060000}"/>
    <cellStyle name="Použitý hypertextový odkaz 10" xfId="1594" xr:uid="{00000000-0005-0000-0000-00006F060000}"/>
    <cellStyle name="Použitý hypertextový odkaz 11" xfId="1595" xr:uid="{00000000-0005-0000-0000-000070060000}"/>
    <cellStyle name="Použitý hypertextový odkaz 12" xfId="1596" xr:uid="{00000000-0005-0000-0000-000071060000}"/>
    <cellStyle name="Použitý hypertextový odkaz 13" xfId="1597" xr:uid="{00000000-0005-0000-0000-000072060000}"/>
    <cellStyle name="Použitý hypertextový odkaz 14" xfId="1598" xr:uid="{00000000-0005-0000-0000-000073060000}"/>
    <cellStyle name="Použitý hypertextový odkaz 15" xfId="1599" xr:uid="{00000000-0005-0000-0000-000074060000}"/>
    <cellStyle name="Použitý hypertextový odkaz 16" xfId="1600" xr:uid="{00000000-0005-0000-0000-000075060000}"/>
    <cellStyle name="Použitý hypertextový odkaz 2" xfId="1601" xr:uid="{00000000-0005-0000-0000-000076060000}"/>
    <cellStyle name="Použitý hypertextový odkaz 3" xfId="1602" xr:uid="{00000000-0005-0000-0000-000077060000}"/>
    <cellStyle name="Použitý hypertextový odkaz 4" xfId="1603" xr:uid="{00000000-0005-0000-0000-000078060000}"/>
    <cellStyle name="Použitý hypertextový odkaz 5" xfId="1604" xr:uid="{00000000-0005-0000-0000-000079060000}"/>
    <cellStyle name="Použitý hypertextový odkaz 6" xfId="1605" xr:uid="{00000000-0005-0000-0000-00007A060000}"/>
    <cellStyle name="Použitý hypertextový odkaz 7" xfId="1606" xr:uid="{00000000-0005-0000-0000-00007B060000}"/>
    <cellStyle name="Použitý hypertextový odkaz 8" xfId="1607" xr:uid="{00000000-0005-0000-0000-00007C060000}"/>
    <cellStyle name="Použitý hypertextový odkaz 9" xfId="1608" xr:uid="{00000000-0005-0000-0000-00007D060000}"/>
    <cellStyle name="Poznámka 2" xfId="1609" xr:uid="{00000000-0005-0000-0000-00007E060000}"/>
    <cellStyle name="Prepojená bunka" xfId="1610" xr:uid="{00000000-0005-0000-0000-00007F060000}"/>
    <cellStyle name="procent 2" xfId="1612" xr:uid="{00000000-0005-0000-0000-000080060000}"/>
    <cellStyle name="Procenta 2" xfId="1613" xr:uid="{00000000-0005-0000-0000-000081060000}"/>
    <cellStyle name="Procenta 2 2" xfId="1614" xr:uid="{00000000-0005-0000-0000-000082060000}"/>
    <cellStyle name="Procenta 2 3" xfId="1615" xr:uid="{00000000-0005-0000-0000-000083060000}"/>
    <cellStyle name="Procenta 3" xfId="1616" xr:uid="{00000000-0005-0000-0000-000084060000}"/>
    <cellStyle name="Procenta 4" xfId="1617" xr:uid="{00000000-0005-0000-0000-000085060000}"/>
    <cellStyle name="Procenta 5" xfId="1611" xr:uid="{00000000-0005-0000-0000-000086060000}"/>
    <cellStyle name="Propojená bu?ka" xfId="1618" xr:uid="{00000000-0005-0000-0000-000087060000}"/>
    <cellStyle name="Propojená buňka 2" xfId="1619" xr:uid="{00000000-0005-0000-0000-000088060000}"/>
    <cellStyle name="R_price" xfId="46" xr:uid="{00000000-0005-0000-0000-000089060000}"/>
    <cellStyle name="R_type" xfId="47" xr:uid="{00000000-0005-0000-0000-00008A060000}"/>
    <cellStyle name="SAPBEXaggData" xfId="1620" xr:uid="{00000000-0005-0000-0000-00008B060000}"/>
    <cellStyle name="SAPBEXaggDataEmph" xfId="1621" xr:uid="{00000000-0005-0000-0000-00008C060000}"/>
    <cellStyle name="SAPBEXaggItem" xfId="1622" xr:uid="{00000000-0005-0000-0000-00008D060000}"/>
    <cellStyle name="SAPBEXaggItemX" xfId="1623" xr:uid="{00000000-0005-0000-0000-00008E060000}"/>
    <cellStyle name="SAPBEXexcBad7" xfId="1624" xr:uid="{00000000-0005-0000-0000-00008F060000}"/>
    <cellStyle name="SAPBEXexcBad8" xfId="1625" xr:uid="{00000000-0005-0000-0000-000090060000}"/>
    <cellStyle name="SAPBEXexcBad9" xfId="1626" xr:uid="{00000000-0005-0000-0000-000091060000}"/>
    <cellStyle name="SAPBEXexcCritical4" xfId="1627" xr:uid="{00000000-0005-0000-0000-000092060000}"/>
    <cellStyle name="SAPBEXexcCritical5" xfId="1628" xr:uid="{00000000-0005-0000-0000-000093060000}"/>
    <cellStyle name="SAPBEXexcCritical6" xfId="1629" xr:uid="{00000000-0005-0000-0000-000094060000}"/>
    <cellStyle name="SAPBEXexcGood1" xfId="1630" xr:uid="{00000000-0005-0000-0000-000095060000}"/>
    <cellStyle name="SAPBEXexcGood2" xfId="1631" xr:uid="{00000000-0005-0000-0000-000096060000}"/>
    <cellStyle name="SAPBEXexcGood3" xfId="1632" xr:uid="{00000000-0005-0000-0000-000097060000}"/>
    <cellStyle name="SAPBEXfilterDrill" xfId="1633" xr:uid="{00000000-0005-0000-0000-000098060000}"/>
    <cellStyle name="SAPBEXfilterItem" xfId="1634" xr:uid="{00000000-0005-0000-0000-000099060000}"/>
    <cellStyle name="SAPBEXfilterText" xfId="1635" xr:uid="{00000000-0005-0000-0000-00009A060000}"/>
    <cellStyle name="SAPBEXformats" xfId="1636" xr:uid="{00000000-0005-0000-0000-00009B060000}"/>
    <cellStyle name="SAPBEXheaderItem" xfId="1637" xr:uid="{00000000-0005-0000-0000-00009C060000}"/>
    <cellStyle name="SAPBEXheaderItem 2" xfId="1638" xr:uid="{00000000-0005-0000-0000-00009D060000}"/>
    <cellStyle name="SAPBEXheaderText" xfId="1639" xr:uid="{00000000-0005-0000-0000-00009E060000}"/>
    <cellStyle name="SAPBEXheaderText 2" xfId="1640" xr:uid="{00000000-0005-0000-0000-00009F060000}"/>
    <cellStyle name="SAPBEXHLevel0" xfId="1641" xr:uid="{00000000-0005-0000-0000-0000A0060000}"/>
    <cellStyle name="SAPBEXHLevel0 2" xfId="1642" xr:uid="{00000000-0005-0000-0000-0000A1060000}"/>
    <cellStyle name="SAPBEXHLevel0X" xfId="1643" xr:uid="{00000000-0005-0000-0000-0000A2060000}"/>
    <cellStyle name="SAPBEXHLevel0X 2" xfId="1644" xr:uid="{00000000-0005-0000-0000-0000A3060000}"/>
    <cellStyle name="SAPBEXHLevel1" xfId="1645" xr:uid="{00000000-0005-0000-0000-0000A4060000}"/>
    <cellStyle name="SAPBEXHLevel1 2" xfId="1646" xr:uid="{00000000-0005-0000-0000-0000A5060000}"/>
    <cellStyle name="SAPBEXHLevel1X" xfId="1647" xr:uid="{00000000-0005-0000-0000-0000A6060000}"/>
    <cellStyle name="SAPBEXHLevel1X 2" xfId="1648" xr:uid="{00000000-0005-0000-0000-0000A7060000}"/>
    <cellStyle name="SAPBEXHLevel2" xfId="1649" xr:uid="{00000000-0005-0000-0000-0000A8060000}"/>
    <cellStyle name="SAPBEXHLevel2X" xfId="1650" xr:uid="{00000000-0005-0000-0000-0000A9060000}"/>
    <cellStyle name="SAPBEXHLevel2X 2" xfId="1651" xr:uid="{00000000-0005-0000-0000-0000AA060000}"/>
    <cellStyle name="SAPBEXHLevel3" xfId="1652" xr:uid="{00000000-0005-0000-0000-0000AB060000}"/>
    <cellStyle name="SAPBEXHLevel3 2" xfId="1653" xr:uid="{00000000-0005-0000-0000-0000AC060000}"/>
    <cellStyle name="SAPBEXHLevel3X" xfId="1654" xr:uid="{00000000-0005-0000-0000-0000AD060000}"/>
    <cellStyle name="SAPBEXHLevel3X 2" xfId="1655" xr:uid="{00000000-0005-0000-0000-0000AE060000}"/>
    <cellStyle name="SAPBEXchaText" xfId="1656" xr:uid="{00000000-0005-0000-0000-0000AF060000}"/>
    <cellStyle name="SAPBEXresData" xfId="1657" xr:uid="{00000000-0005-0000-0000-0000B0060000}"/>
    <cellStyle name="SAPBEXresDataEmph" xfId="1658" xr:uid="{00000000-0005-0000-0000-0000B1060000}"/>
    <cellStyle name="SAPBEXresItem" xfId="1659" xr:uid="{00000000-0005-0000-0000-0000B2060000}"/>
    <cellStyle name="SAPBEXresItemX" xfId="1660" xr:uid="{00000000-0005-0000-0000-0000B3060000}"/>
    <cellStyle name="SAPBEXstdData" xfId="1661" xr:uid="{00000000-0005-0000-0000-0000B4060000}"/>
    <cellStyle name="SAPBEXstdDataEmph" xfId="1662" xr:uid="{00000000-0005-0000-0000-0000B5060000}"/>
    <cellStyle name="SAPBEXstdItem" xfId="1663" xr:uid="{00000000-0005-0000-0000-0000B6060000}"/>
    <cellStyle name="SAPBEXstdItemX" xfId="1664" xr:uid="{00000000-0005-0000-0000-0000B7060000}"/>
    <cellStyle name="SAPBEXtitle" xfId="1665" xr:uid="{00000000-0005-0000-0000-0000B8060000}"/>
    <cellStyle name="SAPBEXundefined" xfId="1666" xr:uid="{00000000-0005-0000-0000-0000B9060000}"/>
    <cellStyle name="Schlecht" xfId="1667" xr:uid="{00000000-0005-0000-0000-0000BA060000}"/>
    <cellStyle name="siatka2" xfId="1668" xr:uid="{00000000-0005-0000-0000-0000BB060000}"/>
    <cellStyle name="snizeni" xfId="48" xr:uid="{00000000-0005-0000-0000-0000BC060000}"/>
    <cellStyle name="Spolu" xfId="1669" xr:uid="{00000000-0005-0000-0000-0000BD060000}"/>
    <cellStyle name="Správn?" xfId="1670" xr:uid="{00000000-0005-0000-0000-0000BE060000}"/>
    <cellStyle name="Správně 2" xfId="1671" xr:uid="{00000000-0005-0000-0000-0000BF060000}"/>
    <cellStyle name="Standaard_Blad1" xfId="1672" xr:uid="{00000000-0005-0000-0000-0000C0060000}"/>
    <cellStyle name="Standard 2" xfId="1673" xr:uid="{00000000-0005-0000-0000-0000C1060000}"/>
    <cellStyle name="Standard 2 2" xfId="1674" xr:uid="{00000000-0005-0000-0000-0000C2060000}"/>
    <cellStyle name="Standard 2 3" xfId="1675" xr:uid="{00000000-0005-0000-0000-0000C3060000}"/>
    <cellStyle name="Standard 2 4" xfId="1676" xr:uid="{00000000-0005-0000-0000-0000C4060000}"/>
    <cellStyle name="Standard_01 PL FS FIRE MasterPrice List Cerberus PRO BY09 2009-06-25" xfId="1677" xr:uid="{00000000-0005-0000-0000-0000C5060000}"/>
    <cellStyle name="Stil 1" xfId="1678" xr:uid="{00000000-0005-0000-0000-0000C6060000}"/>
    <cellStyle name="Styl 1" xfId="49" xr:uid="{00000000-0005-0000-0000-0000C7060000}"/>
    <cellStyle name="Styl 1 2" xfId="1680" xr:uid="{00000000-0005-0000-0000-0000C8060000}"/>
    <cellStyle name="Styl 1 3" xfId="1681" xr:uid="{00000000-0005-0000-0000-0000C9060000}"/>
    <cellStyle name="Styl 1 3 2" xfId="1682" xr:uid="{00000000-0005-0000-0000-0000CA060000}"/>
    <cellStyle name="Styl 1 4" xfId="1679" xr:uid="{00000000-0005-0000-0000-0000CB060000}"/>
    <cellStyle name="Style 1" xfId="1683" xr:uid="{00000000-0005-0000-0000-0000CC060000}"/>
    <cellStyle name="Style 1 2" xfId="1684" xr:uid="{00000000-0005-0000-0000-0000CD060000}"/>
    <cellStyle name="Style 1 3" xfId="1685" xr:uid="{00000000-0005-0000-0000-0000CE060000}"/>
    <cellStyle name="T. MMMM YYYY" xfId="1686" xr:uid="{00000000-0005-0000-0000-0000CF060000}"/>
    <cellStyle name="T.M.JJ_" xfId="1687" xr:uid="{00000000-0005-0000-0000-0000D0060000}"/>
    <cellStyle name="T.M.JJJJ_" xfId="1688" xr:uid="{00000000-0005-0000-0000-0000D1060000}"/>
    <cellStyle name="TEXT" xfId="1689" xr:uid="{00000000-0005-0000-0000-0000D2060000}"/>
    <cellStyle name="Text upozorn?ní" xfId="1690" xr:uid="{00000000-0005-0000-0000-0000D3060000}"/>
    <cellStyle name="Text upozornění 2" xfId="1691" xr:uid="{00000000-0005-0000-0000-0000D4060000}"/>
    <cellStyle name="Text upozornenia" xfId="1692" xr:uid="{00000000-0005-0000-0000-0000D5060000}"/>
    <cellStyle name="TEXT1" xfId="1693" xr:uid="{00000000-0005-0000-0000-0000D6060000}"/>
    <cellStyle name="Title" xfId="1694" xr:uid="{00000000-0005-0000-0000-0000D7060000}"/>
    <cellStyle name="Titul" xfId="1695" xr:uid="{00000000-0005-0000-0000-0000D8060000}"/>
    <cellStyle name="Total" xfId="1696" xr:uid="{00000000-0005-0000-0000-0000D9060000}"/>
    <cellStyle name="Tytul" xfId="1697" xr:uid="{00000000-0005-0000-0000-0000DA060000}"/>
    <cellStyle name="Überschrift" xfId="1698" xr:uid="{00000000-0005-0000-0000-0000DB060000}"/>
    <cellStyle name="Überschrift 1" xfId="1699" xr:uid="{00000000-0005-0000-0000-0000DC060000}"/>
    <cellStyle name="Überschrift 2" xfId="1700" xr:uid="{00000000-0005-0000-0000-0000DD060000}"/>
    <cellStyle name="Überschrift 3" xfId="1701" xr:uid="{00000000-0005-0000-0000-0000DE060000}"/>
    <cellStyle name="Überschrift 4" xfId="1702" xr:uid="{00000000-0005-0000-0000-0000DF060000}"/>
    <cellStyle name="Uhrzeit_" xfId="1703" xr:uid="{00000000-0005-0000-0000-0000E0060000}"/>
    <cellStyle name="Verknüpfte Zelle" xfId="1704" xr:uid="{00000000-0005-0000-0000-0000E1060000}"/>
    <cellStyle name="Vstup 2" xfId="1705" xr:uid="{00000000-0005-0000-0000-0000E2060000}"/>
    <cellStyle name="VykazPolozka" xfId="1706" xr:uid="{00000000-0005-0000-0000-0000E3060000}"/>
    <cellStyle name="Výpo?et" xfId="1707" xr:uid="{00000000-0005-0000-0000-0000E4060000}"/>
    <cellStyle name="Výpočet 2" xfId="1708" xr:uid="{00000000-0005-0000-0000-0000E5060000}"/>
    <cellStyle name="výprodej" xfId="50" xr:uid="{00000000-0005-0000-0000-0000E6060000}"/>
    <cellStyle name="Výstup 2" xfId="1709" xr:uid="{00000000-0005-0000-0000-0000E7060000}"/>
    <cellStyle name="Vysv?tlující text" xfId="1710" xr:uid="{00000000-0005-0000-0000-0000E8060000}"/>
    <cellStyle name="Vysvet?ujúci text" xfId="1711" xr:uid="{00000000-0005-0000-0000-0000E9060000}"/>
    <cellStyle name="Vysvětlující text 2" xfId="1712" xr:uid="{00000000-0005-0000-0000-0000EA060000}"/>
    <cellStyle name="Vysvetľujúci text" xfId="1713" xr:uid="{00000000-0005-0000-0000-0000EB060000}"/>
    <cellStyle name="Walutowy_formularz Q2010AE12" xfId="1714" xr:uid="{00000000-0005-0000-0000-0000EC060000}"/>
    <cellStyle name="Warnender Text" xfId="1715" xr:uid="{00000000-0005-0000-0000-0000ED060000}"/>
    <cellStyle name="Warning Text" xfId="1716" xr:uid="{00000000-0005-0000-0000-0000EE060000}"/>
    <cellStyle name="Zboží" xfId="51" xr:uid="{00000000-0005-0000-0000-0000EF060000}"/>
    <cellStyle name="Zelle überprüfen" xfId="1717" xr:uid="{00000000-0005-0000-0000-0000F0060000}"/>
    <cellStyle name="Zlá" xfId="1718" xr:uid="{00000000-0005-0000-0000-0000F1060000}"/>
    <cellStyle name="Zvýrazn?ní 1" xfId="1719" xr:uid="{00000000-0005-0000-0000-0000F2060000}"/>
    <cellStyle name="Zvýrazn?ní 2" xfId="1720" xr:uid="{00000000-0005-0000-0000-0000F3060000}"/>
    <cellStyle name="Zvýrazn?ní 3" xfId="1721" xr:uid="{00000000-0005-0000-0000-0000F4060000}"/>
    <cellStyle name="Zvýrazn?ní 4" xfId="1722" xr:uid="{00000000-0005-0000-0000-0000F5060000}"/>
    <cellStyle name="Zvýrazn?ní 5" xfId="1723" xr:uid="{00000000-0005-0000-0000-0000F6060000}"/>
    <cellStyle name="Zvýrazn?ní 6" xfId="1724" xr:uid="{00000000-0005-0000-0000-0000F7060000}"/>
    <cellStyle name="Zvýraznění 1 2" xfId="1725" xr:uid="{00000000-0005-0000-0000-0000F8060000}"/>
    <cellStyle name="Zvýraznění 2 2" xfId="1726" xr:uid="{00000000-0005-0000-0000-0000F9060000}"/>
    <cellStyle name="Zvýraznění 3 2" xfId="1727" xr:uid="{00000000-0005-0000-0000-0000FA060000}"/>
    <cellStyle name="Zvýraznění 4 2" xfId="1728" xr:uid="{00000000-0005-0000-0000-0000FB060000}"/>
    <cellStyle name="Zvýraznění 5 2" xfId="1729" xr:uid="{00000000-0005-0000-0000-0000FC060000}"/>
    <cellStyle name="Zvýraznění 6 2" xfId="1730" xr:uid="{00000000-0005-0000-0000-0000FD060000}"/>
    <cellStyle name="Zvýraznenie1" xfId="1731" xr:uid="{00000000-0005-0000-0000-0000FE060000}"/>
    <cellStyle name="Zvýraznenie2" xfId="1732" xr:uid="{00000000-0005-0000-0000-0000FF060000}"/>
    <cellStyle name="Zvýraznenie3" xfId="1733" xr:uid="{00000000-0005-0000-0000-000000070000}"/>
    <cellStyle name="Zvýraznenie4" xfId="1734" xr:uid="{00000000-0005-0000-0000-000001070000}"/>
    <cellStyle name="Zvýraznenie5" xfId="1735" xr:uid="{00000000-0005-0000-0000-000002070000}"/>
    <cellStyle name="Zvýraznenie6" xfId="1736" xr:uid="{00000000-0005-0000-0000-000003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jan_fikejs_lovengineering_cz/Documents/RD%20Sabado&#353;ovi/D1-SL%20Za&#345;&#237;zen&#237;%20slaboproud&#233;%20elektrotechniky/SLP_Rozpocet_EP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PS"/>
      <sheetName val="EPS_UP"/>
    </sheetNames>
    <sheetDataSet>
      <sheetData sheetId="0" refreshError="1">
        <row r="6">
          <cell r="F6">
            <v>38415</v>
          </cell>
          <cell r="L6">
            <v>1.1200000000000001</v>
          </cell>
        </row>
        <row r="60">
          <cell r="F60">
            <v>0</v>
          </cell>
        </row>
        <row r="61">
          <cell r="F61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1"/>
  <sheetViews>
    <sheetView tabSelected="1" workbookViewId="0">
      <selection activeCell="I34" sqref="I34"/>
    </sheetView>
  </sheetViews>
  <sheetFormatPr defaultRowHeight="15"/>
  <cols>
    <col min="10" max="10" width="3.140625" customWidth="1"/>
    <col min="11" max="11" width="17.140625" customWidth="1"/>
    <col min="13" max="13" width="13.42578125" bestFit="1" customWidth="1"/>
  </cols>
  <sheetData>
    <row r="1" spans="1:13" ht="42.75" customHeight="1">
      <c r="A1" s="102" t="s">
        <v>107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3" ht="21.75" customHeigh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3" ht="60.75" customHeight="1">
      <c r="A3" s="26" t="s">
        <v>18</v>
      </c>
      <c r="B3" s="26"/>
      <c r="C3" s="26"/>
      <c r="D3" s="104" t="s">
        <v>108</v>
      </c>
      <c r="E3" s="104"/>
      <c r="F3" s="104"/>
      <c r="G3" s="104"/>
      <c r="H3" s="104"/>
      <c r="I3" s="104"/>
      <c r="J3" s="104"/>
      <c r="K3" s="105"/>
    </row>
    <row r="4" spans="1:13" ht="15.75" customHeight="1">
      <c r="A4" s="26"/>
      <c r="B4" s="26"/>
      <c r="C4" s="26"/>
      <c r="D4" s="52"/>
      <c r="E4" s="52"/>
      <c r="F4" s="52"/>
      <c r="G4" s="52"/>
      <c r="H4" s="52"/>
      <c r="I4" s="52"/>
      <c r="J4" s="52"/>
      <c r="K4" s="53"/>
      <c r="M4" s="59"/>
    </row>
    <row r="5" spans="1:13" ht="21" customHeight="1">
      <c r="A5" s="106" t="s">
        <v>19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</row>
    <row r="6" spans="1:13" ht="15.75" thickBot="1">
      <c r="A6" s="27"/>
      <c r="B6" s="28"/>
      <c r="C6" s="28"/>
      <c r="D6" s="28"/>
      <c r="E6" s="28"/>
      <c r="F6" s="28"/>
      <c r="G6" s="28"/>
      <c r="H6" s="28"/>
      <c r="I6" s="28"/>
      <c r="J6" s="28"/>
      <c r="K6" s="29"/>
    </row>
    <row r="7" spans="1:13" ht="20.100000000000001" customHeight="1" thickTop="1">
      <c r="A7" s="30" t="s">
        <v>0</v>
      </c>
      <c r="B7" s="31" t="s">
        <v>20</v>
      </c>
      <c r="C7" s="32"/>
      <c r="D7" s="32"/>
      <c r="E7" s="32"/>
      <c r="F7" s="32"/>
      <c r="G7" s="32"/>
      <c r="H7" s="32"/>
      <c r="I7" s="33"/>
      <c r="J7" s="32"/>
      <c r="K7" s="34" t="s">
        <v>21</v>
      </c>
    </row>
    <row r="8" spans="1:13" ht="21" customHeight="1">
      <c r="A8" s="35" t="s">
        <v>6</v>
      </c>
      <c r="B8" s="36" t="str">
        <f>UKS!B1</f>
        <v>Univerzální kabelážní systém (UKS)</v>
      </c>
      <c r="C8" s="37"/>
      <c r="D8" s="37"/>
      <c r="E8" s="37"/>
      <c r="F8" s="37"/>
      <c r="G8" s="37"/>
      <c r="H8" s="37"/>
      <c r="I8" s="38"/>
      <c r="J8" s="38"/>
      <c r="K8" s="55">
        <f>UKS!F23</f>
        <v>364693</v>
      </c>
    </row>
    <row r="9" spans="1:13" ht="21" customHeight="1">
      <c r="A9" s="35" t="s">
        <v>7</v>
      </c>
      <c r="B9" s="36" t="str">
        <f>CCTV!B1</f>
        <v>Kamerový systém (CCTV)</v>
      </c>
      <c r="C9" s="37"/>
      <c r="D9" s="37"/>
      <c r="E9" s="37"/>
      <c r="F9" s="37"/>
      <c r="G9" s="37"/>
      <c r="H9" s="37"/>
      <c r="I9" s="38"/>
      <c r="J9" s="38"/>
      <c r="K9" s="55">
        <f>CCTV!F16</f>
        <v>27342.799999999999</v>
      </c>
    </row>
    <row r="10" spans="1:13" ht="21" customHeight="1">
      <c r="A10" s="35" t="s">
        <v>8</v>
      </c>
      <c r="B10" s="101" t="str">
        <f>EKV!B1</f>
        <v>Elektronická kontrola vstupu (EKV)</v>
      </c>
      <c r="C10" s="99"/>
      <c r="D10" s="99"/>
      <c r="E10" s="99"/>
      <c r="F10" s="99"/>
      <c r="G10" s="99"/>
      <c r="H10" s="99"/>
      <c r="I10" s="99"/>
      <c r="J10" s="100"/>
      <c r="K10" s="55">
        <f>EKV!F33</f>
        <v>152369.79999999999</v>
      </c>
    </row>
    <row r="11" spans="1:13" ht="21" customHeight="1">
      <c r="A11" s="35" t="s">
        <v>9</v>
      </c>
      <c r="B11" s="101" t="str">
        <f>DT!B1</f>
        <v>Domácí telefon - vrátník (DT)</v>
      </c>
      <c r="C11" s="99"/>
      <c r="D11" s="99"/>
      <c r="E11" s="99"/>
      <c r="F11" s="99"/>
      <c r="G11" s="99"/>
      <c r="H11" s="99"/>
      <c r="I11" s="99"/>
      <c r="J11" s="100"/>
      <c r="K11" s="55">
        <f>DT!F22</f>
        <v>72639.199999999997</v>
      </c>
    </row>
    <row r="12" spans="1:13" ht="21" customHeight="1">
      <c r="A12" s="35" t="s">
        <v>10</v>
      </c>
      <c r="B12" s="101" t="str">
        <f>PO!B1</f>
        <v>Požární ochrana</v>
      </c>
      <c r="C12" s="99"/>
      <c r="D12" s="99"/>
      <c r="E12" s="99"/>
      <c r="F12" s="99"/>
      <c r="G12" s="99"/>
      <c r="H12" s="99"/>
      <c r="I12" s="99"/>
      <c r="J12" s="100"/>
      <c r="K12" s="55">
        <f>PO!F30</f>
        <v>151301.75</v>
      </c>
    </row>
    <row r="13" spans="1:13" ht="21" customHeight="1">
      <c r="A13" s="35" t="s">
        <v>11</v>
      </c>
      <c r="B13" s="101" t="str">
        <f>SP!B1</f>
        <v>Systém sestra-pacient (SP)</v>
      </c>
      <c r="C13" s="99"/>
      <c r="D13" s="99"/>
      <c r="E13" s="99"/>
      <c r="F13" s="99"/>
      <c r="G13" s="99"/>
      <c r="H13" s="99"/>
      <c r="I13" s="99"/>
      <c r="J13" s="100"/>
      <c r="K13" s="55">
        <f>SP!F31</f>
        <v>115354.9</v>
      </c>
    </row>
    <row r="14" spans="1:13" ht="21" customHeight="1">
      <c r="A14" s="35" t="s">
        <v>12</v>
      </c>
      <c r="B14" s="98" t="str">
        <f>Trasy!B1</f>
        <v>Společné kabelové trasy</v>
      </c>
      <c r="C14" s="99"/>
      <c r="D14" s="99"/>
      <c r="E14" s="99"/>
      <c r="F14" s="99"/>
      <c r="G14" s="99"/>
      <c r="H14" s="99"/>
      <c r="I14" s="99"/>
      <c r="J14" s="100"/>
      <c r="K14" s="55">
        <f>Trasy!F29</f>
        <v>82402</v>
      </c>
    </row>
    <row r="15" spans="1:13" ht="21" customHeight="1">
      <c r="A15" s="35" t="s">
        <v>13</v>
      </c>
      <c r="B15" s="98" t="str">
        <f>Ostatní!B1</f>
        <v>Ostatní</v>
      </c>
      <c r="C15" s="99"/>
      <c r="D15" s="99"/>
      <c r="E15" s="99"/>
      <c r="F15" s="99"/>
      <c r="G15" s="99"/>
      <c r="H15" s="99"/>
      <c r="I15" s="99"/>
      <c r="J15" s="100"/>
      <c r="K15" s="55">
        <f>Ostatní!F12</f>
        <v>66850</v>
      </c>
    </row>
    <row r="16" spans="1:13" ht="20.100000000000001" customHeight="1" thickBot="1">
      <c r="A16" s="39" t="s">
        <v>22</v>
      </c>
      <c r="B16" s="40"/>
      <c r="C16" s="40"/>
      <c r="D16" s="40"/>
      <c r="E16" s="40"/>
      <c r="F16" s="40"/>
      <c r="G16" s="40"/>
      <c r="H16" s="40"/>
      <c r="I16" s="40"/>
      <c r="J16" s="40"/>
      <c r="K16" s="41">
        <f>SUM(K8:K15)</f>
        <v>1032953.45</v>
      </c>
      <c r="M16" s="57"/>
    </row>
    <row r="17" spans="1:11" ht="20.100000000000001" customHeight="1" thickBot="1">
      <c r="A17" s="42"/>
      <c r="B17" s="43"/>
      <c r="C17" s="44"/>
      <c r="D17" s="44"/>
      <c r="E17" s="44"/>
      <c r="F17" s="44"/>
      <c r="G17" s="44"/>
      <c r="H17" s="44"/>
      <c r="I17" s="44"/>
      <c r="J17" s="44"/>
      <c r="K17" s="45"/>
    </row>
    <row r="18" spans="1:11" ht="20.100000000000001" customHeight="1" thickBot="1">
      <c r="A18" s="46" t="s">
        <v>44</v>
      </c>
      <c r="B18" s="47"/>
      <c r="C18" s="47"/>
      <c r="D18" s="47"/>
      <c r="E18" s="47"/>
      <c r="F18" s="47"/>
      <c r="G18" s="47"/>
      <c r="H18" s="47"/>
      <c r="I18" s="47"/>
      <c r="J18" s="47"/>
      <c r="K18" s="48">
        <f>ROUND(PRODUCT(0.21,K16),0)</f>
        <v>216920</v>
      </c>
    </row>
    <row r="19" spans="1:11" ht="20.100000000000001" customHeight="1" thickBot="1">
      <c r="A19" s="42"/>
      <c r="B19" s="43"/>
      <c r="C19" s="44"/>
      <c r="D19" s="44"/>
      <c r="E19" s="44"/>
      <c r="F19" s="44"/>
      <c r="G19" s="44"/>
      <c r="H19" s="44"/>
      <c r="I19" s="44"/>
      <c r="J19" s="44"/>
      <c r="K19" s="45"/>
    </row>
    <row r="20" spans="1:11" ht="20.100000000000001" customHeight="1" thickBot="1">
      <c r="A20" s="49" t="s">
        <v>23</v>
      </c>
      <c r="B20" s="50"/>
      <c r="C20" s="50"/>
      <c r="D20" s="50"/>
      <c r="E20" s="50"/>
      <c r="F20" s="50"/>
      <c r="G20" s="50"/>
      <c r="H20" s="50"/>
      <c r="I20" s="50"/>
      <c r="J20" s="50"/>
      <c r="K20" s="51">
        <f>SUM(K16:K19)</f>
        <v>1249873.45</v>
      </c>
    </row>
    <row r="21" spans="1:11" ht="15.75" thickTop="1"/>
  </sheetData>
  <mergeCells count="10">
    <mergeCell ref="B14:J14"/>
    <mergeCell ref="B12:J12"/>
    <mergeCell ref="B13:J13"/>
    <mergeCell ref="B15:J15"/>
    <mergeCell ref="A1:K1"/>
    <mergeCell ref="D3:K3"/>
    <mergeCell ref="A5:K5"/>
    <mergeCell ref="B10:J10"/>
    <mergeCell ref="B11:J11"/>
    <mergeCell ref="A2:K2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>
    <pageSetUpPr fitToPage="1"/>
  </sheetPr>
  <dimension ref="A1:K25"/>
  <sheetViews>
    <sheetView zoomScale="130" zoomScaleNormal="130" workbookViewId="0">
      <selection activeCell="E33" sqref="E33"/>
    </sheetView>
  </sheetViews>
  <sheetFormatPr defaultColWidth="8.85546875" defaultRowHeight="12"/>
  <cols>
    <col min="1" max="1" width="4.140625" style="20" customWidth="1"/>
    <col min="2" max="2" width="8.140625" style="3" customWidth="1"/>
    <col min="3" max="3" width="44" style="3" customWidth="1"/>
    <col min="4" max="4" width="6.7109375" style="21" customWidth="1"/>
    <col min="5" max="5" width="9" style="21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9" ht="20.25" customHeight="1">
      <c r="A1" s="1" t="s">
        <v>6</v>
      </c>
      <c r="B1" s="125" t="s">
        <v>17</v>
      </c>
      <c r="C1" s="125"/>
      <c r="D1" s="125"/>
      <c r="E1" s="125"/>
      <c r="F1" s="125"/>
      <c r="G1" s="125"/>
      <c r="H1" s="2"/>
    </row>
    <row r="2" spans="1:9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9" ht="12.75" customHeight="1" thickTop="1">
      <c r="A3" s="126" t="s">
        <v>0</v>
      </c>
      <c r="B3" s="128" t="s">
        <v>76</v>
      </c>
      <c r="C3" s="128" t="s">
        <v>1</v>
      </c>
      <c r="D3" s="130" t="s">
        <v>30</v>
      </c>
      <c r="E3" s="130" t="s">
        <v>26</v>
      </c>
      <c r="F3" s="119" t="s">
        <v>2</v>
      </c>
      <c r="G3" s="132"/>
      <c r="H3" s="119" t="s">
        <v>3</v>
      </c>
      <c r="I3" s="120"/>
    </row>
    <row r="4" spans="1:9" ht="27" customHeight="1" thickBot="1">
      <c r="A4" s="127"/>
      <c r="B4" s="129"/>
      <c r="C4" s="129"/>
      <c r="D4" s="131"/>
      <c r="E4" s="131"/>
      <c r="F4" s="23" t="s">
        <v>4</v>
      </c>
      <c r="G4" s="23" t="s">
        <v>5</v>
      </c>
      <c r="H4" s="23" t="s">
        <v>4</v>
      </c>
      <c r="I4" s="25" t="s">
        <v>5</v>
      </c>
    </row>
    <row r="5" spans="1:9" ht="12.75" customHeight="1" thickTop="1">
      <c r="A5" s="121"/>
      <c r="B5" s="122"/>
      <c r="C5" s="122"/>
      <c r="D5" s="122"/>
      <c r="E5" s="123"/>
      <c r="F5" s="123"/>
      <c r="G5" s="123"/>
      <c r="H5" s="123"/>
      <c r="I5" s="124"/>
    </row>
    <row r="6" spans="1:9" ht="18" customHeight="1">
      <c r="A6" s="24" t="s">
        <v>6</v>
      </c>
      <c r="B6" s="9" t="s">
        <v>77</v>
      </c>
      <c r="C6" s="10" t="s">
        <v>109</v>
      </c>
      <c r="D6" s="11">
        <v>4290</v>
      </c>
      <c r="E6" s="11" t="s">
        <v>28</v>
      </c>
      <c r="F6" s="12">
        <v>19.8</v>
      </c>
      <c r="G6" s="12">
        <f t="shared" ref="G6:G20" si="0">D6*F6</f>
        <v>84942</v>
      </c>
      <c r="H6" s="12">
        <v>24</v>
      </c>
      <c r="I6" s="13">
        <f t="shared" ref="I6:I20" si="1">D6*H6</f>
        <v>102960</v>
      </c>
    </row>
    <row r="7" spans="1:9" ht="18" customHeight="1">
      <c r="A7" s="24" t="s">
        <v>7</v>
      </c>
      <c r="B7" s="9" t="s">
        <v>77</v>
      </c>
      <c r="C7" s="10" t="s">
        <v>110</v>
      </c>
      <c r="D7" s="11">
        <v>5</v>
      </c>
      <c r="E7" s="11" t="s">
        <v>27</v>
      </c>
      <c r="F7" s="12">
        <v>116</v>
      </c>
      <c r="G7" s="12">
        <f t="shared" ref="G7" si="2">D7*F7</f>
        <v>580</v>
      </c>
      <c r="H7" s="12">
        <v>115</v>
      </c>
      <c r="I7" s="13">
        <f t="shared" ref="I7" si="3">D7*H7</f>
        <v>575</v>
      </c>
    </row>
    <row r="8" spans="1:9" ht="18" customHeight="1">
      <c r="A8" s="24" t="s">
        <v>8</v>
      </c>
      <c r="B8" s="9" t="s">
        <v>77</v>
      </c>
      <c r="C8" s="10" t="s">
        <v>111</v>
      </c>
      <c r="D8" s="11">
        <v>24</v>
      </c>
      <c r="E8" s="11" t="s">
        <v>27</v>
      </c>
      <c r="F8" s="12">
        <v>116</v>
      </c>
      <c r="G8" s="12">
        <f t="shared" ref="G8" si="4">D8*F8</f>
        <v>2784</v>
      </c>
      <c r="H8" s="12">
        <v>115</v>
      </c>
      <c r="I8" s="13">
        <f t="shared" ref="I8" si="5">D8*H8</f>
        <v>2760</v>
      </c>
    </row>
    <row r="9" spans="1:9" ht="18" customHeight="1">
      <c r="A9" s="24" t="s">
        <v>9</v>
      </c>
      <c r="B9" s="9" t="s">
        <v>77</v>
      </c>
      <c r="C9" s="10" t="s">
        <v>31</v>
      </c>
      <c r="D9" s="11">
        <v>3</v>
      </c>
      <c r="E9" s="11" t="s">
        <v>27</v>
      </c>
      <c r="F9" s="12">
        <v>490</v>
      </c>
      <c r="G9" s="12">
        <f t="shared" si="0"/>
        <v>1470</v>
      </c>
      <c r="H9" s="12">
        <v>95</v>
      </c>
      <c r="I9" s="13">
        <f t="shared" si="1"/>
        <v>285</v>
      </c>
    </row>
    <row r="10" spans="1:9" ht="18" customHeight="1">
      <c r="A10" s="24" t="s">
        <v>10</v>
      </c>
      <c r="B10" s="9" t="s">
        <v>77</v>
      </c>
      <c r="C10" s="10" t="s">
        <v>16</v>
      </c>
      <c r="D10" s="11">
        <v>1</v>
      </c>
      <c r="E10" s="11" t="s">
        <v>27</v>
      </c>
      <c r="F10" s="12">
        <v>267</v>
      </c>
      <c r="G10" s="12">
        <f t="shared" si="0"/>
        <v>267</v>
      </c>
      <c r="H10" s="12">
        <v>95</v>
      </c>
      <c r="I10" s="13">
        <f t="shared" si="1"/>
        <v>95</v>
      </c>
    </row>
    <row r="11" spans="1:9" ht="18" customHeight="1">
      <c r="A11" s="24" t="s">
        <v>11</v>
      </c>
      <c r="B11" s="9" t="s">
        <v>77</v>
      </c>
      <c r="C11" s="10" t="s">
        <v>115</v>
      </c>
      <c r="D11" s="11">
        <v>106</v>
      </c>
      <c r="E11" s="11" t="s">
        <v>27</v>
      </c>
      <c r="F11" s="12">
        <v>123</v>
      </c>
      <c r="G11" s="12">
        <f t="shared" si="0"/>
        <v>13038</v>
      </c>
      <c r="H11" s="12">
        <v>95</v>
      </c>
      <c r="I11" s="13">
        <f t="shared" si="1"/>
        <v>10070</v>
      </c>
    </row>
    <row r="12" spans="1:9" ht="18" customHeight="1">
      <c r="A12" s="24" t="s">
        <v>12</v>
      </c>
      <c r="B12" s="9" t="s">
        <v>77</v>
      </c>
      <c r="C12" s="10" t="s">
        <v>32</v>
      </c>
      <c r="D12" s="11">
        <v>3</v>
      </c>
      <c r="E12" s="11" t="s">
        <v>27</v>
      </c>
      <c r="F12" s="12">
        <v>150</v>
      </c>
      <c r="G12" s="12">
        <f t="shared" si="0"/>
        <v>450</v>
      </c>
      <c r="H12" s="12">
        <v>650</v>
      </c>
      <c r="I12" s="13">
        <f t="shared" si="1"/>
        <v>1950</v>
      </c>
    </row>
    <row r="13" spans="1:9" ht="18" customHeight="1">
      <c r="A13" s="24" t="s">
        <v>13</v>
      </c>
      <c r="B13" s="9" t="s">
        <v>77</v>
      </c>
      <c r="C13" s="10" t="s">
        <v>68</v>
      </c>
      <c r="D13" s="11">
        <v>53</v>
      </c>
      <c r="E13" s="11" t="s">
        <v>27</v>
      </c>
      <c r="F13" s="12">
        <v>10</v>
      </c>
      <c r="G13" s="12">
        <f t="shared" si="0"/>
        <v>530</v>
      </c>
      <c r="H13" s="12">
        <v>85</v>
      </c>
      <c r="I13" s="13">
        <f t="shared" si="1"/>
        <v>4505</v>
      </c>
    </row>
    <row r="14" spans="1:9" ht="18" customHeight="1">
      <c r="A14" s="24" t="s">
        <v>37</v>
      </c>
      <c r="B14" s="9" t="s">
        <v>77</v>
      </c>
      <c r="C14" s="10" t="s">
        <v>112</v>
      </c>
      <c r="D14" s="11">
        <v>10</v>
      </c>
      <c r="E14" s="11" t="s">
        <v>27</v>
      </c>
      <c r="F14" s="12">
        <v>30</v>
      </c>
      <c r="G14" s="12">
        <f t="shared" ref="G14" si="6">D14*F14</f>
        <v>300</v>
      </c>
      <c r="H14" s="12">
        <v>10</v>
      </c>
      <c r="I14" s="13">
        <f t="shared" ref="I14" si="7">D14*H14</f>
        <v>100</v>
      </c>
    </row>
    <row r="15" spans="1:9" ht="18" customHeight="1">
      <c r="A15" s="24" t="s">
        <v>40</v>
      </c>
      <c r="B15" s="9" t="s">
        <v>77</v>
      </c>
      <c r="C15" s="10" t="s">
        <v>113</v>
      </c>
      <c r="D15" s="11">
        <v>8</v>
      </c>
      <c r="E15" s="11" t="s">
        <v>27</v>
      </c>
      <c r="F15" s="12">
        <v>53</v>
      </c>
      <c r="G15" s="12">
        <f t="shared" si="0"/>
        <v>424</v>
      </c>
      <c r="H15" s="12">
        <v>15</v>
      </c>
      <c r="I15" s="13">
        <f t="shared" si="1"/>
        <v>120</v>
      </c>
    </row>
    <row r="16" spans="1:9" ht="18" customHeight="1">
      <c r="A16" s="24" t="s">
        <v>45</v>
      </c>
      <c r="B16" s="9" t="s">
        <v>77</v>
      </c>
      <c r="C16" s="10" t="s">
        <v>114</v>
      </c>
      <c r="D16" s="11">
        <v>1</v>
      </c>
      <c r="E16" s="11" t="s">
        <v>27</v>
      </c>
      <c r="F16" s="12">
        <v>76</v>
      </c>
      <c r="G16" s="12">
        <f t="shared" ref="G16" si="8">D16*F16</f>
        <v>76</v>
      </c>
      <c r="H16" s="12">
        <v>20</v>
      </c>
      <c r="I16" s="13">
        <f t="shared" ref="I16" si="9">D16*H16</f>
        <v>20</v>
      </c>
    </row>
    <row r="17" spans="1:11" ht="18" customHeight="1">
      <c r="A17" s="24" t="s">
        <v>46</v>
      </c>
      <c r="B17" s="9" t="s">
        <v>77</v>
      </c>
      <c r="C17" s="10" t="s">
        <v>117</v>
      </c>
      <c r="D17" s="11">
        <v>52</v>
      </c>
      <c r="E17" s="11" t="s">
        <v>27</v>
      </c>
      <c r="F17" s="12">
        <v>143</v>
      </c>
      <c r="G17" s="12">
        <f t="shared" si="0"/>
        <v>7436</v>
      </c>
      <c r="H17" s="12">
        <v>10</v>
      </c>
      <c r="I17" s="13">
        <f t="shared" si="1"/>
        <v>520</v>
      </c>
    </row>
    <row r="18" spans="1:11" ht="18" customHeight="1">
      <c r="A18" s="24" t="s">
        <v>47</v>
      </c>
      <c r="B18" s="9" t="s">
        <v>77</v>
      </c>
      <c r="C18" s="10" t="s">
        <v>116</v>
      </c>
      <c r="D18" s="11">
        <v>4</v>
      </c>
      <c r="E18" s="11" t="s">
        <v>62</v>
      </c>
      <c r="F18" s="12">
        <v>0</v>
      </c>
      <c r="G18" s="12">
        <f t="shared" si="0"/>
        <v>0</v>
      </c>
      <c r="H18" s="12">
        <v>650</v>
      </c>
      <c r="I18" s="13">
        <f t="shared" si="1"/>
        <v>2600</v>
      </c>
    </row>
    <row r="19" spans="1:11" ht="22.5">
      <c r="A19" s="24" t="s">
        <v>48</v>
      </c>
      <c r="B19" s="9" t="s">
        <v>77</v>
      </c>
      <c r="C19" s="10" t="s">
        <v>118</v>
      </c>
      <c r="D19" s="11">
        <v>1</v>
      </c>
      <c r="E19" s="11" t="s">
        <v>27</v>
      </c>
      <c r="F19" s="12">
        <v>108045</v>
      </c>
      <c r="G19" s="12">
        <f t="shared" si="0"/>
        <v>108045</v>
      </c>
      <c r="H19" s="12">
        <v>425</v>
      </c>
      <c r="I19" s="13">
        <f t="shared" si="1"/>
        <v>425</v>
      </c>
    </row>
    <row r="20" spans="1:11" ht="18" customHeight="1">
      <c r="A20" s="24" t="s">
        <v>49</v>
      </c>
      <c r="B20" s="9" t="s">
        <v>77</v>
      </c>
      <c r="C20" s="10" t="s">
        <v>58</v>
      </c>
      <c r="D20" s="11">
        <v>1</v>
      </c>
      <c r="E20" s="11" t="s">
        <v>29</v>
      </c>
      <c r="F20" s="12">
        <v>11017</v>
      </c>
      <c r="G20" s="12">
        <f t="shared" si="0"/>
        <v>11017</v>
      </c>
      <c r="H20" s="12">
        <v>6349</v>
      </c>
      <c r="I20" s="13">
        <f t="shared" si="1"/>
        <v>6349</v>
      </c>
    </row>
    <row r="21" spans="1:11" ht="12.75" customHeight="1" thickBot="1">
      <c r="A21" s="116"/>
      <c r="B21" s="117"/>
      <c r="C21" s="117"/>
      <c r="D21" s="117"/>
      <c r="E21" s="117"/>
      <c r="F21" s="117"/>
      <c r="G21" s="117"/>
      <c r="H21" s="117"/>
      <c r="I21" s="118"/>
    </row>
    <row r="22" spans="1:11" ht="14.25" thickTop="1" thickBot="1">
      <c r="A22" s="14" t="s">
        <v>5</v>
      </c>
      <c r="B22" s="15"/>
      <c r="C22" s="15"/>
      <c r="D22" s="16"/>
      <c r="E22" s="16"/>
      <c r="F22" s="112">
        <f>SUM(G6:G20)</f>
        <v>231359</v>
      </c>
      <c r="G22" s="113"/>
      <c r="H22" s="114">
        <f>SUM(I6:I20)</f>
        <v>133334</v>
      </c>
      <c r="I22" s="115"/>
    </row>
    <row r="23" spans="1:11" ht="14.25" thickTop="1" thickBot="1">
      <c r="A23" s="17" t="s">
        <v>14</v>
      </c>
      <c r="B23" s="18"/>
      <c r="C23" s="18"/>
      <c r="D23" s="19"/>
      <c r="E23" s="19"/>
      <c r="F23" s="109">
        <f>F22+H22</f>
        <v>364693</v>
      </c>
      <c r="G23" s="110"/>
      <c r="H23" s="110"/>
      <c r="I23" s="111"/>
    </row>
    <row r="24" spans="1:11" ht="12.75" thickTop="1"/>
    <row r="25" spans="1:11">
      <c r="K25" s="22"/>
    </row>
  </sheetData>
  <mergeCells count="13">
    <mergeCell ref="B1:G1"/>
    <mergeCell ref="A3:A4"/>
    <mergeCell ref="B3:B4"/>
    <mergeCell ref="C3:C4"/>
    <mergeCell ref="D3:D4"/>
    <mergeCell ref="F3:G3"/>
    <mergeCell ref="E3:E4"/>
    <mergeCell ref="F23:I23"/>
    <mergeCell ref="F22:G22"/>
    <mergeCell ref="H22:I22"/>
    <mergeCell ref="A21:I21"/>
    <mergeCell ref="H3:I3"/>
    <mergeCell ref="A5:I5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8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6E4AB-BACE-489A-A43A-14C21F7B3F42}">
  <sheetPr>
    <pageSetUpPr fitToPage="1"/>
  </sheetPr>
  <dimension ref="A1:L18"/>
  <sheetViews>
    <sheetView zoomScale="120" zoomScaleNormal="120" workbookViewId="0">
      <selection activeCell="F18" sqref="F18"/>
    </sheetView>
  </sheetViews>
  <sheetFormatPr defaultColWidth="8.85546875" defaultRowHeight="12"/>
  <cols>
    <col min="1" max="1" width="4.140625" style="90" customWidth="1"/>
    <col min="2" max="2" width="8.140625" style="67" customWidth="1"/>
    <col min="3" max="3" width="49.7109375" style="67" customWidth="1"/>
    <col min="4" max="4" width="6.7109375" style="91" customWidth="1"/>
    <col min="5" max="5" width="9" style="91" customWidth="1"/>
    <col min="6" max="6" width="10" style="67" customWidth="1"/>
    <col min="7" max="7" width="9.7109375" style="67" customWidth="1"/>
    <col min="8" max="8" width="10" style="67" customWidth="1"/>
    <col min="9" max="9" width="9.7109375" style="67" customWidth="1"/>
    <col min="10" max="10" width="4.140625" style="67" customWidth="1"/>
    <col min="11" max="256" width="8.85546875" style="67"/>
    <col min="257" max="257" width="4.140625" style="67" customWidth="1"/>
    <col min="258" max="258" width="0" style="67" hidden="1" customWidth="1"/>
    <col min="259" max="259" width="12.85546875" style="67" customWidth="1"/>
    <col min="260" max="260" width="36.7109375" style="67" customWidth="1"/>
    <col min="261" max="261" width="6.7109375" style="67" customWidth="1"/>
    <col min="262" max="262" width="10" style="67" customWidth="1"/>
    <col min="263" max="263" width="9.7109375" style="67" customWidth="1"/>
    <col min="264" max="264" width="10" style="67" customWidth="1"/>
    <col min="265" max="265" width="9.7109375" style="67" customWidth="1"/>
    <col min="266" max="266" width="4.140625" style="67" customWidth="1"/>
    <col min="267" max="512" width="8.85546875" style="67"/>
    <col min="513" max="513" width="4.140625" style="67" customWidth="1"/>
    <col min="514" max="514" width="0" style="67" hidden="1" customWidth="1"/>
    <col min="515" max="515" width="12.85546875" style="67" customWidth="1"/>
    <col min="516" max="516" width="36.7109375" style="67" customWidth="1"/>
    <col min="517" max="517" width="6.7109375" style="67" customWidth="1"/>
    <col min="518" max="518" width="10" style="67" customWidth="1"/>
    <col min="519" max="519" width="9.7109375" style="67" customWidth="1"/>
    <col min="520" max="520" width="10" style="67" customWidth="1"/>
    <col min="521" max="521" width="9.7109375" style="67" customWidth="1"/>
    <col min="522" max="522" width="4.140625" style="67" customWidth="1"/>
    <col min="523" max="768" width="8.85546875" style="67"/>
    <col min="769" max="769" width="4.140625" style="67" customWidth="1"/>
    <col min="770" max="770" width="0" style="67" hidden="1" customWidth="1"/>
    <col min="771" max="771" width="12.85546875" style="67" customWidth="1"/>
    <col min="772" max="772" width="36.7109375" style="67" customWidth="1"/>
    <col min="773" max="773" width="6.7109375" style="67" customWidth="1"/>
    <col min="774" max="774" width="10" style="67" customWidth="1"/>
    <col min="775" max="775" width="9.7109375" style="67" customWidth="1"/>
    <col min="776" max="776" width="10" style="67" customWidth="1"/>
    <col min="777" max="777" width="9.7109375" style="67" customWidth="1"/>
    <col min="778" max="778" width="4.140625" style="67" customWidth="1"/>
    <col min="779" max="1024" width="8.85546875" style="67"/>
    <col min="1025" max="1025" width="4.140625" style="67" customWidth="1"/>
    <col min="1026" max="1026" width="0" style="67" hidden="1" customWidth="1"/>
    <col min="1027" max="1027" width="12.85546875" style="67" customWidth="1"/>
    <col min="1028" max="1028" width="36.7109375" style="67" customWidth="1"/>
    <col min="1029" max="1029" width="6.7109375" style="67" customWidth="1"/>
    <col min="1030" max="1030" width="10" style="67" customWidth="1"/>
    <col min="1031" max="1031" width="9.7109375" style="67" customWidth="1"/>
    <col min="1032" max="1032" width="10" style="67" customWidth="1"/>
    <col min="1033" max="1033" width="9.7109375" style="67" customWidth="1"/>
    <col min="1034" max="1034" width="4.140625" style="67" customWidth="1"/>
    <col min="1035" max="1280" width="8.85546875" style="67"/>
    <col min="1281" max="1281" width="4.140625" style="67" customWidth="1"/>
    <col min="1282" max="1282" width="0" style="67" hidden="1" customWidth="1"/>
    <col min="1283" max="1283" width="12.85546875" style="67" customWidth="1"/>
    <col min="1284" max="1284" width="36.7109375" style="67" customWidth="1"/>
    <col min="1285" max="1285" width="6.7109375" style="67" customWidth="1"/>
    <col min="1286" max="1286" width="10" style="67" customWidth="1"/>
    <col min="1287" max="1287" width="9.7109375" style="67" customWidth="1"/>
    <col min="1288" max="1288" width="10" style="67" customWidth="1"/>
    <col min="1289" max="1289" width="9.7109375" style="67" customWidth="1"/>
    <col min="1290" max="1290" width="4.140625" style="67" customWidth="1"/>
    <col min="1291" max="1536" width="8.85546875" style="67"/>
    <col min="1537" max="1537" width="4.140625" style="67" customWidth="1"/>
    <col min="1538" max="1538" width="0" style="67" hidden="1" customWidth="1"/>
    <col min="1539" max="1539" width="12.85546875" style="67" customWidth="1"/>
    <col min="1540" max="1540" width="36.7109375" style="67" customWidth="1"/>
    <col min="1541" max="1541" width="6.7109375" style="67" customWidth="1"/>
    <col min="1542" max="1542" width="10" style="67" customWidth="1"/>
    <col min="1543" max="1543" width="9.7109375" style="67" customWidth="1"/>
    <col min="1544" max="1544" width="10" style="67" customWidth="1"/>
    <col min="1545" max="1545" width="9.7109375" style="67" customWidth="1"/>
    <col min="1546" max="1546" width="4.140625" style="67" customWidth="1"/>
    <col min="1547" max="1792" width="8.85546875" style="67"/>
    <col min="1793" max="1793" width="4.140625" style="67" customWidth="1"/>
    <col min="1794" max="1794" width="0" style="67" hidden="1" customWidth="1"/>
    <col min="1795" max="1795" width="12.85546875" style="67" customWidth="1"/>
    <col min="1796" max="1796" width="36.7109375" style="67" customWidth="1"/>
    <col min="1797" max="1797" width="6.7109375" style="67" customWidth="1"/>
    <col min="1798" max="1798" width="10" style="67" customWidth="1"/>
    <col min="1799" max="1799" width="9.7109375" style="67" customWidth="1"/>
    <col min="1800" max="1800" width="10" style="67" customWidth="1"/>
    <col min="1801" max="1801" width="9.7109375" style="67" customWidth="1"/>
    <col min="1802" max="1802" width="4.140625" style="67" customWidth="1"/>
    <col min="1803" max="2048" width="8.85546875" style="67"/>
    <col min="2049" max="2049" width="4.140625" style="67" customWidth="1"/>
    <col min="2050" max="2050" width="0" style="67" hidden="1" customWidth="1"/>
    <col min="2051" max="2051" width="12.85546875" style="67" customWidth="1"/>
    <col min="2052" max="2052" width="36.7109375" style="67" customWidth="1"/>
    <col min="2053" max="2053" width="6.7109375" style="67" customWidth="1"/>
    <col min="2054" max="2054" width="10" style="67" customWidth="1"/>
    <col min="2055" max="2055" width="9.7109375" style="67" customWidth="1"/>
    <col min="2056" max="2056" width="10" style="67" customWidth="1"/>
    <col min="2057" max="2057" width="9.7109375" style="67" customWidth="1"/>
    <col min="2058" max="2058" width="4.140625" style="67" customWidth="1"/>
    <col min="2059" max="2304" width="8.85546875" style="67"/>
    <col min="2305" max="2305" width="4.140625" style="67" customWidth="1"/>
    <col min="2306" max="2306" width="0" style="67" hidden="1" customWidth="1"/>
    <col min="2307" max="2307" width="12.85546875" style="67" customWidth="1"/>
    <col min="2308" max="2308" width="36.7109375" style="67" customWidth="1"/>
    <col min="2309" max="2309" width="6.7109375" style="67" customWidth="1"/>
    <col min="2310" max="2310" width="10" style="67" customWidth="1"/>
    <col min="2311" max="2311" width="9.7109375" style="67" customWidth="1"/>
    <col min="2312" max="2312" width="10" style="67" customWidth="1"/>
    <col min="2313" max="2313" width="9.7109375" style="67" customWidth="1"/>
    <col min="2314" max="2314" width="4.140625" style="67" customWidth="1"/>
    <col min="2315" max="2560" width="8.85546875" style="67"/>
    <col min="2561" max="2561" width="4.140625" style="67" customWidth="1"/>
    <col min="2562" max="2562" width="0" style="67" hidden="1" customWidth="1"/>
    <col min="2563" max="2563" width="12.85546875" style="67" customWidth="1"/>
    <col min="2564" max="2564" width="36.7109375" style="67" customWidth="1"/>
    <col min="2565" max="2565" width="6.7109375" style="67" customWidth="1"/>
    <col min="2566" max="2566" width="10" style="67" customWidth="1"/>
    <col min="2567" max="2567" width="9.7109375" style="67" customWidth="1"/>
    <col min="2568" max="2568" width="10" style="67" customWidth="1"/>
    <col min="2569" max="2569" width="9.7109375" style="67" customWidth="1"/>
    <col min="2570" max="2570" width="4.140625" style="67" customWidth="1"/>
    <col min="2571" max="2816" width="8.85546875" style="67"/>
    <col min="2817" max="2817" width="4.140625" style="67" customWidth="1"/>
    <col min="2818" max="2818" width="0" style="67" hidden="1" customWidth="1"/>
    <col min="2819" max="2819" width="12.85546875" style="67" customWidth="1"/>
    <col min="2820" max="2820" width="36.7109375" style="67" customWidth="1"/>
    <col min="2821" max="2821" width="6.7109375" style="67" customWidth="1"/>
    <col min="2822" max="2822" width="10" style="67" customWidth="1"/>
    <col min="2823" max="2823" width="9.7109375" style="67" customWidth="1"/>
    <col min="2824" max="2824" width="10" style="67" customWidth="1"/>
    <col min="2825" max="2825" width="9.7109375" style="67" customWidth="1"/>
    <col min="2826" max="2826" width="4.140625" style="67" customWidth="1"/>
    <col min="2827" max="3072" width="8.85546875" style="67"/>
    <col min="3073" max="3073" width="4.140625" style="67" customWidth="1"/>
    <col min="3074" max="3074" width="0" style="67" hidden="1" customWidth="1"/>
    <col min="3075" max="3075" width="12.85546875" style="67" customWidth="1"/>
    <col min="3076" max="3076" width="36.7109375" style="67" customWidth="1"/>
    <col min="3077" max="3077" width="6.7109375" style="67" customWidth="1"/>
    <col min="3078" max="3078" width="10" style="67" customWidth="1"/>
    <col min="3079" max="3079" width="9.7109375" style="67" customWidth="1"/>
    <col min="3080" max="3080" width="10" style="67" customWidth="1"/>
    <col min="3081" max="3081" width="9.7109375" style="67" customWidth="1"/>
    <col min="3082" max="3082" width="4.140625" style="67" customWidth="1"/>
    <col min="3083" max="3328" width="8.85546875" style="67"/>
    <col min="3329" max="3329" width="4.140625" style="67" customWidth="1"/>
    <col min="3330" max="3330" width="0" style="67" hidden="1" customWidth="1"/>
    <col min="3331" max="3331" width="12.85546875" style="67" customWidth="1"/>
    <col min="3332" max="3332" width="36.7109375" style="67" customWidth="1"/>
    <col min="3333" max="3333" width="6.7109375" style="67" customWidth="1"/>
    <col min="3334" max="3334" width="10" style="67" customWidth="1"/>
    <col min="3335" max="3335" width="9.7109375" style="67" customWidth="1"/>
    <col min="3336" max="3336" width="10" style="67" customWidth="1"/>
    <col min="3337" max="3337" width="9.7109375" style="67" customWidth="1"/>
    <col min="3338" max="3338" width="4.140625" style="67" customWidth="1"/>
    <col min="3339" max="3584" width="8.85546875" style="67"/>
    <col min="3585" max="3585" width="4.140625" style="67" customWidth="1"/>
    <col min="3586" max="3586" width="0" style="67" hidden="1" customWidth="1"/>
    <col min="3587" max="3587" width="12.85546875" style="67" customWidth="1"/>
    <col min="3588" max="3588" width="36.7109375" style="67" customWidth="1"/>
    <col min="3589" max="3589" width="6.7109375" style="67" customWidth="1"/>
    <col min="3590" max="3590" width="10" style="67" customWidth="1"/>
    <col min="3591" max="3591" width="9.7109375" style="67" customWidth="1"/>
    <col min="3592" max="3592" width="10" style="67" customWidth="1"/>
    <col min="3593" max="3593" width="9.7109375" style="67" customWidth="1"/>
    <col min="3594" max="3594" width="4.140625" style="67" customWidth="1"/>
    <col min="3595" max="3840" width="8.85546875" style="67"/>
    <col min="3841" max="3841" width="4.140625" style="67" customWidth="1"/>
    <col min="3842" max="3842" width="0" style="67" hidden="1" customWidth="1"/>
    <col min="3843" max="3843" width="12.85546875" style="67" customWidth="1"/>
    <col min="3844" max="3844" width="36.7109375" style="67" customWidth="1"/>
    <col min="3845" max="3845" width="6.7109375" style="67" customWidth="1"/>
    <col min="3846" max="3846" width="10" style="67" customWidth="1"/>
    <col min="3847" max="3847" width="9.7109375" style="67" customWidth="1"/>
    <col min="3848" max="3848" width="10" style="67" customWidth="1"/>
    <col min="3849" max="3849" width="9.7109375" style="67" customWidth="1"/>
    <col min="3850" max="3850" width="4.140625" style="67" customWidth="1"/>
    <col min="3851" max="4096" width="8.85546875" style="67"/>
    <col min="4097" max="4097" width="4.140625" style="67" customWidth="1"/>
    <col min="4098" max="4098" width="0" style="67" hidden="1" customWidth="1"/>
    <col min="4099" max="4099" width="12.85546875" style="67" customWidth="1"/>
    <col min="4100" max="4100" width="36.7109375" style="67" customWidth="1"/>
    <col min="4101" max="4101" width="6.7109375" style="67" customWidth="1"/>
    <col min="4102" max="4102" width="10" style="67" customWidth="1"/>
    <col min="4103" max="4103" width="9.7109375" style="67" customWidth="1"/>
    <col min="4104" max="4104" width="10" style="67" customWidth="1"/>
    <col min="4105" max="4105" width="9.7109375" style="67" customWidth="1"/>
    <col min="4106" max="4106" width="4.140625" style="67" customWidth="1"/>
    <col min="4107" max="4352" width="8.85546875" style="67"/>
    <col min="4353" max="4353" width="4.140625" style="67" customWidth="1"/>
    <col min="4354" max="4354" width="0" style="67" hidden="1" customWidth="1"/>
    <col min="4355" max="4355" width="12.85546875" style="67" customWidth="1"/>
    <col min="4356" max="4356" width="36.7109375" style="67" customWidth="1"/>
    <col min="4357" max="4357" width="6.7109375" style="67" customWidth="1"/>
    <col min="4358" max="4358" width="10" style="67" customWidth="1"/>
    <col min="4359" max="4359" width="9.7109375" style="67" customWidth="1"/>
    <col min="4360" max="4360" width="10" style="67" customWidth="1"/>
    <col min="4361" max="4361" width="9.7109375" style="67" customWidth="1"/>
    <col min="4362" max="4362" width="4.140625" style="67" customWidth="1"/>
    <col min="4363" max="4608" width="8.85546875" style="67"/>
    <col min="4609" max="4609" width="4.140625" style="67" customWidth="1"/>
    <col min="4610" max="4610" width="0" style="67" hidden="1" customWidth="1"/>
    <col min="4611" max="4611" width="12.85546875" style="67" customWidth="1"/>
    <col min="4612" max="4612" width="36.7109375" style="67" customWidth="1"/>
    <col min="4613" max="4613" width="6.7109375" style="67" customWidth="1"/>
    <col min="4614" max="4614" width="10" style="67" customWidth="1"/>
    <col min="4615" max="4615" width="9.7109375" style="67" customWidth="1"/>
    <col min="4616" max="4616" width="10" style="67" customWidth="1"/>
    <col min="4617" max="4617" width="9.7109375" style="67" customWidth="1"/>
    <col min="4618" max="4618" width="4.140625" style="67" customWidth="1"/>
    <col min="4619" max="4864" width="8.85546875" style="67"/>
    <col min="4865" max="4865" width="4.140625" style="67" customWidth="1"/>
    <col min="4866" max="4866" width="0" style="67" hidden="1" customWidth="1"/>
    <col min="4867" max="4867" width="12.85546875" style="67" customWidth="1"/>
    <col min="4868" max="4868" width="36.7109375" style="67" customWidth="1"/>
    <col min="4869" max="4869" width="6.7109375" style="67" customWidth="1"/>
    <col min="4870" max="4870" width="10" style="67" customWidth="1"/>
    <col min="4871" max="4871" width="9.7109375" style="67" customWidth="1"/>
    <col min="4872" max="4872" width="10" style="67" customWidth="1"/>
    <col min="4873" max="4873" width="9.7109375" style="67" customWidth="1"/>
    <col min="4874" max="4874" width="4.140625" style="67" customWidth="1"/>
    <col min="4875" max="5120" width="8.85546875" style="67"/>
    <col min="5121" max="5121" width="4.140625" style="67" customWidth="1"/>
    <col min="5122" max="5122" width="0" style="67" hidden="1" customWidth="1"/>
    <col min="5123" max="5123" width="12.85546875" style="67" customWidth="1"/>
    <col min="5124" max="5124" width="36.7109375" style="67" customWidth="1"/>
    <col min="5125" max="5125" width="6.7109375" style="67" customWidth="1"/>
    <col min="5126" max="5126" width="10" style="67" customWidth="1"/>
    <col min="5127" max="5127" width="9.7109375" style="67" customWidth="1"/>
    <col min="5128" max="5128" width="10" style="67" customWidth="1"/>
    <col min="5129" max="5129" width="9.7109375" style="67" customWidth="1"/>
    <col min="5130" max="5130" width="4.140625" style="67" customWidth="1"/>
    <col min="5131" max="5376" width="8.85546875" style="67"/>
    <col min="5377" max="5377" width="4.140625" style="67" customWidth="1"/>
    <col min="5378" max="5378" width="0" style="67" hidden="1" customWidth="1"/>
    <col min="5379" max="5379" width="12.85546875" style="67" customWidth="1"/>
    <col min="5380" max="5380" width="36.7109375" style="67" customWidth="1"/>
    <col min="5381" max="5381" width="6.7109375" style="67" customWidth="1"/>
    <col min="5382" max="5382" width="10" style="67" customWidth="1"/>
    <col min="5383" max="5383" width="9.7109375" style="67" customWidth="1"/>
    <col min="5384" max="5384" width="10" style="67" customWidth="1"/>
    <col min="5385" max="5385" width="9.7109375" style="67" customWidth="1"/>
    <col min="5386" max="5386" width="4.140625" style="67" customWidth="1"/>
    <col min="5387" max="5632" width="8.85546875" style="67"/>
    <col min="5633" max="5633" width="4.140625" style="67" customWidth="1"/>
    <col min="5634" max="5634" width="0" style="67" hidden="1" customWidth="1"/>
    <col min="5635" max="5635" width="12.85546875" style="67" customWidth="1"/>
    <col min="5636" max="5636" width="36.7109375" style="67" customWidth="1"/>
    <col min="5637" max="5637" width="6.7109375" style="67" customWidth="1"/>
    <col min="5638" max="5638" width="10" style="67" customWidth="1"/>
    <col min="5639" max="5639" width="9.7109375" style="67" customWidth="1"/>
    <col min="5640" max="5640" width="10" style="67" customWidth="1"/>
    <col min="5641" max="5641" width="9.7109375" style="67" customWidth="1"/>
    <col min="5642" max="5642" width="4.140625" style="67" customWidth="1"/>
    <col min="5643" max="5888" width="8.85546875" style="67"/>
    <col min="5889" max="5889" width="4.140625" style="67" customWidth="1"/>
    <col min="5890" max="5890" width="0" style="67" hidden="1" customWidth="1"/>
    <col min="5891" max="5891" width="12.85546875" style="67" customWidth="1"/>
    <col min="5892" max="5892" width="36.7109375" style="67" customWidth="1"/>
    <col min="5893" max="5893" width="6.7109375" style="67" customWidth="1"/>
    <col min="5894" max="5894" width="10" style="67" customWidth="1"/>
    <col min="5895" max="5895" width="9.7109375" style="67" customWidth="1"/>
    <col min="5896" max="5896" width="10" style="67" customWidth="1"/>
    <col min="5897" max="5897" width="9.7109375" style="67" customWidth="1"/>
    <col min="5898" max="5898" width="4.140625" style="67" customWidth="1"/>
    <col min="5899" max="6144" width="8.85546875" style="67"/>
    <col min="6145" max="6145" width="4.140625" style="67" customWidth="1"/>
    <col min="6146" max="6146" width="0" style="67" hidden="1" customWidth="1"/>
    <col min="6147" max="6147" width="12.85546875" style="67" customWidth="1"/>
    <col min="6148" max="6148" width="36.7109375" style="67" customWidth="1"/>
    <col min="6149" max="6149" width="6.7109375" style="67" customWidth="1"/>
    <col min="6150" max="6150" width="10" style="67" customWidth="1"/>
    <col min="6151" max="6151" width="9.7109375" style="67" customWidth="1"/>
    <col min="6152" max="6152" width="10" style="67" customWidth="1"/>
    <col min="6153" max="6153" width="9.7109375" style="67" customWidth="1"/>
    <col min="6154" max="6154" width="4.140625" style="67" customWidth="1"/>
    <col min="6155" max="6400" width="8.85546875" style="67"/>
    <col min="6401" max="6401" width="4.140625" style="67" customWidth="1"/>
    <col min="6402" max="6402" width="0" style="67" hidden="1" customWidth="1"/>
    <col min="6403" max="6403" width="12.85546875" style="67" customWidth="1"/>
    <col min="6404" max="6404" width="36.7109375" style="67" customWidth="1"/>
    <col min="6405" max="6405" width="6.7109375" style="67" customWidth="1"/>
    <col min="6406" max="6406" width="10" style="67" customWidth="1"/>
    <col min="6407" max="6407" width="9.7109375" style="67" customWidth="1"/>
    <col min="6408" max="6408" width="10" style="67" customWidth="1"/>
    <col min="6409" max="6409" width="9.7109375" style="67" customWidth="1"/>
    <col min="6410" max="6410" width="4.140625" style="67" customWidth="1"/>
    <col min="6411" max="6656" width="8.85546875" style="67"/>
    <col min="6657" max="6657" width="4.140625" style="67" customWidth="1"/>
    <col min="6658" max="6658" width="0" style="67" hidden="1" customWidth="1"/>
    <col min="6659" max="6659" width="12.85546875" style="67" customWidth="1"/>
    <col min="6660" max="6660" width="36.7109375" style="67" customWidth="1"/>
    <col min="6661" max="6661" width="6.7109375" style="67" customWidth="1"/>
    <col min="6662" max="6662" width="10" style="67" customWidth="1"/>
    <col min="6663" max="6663" width="9.7109375" style="67" customWidth="1"/>
    <col min="6664" max="6664" width="10" style="67" customWidth="1"/>
    <col min="6665" max="6665" width="9.7109375" style="67" customWidth="1"/>
    <col min="6666" max="6666" width="4.140625" style="67" customWidth="1"/>
    <col min="6667" max="6912" width="8.85546875" style="67"/>
    <col min="6913" max="6913" width="4.140625" style="67" customWidth="1"/>
    <col min="6914" max="6914" width="0" style="67" hidden="1" customWidth="1"/>
    <col min="6915" max="6915" width="12.85546875" style="67" customWidth="1"/>
    <col min="6916" max="6916" width="36.7109375" style="67" customWidth="1"/>
    <col min="6917" max="6917" width="6.7109375" style="67" customWidth="1"/>
    <col min="6918" max="6918" width="10" style="67" customWidth="1"/>
    <col min="6919" max="6919" width="9.7109375" style="67" customWidth="1"/>
    <col min="6920" max="6920" width="10" style="67" customWidth="1"/>
    <col min="6921" max="6921" width="9.7109375" style="67" customWidth="1"/>
    <col min="6922" max="6922" width="4.140625" style="67" customWidth="1"/>
    <col min="6923" max="7168" width="8.85546875" style="67"/>
    <col min="7169" max="7169" width="4.140625" style="67" customWidth="1"/>
    <col min="7170" max="7170" width="0" style="67" hidden="1" customWidth="1"/>
    <col min="7171" max="7171" width="12.85546875" style="67" customWidth="1"/>
    <col min="7172" max="7172" width="36.7109375" style="67" customWidth="1"/>
    <col min="7173" max="7173" width="6.7109375" style="67" customWidth="1"/>
    <col min="7174" max="7174" width="10" style="67" customWidth="1"/>
    <col min="7175" max="7175" width="9.7109375" style="67" customWidth="1"/>
    <col min="7176" max="7176" width="10" style="67" customWidth="1"/>
    <col min="7177" max="7177" width="9.7109375" style="67" customWidth="1"/>
    <col min="7178" max="7178" width="4.140625" style="67" customWidth="1"/>
    <col min="7179" max="7424" width="8.85546875" style="67"/>
    <col min="7425" max="7425" width="4.140625" style="67" customWidth="1"/>
    <col min="7426" max="7426" width="0" style="67" hidden="1" customWidth="1"/>
    <col min="7427" max="7427" width="12.85546875" style="67" customWidth="1"/>
    <col min="7428" max="7428" width="36.7109375" style="67" customWidth="1"/>
    <col min="7429" max="7429" width="6.7109375" style="67" customWidth="1"/>
    <col min="7430" max="7430" width="10" style="67" customWidth="1"/>
    <col min="7431" max="7431" width="9.7109375" style="67" customWidth="1"/>
    <col min="7432" max="7432" width="10" style="67" customWidth="1"/>
    <col min="7433" max="7433" width="9.7109375" style="67" customWidth="1"/>
    <col min="7434" max="7434" width="4.140625" style="67" customWidth="1"/>
    <col min="7435" max="7680" width="8.85546875" style="67"/>
    <col min="7681" max="7681" width="4.140625" style="67" customWidth="1"/>
    <col min="7682" max="7682" width="0" style="67" hidden="1" customWidth="1"/>
    <col min="7683" max="7683" width="12.85546875" style="67" customWidth="1"/>
    <col min="7684" max="7684" width="36.7109375" style="67" customWidth="1"/>
    <col min="7685" max="7685" width="6.7109375" style="67" customWidth="1"/>
    <col min="7686" max="7686" width="10" style="67" customWidth="1"/>
    <col min="7687" max="7687" width="9.7109375" style="67" customWidth="1"/>
    <col min="7688" max="7688" width="10" style="67" customWidth="1"/>
    <col min="7689" max="7689" width="9.7109375" style="67" customWidth="1"/>
    <col min="7690" max="7690" width="4.140625" style="67" customWidth="1"/>
    <col min="7691" max="7936" width="8.85546875" style="67"/>
    <col min="7937" max="7937" width="4.140625" style="67" customWidth="1"/>
    <col min="7938" max="7938" width="0" style="67" hidden="1" customWidth="1"/>
    <col min="7939" max="7939" width="12.85546875" style="67" customWidth="1"/>
    <col min="7940" max="7940" width="36.7109375" style="67" customWidth="1"/>
    <col min="7941" max="7941" width="6.7109375" style="67" customWidth="1"/>
    <col min="7942" max="7942" width="10" style="67" customWidth="1"/>
    <col min="7943" max="7943" width="9.7109375" style="67" customWidth="1"/>
    <col min="7944" max="7944" width="10" style="67" customWidth="1"/>
    <col min="7945" max="7945" width="9.7109375" style="67" customWidth="1"/>
    <col min="7946" max="7946" width="4.140625" style="67" customWidth="1"/>
    <col min="7947" max="8192" width="8.85546875" style="67"/>
    <col min="8193" max="8193" width="4.140625" style="67" customWidth="1"/>
    <col min="8194" max="8194" width="0" style="67" hidden="1" customWidth="1"/>
    <col min="8195" max="8195" width="12.85546875" style="67" customWidth="1"/>
    <col min="8196" max="8196" width="36.7109375" style="67" customWidth="1"/>
    <col min="8197" max="8197" width="6.7109375" style="67" customWidth="1"/>
    <col min="8198" max="8198" width="10" style="67" customWidth="1"/>
    <col min="8199" max="8199" width="9.7109375" style="67" customWidth="1"/>
    <col min="8200" max="8200" width="10" style="67" customWidth="1"/>
    <col min="8201" max="8201" width="9.7109375" style="67" customWidth="1"/>
    <col min="8202" max="8202" width="4.140625" style="67" customWidth="1"/>
    <col min="8203" max="8448" width="8.85546875" style="67"/>
    <col min="8449" max="8449" width="4.140625" style="67" customWidth="1"/>
    <col min="8450" max="8450" width="0" style="67" hidden="1" customWidth="1"/>
    <col min="8451" max="8451" width="12.85546875" style="67" customWidth="1"/>
    <col min="8452" max="8452" width="36.7109375" style="67" customWidth="1"/>
    <col min="8453" max="8453" width="6.7109375" style="67" customWidth="1"/>
    <col min="8454" max="8454" width="10" style="67" customWidth="1"/>
    <col min="8455" max="8455" width="9.7109375" style="67" customWidth="1"/>
    <col min="8456" max="8456" width="10" style="67" customWidth="1"/>
    <col min="8457" max="8457" width="9.7109375" style="67" customWidth="1"/>
    <col min="8458" max="8458" width="4.140625" style="67" customWidth="1"/>
    <col min="8459" max="8704" width="8.85546875" style="67"/>
    <col min="8705" max="8705" width="4.140625" style="67" customWidth="1"/>
    <col min="8706" max="8706" width="0" style="67" hidden="1" customWidth="1"/>
    <col min="8707" max="8707" width="12.85546875" style="67" customWidth="1"/>
    <col min="8708" max="8708" width="36.7109375" style="67" customWidth="1"/>
    <col min="8709" max="8709" width="6.7109375" style="67" customWidth="1"/>
    <col min="8710" max="8710" width="10" style="67" customWidth="1"/>
    <col min="8711" max="8711" width="9.7109375" style="67" customWidth="1"/>
    <col min="8712" max="8712" width="10" style="67" customWidth="1"/>
    <col min="8713" max="8713" width="9.7109375" style="67" customWidth="1"/>
    <col min="8714" max="8714" width="4.140625" style="67" customWidth="1"/>
    <col min="8715" max="8960" width="8.85546875" style="67"/>
    <col min="8961" max="8961" width="4.140625" style="67" customWidth="1"/>
    <col min="8962" max="8962" width="0" style="67" hidden="1" customWidth="1"/>
    <col min="8963" max="8963" width="12.85546875" style="67" customWidth="1"/>
    <col min="8964" max="8964" width="36.7109375" style="67" customWidth="1"/>
    <col min="8965" max="8965" width="6.7109375" style="67" customWidth="1"/>
    <col min="8966" max="8966" width="10" style="67" customWidth="1"/>
    <col min="8967" max="8967" width="9.7109375" style="67" customWidth="1"/>
    <col min="8968" max="8968" width="10" style="67" customWidth="1"/>
    <col min="8969" max="8969" width="9.7109375" style="67" customWidth="1"/>
    <col min="8970" max="8970" width="4.140625" style="67" customWidth="1"/>
    <col min="8971" max="9216" width="8.85546875" style="67"/>
    <col min="9217" max="9217" width="4.140625" style="67" customWidth="1"/>
    <col min="9218" max="9218" width="0" style="67" hidden="1" customWidth="1"/>
    <col min="9219" max="9219" width="12.85546875" style="67" customWidth="1"/>
    <col min="9220" max="9220" width="36.7109375" style="67" customWidth="1"/>
    <col min="9221" max="9221" width="6.7109375" style="67" customWidth="1"/>
    <col min="9222" max="9222" width="10" style="67" customWidth="1"/>
    <col min="9223" max="9223" width="9.7109375" style="67" customWidth="1"/>
    <col min="9224" max="9224" width="10" style="67" customWidth="1"/>
    <col min="9225" max="9225" width="9.7109375" style="67" customWidth="1"/>
    <col min="9226" max="9226" width="4.140625" style="67" customWidth="1"/>
    <col min="9227" max="9472" width="8.85546875" style="67"/>
    <col min="9473" max="9473" width="4.140625" style="67" customWidth="1"/>
    <col min="9474" max="9474" width="0" style="67" hidden="1" customWidth="1"/>
    <col min="9475" max="9475" width="12.85546875" style="67" customWidth="1"/>
    <col min="9476" max="9476" width="36.7109375" style="67" customWidth="1"/>
    <col min="9477" max="9477" width="6.7109375" style="67" customWidth="1"/>
    <col min="9478" max="9478" width="10" style="67" customWidth="1"/>
    <col min="9479" max="9479" width="9.7109375" style="67" customWidth="1"/>
    <col min="9480" max="9480" width="10" style="67" customWidth="1"/>
    <col min="9481" max="9481" width="9.7109375" style="67" customWidth="1"/>
    <col min="9482" max="9482" width="4.140625" style="67" customWidth="1"/>
    <col min="9483" max="9728" width="8.85546875" style="67"/>
    <col min="9729" max="9729" width="4.140625" style="67" customWidth="1"/>
    <col min="9730" max="9730" width="0" style="67" hidden="1" customWidth="1"/>
    <col min="9731" max="9731" width="12.85546875" style="67" customWidth="1"/>
    <col min="9732" max="9732" width="36.7109375" style="67" customWidth="1"/>
    <col min="9733" max="9733" width="6.7109375" style="67" customWidth="1"/>
    <col min="9734" max="9734" width="10" style="67" customWidth="1"/>
    <col min="9735" max="9735" width="9.7109375" style="67" customWidth="1"/>
    <col min="9736" max="9736" width="10" style="67" customWidth="1"/>
    <col min="9737" max="9737" width="9.7109375" style="67" customWidth="1"/>
    <col min="9738" max="9738" width="4.140625" style="67" customWidth="1"/>
    <col min="9739" max="9984" width="8.85546875" style="67"/>
    <col min="9985" max="9985" width="4.140625" style="67" customWidth="1"/>
    <col min="9986" max="9986" width="0" style="67" hidden="1" customWidth="1"/>
    <col min="9987" max="9987" width="12.85546875" style="67" customWidth="1"/>
    <col min="9988" max="9988" width="36.7109375" style="67" customWidth="1"/>
    <col min="9989" max="9989" width="6.7109375" style="67" customWidth="1"/>
    <col min="9990" max="9990" width="10" style="67" customWidth="1"/>
    <col min="9991" max="9991" width="9.7109375" style="67" customWidth="1"/>
    <col min="9992" max="9992" width="10" style="67" customWidth="1"/>
    <col min="9993" max="9993" width="9.7109375" style="67" customWidth="1"/>
    <col min="9994" max="9994" width="4.140625" style="67" customWidth="1"/>
    <col min="9995" max="10240" width="8.85546875" style="67"/>
    <col min="10241" max="10241" width="4.140625" style="67" customWidth="1"/>
    <col min="10242" max="10242" width="0" style="67" hidden="1" customWidth="1"/>
    <col min="10243" max="10243" width="12.85546875" style="67" customWidth="1"/>
    <col min="10244" max="10244" width="36.7109375" style="67" customWidth="1"/>
    <col min="10245" max="10245" width="6.7109375" style="67" customWidth="1"/>
    <col min="10246" max="10246" width="10" style="67" customWidth="1"/>
    <col min="10247" max="10247" width="9.7109375" style="67" customWidth="1"/>
    <col min="10248" max="10248" width="10" style="67" customWidth="1"/>
    <col min="10249" max="10249" width="9.7109375" style="67" customWidth="1"/>
    <col min="10250" max="10250" width="4.140625" style="67" customWidth="1"/>
    <col min="10251" max="10496" width="8.85546875" style="67"/>
    <col min="10497" max="10497" width="4.140625" style="67" customWidth="1"/>
    <col min="10498" max="10498" width="0" style="67" hidden="1" customWidth="1"/>
    <col min="10499" max="10499" width="12.85546875" style="67" customWidth="1"/>
    <col min="10500" max="10500" width="36.7109375" style="67" customWidth="1"/>
    <col min="10501" max="10501" width="6.7109375" style="67" customWidth="1"/>
    <col min="10502" max="10502" width="10" style="67" customWidth="1"/>
    <col min="10503" max="10503" width="9.7109375" style="67" customWidth="1"/>
    <col min="10504" max="10504" width="10" style="67" customWidth="1"/>
    <col min="10505" max="10505" width="9.7109375" style="67" customWidth="1"/>
    <col min="10506" max="10506" width="4.140625" style="67" customWidth="1"/>
    <col min="10507" max="10752" width="8.85546875" style="67"/>
    <col min="10753" max="10753" width="4.140625" style="67" customWidth="1"/>
    <col min="10754" max="10754" width="0" style="67" hidden="1" customWidth="1"/>
    <col min="10755" max="10755" width="12.85546875" style="67" customWidth="1"/>
    <col min="10756" max="10756" width="36.7109375" style="67" customWidth="1"/>
    <col min="10757" max="10757" width="6.7109375" style="67" customWidth="1"/>
    <col min="10758" max="10758" width="10" style="67" customWidth="1"/>
    <col min="10759" max="10759" width="9.7109375" style="67" customWidth="1"/>
    <col min="10760" max="10760" width="10" style="67" customWidth="1"/>
    <col min="10761" max="10761" width="9.7109375" style="67" customWidth="1"/>
    <col min="10762" max="10762" width="4.140625" style="67" customWidth="1"/>
    <col min="10763" max="11008" width="8.85546875" style="67"/>
    <col min="11009" max="11009" width="4.140625" style="67" customWidth="1"/>
    <col min="11010" max="11010" width="0" style="67" hidden="1" customWidth="1"/>
    <col min="11011" max="11011" width="12.85546875" style="67" customWidth="1"/>
    <col min="11012" max="11012" width="36.7109375" style="67" customWidth="1"/>
    <col min="11013" max="11013" width="6.7109375" style="67" customWidth="1"/>
    <col min="11014" max="11014" width="10" style="67" customWidth="1"/>
    <col min="11015" max="11015" width="9.7109375" style="67" customWidth="1"/>
    <col min="11016" max="11016" width="10" style="67" customWidth="1"/>
    <col min="11017" max="11017" width="9.7109375" style="67" customWidth="1"/>
    <col min="11018" max="11018" width="4.140625" style="67" customWidth="1"/>
    <col min="11019" max="11264" width="8.85546875" style="67"/>
    <col min="11265" max="11265" width="4.140625" style="67" customWidth="1"/>
    <col min="11266" max="11266" width="0" style="67" hidden="1" customWidth="1"/>
    <col min="11267" max="11267" width="12.85546875" style="67" customWidth="1"/>
    <col min="11268" max="11268" width="36.7109375" style="67" customWidth="1"/>
    <col min="11269" max="11269" width="6.7109375" style="67" customWidth="1"/>
    <col min="11270" max="11270" width="10" style="67" customWidth="1"/>
    <col min="11271" max="11271" width="9.7109375" style="67" customWidth="1"/>
    <col min="11272" max="11272" width="10" style="67" customWidth="1"/>
    <col min="11273" max="11273" width="9.7109375" style="67" customWidth="1"/>
    <col min="11274" max="11274" width="4.140625" style="67" customWidth="1"/>
    <col min="11275" max="11520" width="8.85546875" style="67"/>
    <col min="11521" max="11521" width="4.140625" style="67" customWidth="1"/>
    <col min="11522" max="11522" width="0" style="67" hidden="1" customWidth="1"/>
    <col min="11523" max="11523" width="12.85546875" style="67" customWidth="1"/>
    <col min="11524" max="11524" width="36.7109375" style="67" customWidth="1"/>
    <col min="11525" max="11525" width="6.7109375" style="67" customWidth="1"/>
    <col min="11526" max="11526" width="10" style="67" customWidth="1"/>
    <col min="11527" max="11527" width="9.7109375" style="67" customWidth="1"/>
    <col min="11528" max="11528" width="10" style="67" customWidth="1"/>
    <col min="11529" max="11529" width="9.7109375" style="67" customWidth="1"/>
    <col min="11530" max="11530" width="4.140625" style="67" customWidth="1"/>
    <col min="11531" max="11776" width="8.85546875" style="67"/>
    <col min="11777" max="11777" width="4.140625" style="67" customWidth="1"/>
    <col min="11778" max="11778" width="0" style="67" hidden="1" customWidth="1"/>
    <col min="11779" max="11779" width="12.85546875" style="67" customWidth="1"/>
    <col min="11780" max="11780" width="36.7109375" style="67" customWidth="1"/>
    <col min="11781" max="11781" width="6.7109375" style="67" customWidth="1"/>
    <col min="11782" max="11782" width="10" style="67" customWidth="1"/>
    <col min="11783" max="11783" width="9.7109375" style="67" customWidth="1"/>
    <col min="11784" max="11784" width="10" style="67" customWidth="1"/>
    <col min="11785" max="11785" width="9.7109375" style="67" customWidth="1"/>
    <col min="11786" max="11786" width="4.140625" style="67" customWidth="1"/>
    <col min="11787" max="12032" width="8.85546875" style="67"/>
    <col min="12033" max="12033" width="4.140625" style="67" customWidth="1"/>
    <col min="12034" max="12034" width="0" style="67" hidden="1" customWidth="1"/>
    <col min="12035" max="12035" width="12.85546875" style="67" customWidth="1"/>
    <col min="12036" max="12036" width="36.7109375" style="67" customWidth="1"/>
    <col min="12037" max="12037" width="6.7109375" style="67" customWidth="1"/>
    <col min="12038" max="12038" width="10" style="67" customWidth="1"/>
    <col min="12039" max="12039" width="9.7109375" style="67" customWidth="1"/>
    <col min="12040" max="12040" width="10" style="67" customWidth="1"/>
    <col min="12041" max="12041" width="9.7109375" style="67" customWidth="1"/>
    <col min="12042" max="12042" width="4.140625" style="67" customWidth="1"/>
    <col min="12043" max="12288" width="8.85546875" style="67"/>
    <col min="12289" max="12289" width="4.140625" style="67" customWidth="1"/>
    <col min="12290" max="12290" width="0" style="67" hidden="1" customWidth="1"/>
    <col min="12291" max="12291" width="12.85546875" style="67" customWidth="1"/>
    <col min="12292" max="12292" width="36.7109375" style="67" customWidth="1"/>
    <col min="12293" max="12293" width="6.7109375" style="67" customWidth="1"/>
    <col min="12294" max="12294" width="10" style="67" customWidth="1"/>
    <col min="12295" max="12295" width="9.7109375" style="67" customWidth="1"/>
    <col min="12296" max="12296" width="10" style="67" customWidth="1"/>
    <col min="12297" max="12297" width="9.7109375" style="67" customWidth="1"/>
    <col min="12298" max="12298" width="4.140625" style="67" customWidth="1"/>
    <col min="12299" max="12544" width="8.85546875" style="67"/>
    <col min="12545" max="12545" width="4.140625" style="67" customWidth="1"/>
    <col min="12546" max="12546" width="0" style="67" hidden="1" customWidth="1"/>
    <col min="12547" max="12547" width="12.85546875" style="67" customWidth="1"/>
    <col min="12548" max="12548" width="36.7109375" style="67" customWidth="1"/>
    <col min="12549" max="12549" width="6.7109375" style="67" customWidth="1"/>
    <col min="12550" max="12550" width="10" style="67" customWidth="1"/>
    <col min="12551" max="12551" width="9.7109375" style="67" customWidth="1"/>
    <col min="12552" max="12552" width="10" style="67" customWidth="1"/>
    <col min="12553" max="12553" width="9.7109375" style="67" customWidth="1"/>
    <col min="12554" max="12554" width="4.140625" style="67" customWidth="1"/>
    <col min="12555" max="12800" width="8.85546875" style="67"/>
    <col min="12801" max="12801" width="4.140625" style="67" customWidth="1"/>
    <col min="12802" max="12802" width="0" style="67" hidden="1" customWidth="1"/>
    <col min="12803" max="12803" width="12.85546875" style="67" customWidth="1"/>
    <col min="12804" max="12804" width="36.7109375" style="67" customWidth="1"/>
    <col min="12805" max="12805" width="6.7109375" style="67" customWidth="1"/>
    <col min="12806" max="12806" width="10" style="67" customWidth="1"/>
    <col min="12807" max="12807" width="9.7109375" style="67" customWidth="1"/>
    <col min="12808" max="12808" width="10" style="67" customWidth="1"/>
    <col min="12809" max="12809" width="9.7109375" style="67" customWidth="1"/>
    <col min="12810" max="12810" width="4.140625" style="67" customWidth="1"/>
    <col min="12811" max="13056" width="8.85546875" style="67"/>
    <col min="13057" max="13057" width="4.140625" style="67" customWidth="1"/>
    <col min="13058" max="13058" width="0" style="67" hidden="1" customWidth="1"/>
    <col min="13059" max="13059" width="12.85546875" style="67" customWidth="1"/>
    <col min="13060" max="13060" width="36.7109375" style="67" customWidth="1"/>
    <col min="13061" max="13061" width="6.7109375" style="67" customWidth="1"/>
    <col min="13062" max="13062" width="10" style="67" customWidth="1"/>
    <col min="13063" max="13063" width="9.7109375" style="67" customWidth="1"/>
    <col min="13064" max="13064" width="10" style="67" customWidth="1"/>
    <col min="13065" max="13065" width="9.7109375" style="67" customWidth="1"/>
    <col min="13066" max="13066" width="4.140625" style="67" customWidth="1"/>
    <col min="13067" max="13312" width="8.85546875" style="67"/>
    <col min="13313" max="13313" width="4.140625" style="67" customWidth="1"/>
    <col min="13314" max="13314" width="0" style="67" hidden="1" customWidth="1"/>
    <col min="13315" max="13315" width="12.85546875" style="67" customWidth="1"/>
    <col min="13316" max="13316" width="36.7109375" style="67" customWidth="1"/>
    <col min="13317" max="13317" width="6.7109375" style="67" customWidth="1"/>
    <col min="13318" max="13318" width="10" style="67" customWidth="1"/>
    <col min="13319" max="13319" width="9.7109375" style="67" customWidth="1"/>
    <col min="13320" max="13320" width="10" style="67" customWidth="1"/>
    <col min="13321" max="13321" width="9.7109375" style="67" customWidth="1"/>
    <col min="13322" max="13322" width="4.140625" style="67" customWidth="1"/>
    <col min="13323" max="13568" width="8.85546875" style="67"/>
    <col min="13569" max="13569" width="4.140625" style="67" customWidth="1"/>
    <col min="13570" max="13570" width="0" style="67" hidden="1" customWidth="1"/>
    <col min="13571" max="13571" width="12.85546875" style="67" customWidth="1"/>
    <col min="13572" max="13572" width="36.7109375" style="67" customWidth="1"/>
    <col min="13573" max="13573" width="6.7109375" style="67" customWidth="1"/>
    <col min="13574" max="13574" width="10" style="67" customWidth="1"/>
    <col min="13575" max="13575" width="9.7109375" style="67" customWidth="1"/>
    <col min="13576" max="13576" width="10" style="67" customWidth="1"/>
    <col min="13577" max="13577" width="9.7109375" style="67" customWidth="1"/>
    <col min="13578" max="13578" width="4.140625" style="67" customWidth="1"/>
    <col min="13579" max="13824" width="8.85546875" style="67"/>
    <col min="13825" max="13825" width="4.140625" style="67" customWidth="1"/>
    <col min="13826" max="13826" width="0" style="67" hidden="1" customWidth="1"/>
    <col min="13827" max="13827" width="12.85546875" style="67" customWidth="1"/>
    <col min="13828" max="13828" width="36.7109375" style="67" customWidth="1"/>
    <col min="13829" max="13829" width="6.7109375" style="67" customWidth="1"/>
    <col min="13830" max="13830" width="10" style="67" customWidth="1"/>
    <col min="13831" max="13831" width="9.7109375" style="67" customWidth="1"/>
    <col min="13832" max="13832" width="10" style="67" customWidth="1"/>
    <col min="13833" max="13833" width="9.7109375" style="67" customWidth="1"/>
    <col min="13834" max="13834" width="4.140625" style="67" customWidth="1"/>
    <col min="13835" max="14080" width="8.85546875" style="67"/>
    <col min="14081" max="14081" width="4.140625" style="67" customWidth="1"/>
    <col min="14082" max="14082" width="0" style="67" hidden="1" customWidth="1"/>
    <col min="14083" max="14083" width="12.85546875" style="67" customWidth="1"/>
    <col min="14084" max="14084" width="36.7109375" style="67" customWidth="1"/>
    <col min="14085" max="14085" width="6.7109375" style="67" customWidth="1"/>
    <col min="14086" max="14086" width="10" style="67" customWidth="1"/>
    <col min="14087" max="14087" width="9.7109375" style="67" customWidth="1"/>
    <col min="14088" max="14088" width="10" style="67" customWidth="1"/>
    <col min="14089" max="14089" width="9.7109375" style="67" customWidth="1"/>
    <col min="14090" max="14090" width="4.140625" style="67" customWidth="1"/>
    <col min="14091" max="14336" width="8.85546875" style="67"/>
    <col min="14337" max="14337" width="4.140625" style="67" customWidth="1"/>
    <col min="14338" max="14338" width="0" style="67" hidden="1" customWidth="1"/>
    <col min="14339" max="14339" width="12.85546875" style="67" customWidth="1"/>
    <col min="14340" max="14340" width="36.7109375" style="67" customWidth="1"/>
    <col min="14341" max="14341" width="6.7109375" style="67" customWidth="1"/>
    <col min="14342" max="14342" width="10" style="67" customWidth="1"/>
    <col min="14343" max="14343" width="9.7109375" style="67" customWidth="1"/>
    <col min="14344" max="14344" width="10" style="67" customWidth="1"/>
    <col min="14345" max="14345" width="9.7109375" style="67" customWidth="1"/>
    <col min="14346" max="14346" width="4.140625" style="67" customWidth="1"/>
    <col min="14347" max="14592" width="8.85546875" style="67"/>
    <col min="14593" max="14593" width="4.140625" style="67" customWidth="1"/>
    <col min="14594" max="14594" width="0" style="67" hidden="1" customWidth="1"/>
    <col min="14595" max="14595" width="12.85546875" style="67" customWidth="1"/>
    <col min="14596" max="14596" width="36.7109375" style="67" customWidth="1"/>
    <col min="14597" max="14597" width="6.7109375" style="67" customWidth="1"/>
    <col min="14598" max="14598" width="10" style="67" customWidth="1"/>
    <col min="14599" max="14599" width="9.7109375" style="67" customWidth="1"/>
    <col min="14600" max="14600" width="10" style="67" customWidth="1"/>
    <col min="14601" max="14601" width="9.7109375" style="67" customWidth="1"/>
    <col min="14602" max="14602" width="4.140625" style="67" customWidth="1"/>
    <col min="14603" max="14848" width="8.85546875" style="67"/>
    <col min="14849" max="14849" width="4.140625" style="67" customWidth="1"/>
    <col min="14850" max="14850" width="0" style="67" hidden="1" customWidth="1"/>
    <col min="14851" max="14851" width="12.85546875" style="67" customWidth="1"/>
    <col min="14852" max="14852" width="36.7109375" style="67" customWidth="1"/>
    <col min="14853" max="14853" width="6.7109375" style="67" customWidth="1"/>
    <col min="14854" max="14854" width="10" style="67" customWidth="1"/>
    <col min="14855" max="14855" width="9.7109375" style="67" customWidth="1"/>
    <col min="14856" max="14856" width="10" style="67" customWidth="1"/>
    <col min="14857" max="14857" width="9.7109375" style="67" customWidth="1"/>
    <col min="14858" max="14858" width="4.140625" style="67" customWidth="1"/>
    <col min="14859" max="15104" width="8.85546875" style="67"/>
    <col min="15105" max="15105" width="4.140625" style="67" customWidth="1"/>
    <col min="15106" max="15106" width="0" style="67" hidden="1" customWidth="1"/>
    <col min="15107" max="15107" width="12.85546875" style="67" customWidth="1"/>
    <col min="15108" max="15108" width="36.7109375" style="67" customWidth="1"/>
    <col min="15109" max="15109" width="6.7109375" style="67" customWidth="1"/>
    <col min="15110" max="15110" width="10" style="67" customWidth="1"/>
    <col min="15111" max="15111" width="9.7109375" style="67" customWidth="1"/>
    <col min="15112" max="15112" width="10" style="67" customWidth="1"/>
    <col min="15113" max="15113" width="9.7109375" style="67" customWidth="1"/>
    <col min="15114" max="15114" width="4.140625" style="67" customWidth="1"/>
    <col min="15115" max="15360" width="8.85546875" style="67"/>
    <col min="15361" max="15361" width="4.140625" style="67" customWidth="1"/>
    <col min="15362" max="15362" width="0" style="67" hidden="1" customWidth="1"/>
    <col min="15363" max="15363" width="12.85546875" style="67" customWidth="1"/>
    <col min="15364" max="15364" width="36.7109375" style="67" customWidth="1"/>
    <col min="15365" max="15365" width="6.7109375" style="67" customWidth="1"/>
    <col min="15366" max="15366" width="10" style="67" customWidth="1"/>
    <col min="15367" max="15367" width="9.7109375" style="67" customWidth="1"/>
    <col min="15368" max="15368" width="10" style="67" customWidth="1"/>
    <col min="15369" max="15369" width="9.7109375" style="67" customWidth="1"/>
    <col min="15370" max="15370" width="4.140625" style="67" customWidth="1"/>
    <col min="15371" max="15616" width="8.85546875" style="67"/>
    <col min="15617" max="15617" width="4.140625" style="67" customWidth="1"/>
    <col min="15618" max="15618" width="0" style="67" hidden="1" customWidth="1"/>
    <col min="15619" max="15619" width="12.85546875" style="67" customWidth="1"/>
    <col min="15620" max="15620" width="36.7109375" style="67" customWidth="1"/>
    <col min="15621" max="15621" width="6.7109375" style="67" customWidth="1"/>
    <col min="15622" max="15622" width="10" style="67" customWidth="1"/>
    <col min="15623" max="15623" width="9.7109375" style="67" customWidth="1"/>
    <col min="15624" max="15624" width="10" style="67" customWidth="1"/>
    <col min="15625" max="15625" width="9.7109375" style="67" customWidth="1"/>
    <col min="15626" max="15626" width="4.140625" style="67" customWidth="1"/>
    <col min="15627" max="15872" width="8.85546875" style="67"/>
    <col min="15873" max="15873" width="4.140625" style="67" customWidth="1"/>
    <col min="15874" max="15874" width="0" style="67" hidden="1" customWidth="1"/>
    <col min="15875" max="15875" width="12.85546875" style="67" customWidth="1"/>
    <col min="15876" max="15876" width="36.7109375" style="67" customWidth="1"/>
    <col min="15877" max="15877" width="6.7109375" style="67" customWidth="1"/>
    <col min="15878" max="15878" width="10" style="67" customWidth="1"/>
    <col min="15879" max="15879" width="9.7109375" style="67" customWidth="1"/>
    <col min="15880" max="15880" width="10" style="67" customWidth="1"/>
    <col min="15881" max="15881" width="9.7109375" style="67" customWidth="1"/>
    <col min="15882" max="15882" width="4.140625" style="67" customWidth="1"/>
    <col min="15883" max="16128" width="8.85546875" style="67"/>
    <col min="16129" max="16129" width="4.140625" style="67" customWidth="1"/>
    <col min="16130" max="16130" width="0" style="67" hidden="1" customWidth="1"/>
    <col min="16131" max="16131" width="12.85546875" style="67" customWidth="1"/>
    <col min="16132" max="16132" width="36.7109375" style="67" customWidth="1"/>
    <col min="16133" max="16133" width="6.7109375" style="67" customWidth="1"/>
    <col min="16134" max="16134" width="10" style="67" customWidth="1"/>
    <col min="16135" max="16135" width="9.7109375" style="67" customWidth="1"/>
    <col min="16136" max="16136" width="10" style="67" customWidth="1"/>
    <col min="16137" max="16137" width="9.7109375" style="67" customWidth="1"/>
    <col min="16138" max="16138" width="4.140625" style="67" customWidth="1"/>
    <col min="16139" max="16384" width="8.85546875" style="67"/>
  </cols>
  <sheetData>
    <row r="1" spans="1:12" ht="20.25" customHeight="1">
      <c r="A1" s="65" t="s">
        <v>7</v>
      </c>
      <c r="B1" s="136" t="s">
        <v>65</v>
      </c>
      <c r="C1" s="136"/>
      <c r="D1" s="136"/>
      <c r="E1" s="136"/>
      <c r="F1" s="136"/>
      <c r="G1" s="136"/>
      <c r="H1" s="66"/>
    </row>
    <row r="2" spans="1:12" ht="10.5" customHeight="1" thickBot="1">
      <c r="A2" s="68"/>
      <c r="B2" s="69"/>
      <c r="C2" s="69"/>
      <c r="D2" s="70"/>
      <c r="E2" s="70"/>
      <c r="F2" s="69"/>
      <c r="G2" s="69"/>
      <c r="H2" s="69"/>
      <c r="I2" s="69"/>
    </row>
    <row r="3" spans="1:12" ht="12.75" customHeight="1" thickTop="1">
      <c r="A3" s="137" t="s">
        <v>0</v>
      </c>
      <c r="B3" s="128" t="s">
        <v>76</v>
      </c>
      <c r="C3" s="139" t="s">
        <v>20</v>
      </c>
      <c r="D3" s="141" t="s">
        <v>30</v>
      </c>
      <c r="E3" s="141" t="s">
        <v>26</v>
      </c>
      <c r="F3" s="143" t="s">
        <v>2</v>
      </c>
      <c r="G3" s="144"/>
      <c r="H3" s="143" t="s">
        <v>3</v>
      </c>
      <c r="I3" s="145"/>
    </row>
    <row r="4" spans="1:12" ht="27" customHeight="1" thickBot="1">
      <c r="A4" s="138"/>
      <c r="B4" s="129"/>
      <c r="C4" s="140"/>
      <c r="D4" s="142"/>
      <c r="E4" s="142"/>
      <c r="F4" s="71" t="s">
        <v>4</v>
      </c>
      <c r="G4" s="71" t="s">
        <v>5</v>
      </c>
      <c r="H4" s="71" t="s">
        <v>4</v>
      </c>
      <c r="I4" s="72" t="s">
        <v>5</v>
      </c>
    </row>
    <row r="5" spans="1:12" ht="12.75" customHeight="1" thickTop="1">
      <c r="A5" s="146"/>
      <c r="B5" s="147"/>
      <c r="C5" s="147"/>
      <c r="D5" s="147"/>
      <c r="E5" s="148"/>
      <c r="F5" s="148"/>
      <c r="G5" s="148"/>
      <c r="H5" s="148"/>
      <c r="I5" s="149"/>
    </row>
    <row r="6" spans="1:12" ht="118.5" customHeight="1">
      <c r="A6" s="73" t="s">
        <v>6</v>
      </c>
      <c r="B6" s="9" t="s">
        <v>77</v>
      </c>
      <c r="C6" s="74" t="s">
        <v>121</v>
      </c>
      <c r="D6" s="75">
        <v>2</v>
      </c>
      <c r="E6" s="75" t="s">
        <v>27</v>
      </c>
      <c r="F6" s="76">
        <v>6050</v>
      </c>
      <c r="G6" s="76">
        <f t="shared" ref="G6" si="0">D6*F6</f>
        <v>12100</v>
      </c>
      <c r="H6" s="76">
        <v>550</v>
      </c>
      <c r="I6" s="77">
        <f t="shared" ref="I6:I13" si="1">D6*H6</f>
        <v>1100</v>
      </c>
      <c r="L6" s="78"/>
    </row>
    <row r="7" spans="1:12" ht="18" customHeight="1">
      <c r="A7" s="73" t="s">
        <v>7</v>
      </c>
      <c r="B7" s="9" t="s">
        <v>77</v>
      </c>
      <c r="C7" s="10" t="s">
        <v>115</v>
      </c>
      <c r="D7" s="11">
        <v>4</v>
      </c>
      <c r="E7" s="11" t="s">
        <v>27</v>
      </c>
      <c r="F7" s="12">
        <v>123</v>
      </c>
      <c r="G7" s="12">
        <f t="shared" ref="G7" si="2">D7*F7</f>
        <v>492</v>
      </c>
      <c r="H7" s="12">
        <v>95</v>
      </c>
      <c r="I7" s="13">
        <f t="shared" ref="I7" si="3">D7*H7</f>
        <v>380</v>
      </c>
      <c r="L7" s="78"/>
    </row>
    <row r="8" spans="1:12" ht="18" customHeight="1">
      <c r="A8" s="73" t="s">
        <v>8</v>
      </c>
      <c r="B8" s="9" t="s">
        <v>77</v>
      </c>
      <c r="C8" s="10" t="s">
        <v>109</v>
      </c>
      <c r="D8" s="11">
        <v>176</v>
      </c>
      <c r="E8" s="11" t="s">
        <v>28</v>
      </c>
      <c r="F8" s="12">
        <v>19.8</v>
      </c>
      <c r="G8" s="12">
        <f t="shared" ref="G8" si="4">D8*F8</f>
        <v>3484.8</v>
      </c>
      <c r="H8" s="12">
        <v>24</v>
      </c>
      <c r="I8" s="13">
        <f t="shared" ref="I8" si="5">D8*H8</f>
        <v>4224</v>
      </c>
      <c r="L8" s="78"/>
    </row>
    <row r="9" spans="1:12" ht="18" customHeight="1">
      <c r="A9" s="73" t="s">
        <v>9</v>
      </c>
      <c r="B9" s="9" t="s">
        <v>77</v>
      </c>
      <c r="C9" s="10" t="s">
        <v>68</v>
      </c>
      <c r="D9" s="75">
        <v>2</v>
      </c>
      <c r="E9" s="75" t="s">
        <v>27</v>
      </c>
      <c r="F9" s="76">
        <v>10</v>
      </c>
      <c r="G9" s="76">
        <f t="shared" ref="G9:G13" si="6">D9*F9</f>
        <v>20</v>
      </c>
      <c r="H9" s="76">
        <v>85</v>
      </c>
      <c r="I9" s="77">
        <f t="shared" si="1"/>
        <v>170</v>
      </c>
      <c r="L9" s="78"/>
    </row>
    <row r="10" spans="1:12" ht="24" customHeight="1">
      <c r="A10" s="73" t="s">
        <v>10</v>
      </c>
      <c r="B10" s="9" t="s">
        <v>77</v>
      </c>
      <c r="C10" s="74" t="s">
        <v>120</v>
      </c>
      <c r="D10" s="80">
        <v>3</v>
      </c>
      <c r="E10" s="75" t="s">
        <v>62</v>
      </c>
      <c r="F10" s="76">
        <v>0</v>
      </c>
      <c r="G10" s="76">
        <f t="shared" si="6"/>
        <v>0</v>
      </c>
      <c r="H10" s="76">
        <v>850</v>
      </c>
      <c r="I10" s="77">
        <f t="shared" si="1"/>
        <v>2550</v>
      </c>
      <c r="L10" s="78"/>
    </row>
    <row r="11" spans="1:12" ht="18" customHeight="1">
      <c r="A11" s="73" t="s">
        <v>11</v>
      </c>
      <c r="B11" s="9" t="s">
        <v>77</v>
      </c>
      <c r="C11" s="81" t="s">
        <v>81</v>
      </c>
      <c r="D11" s="82">
        <v>4</v>
      </c>
      <c r="E11" s="82" t="s">
        <v>27</v>
      </c>
      <c r="F11" s="83">
        <v>42</v>
      </c>
      <c r="G11" s="76">
        <f t="shared" si="6"/>
        <v>168</v>
      </c>
      <c r="H11" s="83">
        <v>10</v>
      </c>
      <c r="I11" s="77">
        <f t="shared" si="1"/>
        <v>40</v>
      </c>
      <c r="L11" s="78"/>
    </row>
    <row r="12" spans="1:12" ht="18" customHeight="1">
      <c r="A12" s="73" t="s">
        <v>12</v>
      </c>
      <c r="B12" s="9" t="s">
        <v>77</v>
      </c>
      <c r="C12" s="81" t="s">
        <v>119</v>
      </c>
      <c r="D12" s="82">
        <v>2</v>
      </c>
      <c r="E12" s="82" t="s">
        <v>62</v>
      </c>
      <c r="F12" s="83">
        <v>0</v>
      </c>
      <c r="G12" s="76">
        <f t="shared" si="6"/>
        <v>0</v>
      </c>
      <c r="H12" s="83">
        <v>850</v>
      </c>
      <c r="I12" s="77">
        <f t="shared" si="1"/>
        <v>1700</v>
      </c>
      <c r="L12" s="78"/>
    </row>
    <row r="13" spans="1:12" ht="18" customHeight="1">
      <c r="A13" s="73" t="s">
        <v>13</v>
      </c>
      <c r="B13" s="9" t="s">
        <v>77</v>
      </c>
      <c r="C13" s="74" t="s">
        <v>66</v>
      </c>
      <c r="D13" s="75">
        <v>1</v>
      </c>
      <c r="E13" s="75" t="s">
        <v>29</v>
      </c>
      <c r="F13" s="76">
        <v>406</v>
      </c>
      <c r="G13" s="76">
        <f t="shared" si="6"/>
        <v>406</v>
      </c>
      <c r="H13" s="76">
        <v>508</v>
      </c>
      <c r="I13" s="77">
        <f t="shared" si="1"/>
        <v>508</v>
      </c>
      <c r="L13" s="78"/>
    </row>
    <row r="14" spans="1:12" ht="12.75" customHeight="1" thickBot="1">
      <c r="A14" s="150"/>
      <c r="B14" s="151"/>
      <c r="C14" s="151"/>
      <c r="D14" s="151"/>
      <c r="E14" s="151"/>
      <c r="F14" s="151"/>
      <c r="G14" s="151"/>
      <c r="H14" s="151"/>
      <c r="I14" s="152"/>
    </row>
    <row r="15" spans="1:12" ht="14.25" thickTop="1" thickBot="1">
      <c r="A15" s="84" t="s">
        <v>5</v>
      </c>
      <c r="B15" s="85"/>
      <c r="C15" s="85"/>
      <c r="D15" s="86"/>
      <c r="E15" s="86"/>
      <c r="F15" s="153">
        <f>SUM(G6:G13)</f>
        <v>16670.8</v>
      </c>
      <c r="G15" s="154"/>
      <c r="H15" s="155">
        <f>SUM(I6:I13)</f>
        <v>10672</v>
      </c>
      <c r="I15" s="156"/>
    </row>
    <row r="16" spans="1:12" ht="14.25" thickTop="1" thickBot="1">
      <c r="A16" s="87" t="s">
        <v>14</v>
      </c>
      <c r="B16" s="88"/>
      <c r="C16" s="88"/>
      <c r="D16" s="89"/>
      <c r="E16" s="89"/>
      <c r="F16" s="133">
        <f>F15+H15</f>
        <v>27342.799999999999</v>
      </c>
      <c r="G16" s="134"/>
      <c r="H16" s="134"/>
      <c r="I16" s="135"/>
    </row>
    <row r="17" spans="11:11" ht="12.75" thickTop="1"/>
    <row r="18" spans="11:11">
      <c r="K18" s="78"/>
    </row>
  </sheetData>
  <mergeCells count="13">
    <mergeCell ref="F16:I16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14:I14"/>
    <mergeCell ref="F15:G15"/>
    <mergeCell ref="H15:I15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K35"/>
  <sheetViews>
    <sheetView zoomScale="120" zoomScaleNormal="120" workbookViewId="0">
      <selection activeCell="C25" sqref="C25"/>
    </sheetView>
  </sheetViews>
  <sheetFormatPr defaultColWidth="8.85546875" defaultRowHeight="12"/>
  <cols>
    <col min="1" max="1" width="4.140625" style="20" customWidth="1"/>
    <col min="2" max="2" width="8" style="3" customWidth="1"/>
    <col min="3" max="3" width="50.140625" style="3" customWidth="1"/>
    <col min="4" max="4" width="6.7109375" style="21" customWidth="1"/>
    <col min="5" max="5" width="8.7109375" style="21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11" width="11.85546875" style="3" customWidth="1"/>
    <col min="12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9" ht="24.95" customHeight="1">
      <c r="A1" s="1" t="s">
        <v>8</v>
      </c>
      <c r="B1" s="125" t="s">
        <v>122</v>
      </c>
      <c r="C1" s="125"/>
      <c r="D1" s="125"/>
      <c r="E1" s="125"/>
      <c r="F1" s="125"/>
      <c r="G1" s="125"/>
      <c r="H1" s="2"/>
    </row>
    <row r="2" spans="1:9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9" ht="12.75" customHeight="1" thickTop="1">
      <c r="A3" s="126" t="s">
        <v>0</v>
      </c>
      <c r="B3" s="128" t="s">
        <v>76</v>
      </c>
      <c r="C3" s="128" t="s">
        <v>1</v>
      </c>
      <c r="D3" s="130" t="s">
        <v>25</v>
      </c>
      <c r="E3" s="130" t="s">
        <v>26</v>
      </c>
      <c r="F3" s="119" t="s">
        <v>2</v>
      </c>
      <c r="G3" s="132"/>
      <c r="H3" s="119" t="s">
        <v>3</v>
      </c>
      <c r="I3" s="120"/>
    </row>
    <row r="4" spans="1:9" ht="23.25" thickBot="1">
      <c r="A4" s="127"/>
      <c r="B4" s="129"/>
      <c r="C4" s="129"/>
      <c r="D4" s="131"/>
      <c r="E4" s="131"/>
      <c r="F4" s="7" t="s">
        <v>4</v>
      </c>
      <c r="G4" s="7" t="s">
        <v>5</v>
      </c>
      <c r="H4" s="7" t="s">
        <v>4</v>
      </c>
      <c r="I4" s="8" t="s">
        <v>5</v>
      </c>
    </row>
    <row r="5" spans="1:9" ht="12.75" customHeight="1" thickTop="1">
      <c r="A5" s="157"/>
      <c r="B5" s="158"/>
      <c r="C5" s="158"/>
      <c r="D5" s="158"/>
      <c r="E5" s="158"/>
      <c r="F5" s="158"/>
      <c r="G5" s="158"/>
      <c r="H5" s="158"/>
      <c r="I5" s="159"/>
    </row>
    <row r="6" spans="1:9" ht="33.75">
      <c r="A6" s="24" t="s">
        <v>6</v>
      </c>
      <c r="B6" s="9" t="s">
        <v>77</v>
      </c>
      <c r="C6" s="10" t="s">
        <v>123</v>
      </c>
      <c r="D6" s="11">
        <v>1</v>
      </c>
      <c r="E6" s="11" t="s">
        <v>27</v>
      </c>
      <c r="F6" s="12">
        <v>23587</v>
      </c>
      <c r="G6" s="12">
        <f t="shared" ref="G6:G13" si="0">D6*F6</f>
        <v>23587</v>
      </c>
      <c r="H6" s="12">
        <v>2250</v>
      </c>
      <c r="I6" s="13">
        <f t="shared" ref="I6:I13" si="1">D6*H6</f>
        <v>2250</v>
      </c>
    </row>
    <row r="7" spans="1:9" ht="22.5">
      <c r="A7" s="24" t="s">
        <v>7</v>
      </c>
      <c r="B7" s="9" t="s">
        <v>77</v>
      </c>
      <c r="C7" s="10" t="s">
        <v>124</v>
      </c>
      <c r="D7" s="11">
        <v>1</v>
      </c>
      <c r="E7" s="11" t="s">
        <v>27</v>
      </c>
      <c r="F7" s="12">
        <v>3512</v>
      </c>
      <c r="G7" s="12">
        <f t="shared" si="0"/>
        <v>3512</v>
      </c>
      <c r="H7" s="12">
        <v>280</v>
      </c>
      <c r="I7" s="13">
        <f t="shared" si="1"/>
        <v>280</v>
      </c>
    </row>
    <row r="8" spans="1:9" ht="22.5">
      <c r="A8" s="24" t="s">
        <v>8</v>
      </c>
      <c r="B8" s="9" t="s">
        <v>77</v>
      </c>
      <c r="C8" s="10" t="s">
        <v>125</v>
      </c>
      <c r="D8" s="11">
        <v>1</v>
      </c>
      <c r="E8" s="11" t="s">
        <v>27</v>
      </c>
      <c r="F8" s="12">
        <v>4841</v>
      </c>
      <c r="G8" s="12">
        <f t="shared" si="0"/>
        <v>4841</v>
      </c>
      <c r="H8" s="12">
        <v>385</v>
      </c>
      <c r="I8" s="13">
        <f t="shared" si="1"/>
        <v>385</v>
      </c>
    </row>
    <row r="9" spans="1:9" ht="48" customHeight="1">
      <c r="A9" s="24" t="s">
        <v>9</v>
      </c>
      <c r="B9" s="9" t="s">
        <v>77</v>
      </c>
      <c r="C9" s="10" t="s">
        <v>129</v>
      </c>
      <c r="D9" s="11">
        <v>3</v>
      </c>
      <c r="E9" s="11" t="s">
        <v>27</v>
      </c>
      <c r="F9" s="12">
        <v>5974</v>
      </c>
      <c r="G9" s="12">
        <f t="shared" si="0"/>
        <v>17922</v>
      </c>
      <c r="H9" s="12">
        <v>900</v>
      </c>
      <c r="I9" s="13">
        <f t="shared" si="1"/>
        <v>2700</v>
      </c>
    </row>
    <row r="10" spans="1:9" ht="78.75">
      <c r="A10" s="24" t="s">
        <v>10</v>
      </c>
      <c r="B10" s="9" t="s">
        <v>77</v>
      </c>
      <c r="C10" s="10" t="s">
        <v>126</v>
      </c>
      <c r="D10" s="11">
        <v>6</v>
      </c>
      <c r="E10" s="11" t="s">
        <v>27</v>
      </c>
      <c r="F10" s="12">
        <v>7500</v>
      </c>
      <c r="G10" s="12">
        <f t="shared" si="0"/>
        <v>45000</v>
      </c>
      <c r="H10" s="12">
        <v>450</v>
      </c>
      <c r="I10" s="13">
        <f t="shared" si="1"/>
        <v>2700</v>
      </c>
    </row>
    <row r="11" spans="1:9" ht="22.5">
      <c r="A11" s="24" t="s">
        <v>11</v>
      </c>
      <c r="B11" s="9" t="s">
        <v>77</v>
      </c>
      <c r="C11" s="10" t="s">
        <v>128</v>
      </c>
      <c r="D11" s="11">
        <v>2</v>
      </c>
      <c r="E11" s="11" t="s">
        <v>27</v>
      </c>
      <c r="F11" s="12">
        <v>1174</v>
      </c>
      <c r="G11" s="12">
        <f t="shared" si="0"/>
        <v>2348</v>
      </c>
      <c r="H11" s="12">
        <v>285</v>
      </c>
      <c r="I11" s="13">
        <f t="shared" si="1"/>
        <v>570</v>
      </c>
    </row>
    <row r="12" spans="1:9" ht="18" customHeight="1">
      <c r="A12" s="24" t="s">
        <v>12</v>
      </c>
      <c r="B12" s="9" t="s">
        <v>77</v>
      </c>
      <c r="C12" s="10" t="s">
        <v>135</v>
      </c>
      <c r="D12" s="11">
        <v>5</v>
      </c>
      <c r="E12" s="11" t="s">
        <v>27</v>
      </c>
      <c r="F12" s="12">
        <v>366</v>
      </c>
      <c r="G12" s="12">
        <f t="shared" si="0"/>
        <v>1830</v>
      </c>
      <c r="H12" s="12">
        <v>145</v>
      </c>
      <c r="I12" s="13">
        <f t="shared" si="1"/>
        <v>725</v>
      </c>
    </row>
    <row r="13" spans="1:9" ht="18" customHeight="1">
      <c r="A13" s="24" t="s">
        <v>13</v>
      </c>
      <c r="B13" s="9" t="s">
        <v>77</v>
      </c>
      <c r="C13" s="10" t="s">
        <v>136</v>
      </c>
      <c r="D13" s="11">
        <v>1</v>
      </c>
      <c r="E13" s="11" t="s">
        <v>27</v>
      </c>
      <c r="F13" s="12">
        <v>450</v>
      </c>
      <c r="G13" s="12">
        <f t="shared" si="0"/>
        <v>450</v>
      </c>
      <c r="H13" s="12">
        <v>145</v>
      </c>
      <c r="I13" s="13">
        <f t="shared" si="1"/>
        <v>145</v>
      </c>
    </row>
    <row r="14" spans="1:9" ht="33.75">
      <c r="A14" s="24" t="s">
        <v>37</v>
      </c>
      <c r="B14" s="9" t="s">
        <v>77</v>
      </c>
      <c r="C14" s="10" t="s">
        <v>127</v>
      </c>
      <c r="D14" s="11">
        <v>1</v>
      </c>
      <c r="E14" s="11" t="s">
        <v>27</v>
      </c>
      <c r="F14" s="12">
        <v>8800</v>
      </c>
      <c r="G14" s="12">
        <f t="shared" ref="G14:G24" si="2">D14*F14</f>
        <v>8800</v>
      </c>
      <c r="H14" s="12">
        <v>245</v>
      </c>
      <c r="I14" s="13">
        <f t="shared" ref="I14:I30" si="3">D14*H14</f>
        <v>245</v>
      </c>
    </row>
    <row r="15" spans="1:9" ht="18" customHeight="1">
      <c r="A15" s="24" t="s">
        <v>40</v>
      </c>
      <c r="B15" s="9" t="s">
        <v>77</v>
      </c>
      <c r="C15" s="10" t="s">
        <v>140</v>
      </c>
      <c r="D15" s="11">
        <v>8</v>
      </c>
      <c r="E15" s="11" t="s">
        <v>62</v>
      </c>
      <c r="F15" s="12">
        <f>ROUND([1]EPS!F60*[1]EPS!$L$6,0)</f>
        <v>0</v>
      </c>
      <c r="G15" s="12">
        <f t="shared" si="2"/>
        <v>0</v>
      </c>
      <c r="H15" s="12">
        <v>850</v>
      </c>
      <c r="I15" s="13">
        <f t="shared" si="3"/>
        <v>6800</v>
      </c>
    </row>
    <row r="16" spans="1:9" ht="18" customHeight="1">
      <c r="A16" s="24" t="s">
        <v>45</v>
      </c>
      <c r="B16" s="9" t="s">
        <v>77</v>
      </c>
      <c r="C16" s="10" t="s">
        <v>15</v>
      </c>
      <c r="D16" s="11">
        <v>2</v>
      </c>
      <c r="E16" s="11" t="s">
        <v>62</v>
      </c>
      <c r="F16" s="12">
        <f>ROUND([1]EPS!F61*[1]EPS!$L$6,0)</f>
        <v>0</v>
      </c>
      <c r="G16" s="12">
        <f t="shared" si="2"/>
        <v>0</v>
      </c>
      <c r="H16" s="12">
        <v>950</v>
      </c>
      <c r="I16" s="13">
        <f t="shared" si="3"/>
        <v>1900</v>
      </c>
    </row>
    <row r="17" spans="1:9" ht="18" customHeight="1">
      <c r="A17" s="24" t="s">
        <v>46</v>
      </c>
      <c r="B17" s="9" t="s">
        <v>77</v>
      </c>
      <c r="C17" s="10" t="s">
        <v>134</v>
      </c>
      <c r="D17" s="11">
        <v>4</v>
      </c>
      <c r="E17" s="11" t="s">
        <v>62</v>
      </c>
      <c r="F17" s="12">
        <v>0</v>
      </c>
      <c r="G17" s="12">
        <f t="shared" si="2"/>
        <v>0</v>
      </c>
      <c r="H17" s="12">
        <v>850</v>
      </c>
      <c r="I17" s="13">
        <f t="shared" si="3"/>
        <v>3400</v>
      </c>
    </row>
    <row r="18" spans="1:9" ht="18" customHeight="1">
      <c r="A18" s="24" t="s">
        <v>47</v>
      </c>
      <c r="B18" s="9" t="s">
        <v>77</v>
      </c>
      <c r="C18" s="10" t="s">
        <v>131</v>
      </c>
      <c r="D18" s="11">
        <v>146</v>
      </c>
      <c r="E18" s="11" t="s">
        <v>28</v>
      </c>
      <c r="F18" s="12">
        <v>18.5</v>
      </c>
      <c r="G18" s="12">
        <f t="shared" ref="G18:G20" si="4">D18*F18</f>
        <v>2701</v>
      </c>
      <c r="H18" s="12">
        <v>24</v>
      </c>
      <c r="I18" s="13">
        <f t="shared" ref="I18:I20" si="5">D18*H18</f>
        <v>3504</v>
      </c>
    </row>
    <row r="19" spans="1:9" ht="18" customHeight="1">
      <c r="A19" s="24" t="s">
        <v>48</v>
      </c>
      <c r="B19" s="9" t="s">
        <v>77</v>
      </c>
      <c r="C19" s="10" t="s">
        <v>132</v>
      </c>
      <c r="D19" s="11">
        <v>67</v>
      </c>
      <c r="E19" s="11" t="s">
        <v>28</v>
      </c>
      <c r="F19" s="12">
        <v>27.4</v>
      </c>
      <c r="G19" s="12">
        <f t="shared" si="4"/>
        <v>1835.8</v>
      </c>
      <c r="H19" s="12">
        <v>24</v>
      </c>
      <c r="I19" s="13">
        <f t="shared" si="5"/>
        <v>1608</v>
      </c>
    </row>
    <row r="20" spans="1:9" ht="18" customHeight="1">
      <c r="A20" s="24" t="s">
        <v>49</v>
      </c>
      <c r="B20" s="9" t="s">
        <v>77</v>
      </c>
      <c r="C20" s="10" t="s">
        <v>133</v>
      </c>
      <c r="D20" s="11">
        <v>22</v>
      </c>
      <c r="E20" s="11" t="s">
        <v>28</v>
      </c>
      <c r="F20" s="12">
        <v>21.5</v>
      </c>
      <c r="G20" s="12">
        <f t="shared" si="4"/>
        <v>473</v>
      </c>
      <c r="H20" s="12">
        <v>24</v>
      </c>
      <c r="I20" s="13">
        <f t="shared" si="5"/>
        <v>528</v>
      </c>
    </row>
    <row r="21" spans="1:9" ht="18" customHeight="1">
      <c r="A21" s="24" t="s">
        <v>50</v>
      </c>
      <c r="B21" s="9" t="s">
        <v>77</v>
      </c>
      <c r="C21" s="10" t="s">
        <v>130</v>
      </c>
      <c r="D21" s="11">
        <v>95</v>
      </c>
      <c r="E21" s="11" t="s">
        <v>28</v>
      </c>
      <c r="F21" s="12">
        <v>18.8</v>
      </c>
      <c r="G21" s="12">
        <f t="shared" si="2"/>
        <v>1786</v>
      </c>
      <c r="H21" s="12">
        <v>24</v>
      </c>
      <c r="I21" s="13">
        <f t="shared" si="3"/>
        <v>2280</v>
      </c>
    </row>
    <row r="22" spans="1:9" ht="18" customHeight="1">
      <c r="A22" s="24" t="s">
        <v>51</v>
      </c>
      <c r="B22" s="9" t="s">
        <v>77</v>
      </c>
      <c r="C22" s="10" t="s">
        <v>38</v>
      </c>
      <c r="D22" s="11">
        <v>1</v>
      </c>
      <c r="E22" s="11" t="s">
        <v>27</v>
      </c>
      <c r="F22" s="12">
        <v>84</v>
      </c>
      <c r="G22" s="12">
        <f t="shared" si="2"/>
        <v>84</v>
      </c>
      <c r="H22" s="12">
        <v>95</v>
      </c>
      <c r="I22" s="13">
        <f t="shared" si="3"/>
        <v>95</v>
      </c>
    </row>
    <row r="23" spans="1:9" ht="18" customHeight="1">
      <c r="A23" s="24" t="s">
        <v>52</v>
      </c>
      <c r="B23" s="9" t="s">
        <v>77</v>
      </c>
      <c r="C23" s="10" t="s">
        <v>33</v>
      </c>
      <c r="D23" s="11">
        <v>1</v>
      </c>
      <c r="E23" s="11" t="s">
        <v>27</v>
      </c>
      <c r="F23" s="12">
        <v>15</v>
      </c>
      <c r="G23" s="12">
        <f t="shared" si="2"/>
        <v>15</v>
      </c>
      <c r="H23" s="12">
        <v>45</v>
      </c>
      <c r="I23" s="13">
        <f t="shared" si="3"/>
        <v>45</v>
      </c>
    </row>
    <row r="24" spans="1:9" ht="18" customHeight="1">
      <c r="A24" s="24" t="s">
        <v>53</v>
      </c>
      <c r="B24" s="9" t="s">
        <v>77</v>
      </c>
      <c r="C24" s="10" t="s">
        <v>68</v>
      </c>
      <c r="D24" s="11">
        <v>1</v>
      </c>
      <c r="E24" s="11" t="s">
        <v>27</v>
      </c>
      <c r="F24" s="12">
        <v>10</v>
      </c>
      <c r="G24" s="12">
        <f t="shared" si="2"/>
        <v>10</v>
      </c>
      <c r="H24" s="12">
        <v>85</v>
      </c>
      <c r="I24" s="13">
        <f t="shared" si="3"/>
        <v>85</v>
      </c>
    </row>
    <row r="25" spans="1:9" ht="18" customHeight="1">
      <c r="A25" s="24" t="s">
        <v>54</v>
      </c>
      <c r="B25" s="9" t="s">
        <v>77</v>
      </c>
      <c r="C25" s="54" t="s">
        <v>102</v>
      </c>
      <c r="D25" s="60">
        <v>1</v>
      </c>
      <c r="E25" s="60" t="s">
        <v>27</v>
      </c>
      <c r="F25" s="58">
        <v>53</v>
      </c>
      <c r="G25" s="12">
        <f t="shared" ref="G25:G26" si="6">D25*F25</f>
        <v>53</v>
      </c>
      <c r="H25" s="58">
        <v>20</v>
      </c>
      <c r="I25" s="13">
        <f t="shared" ref="I25:I26" si="7">D25*H25</f>
        <v>20</v>
      </c>
    </row>
    <row r="26" spans="1:9" ht="18" customHeight="1">
      <c r="A26" s="24" t="s">
        <v>55</v>
      </c>
      <c r="B26" s="9" t="s">
        <v>77</v>
      </c>
      <c r="C26" s="54" t="s">
        <v>137</v>
      </c>
      <c r="D26" s="60">
        <v>4</v>
      </c>
      <c r="E26" s="60" t="s">
        <v>27</v>
      </c>
      <c r="F26" s="58">
        <v>0</v>
      </c>
      <c r="G26" s="12">
        <f t="shared" si="6"/>
        <v>0</v>
      </c>
      <c r="H26" s="58">
        <v>145</v>
      </c>
      <c r="I26" s="13">
        <f t="shared" si="7"/>
        <v>580</v>
      </c>
    </row>
    <row r="27" spans="1:9" ht="18" customHeight="1">
      <c r="A27" s="24" t="s">
        <v>56</v>
      </c>
      <c r="B27" s="9" t="s">
        <v>77</v>
      </c>
      <c r="C27" s="54" t="s">
        <v>139</v>
      </c>
      <c r="D27" s="60">
        <v>3</v>
      </c>
      <c r="E27" s="60" t="s">
        <v>27</v>
      </c>
      <c r="F27" s="58">
        <v>0</v>
      </c>
      <c r="G27" s="12">
        <f t="shared" ref="G27:G29" si="8">D27*F27</f>
        <v>0</v>
      </c>
      <c r="H27" s="58">
        <v>145</v>
      </c>
      <c r="I27" s="13">
        <f t="shared" ref="I27:I29" si="9">D27*H27</f>
        <v>435</v>
      </c>
    </row>
    <row r="28" spans="1:9" ht="18" customHeight="1">
      <c r="A28" s="24" t="s">
        <v>57</v>
      </c>
      <c r="B28" s="9" t="s">
        <v>77</v>
      </c>
      <c r="C28" s="54" t="s">
        <v>141</v>
      </c>
      <c r="D28" s="60">
        <v>4</v>
      </c>
      <c r="E28" s="60" t="s">
        <v>62</v>
      </c>
      <c r="F28" s="58">
        <v>0</v>
      </c>
      <c r="G28" s="12">
        <f t="shared" si="8"/>
        <v>0</v>
      </c>
      <c r="H28" s="58">
        <v>850</v>
      </c>
      <c r="I28" s="13">
        <f t="shared" si="9"/>
        <v>3400</v>
      </c>
    </row>
    <row r="29" spans="1:9" ht="18" customHeight="1">
      <c r="A29" s="24" t="s">
        <v>70</v>
      </c>
      <c r="B29" s="9" t="s">
        <v>77</v>
      </c>
      <c r="C29" s="54" t="s">
        <v>148</v>
      </c>
      <c r="D29" s="60">
        <v>1</v>
      </c>
      <c r="E29" s="60" t="s">
        <v>27</v>
      </c>
      <c r="F29" s="58">
        <v>230</v>
      </c>
      <c r="G29" s="12">
        <f t="shared" si="8"/>
        <v>230</v>
      </c>
      <c r="H29" s="58">
        <v>185</v>
      </c>
      <c r="I29" s="13">
        <f t="shared" si="9"/>
        <v>185</v>
      </c>
    </row>
    <row r="30" spans="1:9" ht="18" customHeight="1">
      <c r="A30" s="24" t="s">
        <v>101</v>
      </c>
      <c r="B30" s="9" t="s">
        <v>77</v>
      </c>
      <c r="C30" s="10" t="s">
        <v>59</v>
      </c>
      <c r="D30" s="11">
        <v>1</v>
      </c>
      <c r="E30" s="11" t="s">
        <v>29</v>
      </c>
      <c r="F30" s="12">
        <v>1155</v>
      </c>
      <c r="G30" s="12">
        <f>D30*F30</f>
        <v>1155</v>
      </c>
      <c r="H30" s="12">
        <v>872</v>
      </c>
      <c r="I30" s="13">
        <f t="shared" si="3"/>
        <v>872</v>
      </c>
    </row>
    <row r="31" spans="1:9" ht="12.75" customHeight="1" thickBot="1">
      <c r="A31" s="116"/>
      <c r="B31" s="117"/>
      <c r="C31" s="117"/>
      <c r="D31" s="117"/>
      <c r="E31" s="117"/>
      <c r="F31" s="117"/>
      <c r="G31" s="117"/>
      <c r="H31" s="117"/>
      <c r="I31" s="118"/>
    </row>
    <row r="32" spans="1:9" ht="14.25" thickTop="1" thickBot="1">
      <c r="A32" s="14" t="s">
        <v>5</v>
      </c>
      <c r="B32" s="15"/>
      <c r="C32" s="15"/>
      <c r="D32" s="16"/>
      <c r="E32" s="16"/>
      <c r="F32" s="112">
        <f>SUM(G6:G30)</f>
        <v>116632.8</v>
      </c>
      <c r="G32" s="113"/>
      <c r="H32" s="114">
        <f>SUM(I6:I30)</f>
        <v>35737</v>
      </c>
      <c r="I32" s="115"/>
    </row>
    <row r="33" spans="1:11" ht="14.25" thickTop="1" thickBot="1">
      <c r="A33" s="17" t="s">
        <v>14</v>
      </c>
      <c r="B33" s="18"/>
      <c r="C33" s="18"/>
      <c r="D33" s="19"/>
      <c r="E33" s="19"/>
      <c r="F33" s="109">
        <f>F32+H32</f>
        <v>152369.79999999999</v>
      </c>
      <c r="G33" s="110"/>
      <c r="H33" s="110"/>
      <c r="I33" s="111"/>
    </row>
    <row r="34" spans="1:11" ht="12.75" thickTop="1"/>
    <row r="35" spans="1:11">
      <c r="K35" s="22"/>
    </row>
  </sheetData>
  <mergeCells count="13">
    <mergeCell ref="F33:I33"/>
    <mergeCell ref="B1:G1"/>
    <mergeCell ref="F32:G32"/>
    <mergeCell ref="H32:I32"/>
    <mergeCell ref="H3:I3"/>
    <mergeCell ref="A5:I5"/>
    <mergeCell ref="F3:G3"/>
    <mergeCell ref="A3:A4"/>
    <mergeCell ref="B3:B4"/>
    <mergeCell ref="C3:C4"/>
    <mergeCell ref="A31:I31"/>
    <mergeCell ref="D3:D4"/>
    <mergeCell ref="E3:E4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4"/>
  <sheetViews>
    <sheetView zoomScale="120" zoomScaleNormal="120" workbookViewId="0">
      <selection activeCell="F26" sqref="F26"/>
    </sheetView>
  </sheetViews>
  <sheetFormatPr defaultColWidth="8.85546875" defaultRowHeight="12"/>
  <cols>
    <col min="1" max="1" width="4.140625" style="20" customWidth="1"/>
    <col min="2" max="2" width="8.28515625" style="3" customWidth="1"/>
    <col min="3" max="3" width="40.28515625" style="3" customWidth="1"/>
    <col min="4" max="4" width="6.7109375" style="21" customWidth="1"/>
    <col min="5" max="5" width="9" style="21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9" ht="24.95" customHeight="1">
      <c r="A1" s="1" t="s">
        <v>9</v>
      </c>
      <c r="B1" s="125" t="s">
        <v>41</v>
      </c>
      <c r="C1" s="125"/>
      <c r="D1" s="125"/>
      <c r="E1" s="125"/>
      <c r="F1" s="125"/>
      <c r="G1" s="125"/>
      <c r="H1" s="2"/>
    </row>
    <row r="2" spans="1:9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9" ht="12.75" customHeight="1" thickTop="1">
      <c r="A3" s="126" t="s">
        <v>0</v>
      </c>
      <c r="B3" s="128" t="s">
        <v>76</v>
      </c>
      <c r="C3" s="128" t="s">
        <v>1</v>
      </c>
      <c r="D3" s="130" t="s">
        <v>30</v>
      </c>
      <c r="E3" s="130" t="s">
        <v>26</v>
      </c>
      <c r="F3" s="119" t="s">
        <v>2</v>
      </c>
      <c r="G3" s="132"/>
      <c r="H3" s="119" t="s">
        <v>3</v>
      </c>
      <c r="I3" s="120"/>
    </row>
    <row r="4" spans="1:9" ht="30.75" customHeight="1" thickBot="1">
      <c r="A4" s="127"/>
      <c r="B4" s="129"/>
      <c r="C4" s="129"/>
      <c r="D4" s="131"/>
      <c r="E4" s="131"/>
      <c r="F4" s="23" t="s">
        <v>4</v>
      </c>
      <c r="G4" s="23" t="s">
        <v>5</v>
      </c>
      <c r="H4" s="23" t="s">
        <v>4</v>
      </c>
      <c r="I4" s="25" t="s">
        <v>5</v>
      </c>
    </row>
    <row r="5" spans="1:9" ht="12.75" customHeight="1" thickTop="1">
      <c r="A5" s="121"/>
      <c r="B5" s="122"/>
      <c r="C5" s="122"/>
      <c r="D5" s="122"/>
      <c r="E5" s="123"/>
      <c r="F5" s="123"/>
      <c r="G5" s="123"/>
      <c r="H5" s="123"/>
      <c r="I5" s="124"/>
    </row>
    <row r="6" spans="1:9" ht="33.75">
      <c r="A6" s="24" t="s">
        <v>6</v>
      </c>
      <c r="B6" s="9" t="s">
        <v>77</v>
      </c>
      <c r="C6" s="10" t="s">
        <v>138</v>
      </c>
      <c r="D6" s="11">
        <v>1</v>
      </c>
      <c r="E6" s="11" t="s">
        <v>27</v>
      </c>
      <c r="F6" s="12">
        <v>31574</v>
      </c>
      <c r="G6" s="12">
        <f t="shared" ref="G6:G14" si="0">D6*F6</f>
        <v>31574</v>
      </c>
      <c r="H6" s="12">
        <v>225</v>
      </c>
      <c r="I6" s="13">
        <f t="shared" ref="I6:I14" si="1">D6*H6</f>
        <v>225</v>
      </c>
    </row>
    <row r="7" spans="1:9" ht="39" customHeight="1">
      <c r="A7" s="24" t="s">
        <v>7</v>
      </c>
      <c r="B7" s="9" t="s">
        <v>77</v>
      </c>
      <c r="C7" s="10" t="s">
        <v>60</v>
      </c>
      <c r="D7" s="11">
        <v>1</v>
      </c>
      <c r="E7" s="11" t="s">
        <v>27</v>
      </c>
      <c r="F7" s="12">
        <v>5727</v>
      </c>
      <c r="G7" s="12">
        <f t="shared" si="0"/>
        <v>5727</v>
      </c>
      <c r="H7" s="12">
        <v>145</v>
      </c>
      <c r="I7" s="13">
        <f t="shared" si="1"/>
        <v>145</v>
      </c>
    </row>
    <row r="8" spans="1:9" ht="22.5">
      <c r="A8" s="24" t="s">
        <v>8</v>
      </c>
      <c r="B8" s="9" t="s">
        <v>77</v>
      </c>
      <c r="C8" s="10" t="s">
        <v>78</v>
      </c>
      <c r="D8" s="11">
        <v>1</v>
      </c>
      <c r="E8" s="11" t="s">
        <v>27</v>
      </c>
      <c r="F8" s="12">
        <v>2529</v>
      </c>
      <c r="G8" s="12">
        <f t="shared" ref="G8:G9" si="2">D8*F8</f>
        <v>2529</v>
      </c>
      <c r="H8" s="12">
        <v>125</v>
      </c>
      <c r="I8" s="13">
        <f t="shared" ref="I8:I9" si="3">D8*H8</f>
        <v>125</v>
      </c>
    </row>
    <row r="9" spans="1:9" ht="22.5">
      <c r="A9" s="24" t="s">
        <v>9</v>
      </c>
      <c r="B9" s="9" t="s">
        <v>77</v>
      </c>
      <c r="C9" s="10" t="s">
        <v>79</v>
      </c>
      <c r="D9" s="11">
        <v>1</v>
      </c>
      <c r="E9" s="11" t="s">
        <v>27</v>
      </c>
      <c r="F9" s="12">
        <v>970</v>
      </c>
      <c r="G9" s="12">
        <f t="shared" si="2"/>
        <v>970</v>
      </c>
      <c r="H9" s="12">
        <v>285</v>
      </c>
      <c r="I9" s="13">
        <f t="shared" si="3"/>
        <v>285</v>
      </c>
    </row>
    <row r="10" spans="1:9" ht="45">
      <c r="A10" s="24" t="s">
        <v>10</v>
      </c>
      <c r="B10" s="9" t="s">
        <v>77</v>
      </c>
      <c r="C10" s="10" t="s">
        <v>61</v>
      </c>
      <c r="D10" s="11">
        <v>1</v>
      </c>
      <c r="E10" s="11" t="s">
        <v>27</v>
      </c>
      <c r="F10" s="12">
        <v>15049</v>
      </c>
      <c r="G10" s="12">
        <f t="shared" si="0"/>
        <v>15049</v>
      </c>
      <c r="H10" s="12">
        <v>165</v>
      </c>
      <c r="I10" s="13">
        <f t="shared" si="1"/>
        <v>165</v>
      </c>
    </row>
    <row r="11" spans="1:9" ht="22.5">
      <c r="A11" s="24" t="s">
        <v>11</v>
      </c>
      <c r="B11" s="9" t="s">
        <v>77</v>
      </c>
      <c r="C11" s="10" t="s">
        <v>80</v>
      </c>
      <c r="D11" s="11">
        <v>1</v>
      </c>
      <c r="E11" s="11" t="s">
        <v>27</v>
      </c>
      <c r="F11" s="12">
        <v>3440</v>
      </c>
      <c r="G11" s="12">
        <f t="shared" si="0"/>
        <v>3440</v>
      </c>
      <c r="H11" s="12">
        <v>225</v>
      </c>
      <c r="I11" s="13">
        <f t="shared" si="1"/>
        <v>225</v>
      </c>
    </row>
    <row r="12" spans="1:9" ht="18" customHeight="1">
      <c r="A12" s="24" t="s">
        <v>12</v>
      </c>
      <c r="B12" s="9" t="s">
        <v>77</v>
      </c>
      <c r="C12" s="10" t="s">
        <v>35</v>
      </c>
      <c r="D12" s="11">
        <v>2</v>
      </c>
      <c r="E12" s="11" t="s">
        <v>27</v>
      </c>
      <c r="F12" s="12">
        <v>84</v>
      </c>
      <c r="G12" s="12">
        <f t="shared" si="0"/>
        <v>168</v>
      </c>
      <c r="H12" s="12">
        <v>95</v>
      </c>
      <c r="I12" s="13">
        <f t="shared" si="1"/>
        <v>190</v>
      </c>
    </row>
    <row r="13" spans="1:9" ht="18" customHeight="1">
      <c r="A13" s="24" t="s">
        <v>13</v>
      </c>
      <c r="B13" s="9" t="s">
        <v>77</v>
      </c>
      <c r="C13" s="10" t="s">
        <v>33</v>
      </c>
      <c r="D13" s="11">
        <v>2</v>
      </c>
      <c r="E13" s="11" t="s">
        <v>27</v>
      </c>
      <c r="F13" s="12">
        <v>15</v>
      </c>
      <c r="G13" s="12">
        <f t="shared" si="0"/>
        <v>30</v>
      </c>
      <c r="H13" s="12">
        <v>45</v>
      </c>
      <c r="I13" s="13">
        <f t="shared" si="1"/>
        <v>90</v>
      </c>
    </row>
    <row r="14" spans="1:9" ht="18" customHeight="1">
      <c r="A14" s="24" t="s">
        <v>37</v>
      </c>
      <c r="B14" s="9" t="s">
        <v>77</v>
      </c>
      <c r="C14" s="10" t="s">
        <v>130</v>
      </c>
      <c r="D14" s="11">
        <v>199</v>
      </c>
      <c r="E14" s="11" t="s">
        <v>28</v>
      </c>
      <c r="F14" s="12">
        <v>18.8</v>
      </c>
      <c r="G14" s="12">
        <f t="shared" si="0"/>
        <v>3741.2000000000003</v>
      </c>
      <c r="H14" s="12">
        <v>24</v>
      </c>
      <c r="I14" s="13">
        <f t="shared" si="1"/>
        <v>4776</v>
      </c>
    </row>
    <row r="15" spans="1:9" ht="18" customHeight="1">
      <c r="A15" s="24" t="s">
        <v>40</v>
      </c>
      <c r="B15" s="9" t="s">
        <v>77</v>
      </c>
      <c r="C15" s="10" t="s">
        <v>68</v>
      </c>
      <c r="D15" s="11">
        <v>2</v>
      </c>
      <c r="E15" s="11" t="s">
        <v>27</v>
      </c>
      <c r="F15" s="12">
        <v>10</v>
      </c>
      <c r="G15" s="12">
        <f t="shared" ref="G15" si="4">D15*F15</f>
        <v>20</v>
      </c>
      <c r="H15" s="12">
        <v>85</v>
      </c>
      <c r="I15" s="13">
        <f t="shared" ref="I15" si="5">D15*H15</f>
        <v>170</v>
      </c>
    </row>
    <row r="16" spans="1:9" ht="18" customHeight="1">
      <c r="A16" s="24" t="s">
        <v>45</v>
      </c>
      <c r="B16" s="9" t="s">
        <v>77</v>
      </c>
      <c r="C16" s="54" t="s">
        <v>39</v>
      </c>
      <c r="D16" s="60">
        <v>2</v>
      </c>
      <c r="E16" s="60" t="s">
        <v>27</v>
      </c>
      <c r="F16" s="58">
        <v>42</v>
      </c>
      <c r="G16" s="12">
        <f t="shared" ref="G16:G18" si="6">D16*F16</f>
        <v>84</v>
      </c>
      <c r="H16" s="58">
        <v>10</v>
      </c>
      <c r="I16" s="13">
        <f t="shared" ref="I16:I18" si="7">D16*H16</f>
        <v>20</v>
      </c>
    </row>
    <row r="17" spans="1:11" ht="18" customHeight="1">
      <c r="A17" s="24" t="s">
        <v>46</v>
      </c>
      <c r="B17" s="9" t="s">
        <v>77</v>
      </c>
      <c r="C17" s="54" t="s">
        <v>63</v>
      </c>
      <c r="D17" s="60">
        <v>2</v>
      </c>
      <c r="E17" s="60" t="s">
        <v>62</v>
      </c>
      <c r="F17" s="58">
        <v>0</v>
      </c>
      <c r="G17" s="12">
        <f t="shared" si="6"/>
        <v>0</v>
      </c>
      <c r="H17" s="58">
        <v>850</v>
      </c>
      <c r="I17" s="13">
        <f t="shared" si="7"/>
        <v>1700</v>
      </c>
    </row>
    <row r="18" spans="1:11" ht="18" customHeight="1">
      <c r="A18" s="24" t="s">
        <v>47</v>
      </c>
      <c r="B18" s="9" t="s">
        <v>77</v>
      </c>
      <c r="C18" s="54" t="s">
        <v>137</v>
      </c>
      <c r="D18" s="60">
        <v>1</v>
      </c>
      <c r="E18" s="60" t="s">
        <v>27</v>
      </c>
      <c r="F18" s="58">
        <v>0</v>
      </c>
      <c r="G18" s="12">
        <f t="shared" si="6"/>
        <v>0</v>
      </c>
      <c r="H18" s="58">
        <v>145</v>
      </c>
      <c r="I18" s="13">
        <f t="shared" si="7"/>
        <v>145</v>
      </c>
    </row>
    <row r="19" spans="1:11" ht="18" customHeight="1">
      <c r="A19" s="24" t="s">
        <v>48</v>
      </c>
      <c r="B19" s="9" t="s">
        <v>77</v>
      </c>
      <c r="C19" s="10" t="s">
        <v>64</v>
      </c>
      <c r="D19" s="11">
        <v>1</v>
      </c>
      <c r="E19" s="11" t="s">
        <v>29</v>
      </c>
      <c r="F19" s="12">
        <v>633</v>
      </c>
      <c r="G19" s="12">
        <f t="shared" ref="G19" si="8">D19*F19</f>
        <v>633</v>
      </c>
      <c r="H19" s="12">
        <v>413</v>
      </c>
      <c r="I19" s="13">
        <f t="shared" ref="I19" si="9">D19*H19</f>
        <v>413</v>
      </c>
    </row>
    <row r="20" spans="1:11" ht="12.75" customHeight="1" thickBot="1">
      <c r="A20" s="116"/>
      <c r="B20" s="117"/>
      <c r="C20" s="117"/>
      <c r="D20" s="117"/>
      <c r="E20" s="117"/>
      <c r="F20" s="117"/>
      <c r="G20" s="117"/>
      <c r="H20" s="117"/>
      <c r="I20" s="118"/>
    </row>
    <row r="21" spans="1:11" ht="14.25" thickTop="1" thickBot="1">
      <c r="A21" s="14" t="s">
        <v>5</v>
      </c>
      <c r="B21" s="15"/>
      <c r="C21" s="15"/>
      <c r="D21" s="16"/>
      <c r="E21" s="16"/>
      <c r="F21" s="112">
        <f>SUM(G6:G19)</f>
        <v>63965.2</v>
      </c>
      <c r="G21" s="113"/>
      <c r="H21" s="114">
        <f>SUM(I6:I19)</f>
        <v>8674</v>
      </c>
      <c r="I21" s="115"/>
    </row>
    <row r="22" spans="1:11" ht="14.25" thickTop="1" thickBot="1">
      <c r="A22" s="17" t="s">
        <v>14</v>
      </c>
      <c r="B22" s="18"/>
      <c r="C22" s="18"/>
      <c r="D22" s="19"/>
      <c r="E22" s="19"/>
      <c r="F22" s="109">
        <f>F21+H21</f>
        <v>72639.199999999997</v>
      </c>
      <c r="G22" s="110"/>
      <c r="H22" s="110"/>
      <c r="I22" s="111"/>
    </row>
    <row r="23" spans="1:11" ht="12.75" thickTop="1"/>
    <row r="24" spans="1:11">
      <c r="K24" s="22"/>
    </row>
  </sheetData>
  <mergeCells count="13">
    <mergeCell ref="F22:I22"/>
    <mergeCell ref="H3:I3"/>
    <mergeCell ref="A5:I5"/>
    <mergeCell ref="F21:G21"/>
    <mergeCell ref="H21:I21"/>
    <mergeCell ref="A20:I20"/>
    <mergeCell ref="B1:G1"/>
    <mergeCell ref="A3:A4"/>
    <mergeCell ref="B3:B4"/>
    <mergeCell ref="C3:C4"/>
    <mergeCell ref="D3:D4"/>
    <mergeCell ref="E3:E4"/>
    <mergeCell ref="F3:G3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9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FF135-B834-4106-805F-CC5AEB01B3B5}">
  <sheetPr>
    <pageSetUpPr fitToPage="1"/>
  </sheetPr>
  <dimension ref="A1:L31"/>
  <sheetViews>
    <sheetView zoomScale="120" zoomScaleNormal="120" workbookViewId="0">
      <selection activeCell="E33" sqref="E33"/>
    </sheetView>
  </sheetViews>
  <sheetFormatPr defaultColWidth="8.85546875" defaultRowHeight="12"/>
  <cols>
    <col min="1" max="1" width="4.140625" style="90" customWidth="1"/>
    <col min="2" max="2" width="9.140625" style="67" customWidth="1"/>
    <col min="3" max="3" width="41.28515625" style="67" customWidth="1"/>
    <col min="4" max="4" width="6.7109375" style="91" customWidth="1"/>
    <col min="5" max="5" width="9" style="91" customWidth="1"/>
    <col min="6" max="6" width="10" style="67" customWidth="1"/>
    <col min="7" max="7" width="9.7109375" style="67" customWidth="1"/>
    <col min="8" max="8" width="10" style="67" customWidth="1"/>
    <col min="9" max="9" width="9.7109375" style="67" customWidth="1"/>
    <col min="10" max="10" width="4.140625" style="67" customWidth="1"/>
    <col min="11" max="256" width="8.85546875" style="67"/>
    <col min="257" max="257" width="4.140625" style="67" customWidth="1"/>
    <col min="258" max="258" width="0" style="67" hidden="1" customWidth="1"/>
    <col min="259" max="259" width="12.85546875" style="67" customWidth="1"/>
    <col min="260" max="260" width="36.7109375" style="67" customWidth="1"/>
    <col min="261" max="261" width="6.7109375" style="67" customWidth="1"/>
    <col min="262" max="262" width="10" style="67" customWidth="1"/>
    <col min="263" max="263" width="9.7109375" style="67" customWidth="1"/>
    <col min="264" max="264" width="10" style="67" customWidth="1"/>
    <col min="265" max="265" width="9.7109375" style="67" customWidth="1"/>
    <col min="266" max="266" width="4.140625" style="67" customWidth="1"/>
    <col min="267" max="512" width="8.85546875" style="67"/>
    <col min="513" max="513" width="4.140625" style="67" customWidth="1"/>
    <col min="514" max="514" width="0" style="67" hidden="1" customWidth="1"/>
    <col min="515" max="515" width="12.85546875" style="67" customWidth="1"/>
    <col min="516" max="516" width="36.7109375" style="67" customWidth="1"/>
    <col min="517" max="517" width="6.7109375" style="67" customWidth="1"/>
    <col min="518" max="518" width="10" style="67" customWidth="1"/>
    <col min="519" max="519" width="9.7109375" style="67" customWidth="1"/>
    <col min="520" max="520" width="10" style="67" customWidth="1"/>
    <col min="521" max="521" width="9.7109375" style="67" customWidth="1"/>
    <col min="522" max="522" width="4.140625" style="67" customWidth="1"/>
    <col min="523" max="768" width="8.85546875" style="67"/>
    <col min="769" max="769" width="4.140625" style="67" customWidth="1"/>
    <col min="770" max="770" width="0" style="67" hidden="1" customWidth="1"/>
    <col min="771" max="771" width="12.85546875" style="67" customWidth="1"/>
    <col min="772" max="772" width="36.7109375" style="67" customWidth="1"/>
    <col min="773" max="773" width="6.7109375" style="67" customWidth="1"/>
    <col min="774" max="774" width="10" style="67" customWidth="1"/>
    <col min="775" max="775" width="9.7109375" style="67" customWidth="1"/>
    <col min="776" max="776" width="10" style="67" customWidth="1"/>
    <col min="777" max="777" width="9.7109375" style="67" customWidth="1"/>
    <col min="778" max="778" width="4.140625" style="67" customWidth="1"/>
    <col min="779" max="1024" width="8.85546875" style="67"/>
    <col min="1025" max="1025" width="4.140625" style="67" customWidth="1"/>
    <col min="1026" max="1026" width="0" style="67" hidden="1" customWidth="1"/>
    <col min="1027" max="1027" width="12.85546875" style="67" customWidth="1"/>
    <col min="1028" max="1028" width="36.7109375" style="67" customWidth="1"/>
    <col min="1029" max="1029" width="6.7109375" style="67" customWidth="1"/>
    <col min="1030" max="1030" width="10" style="67" customWidth="1"/>
    <col min="1031" max="1031" width="9.7109375" style="67" customWidth="1"/>
    <col min="1032" max="1032" width="10" style="67" customWidth="1"/>
    <col min="1033" max="1033" width="9.7109375" style="67" customWidth="1"/>
    <col min="1034" max="1034" width="4.140625" style="67" customWidth="1"/>
    <col min="1035" max="1280" width="8.85546875" style="67"/>
    <col min="1281" max="1281" width="4.140625" style="67" customWidth="1"/>
    <col min="1282" max="1282" width="0" style="67" hidden="1" customWidth="1"/>
    <col min="1283" max="1283" width="12.85546875" style="67" customWidth="1"/>
    <col min="1284" max="1284" width="36.7109375" style="67" customWidth="1"/>
    <col min="1285" max="1285" width="6.7109375" style="67" customWidth="1"/>
    <col min="1286" max="1286" width="10" style="67" customWidth="1"/>
    <col min="1287" max="1287" width="9.7109375" style="67" customWidth="1"/>
    <col min="1288" max="1288" width="10" style="67" customWidth="1"/>
    <col min="1289" max="1289" width="9.7109375" style="67" customWidth="1"/>
    <col min="1290" max="1290" width="4.140625" style="67" customWidth="1"/>
    <col min="1291" max="1536" width="8.85546875" style="67"/>
    <col min="1537" max="1537" width="4.140625" style="67" customWidth="1"/>
    <col min="1538" max="1538" width="0" style="67" hidden="1" customWidth="1"/>
    <col min="1539" max="1539" width="12.85546875" style="67" customWidth="1"/>
    <col min="1540" max="1540" width="36.7109375" style="67" customWidth="1"/>
    <col min="1541" max="1541" width="6.7109375" style="67" customWidth="1"/>
    <col min="1542" max="1542" width="10" style="67" customWidth="1"/>
    <col min="1543" max="1543" width="9.7109375" style="67" customWidth="1"/>
    <col min="1544" max="1544" width="10" style="67" customWidth="1"/>
    <col min="1545" max="1545" width="9.7109375" style="67" customWidth="1"/>
    <col min="1546" max="1546" width="4.140625" style="67" customWidth="1"/>
    <col min="1547" max="1792" width="8.85546875" style="67"/>
    <col min="1793" max="1793" width="4.140625" style="67" customWidth="1"/>
    <col min="1794" max="1794" width="0" style="67" hidden="1" customWidth="1"/>
    <col min="1795" max="1795" width="12.85546875" style="67" customWidth="1"/>
    <col min="1796" max="1796" width="36.7109375" style="67" customWidth="1"/>
    <col min="1797" max="1797" width="6.7109375" style="67" customWidth="1"/>
    <col min="1798" max="1798" width="10" style="67" customWidth="1"/>
    <col min="1799" max="1799" width="9.7109375" style="67" customWidth="1"/>
    <col min="1800" max="1800" width="10" style="67" customWidth="1"/>
    <col min="1801" max="1801" width="9.7109375" style="67" customWidth="1"/>
    <col min="1802" max="1802" width="4.140625" style="67" customWidth="1"/>
    <col min="1803" max="2048" width="8.85546875" style="67"/>
    <col min="2049" max="2049" width="4.140625" style="67" customWidth="1"/>
    <col min="2050" max="2050" width="0" style="67" hidden="1" customWidth="1"/>
    <col min="2051" max="2051" width="12.85546875" style="67" customWidth="1"/>
    <col min="2052" max="2052" width="36.7109375" style="67" customWidth="1"/>
    <col min="2053" max="2053" width="6.7109375" style="67" customWidth="1"/>
    <col min="2054" max="2054" width="10" style="67" customWidth="1"/>
    <col min="2055" max="2055" width="9.7109375" style="67" customWidth="1"/>
    <col min="2056" max="2056" width="10" style="67" customWidth="1"/>
    <col min="2057" max="2057" width="9.7109375" style="67" customWidth="1"/>
    <col min="2058" max="2058" width="4.140625" style="67" customWidth="1"/>
    <col min="2059" max="2304" width="8.85546875" style="67"/>
    <col min="2305" max="2305" width="4.140625" style="67" customWidth="1"/>
    <col min="2306" max="2306" width="0" style="67" hidden="1" customWidth="1"/>
    <col min="2307" max="2307" width="12.85546875" style="67" customWidth="1"/>
    <col min="2308" max="2308" width="36.7109375" style="67" customWidth="1"/>
    <col min="2309" max="2309" width="6.7109375" style="67" customWidth="1"/>
    <col min="2310" max="2310" width="10" style="67" customWidth="1"/>
    <col min="2311" max="2311" width="9.7109375" style="67" customWidth="1"/>
    <col min="2312" max="2312" width="10" style="67" customWidth="1"/>
    <col min="2313" max="2313" width="9.7109375" style="67" customWidth="1"/>
    <col min="2314" max="2314" width="4.140625" style="67" customWidth="1"/>
    <col min="2315" max="2560" width="8.85546875" style="67"/>
    <col min="2561" max="2561" width="4.140625" style="67" customWidth="1"/>
    <col min="2562" max="2562" width="0" style="67" hidden="1" customWidth="1"/>
    <col min="2563" max="2563" width="12.85546875" style="67" customWidth="1"/>
    <col min="2564" max="2564" width="36.7109375" style="67" customWidth="1"/>
    <col min="2565" max="2565" width="6.7109375" style="67" customWidth="1"/>
    <col min="2566" max="2566" width="10" style="67" customWidth="1"/>
    <col min="2567" max="2567" width="9.7109375" style="67" customWidth="1"/>
    <col min="2568" max="2568" width="10" style="67" customWidth="1"/>
    <col min="2569" max="2569" width="9.7109375" style="67" customWidth="1"/>
    <col min="2570" max="2570" width="4.140625" style="67" customWidth="1"/>
    <col min="2571" max="2816" width="8.85546875" style="67"/>
    <col min="2817" max="2817" width="4.140625" style="67" customWidth="1"/>
    <col min="2818" max="2818" width="0" style="67" hidden="1" customWidth="1"/>
    <col min="2819" max="2819" width="12.85546875" style="67" customWidth="1"/>
    <col min="2820" max="2820" width="36.7109375" style="67" customWidth="1"/>
    <col min="2821" max="2821" width="6.7109375" style="67" customWidth="1"/>
    <col min="2822" max="2822" width="10" style="67" customWidth="1"/>
    <col min="2823" max="2823" width="9.7109375" style="67" customWidth="1"/>
    <col min="2824" max="2824" width="10" style="67" customWidth="1"/>
    <col min="2825" max="2825" width="9.7109375" style="67" customWidth="1"/>
    <col min="2826" max="2826" width="4.140625" style="67" customWidth="1"/>
    <col min="2827" max="3072" width="8.85546875" style="67"/>
    <col min="3073" max="3073" width="4.140625" style="67" customWidth="1"/>
    <col min="3074" max="3074" width="0" style="67" hidden="1" customWidth="1"/>
    <col min="3075" max="3075" width="12.85546875" style="67" customWidth="1"/>
    <col min="3076" max="3076" width="36.7109375" style="67" customWidth="1"/>
    <col min="3077" max="3077" width="6.7109375" style="67" customWidth="1"/>
    <col min="3078" max="3078" width="10" style="67" customWidth="1"/>
    <col min="3079" max="3079" width="9.7109375" style="67" customWidth="1"/>
    <col min="3080" max="3080" width="10" style="67" customWidth="1"/>
    <col min="3081" max="3081" width="9.7109375" style="67" customWidth="1"/>
    <col min="3082" max="3082" width="4.140625" style="67" customWidth="1"/>
    <col min="3083" max="3328" width="8.85546875" style="67"/>
    <col min="3329" max="3329" width="4.140625" style="67" customWidth="1"/>
    <col min="3330" max="3330" width="0" style="67" hidden="1" customWidth="1"/>
    <col min="3331" max="3331" width="12.85546875" style="67" customWidth="1"/>
    <col min="3332" max="3332" width="36.7109375" style="67" customWidth="1"/>
    <col min="3333" max="3333" width="6.7109375" style="67" customWidth="1"/>
    <col min="3334" max="3334" width="10" style="67" customWidth="1"/>
    <col min="3335" max="3335" width="9.7109375" style="67" customWidth="1"/>
    <col min="3336" max="3336" width="10" style="67" customWidth="1"/>
    <col min="3337" max="3337" width="9.7109375" style="67" customWidth="1"/>
    <col min="3338" max="3338" width="4.140625" style="67" customWidth="1"/>
    <col min="3339" max="3584" width="8.85546875" style="67"/>
    <col min="3585" max="3585" width="4.140625" style="67" customWidth="1"/>
    <col min="3586" max="3586" width="0" style="67" hidden="1" customWidth="1"/>
    <col min="3587" max="3587" width="12.85546875" style="67" customWidth="1"/>
    <col min="3588" max="3588" width="36.7109375" style="67" customWidth="1"/>
    <col min="3589" max="3589" width="6.7109375" style="67" customWidth="1"/>
    <col min="3590" max="3590" width="10" style="67" customWidth="1"/>
    <col min="3591" max="3591" width="9.7109375" style="67" customWidth="1"/>
    <col min="3592" max="3592" width="10" style="67" customWidth="1"/>
    <col min="3593" max="3593" width="9.7109375" style="67" customWidth="1"/>
    <col min="3594" max="3594" width="4.140625" style="67" customWidth="1"/>
    <col min="3595" max="3840" width="8.85546875" style="67"/>
    <col min="3841" max="3841" width="4.140625" style="67" customWidth="1"/>
    <col min="3842" max="3842" width="0" style="67" hidden="1" customWidth="1"/>
    <col min="3843" max="3843" width="12.85546875" style="67" customWidth="1"/>
    <col min="3844" max="3844" width="36.7109375" style="67" customWidth="1"/>
    <col min="3845" max="3845" width="6.7109375" style="67" customWidth="1"/>
    <col min="3846" max="3846" width="10" style="67" customWidth="1"/>
    <col min="3847" max="3847" width="9.7109375" style="67" customWidth="1"/>
    <col min="3848" max="3848" width="10" style="67" customWidth="1"/>
    <col min="3849" max="3849" width="9.7109375" style="67" customWidth="1"/>
    <col min="3850" max="3850" width="4.140625" style="67" customWidth="1"/>
    <col min="3851" max="4096" width="8.85546875" style="67"/>
    <col min="4097" max="4097" width="4.140625" style="67" customWidth="1"/>
    <col min="4098" max="4098" width="0" style="67" hidden="1" customWidth="1"/>
    <col min="4099" max="4099" width="12.85546875" style="67" customWidth="1"/>
    <col min="4100" max="4100" width="36.7109375" style="67" customWidth="1"/>
    <col min="4101" max="4101" width="6.7109375" style="67" customWidth="1"/>
    <col min="4102" max="4102" width="10" style="67" customWidth="1"/>
    <col min="4103" max="4103" width="9.7109375" style="67" customWidth="1"/>
    <col min="4104" max="4104" width="10" style="67" customWidth="1"/>
    <col min="4105" max="4105" width="9.7109375" style="67" customWidth="1"/>
    <col min="4106" max="4106" width="4.140625" style="67" customWidth="1"/>
    <col min="4107" max="4352" width="8.85546875" style="67"/>
    <col min="4353" max="4353" width="4.140625" style="67" customWidth="1"/>
    <col min="4354" max="4354" width="0" style="67" hidden="1" customWidth="1"/>
    <col min="4355" max="4355" width="12.85546875" style="67" customWidth="1"/>
    <col min="4356" max="4356" width="36.7109375" style="67" customWidth="1"/>
    <col min="4357" max="4357" width="6.7109375" style="67" customWidth="1"/>
    <col min="4358" max="4358" width="10" style="67" customWidth="1"/>
    <col min="4359" max="4359" width="9.7109375" style="67" customWidth="1"/>
    <col min="4360" max="4360" width="10" style="67" customWidth="1"/>
    <col min="4361" max="4361" width="9.7109375" style="67" customWidth="1"/>
    <col min="4362" max="4362" width="4.140625" style="67" customWidth="1"/>
    <col min="4363" max="4608" width="8.85546875" style="67"/>
    <col min="4609" max="4609" width="4.140625" style="67" customWidth="1"/>
    <col min="4610" max="4610" width="0" style="67" hidden="1" customWidth="1"/>
    <col min="4611" max="4611" width="12.85546875" style="67" customWidth="1"/>
    <col min="4612" max="4612" width="36.7109375" style="67" customWidth="1"/>
    <col min="4613" max="4613" width="6.7109375" style="67" customWidth="1"/>
    <col min="4614" max="4614" width="10" style="67" customWidth="1"/>
    <col min="4615" max="4615" width="9.7109375" style="67" customWidth="1"/>
    <col min="4616" max="4616" width="10" style="67" customWidth="1"/>
    <col min="4617" max="4617" width="9.7109375" style="67" customWidth="1"/>
    <col min="4618" max="4618" width="4.140625" style="67" customWidth="1"/>
    <col min="4619" max="4864" width="8.85546875" style="67"/>
    <col min="4865" max="4865" width="4.140625" style="67" customWidth="1"/>
    <col min="4866" max="4866" width="0" style="67" hidden="1" customWidth="1"/>
    <col min="4867" max="4867" width="12.85546875" style="67" customWidth="1"/>
    <col min="4868" max="4868" width="36.7109375" style="67" customWidth="1"/>
    <col min="4869" max="4869" width="6.7109375" style="67" customWidth="1"/>
    <col min="4870" max="4870" width="10" style="67" customWidth="1"/>
    <col min="4871" max="4871" width="9.7109375" style="67" customWidth="1"/>
    <col min="4872" max="4872" width="10" style="67" customWidth="1"/>
    <col min="4873" max="4873" width="9.7109375" style="67" customWidth="1"/>
    <col min="4874" max="4874" width="4.140625" style="67" customWidth="1"/>
    <col min="4875" max="5120" width="8.85546875" style="67"/>
    <col min="5121" max="5121" width="4.140625" style="67" customWidth="1"/>
    <col min="5122" max="5122" width="0" style="67" hidden="1" customWidth="1"/>
    <col min="5123" max="5123" width="12.85546875" style="67" customWidth="1"/>
    <col min="5124" max="5124" width="36.7109375" style="67" customWidth="1"/>
    <col min="5125" max="5125" width="6.7109375" style="67" customWidth="1"/>
    <col min="5126" max="5126" width="10" style="67" customWidth="1"/>
    <col min="5127" max="5127" width="9.7109375" style="67" customWidth="1"/>
    <col min="5128" max="5128" width="10" style="67" customWidth="1"/>
    <col min="5129" max="5129" width="9.7109375" style="67" customWidth="1"/>
    <col min="5130" max="5130" width="4.140625" style="67" customWidth="1"/>
    <col min="5131" max="5376" width="8.85546875" style="67"/>
    <col min="5377" max="5377" width="4.140625" style="67" customWidth="1"/>
    <col min="5378" max="5378" width="0" style="67" hidden="1" customWidth="1"/>
    <col min="5379" max="5379" width="12.85546875" style="67" customWidth="1"/>
    <col min="5380" max="5380" width="36.7109375" style="67" customWidth="1"/>
    <col min="5381" max="5381" width="6.7109375" style="67" customWidth="1"/>
    <col min="5382" max="5382" width="10" style="67" customWidth="1"/>
    <col min="5383" max="5383" width="9.7109375" style="67" customWidth="1"/>
    <col min="5384" max="5384" width="10" style="67" customWidth="1"/>
    <col min="5385" max="5385" width="9.7109375" style="67" customWidth="1"/>
    <col min="5386" max="5386" width="4.140625" style="67" customWidth="1"/>
    <col min="5387" max="5632" width="8.85546875" style="67"/>
    <col min="5633" max="5633" width="4.140625" style="67" customWidth="1"/>
    <col min="5634" max="5634" width="0" style="67" hidden="1" customWidth="1"/>
    <col min="5635" max="5635" width="12.85546875" style="67" customWidth="1"/>
    <col min="5636" max="5636" width="36.7109375" style="67" customWidth="1"/>
    <col min="5637" max="5637" width="6.7109375" style="67" customWidth="1"/>
    <col min="5638" max="5638" width="10" style="67" customWidth="1"/>
    <col min="5639" max="5639" width="9.7109375" style="67" customWidth="1"/>
    <col min="5640" max="5640" width="10" style="67" customWidth="1"/>
    <col min="5641" max="5641" width="9.7109375" style="67" customWidth="1"/>
    <col min="5642" max="5642" width="4.140625" style="67" customWidth="1"/>
    <col min="5643" max="5888" width="8.85546875" style="67"/>
    <col min="5889" max="5889" width="4.140625" style="67" customWidth="1"/>
    <col min="5890" max="5890" width="0" style="67" hidden="1" customWidth="1"/>
    <col min="5891" max="5891" width="12.85546875" style="67" customWidth="1"/>
    <col min="5892" max="5892" width="36.7109375" style="67" customWidth="1"/>
    <col min="5893" max="5893" width="6.7109375" style="67" customWidth="1"/>
    <col min="5894" max="5894" width="10" style="67" customWidth="1"/>
    <col min="5895" max="5895" width="9.7109375" style="67" customWidth="1"/>
    <col min="5896" max="5896" width="10" style="67" customWidth="1"/>
    <col min="5897" max="5897" width="9.7109375" style="67" customWidth="1"/>
    <col min="5898" max="5898" width="4.140625" style="67" customWidth="1"/>
    <col min="5899" max="6144" width="8.85546875" style="67"/>
    <col min="6145" max="6145" width="4.140625" style="67" customWidth="1"/>
    <col min="6146" max="6146" width="0" style="67" hidden="1" customWidth="1"/>
    <col min="6147" max="6147" width="12.85546875" style="67" customWidth="1"/>
    <col min="6148" max="6148" width="36.7109375" style="67" customWidth="1"/>
    <col min="6149" max="6149" width="6.7109375" style="67" customWidth="1"/>
    <col min="6150" max="6150" width="10" style="67" customWidth="1"/>
    <col min="6151" max="6151" width="9.7109375" style="67" customWidth="1"/>
    <col min="6152" max="6152" width="10" style="67" customWidth="1"/>
    <col min="6153" max="6153" width="9.7109375" style="67" customWidth="1"/>
    <col min="6154" max="6154" width="4.140625" style="67" customWidth="1"/>
    <col min="6155" max="6400" width="8.85546875" style="67"/>
    <col min="6401" max="6401" width="4.140625" style="67" customWidth="1"/>
    <col min="6402" max="6402" width="0" style="67" hidden="1" customWidth="1"/>
    <col min="6403" max="6403" width="12.85546875" style="67" customWidth="1"/>
    <col min="6404" max="6404" width="36.7109375" style="67" customWidth="1"/>
    <col min="6405" max="6405" width="6.7109375" style="67" customWidth="1"/>
    <col min="6406" max="6406" width="10" style="67" customWidth="1"/>
    <col min="6407" max="6407" width="9.7109375" style="67" customWidth="1"/>
    <col min="6408" max="6408" width="10" style="67" customWidth="1"/>
    <col min="6409" max="6409" width="9.7109375" style="67" customWidth="1"/>
    <col min="6410" max="6410" width="4.140625" style="67" customWidth="1"/>
    <col min="6411" max="6656" width="8.85546875" style="67"/>
    <col min="6657" max="6657" width="4.140625" style="67" customWidth="1"/>
    <col min="6658" max="6658" width="0" style="67" hidden="1" customWidth="1"/>
    <col min="6659" max="6659" width="12.85546875" style="67" customWidth="1"/>
    <col min="6660" max="6660" width="36.7109375" style="67" customWidth="1"/>
    <col min="6661" max="6661" width="6.7109375" style="67" customWidth="1"/>
    <col min="6662" max="6662" width="10" style="67" customWidth="1"/>
    <col min="6663" max="6663" width="9.7109375" style="67" customWidth="1"/>
    <col min="6664" max="6664" width="10" style="67" customWidth="1"/>
    <col min="6665" max="6665" width="9.7109375" style="67" customWidth="1"/>
    <col min="6666" max="6666" width="4.140625" style="67" customWidth="1"/>
    <col min="6667" max="6912" width="8.85546875" style="67"/>
    <col min="6913" max="6913" width="4.140625" style="67" customWidth="1"/>
    <col min="6914" max="6914" width="0" style="67" hidden="1" customWidth="1"/>
    <col min="6915" max="6915" width="12.85546875" style="67" customWidth="1"/>
    <col min="6916" max="6916" width="36.7109375" style="67" customWidth="1"/>
    <col min="6917" max="6917" width="6.7109375" style="67" customWidth="1"/>
    <col min="6918" max="6918" width="10" style="67" customWidth="1"/>
    <col min="6919" max="6919" width="9.7109375" style="67" customWidth="1"/>
    <col min="6920" max="6920" width="10" style="67" customWidth="1"/>
    <col min="6921" max="6921" width="9.7109375" style="67" customWidth="1"/>
    <col min="6922" max="6922" width="4.140625" style="67" customWidth="1"/>
    <col min="6923" max="7168" width="8.85546875" style="67"/>
    <col min="7169" max="7169" width="4.140625" style="67" customWidth="1"/>
    <col min="7170" max="7170" width="0" style="67" hidden="1" customWidth="1"/>
    <col min="7171" max="7171" width="12.85546875" style="67" customWidth="1"/>
    <col min="7172" max="7172" width="36.7109375" style="67" customWidth="1"/>
    <col min="7173" max="7173" width="6.7109375" style="67" customWidth="1"/>
    <col min="7174" max="7174" width="10" style="67" customWidth="1"/>
    <col min="7175" max="7175" width="9.7109375" style="67" customWidth="1"/>
    <col min="7176" max="7176" width="10" style="67" customWidth="1"/>
    <col min="7177" max="7177" width="9.7109375" style="67" customWidth="1"/>
    <col min="7178" max="7178" width="4.140625" style="67" customWidth="1"/>
    <col min="7179" max="7424" width="8.85546875" style="67"/>
    <col min="7425" max="7425" width="4.140625" style="67" customWidth="1"/>
    <col min="7426" max="7426" width="0" style="67" hidden="1" customWidth="1"/>
    <col min="7427" max="7427" width="12.85546875" style="67" customWidth="1"/>
    <col min="7428" max="7428" width="36.7109375" style="67" customWidth="1"/>
    <col min="7429" max="7429" width="6.7109375" style="67" customWidth="1"/>
    <col min="7430" max="7430" width="10" style="67" customWidth="1"/>
    <col min="7431" max="7431" width="9.7109375" style="67" customWidth="1"/>
    <col min="7432" max="7432" width="10" style="67" customWidth="1"/>
    <col min="7433" max="7433" width="9.7109375" style="67" customWidth="1"/>
    <col min="7434" max="7434" width="4.140625" style="67" customWidth="1"/>
    <col min="7435" max="7680" width="8.85546875" style="67"/>
    <col min="7681" max="7681" width="4.140625" style="67" customWidth="1"/>
    <col min="7682" max="7682" width="0" style="67" hidden="1" customWidth="1"/>
    <col min="7683" max="7683" width="12.85546875" style="67" customWidth="1"/>
    <col min="7684" max="7684" width="36.7109375" style="67" customWidth="1"/>
    <col min="7685" max="7685" width="6.7109375" style="67" customWidth="1"/>
    <col min="7686" max="7686" width="10" style="67" customWidth="1"/>
    <col min="7687" max="7687" width="9.7109375" style="67" customWidth="1"/>
    <col min="7688" max="7688" width="10" style="67" customWidth="1"/>
    <col min="7689" max="7689" width="9.7109375" style="67" customWidth="1"/>
    <col min="7690" max="7690" width="4.140625" style="67" customWidth="1"/>
    <col min="7691" max="7936" width="8.85546875" style="67"/>
    <col min="7937" max="7937" width="4.140625" style="67" customWidth="1"/>
    <col min="7938" max="7938" width="0" style="67" hidden="1" customWidth="1"/>
    <col min="7939" max="7939" width="12.85546875" style="67" customWidth="1"/>
    <col min="7940" max="7940" width="36.7109375" style="67" customWidth="1"/>
    <col min="7941" max="7941" width="6.7109375" style="67" customWidth="1"/>
    <col min="7942" max="7942" width="10" style="67" customWidth="1"/>
    <col min="7943" max="7943" width="9.7109375" style="67" customWidth="1"/>
    <col min="7944" max="7944" width="10" style="67" customWidth="1"/>
    <col min="7945" max="7945" width="9.7109375" style="67" customWidth="1"/>
    <col min="7946" max="7946" width="4.140625" style="67" customWidth="1"/>
    <col min="7947" max="8192" width="8.85546875" style="67"/>
    <col min="8193" max="8193" width="4.140625" style="67" customWidth="1"/>
    <col min="8194" max="8194" width="0" style="67" hidden="1" customWidth="1"/>
    <col min="8195" max="8195" width="12.85546875" style="67" customWidth="1"/>
    <col min="8196" max="8196" width="36.7109375" style="67" customWidth="1"/>
    <col min="8197" max="8197" width="6.7109375" style="67" customWidth="1"/>
    <col min="8198" max="8198" width="10" style="67" customWidth="1"/>
    <col min="8199" max="8199" width="9.7109375" style="67" customWidth="1"/>
    <col min="8200" max="8200" width="10" style="67" customWidth="1"/>
    <col min="8201" max="8201" width="9.7109375" style="67" customWidth="1"/>
    <col min="8202" max="8202" width="4.140625" style="67" customWidth="1"/>
    <col min="8203" max="8448" width="8.85546875" style="67"/>
    <col min="8449" max="8449" width="4.140625" style="67" customWidth="1"/>
    <col min="8450" max="8450" width="0" style="67" hidden="1" customWidth="1"/>
    <col min="8451" max="8451" width="12.85546875" style="67" customWidth="1"/>
    <col min="8452" max="8452" width="36.7109375" style="67" customWidth="1"/>
    <col min="8453" max="8453" width="6.7109375" style="67" customWidth="1"/>
    <col min="8454" max="8454" width="10" style="67" customWidth="1"/>
    <col min="8455" max="8455" width="9.7109375" style="67" customWidth="1"/>
    <col min="8456" max="8456" width="10" style="67" customWidth="1"/>
    <col min="8457" max="8457" width="9.7109375" style="67" customWidth="1"/>
    <col min="8458" max="8458" width="4.140625" style="67" customWidth="1"/>
    <col min="8459" max="8704" width="8.85546875" style="67"/>
    <col min="8705" max="8705" width="4.140625" style="67" customWidth="1"/>
    <col min="8706" max="8706" width="0" style="67" hidden="1" customWidth="1"/>
    <col min="8707" max="8707" width="12.85546875" style="67" customWidth="1"/>
    <col min="8708" max="8708" width="36.7109375" style="67" customWidth="1"/>
    <col min="8709" max="8709" width="6.7109375" style="67" customWidth="1"/>
    <col min="8710" max="8710" width="10" style="67" customWidth="1"/>
    <col min="8711" max="8711" width="9.7109375" style="67" customWidth="1"/>
    <col min="8712" max="8712" width="10" style="67" customWidth="1"/>
    <col min="8713" max="8713" width="9.7109375" style="67" customWidth="1"/>
    <col min="8714" max="8714" width="4.140625" style="67" customWidth="1"/>
    <col min="8715" max="8960" width="8.85546875" style="67"/>
    <col min="8961" max="8961" width="4.140625" style="67" customWidth="1"/>
    <col min="8962" max="8962" width="0" style="67" hidden="1" customWidth="1"/>
    <col min="8963" max="8963" width="12.85546875" style="67" customWidth="1"/>
    <col min="8964" max="8964" width="36.7109375" style="67" customWidth="1"/>
    <col min="8965" max="8965" width="6.7109375" style="67" customWidth="1"/>
    <col min="8966" max="8966" width="10" style="67" customWidth="1"/>
    <col min="8967" max="8967" width="9.7109375" style="67" customWidth="1"/>
    <col min="8968" max="8968" width="10" style="67" customWidth="1"/>
    <col min="8969" max="8969" width="9.7109375" style="67" customWidth="1"/>
    <col min="8970" max="8970" width="4.140625" style="67" customWidth="1"/>
    <col min="8971" max="9216" width="8.85546875" style="67"/>
    <col min="9217" max="9217" width="4.140625" style="67" customWidth="1"/>
    <col min="9218" max="9218" width="0" style="67" hidden="1" customWidth="1"/>
    <col min="9219" max="9219" width="12.85546875" style="67" customWidth="1"/>
    <col min="9220" max="9220" width="36.7109375" style="67" customWidth="1"/>
    <col min="9221" max="9221" width="6.7109375" style="67" customWidth="1"/>
    <col min="9222" max="9222" width="10" style="67" customWidth="1"/>
    <col min="9223" max="9223" width="9.7109375" style="67" customWidth="1"/>
    <col min="9224" max="9224" width="10" style="67" customWidth="1"/>
    <col min="9225" max="9225" width="9.7109375" style="67" customWidth="1"/>
    <col min="9226" max="9226" width="4.140625" style="67" customWidth="1"/>
    <col min="9227" max="9472" width="8.85546875" style="67"/>
    <col min="9473" max="9473" width="4.140625" style="67" customWidth="1"/>
    <col min="9474" max="9474" width="0" style="67" hidden="1" customWidth="1"/>
    <col min="9475" max="9475" width="12.85546875" style="67" customWidth="1"/>
    <col min="9476" max="9476" width="36.7109375" style="67" customWidth="1"/>
    <col min="9477" max="9477" width="6.7109375" style="67" customWidth="1"/>
    <col min="9478" max="9478" width="10" style="67" customWidth="1"/>
    <col min="9479" max="9479" width="9.7109375" style="67" customWidth="1"/>
    <col min="9480" max="9480" width="10" style="67" customWidth="1"/>
    <col min="9481" max="9481" width="9.7109375" style="67" customWidth="1"/>
    <col min="9482" max="9482" width="4.140625" style="67" customWidth="1"/>
    <col min="9483" max="9728" width="8.85546875" style="67"/>
    <col min="9729" max="9729" width="4.140625" style="67" customWidth="1"/>
    <col min="9730" max="9730" width="0" style="67" hidden="1" customWidth="1"/>
    <col min="9731" max="9731" width="12.85546875" style="67" customWidth="1"/>
    <col min="9732" max="9732" width="36.7109375" style="67" customWidth="1"/>
    <col min="9733" max="9733" width="6.7109375" style="67" customWidth="1"/>
    <col min="9734" max="9734" width="10" style="67" customWidth="1"/>
    <col min="9735" max="9735" width="9.7109375" style="67" customWidth="1"/>
    <col min="9736" max="9736" width="10" style="67" customWidth="1"/>
    <col min="9737" max="9737" width="9.7109375" style="67" customWidth="1"/>
    <col min="9738" max="9738" width="4.140625" style="67" customWidth="1"/>
    <col min="9739" max="9984" width="8.85546875" style="67"/>
    <col min="9985" max="9985" width="4.140625" style="67" customWidth="1"/>
    <col min="9986" max="9986" width="0" style="67" hidden="1" customWidth="1"/>
    <col min="9987" max="9987" width="12.85546875" style="67" customWidth="1"/>
    <col min="9988" max="9988" width="36.7109375" style="67" customWidth="1"/>
    <col min="9989" max="9989" width="6.7109375" style="67" customWidth="1"/>
    <col min="9990" max="9990" width="10" style="67" customWidth="1"/>
    <col min="9991" max="9991" width="9.7109375" style="67" customWidth="1"/>
    <col min="9992" max="9992" width="10" style="67" customWidth="1"/>
    <col min="9993" max="9993" width="9.7109375" style="67" customWidth="1"/>
    <col min="9994" max="9994" width="4.140625" style="67" customWidth="1"/>
    <col min="9995" max="10240" width="8.85546875" style="67"/>
    <col min="10241" max="10241" width="4.140625" style="67" customWidth="1"/>
    <col min="10242" max="10242" width="0" style="67" hidden="1" customWidth="1"/>
    <col min="10243" max="10243" width="12.85546875" style="67" customWidth="1"/>
    <col min="10244" max="10244" width="36.7109375" style="67" customWidth="1"/>
    <col min="10245" max="10245" width="6.7109375" style="67" customWidth="1"/>
    <col min="10246" max="10246" width="10" style="67" customWidth="1"/>
    <col min="10247" max="10247" width="9.7109375" style="67" customWidth="1"/>
    <col min="10248" max="10248" width="10" style="67" customWidth="1"/>
    <col min="10249" max="10249" width="9.7109375" style="67" customWidth="1"/>
    <col min="10250" max="10250" width="4.140625" style="67" customWidth="1"/>
    <col min="10251" max="10496" width="8.85546875" style="67"/>
    <col min="10497" max="10497" width="4.140625" style="67" customWidth="1"/>
    <col min="10498" max="10498" width="0" style="67" hidden="1" customWidth="1"/>
    <col min="10499" max="10499" width="12.85546875" style="67" customWidth="1"/>
    <col min="10500" max="10500" width="36.7109375" style="67" customWidth="1"/>
    <col min="10501" max="10501" width="6.7109375" style="67" customWidth="1"/>
    <col min="10502" max="10502" width="10" style="67" customWidth="1"/>
    <col min="10503" max="10503" width="9.7109375" style="67" customWidth="1"/>
    <col min="10504" max="10504" width="10" style="67" customWidth="1"/>
    <col min="10505" max="10505" width="9.7109375" style="67" customWidth="1"/>
    <col min="10506" max="10506" width="4.140625" style="67" customWidth="1"/>
    <col min="10507" max="10752" width="8.85546875" style="67"/>
    <col min="10753" max="10753" width="4.140625" style="67" customWidth="1"/>
    <col min="10754" max="10754" width="0" style="67" hidden="1" customWidth="1"/>
    <col min="10755" max="10755" width="12.85546875" style="67" customWidth="1"/>
    <col min="10756" max="10756" width="36.7109375" style="67" customWidth="1"/>
    <col min="10757" max="10757" width="6.7109375" style="67" customWidth="1"/>
    <col min="10758" max="10758" width="10" style="67" customWidth="1"/>
    <col min="10759" max="10759" width="9.7109375" style="67" customWidth="1"/>
    <col min="10760" max="10760" width="10" style="67" customWidth="1"/>
    <col min="10761" max="10761" width="9.7109375" style="67" customWidth="1"/>
    <col min="10762" max="10762" width="4.140625" style="67" customWidth="1"/>
    <col min="10763" max="11008" width="8.85546875" style="67"/>
    <col min="11009" max="11009" width="4.140625" style="67" customWidth="1"/>
    <col min="11010" max="11010" width="0" style="67" hidden="1" customWidth="1"/>
    <col min="11011" max="11011" width="12.85546875" style="67" customWidth="1"/>
    <col min="11012" max="11012" width="36.7109375" style="67" customWidth="1"/>
    <col min="11013" max="11013" width="6.7109375" style="67" customWidth="1"/>
    <col min="11014" max="11014" width="10" style="67" customWidth="1"/>
    <col min="11015" max="11015" width="9.7109375" style="67" customWidth="1"/>
    <col min="11016" max="11016" width="10" style="67" customWidth="1"/>
    <col min="11017" max="11017" width="9.7109375" style="67" customWidth="1"/>
    <col min="11018" max="11018" width="4.140625" style="67" customWidth="1"/>
    <col min="11019" max="11264" width="8.85546875" style="67"/>
    <col min="11265" max="11265" width="4.140625" style="67" customWidth="1"/>
    <col min="11266" max="11266" width="0" style="67" hidden="1" customWidth="1"/>
    <col min="11267" max="11267" width="12.85546875" style="67" customWidth="1"/>
    <col min="11268" max="11268" width="36.7109375" style="67" customWidth="1"/>
    <col min="11269" max="11269" width="6.7109375" style="67" customWidth="1"/>
    <col min="11270" max="11270" width="10" style="67" customWidth="1"/>
    <col min="11271" max="11271" width="9.7109375" style="67" customWidth="1"/>
    <col min="11272" max="11272" width="10" style="67" customWidth="1"/>
    <col min="11273" max="11273" width="9.7109375" style="67" customWidth="1"/>
    <col min="11274" max="11274" width="4.140625" style="67" customWidth="1"/>
    <col min="11275" max="11520" width="8.85546875" style="67"/>
    <col min="11521" max="11521" width="4.140625" style="67" customWidth="1"/>
    <col min="11522" max="11522" width="0" style="67" hidden="1" customWidth="1"/>
    <col min="11523" max="11523" width="12.85546875" style="67" customWidth="1"/>
    <col min="11524" max="11524" width="36.7109375" style="67" customWidth="1"/>
    <col min="11525" max="11525" width="6.7109375" style="67" customWidth="1"/>
    <col min="11526" max="11526" width="10" style="67" customWidth="1"/>
    <col min="11527" max="11527" width="9.7109375" style="67" customWidth="1"/>
    <col min="11528" max="11528" width="10" style="67" customWidth="1"/>
    <col min="11529" max="11529" width="9.7109375" style="67" customWidth="1"/>
    <col min="11530" max="11530" width="4.140625" style="67" customWidth="1"/>
    <col min="11531" max="11776" width="8.85546875" style="67"/>
    <col min="11777" max="11777" width="4.140625" style="67" customWidth="1"/>
    <col min="11778" max="11778" width="0" style="67" hidden="1" customWidth="1"/>
    <col min="11779" max="11779" width="12.85546875" style="67" customWidth="1"/>
    <col min="11780" max="11780" width="36.7109375" style="67" customWidth="1"/>
    <col min="11781" max="11781" width="6.7109375" style="67" customWidth="1"/>
    <col min="11782" max="11782" width="10" style="67" customWidth="1"/>
    <col min="11783" max="11783" width="9.7109375" style="67" customWidth="1"/>
    <col min="11784" max="11784" width="10" style="67" customWidth="1"/>
    <col min="11785" max="11785" width="9.7109375" style="67" customWidth="1"/>
    <col min="11786" max="11786" width="4.140625" style="67" customWidth="1"/>
    <col min="11787" max="12032" width="8.85546875" style="67"/>
    <col min="12033" max="12033" width="4.140625" style="67" customWidth="1"/>
    <col min="12034" max="12034" width="0" style="67" hidden="1" customWidth="1"/>
    <col min="12035" max="12035" width="12.85546875" style="67" customWidth="1"/>
    <col min="12036" max="12036" width="36.7109375" style="67" customWidth="1"/>
    <col min="12037" max="12037" width="6.7109375" style="67" customWidth="1"/>
    <col min="12038" max="12038" width="10" style="67" customWidth="1"/>
    <col min="12039" max="12039" width="9.7109375" style="67" customWidth="1"/>
    <col min="12040" max="12040" width="10" style="67" customWidth="1"/>
    <col min="12041" max="12041" width="9.7109375" style="67" customWidth="1"/>
    <col min="12042" max="12042" width="4.140625" style="67" customWidth="1"/>
    <col min="12043" max="12288" width="8.85546875" style="67"/>
    <col min="12289" max="12289" width="4.140625" style="67" customWidth="1"/>
    <col min="12290" max="12290" width="0" style="67" hidden="1" customWidth="1"/>
    <col min="12291" max="12291" width="12.85546875" style="67" customWidth="1"/>
    <col min="12292" max="12292" width="36.7109375" style="67" customWidth="1"/>
    <col min="12293" max="12293" width="6.7109375" style="67" customWidth="1"/>
    <col min="12294" max="12294" width="10" style="67" customWidth="1"/>
    <col min="12295" max="12295" width="9.7109375" style="67" customWidth="1"/>
    <col min="12296" max="12296" width="10" style="67" customWidth="1"/>
    <col min="12297" max="12297" width="9.7109375" style="67" customWidth="1"/>
    <col min="12298" max="12298" width="4.140625" style="67" customWidth="1"/>
    <col min="12299" max="12544" width="8.85546875" style="67"/>
    <col min="12545" max="12545" width="4.140625" style="67" customWidth="1"/>
    <col min="12546" max="12546" width="0" style="67" hidden="1" customWidth="1"/>
    <col min="12547" max="12547" width="12.85546875" style="67" customWidth="1"/>
    <col min="12548" max="12548" width="36.7109375" style="67" customWidth="1"/>
    <col min="12549" max="12549" width="6.7109375" style="67" customWidth="1"/>
    <col min="12550" max="12550" width="10" style="67" customWidth="1"/>
    <col min="12551" max="12551" width="9.7109375" style="67" customWidth="1"/>
    <col min="12552" max="12552" width="10" style="67" customWidth="1"/>
    <col min="12553" max="12553" width="9.7109375" style="67" customWidth="1"/>
    <col min="12554" max="12554" width="4.140625" style="67" customWidth="1"/>
    <col min="12555" max="12800" width="8.85546875" style="67"/>
    <col min="12801" max="12801" width="4.140625" style="67" customWidth="1"/>
    <col min="12802" max="12802" width="0" style="67" hidden="1" customWidth="1"/>
    <col min="12803" max="12803" width="12.85546875" style="67" customWidth="1"/>
    <col min="12804" max="12804" width="36.7109375" style="67" customWidth="1"/>
    <col min="12805" max="12805" width="6.7109375" style="67" customWidth="1"/>
    <col min="12806" max="12806" width="10" style="67" customWidth="1"/>
    <col min="12807" max="12807" width="9.7109375" style="67" customWidth="1"/>
    <col min="12808" max="12808" width="10" style="67" customWidth="1"/>
    <col min="12809" max="12809" width="9.7109375" style="67" customWidth="1"/>
    <col min="12810" max="12810" width="4.140625" style="67" customWidth="1"/>
    <col min="12811" max="13056" width="8.85546875" style="67"/>
    <col min="13057" max="13057" width="4.140625" style="67" customWidth="1"/>
    <col min="13058" max="13058" width="0" style="67" hidden="1" customWidth="1"/>
    <col min="13059" max="13059" width="12.85546875" style="67" customWidth="1"/>
    <col min="13060" max="13060" width="36.7109375" style="67" customWidth="1"/>
    <col min="13061" max="13061" width="6.7109375" style="67" customWidth="1"/>
    <col min="13062" max="13062" width="10" style="67" customWidth="1"/>
    <col min="13063" max="13063" width="9.7109375" style="67" customWidth="1"/>
    <col min="13064" max="13064" width="10" style="67" customWidth="1"/>
    <col min="13065" max="13065" width="9.7109375" style="67" customWidth="1"/>
    <col min="13066" max="13066" width="4.140625" style="67" customWidth="1"/>
    <col min="13067" max="13312" width="8.85546875" style="67"/>
    <col min="13313" max="13313" width="4.140625" style="67" customWidth="1"/>
    <col min="13314" max="13314" width="0" style="67" hidden="1" customWidth="1"/>
    <col min="13315" max="13315" width="12.85546875" style="67" customWidth="1"/>
    <col min="13316" max="13316" width="36.7109375" style="67" customWidth="1"/>
    <col min="13317" max="13317" width="6.7109375" style="67" customWidth="1"/>
    <col min="13318" max="13318" width="10" style="67" customWidth="1"/>
    <col min="13319" max="13319" width="9.7109375" style="67" customWidth="1"/>
    <col min="13320" max="13320" width="10" style="67" customWidth="1"/>
    <col min="13321" max="13321" width="9.7109375" style="67" customWidth="1"/>
    <col min="13322" max="13322" width="4.140625" style="67" customWidth="1"/>
    <col min="13323" max="13568" width="8.85546875" style="67"/>
    <col min="13569" max="13569" width="4.140625" style="67" customWidth="1"/>
    <col min="13570" max="13570" width="0" style="67" hidden="1" customWidth="1"/>
    <col min="13571" max="13571" width="12.85546875" style="67" customWidth="1"/>
    <col min="13572" max="13572" width="36.7109375" style="67" customWidth="1"/>
    <col min="13573" max="13573" width="6.7109375" style="67" customWidth="1"/>
    <col min="13574" max="13574" width="10" style="67" customWidth="1"/>
    <col min="13575" max="13575" width="9.7109375" style="67" customWidth="1"/>
    <col min="13576" max="13576" width="10" style="67" customWidth="1"/>
    <col min="13577" max="13577" width="9.7109375" style="67" customWidth="1"/>
    <col min="13578" max="13578" width="4.140625" style="67" customWidth="1"/>
    <col min="13579" max="13824" width="8.85546875" style="67"/>
    <col min="13825" max="13825" width="4.140625" style="67" customWidth="1"/>
    <col min="13826" max="13826" width="0" style="67" hidden="1" customWidth="1"/>
    <col min="13827" max="13827" width="12.85546875" style="67" customWidth="1"/>
    <col min="13828" max="13828" width="36.7109375" style="67" customWidth="1"/>
    <col min="13829" max="13829" width="6.7109375" style="67" customWidth="1"/>
    <col min="13830" max="13830" width="10" style="67" customWidth="1"/>
    <col min="13831" max="13831" width="9.7109375" style="67" customWidth="1"/>
    <col min="13832" max="13832" width="10" style="67" customWidth="1"/>
    <col min="13833" max="13833" width="9.7109375" style="67" customWidth="1"/>
    <col min="13834" max="13834" width="4.140625" style="67" customWidth="1"/>
    <col min="13835" max="14080" width="8.85546875" style="67"/>
    <col min="14081" max="14081" width="4.140625" style="67" customWidth="1"/>
    <col min="14082" max="14082" width="0" style="67" hidden="1" customWidth="1"/>
    <col min="14083" max="14083" width="12.85546875" style="67" customWidth="1"/>
    <col min="14084" max="14084" width="36.7109375" style="67" customWidth="1"/>
    <col min="14085" max="14085" width="6.7109375" style="67" customWidth="1"/>
    <col min="14086" max="14086" width="10" style="67" customWidth="1"/>
    <col min="14087" max="14087" width="9.7109375" style="67" customWidth="1"/>
    <col min="14088" max="14088" width="10" style="67" customWidth="1"/>
    <col min="14089" max="14089" width="9.7109375" style="67" customWidth="1"/>
    <col min="14090" max="14090" width="4.140625" style="67" customWidth="1"/>
    <col min="14091" max="14336" width="8.85546875" style="67"/>
    <col min="14337" max="14337" width="4.140625" style="67" customWidth="1"/>
    <col min="14338" max="14338" width="0" style="67" hidden="1" customWidth="1"/>
    <col min="14339" max="14339" width="12.85546875" style="67" customWidth="1"/>
    <col min="14340" max="14340" width="36.7109375" style="67" customWidth="1"/>
    <col min="14341" max="14341" width="6.7109375" style="67" customWidth="1"/>
    <col min="14342" max="14342" width="10" style="67" customWidth="1"/>
    <col min="14343" max="14343" width="9.7109375" style="67" customWidth="1"/>
    <col min="14344" max="14344" width="10" style="67" customWidth="1"/>
    <col min="14345" max="14345" width="9.7109375" style="67" customWidth="1"/>
    <col min="14346" max="14346" width="4.140625" style="67" customWidth="1"/>
    <col min="14347" max="14592" width="8.85546875" style="67"/>
    <col min="14593" max="14593" width="4.140625" style="67" customWidth="1"/>
    <col min="14594" max="14594" width="0" style="67" hidden="1" customWidth="1"/>
    <col min="14595" max="14595" width="12.85546875" style="67" customWidth="1"/>
    <col min="14596" max="14596" width="36.7109375" style="67" customWidth="1"/>
    <col min="14597" max="14597" width="6.7109375" style="67" customWidth="1"/>
    <col min="14598" max="14598" width="10" style="67" customWidth="1"/>
    <col min="14599" max="14599" width="9.7109375" style="67" customWidth="1"/>
    <col min="14600" max="14600" width="10" style="67" customWidth="1"/>
    <col min="14601" max="14601" width="9.7109375" style="67" customWidth="1"/>
    <col min="14602" max="14602" width="4.140625" style="67" customWidth="1"/>
    <col min="14603" max="14848" width="8.85546875" style="67"/>
    <col min="14849" max="14849" width="4.140625" style="67" customWidth="1"/>
    <col min="14850" max="14850" width="0" style="67" hidden="1" customWidth="1"/>
    <col min="14851" max="14851" width="12.85546875" style="67" customWidth="1"/>
    <col min="14852" max="14852" width="36.7109375" style="67" customWidth="1"/>
    <col min="14853" max="14853" width="6.7109375" style="67" customWidth="1"/>
    <col min="14854" max="14854" width="10" style="67" customWidth="1"/>
    <col min="14855" max="14855" width="9.7109375" style="67" customWidth="1"/>
    <col min="14856" max="14856" width="10" style="67" customWidth="1"/>
    <col min="14857" max="14857" width="9.7109375" style="67" customWidth="1"/>
    <col min="14858" max="14858" width="4.140625" style="67" customWidth="1"/>
    <col min="14859" max="15104" width="8.85546875" style="67"/>
    <col min="15105" max="15105" width="4.140625" style="67" customWidth="1"/>
    <col min="15106" max="15106" width="0" style="67" hidden="1" customWidth="1"/>
    <col min="15107" max="15107" width="12.85546875" style="67" customWidth="1"/>
    <col min="15108" max="15108" width="36.7109375" style="67" customWidth="1"/>
    <col min="15109" max="15109" width="6.7109375" style="67" customWidth="1"/>
    <col min="15110" max="15110" width="10" style="67" customWidth="1"/>
    <col min="15111" max="15111" width="9.7109375" style="67" customWidth="1"/>
    <col min="15112" max="15112" width="10" style="67" customWidth="1"/>
    <col min="15113" max="15113" width="9.7109375" style="67" customWidth="1"/>
    <col min="15114" max="15114" width="4.140625" style="67" customWidth="1"/>
    <col min="15115" max="15360" width="8.85546875" style="67"/>
    <col min="15361" max="15361" width="4.140625" style="67" customWidth="1"/>
    <col min="15362" max="15362" width="0" style="67" hidden="1" customWidth="1"/>
    <col min="15363" max="15363" width="12.85546875" style="67" customWidth="1"/>
    <col min="15364" max="15364" width="36.7109375" style="67" customWidth="1"/>
    <col min="15365" max="15365" width="6.7109375" style="67" customWidth="1"/>
    <col min="15366" max="15366" width="10" style="67" customWidth="1"/>
    <col min="15367" max="15367" width="9.7109375" style="67" customWidth="1"/>
    <col min="15368" max="15368" width="10" style="67" customWidth="1"/>
    <col min="15369" max="15369" width="9.7109375" style="67" customWidth="1"/>
    <col min="15370" max="15370" width="4.140625" style="67" customWidth="1"/>
    <col min="15371" max="15616" width="8.85546875" style="67"/>
    <col min="15617" max="15617" width="4.140625" style="67" customWidth="1"/>
    <col min="15618" max="15618" width="0" style="67" hidden="1" customWidth="1"/>
    <col min="15619" max="15619" width="12.85546875" style="67" customWidth="1"/>
    <col min="15620" max="15620" width="36.7109375" style="67" customWidth="1"/>
    <col min="15621" max="15621" width="6.7109375" style="67" customWidth="1"/>
    <col min="15622" max="15622" width="10" style="67" customWidth="1"/>
    <col min="15623" max="15623" width="9.7109375" style="67" customWidth="1"/>
    <col min="15624" max="15624" width="10" style="67" customWidth="1"/>
    <col min="15625" max="15625" width="9.7109375" style="67" customWidth="1"/>
    <col min="15626" max="15626" width="4.140625" style="67" customWidth="1"/>
    <col min="15627" max="15872" width="8.85546875" style="67"/>
    <col min="15873" max="15873" width="4.140625" style="67" customWidth="1"/>
    <col min="15874" max="15874" width="0" style="67" hidden="1" customWidth="1"/>
    <col min="15875" max="15875" width="12.85546875" style="67" customWidth="1"/>
    <col min="15876" max="15876" width="36.7109375" style="67" customWidth="1"/>
    <col min="15877" max="15877" width="6.7109375" style="67" customWidth="1"/>
    <col min="15878" max="15878" width="10" style="67" customWidth="1"/>
    <col min="15879" max="15879" width="9.7109375" style="67" customWidth="1"/>
    <col min="15880" max="15880" width="10" style="67" customWidth="1"/>
    <col min="15881" max="15881" width="9.7109375" style="67" customWidth="1"/>
    <col min="15882" max="15882" width="4.140625" style="67" customWidth="1"/>
    <col min="15883" max="16128" width="8.85546875" style="67"/>
    <col min="16129" max="16129" width="4.140625" style="67" customWidth="1"/>
    <col min="16130" max="16130" width="0" style="67" hidden="1" customWidth="1"/>
    <col min="16131" max="16131" width="12.85546875" style="67" customWidth="1"/>
    <col min="16132" max="16132" width="36.7109375" style="67" customWidth="1"/>
    <col min="16133" max="16133" width="6.7109375" style="67" customWidth="1"/>
    <col min="16134" max="16134" width="10" style="67" customWidth="1"/>
    <col min="16135" max="16135" width="9.7109375" style="67" customWidth="1"/>
    <col min="16136" max="16136" width="10" style="67" customWidth="1"/>
    <col min="16137" max="16137" width="9.7109375" style="67" customWidth="1"/>
    <col min="16138" max="16138" width="4.140625" style="67" customWidth="1"/>
    <col min="16139" max="16384" width="8.85546875" style="67"/>
  </cols>
  <sheetData>
    <row r="1" spans="1:12" ht="24.95" customHeight="1">
      <c r="A1" s="65" t="s">
        <v>10</v>
      </c>
      <c r="B1" s="136" t="s">
        <v>142</v>
      </c>
      <c r="C1" s="136"/>
      <c r="D1" s="136"/>
      <c r="E1" s="136"/>
      <c r="F1" s="136"/>
      <c r="G1" s="136"/>
      <c r="H1" s="66"/>
    </row>
    <row r="2" spans="1:12" ht="10.5" customHeight="1" thickBot="1">
      <c r="A2" s="68"/>
      <c r="B2" s="69"/>
      <c r="C2" s="69"/>
      <c r="D2" s="70"/>
      <c r="E2" s="70"/>
      <c r="F2" s="69"/>
      <c r="G2" s="69"/>
      <c r="H2" s="69"/>
      <c r="I2" s="69"/>
    </row>
    <row r="3" spans="1:12" ht="12.75" customHeight="1" thickTop="1">
      <c r="A3" s="137" t="s">
        <v>0</v>
      </c>
      <c r="B3" s="128" t="s">
        <v>76</v>
      </c>
      <c r="C3" s="139" t="s">
        <v>1</v>
      </c>
      <c r="D3" s="141" t="s">
        <v>30</v>
      </c>
      <c r="E3" s="141" t="s">
        <v>26</v>
      </c>
      <c r="F3" s="143" t="s">
        <v>2</v>
      </c>
      <c r="G3" s="144"/>
      <c r="H3" s="143" t="s">
        <v>3</v>
      </c>
      <c r="I3" s="145"/>
    </row>
    <row r="4" spans="1:12" ht="23.25" thickBot="1">
      <c r="A4" s="138"/>
      <c r="B4" s="129"/>
      <c r="C4" s="140"/>
      <c r="D4" s="142"/>
      <c r="E4" s="142"/>
      <c r="F4" s="71" t="s">
        <v>4</v>
      </c>
      <c r="G4" s="71" t="s">
        <v>5</v>
      </c>
      <c r="H4" s="71" t="s">
        <v>4</v>
      </c>
      <c r="I4" s="72" t="s">
        <v>5</v>
      </c>
      <c r="K4" s="78"/>
    </row>
    <row r="5" spans="1:12" ht="12.75" thickTop="1">
      <c r="A5" s="146"/>
      <c r="B5" s="147"/>
      <c r="C5" s="147"/>
      <c r="D5" s="147"/>
      <c r="E5" s="148"/>
      <c r="F5" s="148"/>
      <c r="G5" s="148"/>
      <c r="H5" s="148"/>
      <c r="I5" s="149"/>
    </row>
    <row r="6" spans="1:12" ht="18" customHeight="1">
      <c r="A6" s="92" t="s">
        <v>6</v>
      </c>
      <c r="B6" s="79" t="s">
        <v>77</v>
      </c>
      <c r="C6" s="74" t="s">
        <v>143</v>
      </c>
      <c r="D6" s="75">
        <v>1</v>
      </c>
      <c r="E6" s="75" t="s">
        <v>27</v>
      </c>
      <c r="F6" s="76">
        <v>6262</v>
      </c>
      <c r="G6" s="12">
        <f t="shared" ref="G6:G11" si="0">D6*F6</f>
        <v>6262</v>
      </c>
      <c r="H6" s="76">
        <v>285</v>
      </c>
      <c r="I6" s="13">
        <f t="shared" ref="I6:I11" si="1">D6*H6</f>
        <v>285</v>
      </c>
    </row>
    <row r="7" spans="1:12" ht="22.5">
      <c r="A7" s="92" t="s">
        <v>7</v>
      </c>
      <c r="B7" s="79" t="s">
        <v>77</v>
      </c>
      <c r="C7" s="74" t="s">
        <v>69</v>
      </c>
      <c r="D7" s="75">
        <v>2</v>
      </c>
      <c r="E7" s="75" t="s">
        <v>27</v>
      </c>
      <c r="F7" s="76">
        <v>1663</v>
      </c>
      <c r="G7" s="12">
        <f t="shared" si="0"/>
        <v>3326</v>
      </c>
      <c r="H7" s="76">
        <v>145</v>
      </c>
      <c r="I7" s="13">
        <f t="shared" si="1"/>
        <v>290</v>
      </c>
    </row>
    <row r="8" spans="1:12" ht="33.75">
      <c r="A8" s="92" t="s">
        <v>8</v>
      </c>
      <c r="B8" s="79" t="s">
        <v>77</v>
      </c>
      <c r="C8" s="74" t="s">
        <v>144</v>
      </c>
      <c r="D8" s="75">
        <v>42</v>
      </c>
      <c r="E8" s="75" t="s">
        <v>27</v>
      </c>
      <c r="F8" s="76">
        <v>1400</v>
      </c>
      <c r="G8" s="12">
        <f t="shared" si="0"/>
        <v>58800</v>
      </c>
      <c r="H8" s="76">
        <v>345</v>
      </c>
      <c r="I8" s="13">
        <f t="shared" si="1"/>
        <v>14490</v>
      </c>
    </row>
    <row r="9" spans="1:12" ht="22.5">
      <c r="A9" s="92" t="s">
        <v>9</v>
      </c>
      <c r="B9" s="79" t="s">
        <v>77</v>
      </c>
      <c r="C9" s="74" t="s">
        <v>145</v>
      </c>
      <c r="D9" s="75">
        <v>24</v>
      </c>
      <c r="E9" s="75" t="s">
        <v>27</v>
      </c>
      <c r="F9" s="76">
        <v>485</v>
      </c>
      <c r="G9" s="12">
        <f t="shared" si="0"/>
        <v>11640</v>
      </c>
      <c r="H9" s="76">
        <v>185</v>
      </c>
      <c r="I9" s="13">
        <f t="shared" si="1"/>
        <v>4440</v>
      </c>
    </row>
    <row r="10" spans="1:12" ht="22.5">
      <c r="A10" s="92" t="s">
        <v>10</v>
      </c>
      <c r="B10" s="79" t="s">
        <v>77</v>
      </c>
      <c r="C10" s="74" t="s">
        <v>147</v>
      </c>
      <c r="D10" s="75">
        <v>2</v>
      </c>
      <c r="E10" s="75" t="s">
        <v>27</v>
      </c>
      <c r="F10" s="76">
        <v>596</v>
      </c>
      <c r="G10" s="12">
        <f t="shared" si="0"/>
        <v>1192</v>
      </c>
      <c r="H10" s="76">
        <v>185</v>
      </c>
      <c r="I10" s="13">
        <f t="shared" si="1"/>
        <v>370</v>
      </c>
    </row>
    <row r="11" spans="1:12" ht="18" customHeight="1">
      <c r="A11" s="92" t="s">
        <v>11</v>
      </c>
      <c r="B11" s="79" t="s">
        <v>77</v>
      </c>
      <c r="C11" s="74" t="s">
        <v>146</v>
      </c>
      <c r="D11" s="75">
        <v>24</v>
      </c>
      <c r="E11" s="75" t="s">
        <v>27</v>
      </c>
      <c r="F11" s="76">
        <v>0</v>
      </c>
      <c r="G11" s="12">
        <f t="shared" si="0"/>
        <v>0</v>
      </c>
      <c r="H11" s="76">
        <v>145</v>
      </c>
      <c r="I11" s="13">
        <f t="shared" si="1"/>
        <v>3480</v>
      </c>
    </row>
    <row r="12" spans="1:12" ht="18" customHeight="1">
      <c r="A12" s="92" t="s">
        <v>12</v>
      </c>
      <c r="B12" s="79" t="s">
        <v>77</v>
      </c>
      <c r="C12" s="54" t="s">
        <v>149</v>
      </c>
      <c r="D12" s="60">
        <v>2</v>
      </c>
      <c r="E12" s="60" t="s">
        <v>27</v>
      </c>
      <c r="F12" s="58">
        <v>210</v>
      </c>
      <c r="G12" s="12">
        <f t="shared" ref="G12:G26" si="2">D12*F12</f>
        <v>420</v>
      </c>
      <c r="H12" s="58">
        <v>185</v>
      </c>
      <c r="I12" s="13">
        <f t="shared" ref="I12:I26" si="3">D12*H12</f>
        <v>370</v>
      </c>
    </row>
    <row r="13" spans="1:12" ht="18" customHeight="1">
      <c r="A13" s="92" t="s">
        <v>13</v>
      </c>
      <c r="B13" s="79" t="s">
        <v>77</v>
      </c>
      <c r="C13" s="74" t="s">
        <v>150</v>
      </c>
      <c r="D13" s="75">
        <v>1</v>
      </c>
      <c r="E13" s="75" t="s">
        <v>27</v>
      </c>
      <c r="F13" s="76">
        <v>250</v>
      </c>
      <c r="G13" s="76">
        <f t="shared" si="2"/>
        <v>250</v>
      </c>
      <c r="H13" s="76">
        <v>45</v>
      </c>
      <c r="I13" s="77">
        <f t="shared" si="3"/>
        <v>45</v>
      </c>
    </row>
    <row r="14" spans="1:12" ht="18" customHeight="1">
      <c r="A14" s="92" t="s">
        <v>37</v>
      </c>
      <c r="B14" s="79" t="s">
        <v>77</v>
      </c>
      <c r="C14" s="74" t="s">
        <v>152</v>
      </c>
      <c r="D14" s="75">
        <v>1</v>
      </c>
      <c r="E14" s="75" t="s">
        <v>27</v>
      </c>
      <c r="F14" s="76">
        <v>225</v>
      </c>
      <c r="G14" s="76">
        <f t="shared" ref="G14" si="4">D14*F14</f>
        <v>225</v>
      </c>
      <c r="H14" s="76">
        <v>125</v>
      </c>
      <c r="I14" s="77">
        <f t="shared" ref="I14" si="5">D14*H14</f>
        <v>125</v>
      </c>
    </row>
    <row r="15" spans="1:12" ht="18" customHeight="1">
      <c r="A15" s="92" t="s">
        <v>40</v>
      </c>
      <c r="B15" s="79" t="s">
        <v>77</v>
      </c>
      <c r="C15" s="74" t="s">
        <v>151</v>
      </c>
      <c r="D15" s="75">
        <v>1</v>
      </c>
      <c r="E15" s="75" t="s">
        <v>27</v>
      </c>
      <c r="F15" s="76">
        <v>130</v>
      </c>
      <c r="G15" s="76">
        <f t="shared" si="2"/>
        <v>130</v>
      </c>
      <c r="H15" s="76">
        <v>45</v>
      </c>
      <c r="I15" s="77">
        <f t="shared" si="3"/>
        <v>45</v>
      </c>
    </row>
    <row r="16" spans="1:12" ht="18" customHeight="1">
      <c r="A16" s="92" t="s">
        <v>45</v>
      </c>
      <c r="B16" s="79" t="s">
        <v>77</v>
      </c>
      <c r="C16" s="74" t="s">
        <v>152</v>
      </c>
      <c r="D16" s="75">
        <v>1</v>
      </c>
      <c r="E16" s="75" t="s">
        <v>27</v>
      </c>
      <c r="F16" s="76">
        <v>150</v>
      </c>
      <c r="G16" s="76">
        <f t="shared" si="2"/>
        <v>150</v>
      </c>
      <c r="H16" s="76">
        <v>125</v>
      </c>
      <c r="I16" s="77">
        <f t="shared" si="3"/>
        <v>125</v>
      </c>
      <c r="L16" s="78"/>
    </row>
    <row r="17" spans="1:12" ht="18" customHeight="1">
      <c r="A17" s="92" t="s">
        <v>46</v>
      </c>
      <c r="B17" s="79" t="s">
        <v>77</v>
      </c>
      <c r="C17" s="74" t="s">
        <v>154</v>
      </c>
      <c r="D17" s="75">
        <v>1</v>
      </c>
      <c r="E17" s="75" t="s">
        <v>27</v>
      </c>
      <c r="F17" s="76">
        <v>893</v>
      </c>
      <c r="G17" s="76">
        <f t="shared" si="2"/>
        <v>893</v>
      </c>
      <c r="H17" s="76">
        <v>145</v>
      </c>
      <c r="I17" s="77">
        <f t="shared" si="3"/>
        <v>145</v>
      </c>
      <c r="L17" s="78"/>
    </row>
    <row r="18" spans="1:12" ht="18" customHeight="1">
      <c r="A18" s="92" t="s">
        <v>47</v>
      </c>
      <c r="B18" s="79" t="s">
        <v>77</v>
      </c>
      <c r="C18" s="10" t="s">
        <v>153</v>
      </c>
      <c r="D18" s="11">
        <v>12</v>
      </c>
      <c r="E18" s="11" t="s">
        <v>27</v>
      </c>
      <c r="F18" s="12">
        <v>85.8</v>
      </c>
      <c r="G18" s="76">
        <f t="shared" si="2"/>
        <v>1029.5999999999999</v>
      </c>
      <c r="H18" s="12">
        <v>125</v>
      </c>
      <c r="I18" s="77">
        <f t="shared" si="3"/>
        <v>1500</v>
      </c>
      <c r="L18" s="78"/>
    </row>
    <row r="19" spans="1:12" ht="18" customHeight="1">
      <c r="A19" s="92" t="s">
        <v>48</v>
      </c>
      <c r="B19" s="79" t="s">
        <v>77</v>
      </c>
      <c r="C19" s="10" t="s">
        <v>155</v>
      </c>
      <c r="D19" s="11">
        <v>391</v>
      </c>
      <c r="E19" s="11" t="s">
        <v>28</v>
      </c>
      <c r="F19" s="12">
        <v>14.15</v>
      </c>
      <c r="G19" s="76">
        <f t="shared" si="2"/>
        <v>5532.6500000000005</v>
      </c>
      <c r="H19" s="12">
        <v>24</v>
      </c>
      <c r="I19" s="77">
        <f t="shared" si="3"/>
        <v>9384</v>
      </c>
      <c r="L19" s="78"/>
    </row>
    <row r="20" spans="1:12" ht="18" customHeight="1">
      <c r="A20" s="92" t="s">
        <v>49</v>
      </c>
      <c r="B20" s="79" t="s">
        <v>77</v>
      </c>
      <c r="C20" s="10" t="s">
        <v>156</v>
      </c>
      <c r="D20" s="11">
        <v>97</v>
      </c>
      <c r="E20" s="11" t="s">
        <v>28</v>
      </c>
      <c r="F20" s="12">
        <v>30.5</v>
      </c>
      <c r="G20" s="76">
        <f t="shared" si="2"/>
        <v>2958.5</v>
      </c>
      <c r="H20" s="12">
        <v>24</v>
      </c>
      <c r="I20" s="77">
        <f t="shared" si="3"/>
        <v>2328</v>
      </c>
      <c r="L20" s="78"/>
    </row>
    <row r="21" spans="1:12" ht="18" customHeight="1">
      <c r="A21" s="92" t="s">
        <v>50</v>
      </c>
      <c r="B21" s="79" t="s">
        <v>77</v>
      </c>
      <c r="C21" s="10" t="s">
        <v>159</v>
      </c>
      <c r="D21" s="11">
        <v>36</v>
      </c>
      <c r="E21" s="11" t="s">
        <v>28</v>
      </c>
      <c r="F21" s="12">
        <v>23.5</v>
      </c>
      <c r="G21" s="76">
        <f t="shared" si="2"/>
        <v>846</v>
      </c>
      <c r="H21" s="12">
        <v>24</v>
      </c>
      <c r="I21" s="77">
        <f t="shared" si="3"/>
        <v>864</v>
      </c>
      <c r="L21" s="78"/>
    </row>
    <row r="22" spans="1:12" ht="18" customHeight="1">
      <c r="A22" s="92" t="s">
        <v>51</v>
      </c>
      <c r="B22" s="79" t="s">
        <v>77</v>
      </c>
      <c r="C22" s="10" t="s">
        <v>133</v>
      </c>
      <c r="D22" s="11">
        <v>22</v>
      </c>
      <c r="E22" s="11" t="s">
        <v>28</v>
      </c>
      <c r="F22" s="12">
        <v>21.5</v>
      </c>
      <c r="G22" s="76">
        <f t="shared" si="2"/>
        <v>473</v>
      </c>
      <c r="H22" s="12">
        <v>24</v>
      </c>
      <c r="I22" s="77">
        <f t="shared" si="3"/>
        <v>528</v>
      </c>
      <c r="L22" s="78"/>
    </row>
    <row r="23" spans="1:12" ht="18" customHeight="1">
      <c r="A23" s="92" t="s">
        <v>52</v>
      </c>
      <c r="B23" s="79" t="s">
        <v>77</v>
      </c>
      <c r="C23" s="10" t="s">
        <v>157</v>
      </c>
      <c r="D23" s="11">
        <v>22</v>
      </c>
      <c r="E23" s="11" t="s">
        <v>28</v>
      </c>
      <c r="F23" s="12">
        <v>34</v>
      </c>
      <c r="G23" s="76">
        <f t="shared" si="2"/>
        <v>748</v>
      </c>
      <c r="H23" s="12">
        <v>24</v>
      </c>
      <c r="I23" s="77">
        <f t="shared" si="3"/>
        <v>528</v>
      </c>
      <c r="L23" s="78"/>
    </row>
    <row r="24" spans="1:12" ht="18" customHeight="1">
      <c r="A24" s="92" t="s">
        <v>53</v>
      </c>
      <c r="B24" s="79" t="s">
        <v>77</v>
      </c>
      <c r="C24" s="74" t="s">
        <v>158</v>
      </c>
      <c r="D24" s="75">
        <v>2</v>
      </c>
      <c r="E24" s="75" t="s">
        <v>62</v>
      </c>
      <c r="F24" s="76">
        <v>0</v>
      </c>
      <c r="G24" s="76">
        <f t="shared" si="2"/>
        <v>0</v>
      </c>
      <c r="H24" s="76">
        <v>850</v>
      </c>
      <c r="I24" s="77">
        <f t="shared" si="3"/>
        <v>1700</v>
      </c>
      <c r="L24" s="78"/>
    </row>
    <row r="25" spans="1:12" ht="18" customHeight="1">
      <c r="A25" s="92" t="s">
        <v>54</v>
      </c>
      <c r="B25" s="79" t="s">
        <v>77</v>
      </c>
      <c r="C25" s="74" t="s">
        <v>160</v>
      </c>
      <c r="D25" s="75">
        <v>1</v>
      </c>
      <c r="E25" s="75" t="s">
        <v>27</v>
      </c>
      <c r="F25" s="76">
        <v>348</v>
      </c>
      <c r="G25" s="76">
        <f t="shared" si="2"/>
        <v>348</v>
      </c>
      <c r="H25" s="76">
        <v>0</v>
      </c>
      <c r="I25" s="77">
        <f t="shared" si="3"/>
        <v>0</v>
      </c>
      <c r="L25" s="78"/>
    </row>
    <row r="26" spans="1:12" ht="18" customHeight="1">
      <c r="A26" s="92" t="s">
        <v>55</v>
      </c>
      <c r="B26" s="79" t="s">
        <v>77</v>
      </c>
      <c r="C26" s="74" t="s">
        <v>161</v>
      </c>
      <c r="D26" s="75">
        <v>66</v>
      </c>
      <c r="E26" s="75" t="s">
        <v>27</v>
      </c>
      <c r="F26" s="76">
        <v>0</v>
      </c>
      <c r="G26" s="76">
        <f t="shared" si="2"/>
        <v>0</v>
      </c>
      <c r="H26" s="76">
        <v>85</v>
      </c>
      <c r="I26" s="77">
        <f t="shared" si="3"/>
        <v>5610</v>
      </c>
      <c r="L26" s="78"/>
    </row>
    <row r="27" spans="1:12" ht="18" customHeight="1">
      <c r="A27" s="92" t="s">
        <v>56</v>
      </c>
      <c r="B27" s="79" t="s">
        <v>77</v>
      </c>
      <c r="C27" s="74" t="s">
        <v>162</v>
      </c>
      <c r="D27" s="75">
        <v>1</v>
      </c>
      <c r="E27" s="75" t="s">
        <v>29</v>
      </c>
      <c r="F27" s="76">
        <v>4761</v>
      </c>
      <c r="G27" s="76">
        <f t="shared" ref="G27" si="6">D27*F27</f>
        <v>4761</v>
      </c>
      <c r="H27" s="76">
        <v>4665</v>
      </c>
      <c r="I27" s="77">
        <f t="shared" ref="I27" si="7">D27*H27</f>
        <v>4665</v>
      </c>
      <c r="L27" s="78"/>
    </row>
    <row r="28" spans="1:12" ht="12.75" thickBot="1">
      <c r="A28" s="150"/>
      <c r="B28" s="151"/>
      <c r="C28" s="151"/>
      <c r="D28" s="151"/>
      <c r="E28" s="151"/>
      <c r="F28" s="151"/>
      <c r="G28" s="151"/>
      <c r="H28" s="151"/>
      <c r="I28" s="152"/>
    </row>
    <row r="29" spans="1:12" ht="14.25" thickTop="1" thickBot="1">
      <c r="A29" s="84" t="s">
        <v>5</v>
      </c>
      <c r="B29" s="85"/>
      <c r="C29" s="85"/>
      <c r="D29" s="86"/>
      <c r="E29" s="86"/>
      <c r="F29" s="153">
        <f>SUM(G6:G27)</f>
        <v>99984.75</v>
      </c>
      <c r="G29" s="154"/>
      <c r="H29" s="155">
        <f>SUM(I6:I27)</f>
        <v>51317</v>
      </c>
      <c r="I29" s="156"/>
    </row>
    <row r="30" spans="1:12" ht="14.25" thickTop="1" thickBot="1">
      <c r="A30" s="87" t="s">
        <v>14</v>
      </c>
      <c r="B30" s="88"/>
      <c r="C30" s="88"/>
      <c r="D30" s="89"/>
      <c r="E30" s="89"/>
      <c r="F30" s="133">
        <f>F29+H29</f>
        <v>151301.75</v>
      </c>
      <c r="G30" s="134"/>
      <c r="H30" s="134"/>
      <c r="I30" s="135"/>
    </row>
    <row r="31" spans="1:12" ht="12.75" thickTop="1"/>
  </sheetData>
  <mergeCells count="13">
    <mergeCell ref="F30:I30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28:I28"/>
    <mergeCell ref="F29:G29"/>
    <mergeCell ref="H29:I29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1045C-1215-49EA-9D0A-A2D022F220F0}">
  <sheetPr>
    <pageSetUpPr fitToPage="1"/>
  </sheetPr>
  <dimension ref="A1:M32"/>
  <sheetViews>
    <sheetView zoomScale="120" zoomScaleNormal="120" workbookViewId="0">
      <selection activeCell="F31" sqref="F31:I31"/>
    </sheetView>
  </sheetViews>
  <sheetFormatPr defaultColWidth="8.85546875" defaultRowHeight="12"/>
  <cols>
    <col min="1" max="1" width="4.140625" style="90" customWidth="1"/>
    <col min="2" max="2" width="10.5703125" style="67" customWidth="1"/>
    <col min="3" max="3" width="37.5703125" style="67" customWidth="1"/>
    <col min="4" max="4" width="6.7109375" style="91" customWidth="1"/>
    <col min="5" max="5" width="9" style="91" customWidth="1"/>
    <col min="6" max="6" width="10" style="67" customWidth="1"/>
    <col min="7" max="7" width="9.7109375" style="67" customWidth="1"/>
    <col min="8" max="8" width="10" style="67" customWidth="1"/>
    <col min="9" max="9" width="9.7109375" style="67" customWidth="1"/>
    <col min="10" max="10" width="4.140625" style="67" customWidth="1"/>
    <col min="11" max="256" width="8.85546875" style="67"/>
    <col min="257" max="257" width="4.140625" style="67" customWidth="1"/>
    <col min="258" max="258" width="0" style="67" hidden="1" customWidth="1"/>
    <col min="259" max="259" width="12.85546875" style="67" customWidth="1"/>
    <col min="260" max="260" width="36.7109375" style="67" customWidth="1"/>
    <col min="261" max="261" width="6.7109375" style="67" customWidth="1"/>
    <col min="262" max="262" width="10" style="67" customWidth="1"/>
    <col min="263" max="263" width="9.7109375" style="67" customWidth="1"/>
    <col min="264" max="264" width="10" style="67" customWidth="1"/>
    <col min="265" max="265" width="9.7109375" style="67" customWidth="1"/>
    <col min="266" max="266" width="4.140625" style="67" customWidth="1"/>
    <col min="267" max="512" width="8.85546875" style="67"/>
    <col min="513" max="513" width="4.140625" style="67" customWidth="1"/>
    <col min="514" max="514" width="0" style="67" hidden="1" customWidth="1"/>
    <col min="515" max="515" width="12.85546875" style="67" customWidth="1"/>
    <col min="516" max="516" width="36.7109375" style="67" customWidth="1"/>
    <col min="517" max="517" width="6.7109375" style="67" customWidth="1"/>
    <col min="518" max="518" width="10" style="67" customWidth="1"/>
    <col min="519" max="519" width="9.7109375" style="67" customWidth="1"/>
    <col min="520" max="520" width="10" style="67" customWidth="1"/>
    <col min="521" max="521" width="9.7109375" style="67" customWidth="1"/>
    <col min="522" max="522" width="4.140625" style="67" customWidth="1"/>
    <col min="523" max="768" width="8.85546875" style="67"/>
    <col min="769" max="769" width="4.140625" style="67" customWidth="1"/>
    <col min="770" max="770" width="0" style="67" hidden="1" customWidth="1"/>
    <col min="771" max="771" width="12.85546875" style="67" customWidth="1"/>
    <col min="772" max="772" width="36.7109375" style="67" customWidth="1"/>
    <col min="773" max="773" width="6.7109375" style="67" customWidth="1"/>
    <col min="774" max="774" width="10" style="67" customWidth="1"/>
    <col min="775" max="775" width="9.7109375" style="67" customWidth="1"/>
    <col min="776" max="776" width="10" style="67" customWidth="1"/>
    <col min="777" max="777" width="9.7109375" style="67" customWidth="1"/>
    <col min="778" max="778" width="4.140625" style="67" customWidth="1"/>
    <col min="779" max="1024" width="8.85546875" style="67"/>
    <col min="1025" max="1025" width="4.140625" style="67" customWidth="1"/>
    <col min="1026" max="1026" width="0" style="67" hidden="1" customWidth="1"/>
    <col min="1027" max="1027" width="12.85546875" style="67" customWidth="1"/>
    <col min="1028" max="1028" width="36.7109375" style="67" customWidth="1"/>
    <col min="1029" max="1029" width="6.7109375" style="67" customWidth="1"/>
    <col min="1030" max="1030" width="10" style="67" customWidth="1"/>
    <col min="1031" max="1031" width="9.7109375" style="67" customWidth="1"/>
    <col min="1032" max="1032" width="10" style="67" customWidth="1"/>
    <col min="1033" max="1033" width="9.7109375" style="67" customWidth="1"/>
    <col min="1034" max="1034" width="4.140625" style="67" customWidth="1"/>
    <col min="1035" max="1280" width="8.85546875" style="67"/>
    <col min="1281" max="1281" width="4.140625" style="67" customWidth="1"/>
    <col min="1282" max="1282" width="0" style="67" hidden="1" customWidth="1"/>
    <col min="1283" max="1283" width="12.85546875" style="67" customWidth="1"/>
    <col min="1284" max="1284" width="36.7109375" style="67" customWidth="1"/>
    <col min="1285" max="1285" width="6.7109375" style="67" customWidth="1"/>
    <col min="1286" max="1286" width="10" style="67" customWidth="1"/>
    <col min="1287" max="1287" width="9.7109375" style="67" customWidth="1"/>
    <col min="1288" max="1288" width="10" style="67" customWidth="1"/>
    <col min="1289" max="1289" width="9.7109375" style="67" customWidth="1"/>
    <col min="1290" max="1290" width="4.140625" style="67" customWidth="1"/>
    <col min="1291" max="1536" width="8.85546875" style="67"/>
    <col min="1537" max="1537" width="4.140625" style="67" customWidth="1"/>
    <col min="1538" max="1538" width="0" style="67" hidden="1" customWidth="1"/>
    <col min="1539" max="1539" width="12.85546875" style="67" customWidth="1"/>
    <col min="1540" max="1540" width="36.7109375" style="67" customWidth="1"/>
    <col min="1541" max="1541" width="6.7109375" style="67" customWidth="1"/>
    <col min="1542" max="1542" width="10" style="67" customWidth="1"/>
    <col min="1543" max="1543" width="9.7109375" style="67" customWidth="1"/>
    <col min="1544" max="1544" width="10" style="67" customWidth="1"/>
    <col min="1545" max="1545" width="9.7109375" style="67" customWidth="1"/>
    <col min="1546" max="1546" width="4.140625" style="67" customWidth="1"/>
    <col min="1547" max="1792" width="8.85546875" style="67"/>
    <col min="1793" max="1793" width="4.140625" style="67" customWidth="1"/>
    <col min="1794" max="1794" width="0" style="67" hidden="1" customWidth="1"/>
    <col min="1795" max="1795" width="12.85546875" style="67" customWidth="1"/>
    <col min="1796" max="1796" width="36.7109375" style="67" customWidth="1"/>
    <col min="1797" max="1797" width="6.7109375" style="67" customWidth="1"/>
    <col min="1798" max="1798" width="10" style="67" customWidth="1"/>
    <col min="1799" max="1799" width="9.7109375" style="67" customWidth="1"/>
    <col min="1800" max="1800" width="10" style="67" customWidth="1"/>
    <col min="1801" max="1801" width="9.7109375" style="67" customWidth="1"/>
    <col min="1802" max="1802" width="4.140625" style="67" customWidth="1"/>
    <col min="1803" max="2048" width="8.85546875" style="67"/>
    <col min="2049" max="2049" width="4.140625" style="67" customWidth="1"/>
    <col min="2050" max="2050" width="0" style="67" hidden="1" customWidth="1"/>
    <col min="2051" max="2051" width="12.85546875" style="67" customWidth="1"/>
    <col min="2052" max="2052" width="36.7109375" style="67" customWidth="1"/>
    <col min="2053" max="2053" width="6.7109375" style="67" customWidth="1"/>
    <col min="2054" max="2054" width="10" style="67" customWidth="1"/>
    <col min="2055" max="2055" width="9.7109375" style="67" customWidth="1"/>
    <col min="2056" max="2056" width="10" style="67" customWidth="1"/>
    <col min="2057" max="2057" width="9.7109375" style="67" customWidth="1"/>
    <col min="2058" max="2058" width="4.140625" style="67" customWidth="1"/>
    <col min="2059" max="2304" width="8.85546875" style="67"/>
    <col min="2305" max="2305" width="4.140625" style="67" customWidth="1"/>
    <col min="2306" max="2306" width="0" style="67" hidden="1" customWidth="1"/>
    <col min="2307" max="2307" width="12.85546875" style="67" customWidth="1"/>
    <col min="2308" max="2308" width="36.7109375" style="67" customWidth="1"/>
    <col min="2309" max="2309" width="6.7109375" style="67" customWidth="1"/>
    <col min="2310" max="2310" width="10" style="67" customWidth="1"/>
    <col min="2311" max="2311" width="9.7109375" style="67" customWidth="1"/>
    <col min="2312" max="2312" width="10" style="67" customWidth="1"/>
    <col min="2313" max="2313" width="9.7109375" style="67" customWidth="1"/>
    <col min="2314" max="2314" width="4.140625" style="67" customWidth="1"/>
    <col min="2315" max="2560" width="8.85546875" style="67"/>
    <col min="2561" max="2561" width="4.140625" style="67" customWidth="1"/>
    <col min="2562" max="2562" width="0" style="67" hidden="1" customWidth="1"/>
    <col min="2563" max="2563" width="12.85546875" style="67" customWidth="1"/>
    <col min="2564" max="2564" width="36.7109375" style="67" customWidth="1"/>
    <col min="2565" max="2565" width="6.7109375" style="67" customWidth="1"/>
    <col min="2566" max="2566" width="10" style="67" customWidth="1"/>
    <col min="2567" max="2567" width="9.7109375" style="67" customWidth="1"/>
    <col min="2568" max="2568" width="10" style="67" customWidth="1"/>
    <col min="2569" max="2569" width="9.7109375" style="67" customWidth="1"/>
    <col min="2570" max="2570" width="4.140625" style="67" customWidth="1"/>
    <col min="2571" max="2816" width="8.85546875" style="67"/>
    <col min="2817" max="2817" width="4.140625" style="67" customWidth="1"/>
    <col min="2818" max="2818" width="0" style="67" hidden="1" customWidth="1"/>
    <col min="2819" max="2819" width="12.85546875" style="67" customWidth="1"/>
    <col min="2820" max="2820" width="36.7109375" style="67" customWidth="1"/>
    <col min="2821" max="2821" width="6.7109375" style="67" customWidth="1"/>
    <col min="2822" max="2822" width="10" style="67" customWidth="1"/>
    <col min="2823" max="2823" width="9.7109375" style="67" customWidth="1"/>
    <col min="2824" max="2824" width="10" style="67" customWidth="1"/>
    <col min="2825" max="2825" width="9.7109375" style="67" customWidth="1"/>
    <col min="2826" max="2826" width="4.140625" style="67" customWidth="1"/>
    <col min="2827" max="3072" width="8.85546875" style="67"/>
    <col min="3073" max="3073" width="4.140625" style="67" customWidth="1"/>
    <col min="3074" max="3074" width="0" style="67" hidden="1" customWidth="1"/>
    <col min="3075" max="3075" width="12.85546875" style="67" customWidth="1"/>
    <col min="3076" max="3076" width="36.7109375" style="67" customWidth="1"/>
    <col min="3077" max="3077" width="6.7109375" style="67" customWidth="1"/>
    <col min="3078" max="3078" width="10" style="67" customWidth="1"/>
    <col min="3079" max="3079" width="9.7109375" style="67" customWidth="1"/>
    <col min="3080" max="3080" width="10" style="67" customWidth="1"/>
    <col min="3081" max="3081" width="9.7109375" style="67" customWidth="1"/>
    <col min="3082" max="3082" width="4.140625" style="67" customWidth="1"/>
    <col min="3083" max="3328" width="8.85546875" style="67"/>
    <col min="3329" max="3329" width="4.140625" style="67" customWidth="1"/>
    <col min="3330" max="3330" width="0" style="67" hidden="1" customWidth="1"/>
    <col min="3331" max="3331" width="12.85546875" style="67" customWidth="1"/>
    <col min="3332" max="3332" width="36.7109375" style="67" customWidth="1"/>
    <col min="3333" max="3333" width="6.7109375" style="67" customWidth="1"/>
    <col min="3334" max="3334" width="10" style="67" customWidth="1"/>
    <col min="3335" max="3335" width="9.7109375" style="67" customWidth="1"/>
    <col min="3336" max="3336" width="10" style="67" customWidth="1"/>
    <col min="3337" max="3337" width="9.7109375" style="67" customWidth="1"/>
    <col min="3338" max="3338" width="4.140625" style="67" customWidth="1"/>
    <col min="3339" max="3584" width="8.85546875" style="67"/>
    <col min="3585" max="3585" width="4.140625" style="67" customWidth="1"/>
    <col min="3586" max="3586" width="0" style="67" hidden="1" customWidth="1"/>
    <col min="3587" max="3587" width="12.85546875" style="67" customWidth="1"/>
    <col min="3588" max="3588" width="36.7109375" style="67" customWidth="1"/>
    <col min="3589" max="3589" width="6.7109375" style="67" customWidth="1"/>
    <col min="3590" max="3590" width="10" style="67" customWidth="1"/>
    <col min="3591" max="3591" width="9.7109375" style="67" customWidth="1"/>
    <col min="3592" max="3592" width="10" style="67" customWidth="1"/>
    <col min="3593" max="3593" width="9.7109375" style="67" customWidth="1"/>
    <col min="3594" max="3594" width="4.140625" style="67" customWidth="1"/>
    <col min="3595" max="3840" width="8.85546875" style="67"/>
    <col min="3841" max="3841" width="4.140625" style="67" customWidth="1"/>
    <col min="3842" max="3842" width="0" style="67" hidden="1" customWidth="1"/>
    <col min="3843" max="3843" width="12.85546875" style="67" customWidth="1"/>
    <col min="3844" max="3844" width="36.7109375" style="67" customWidth="1"/>
    <col min="3845" max="3845" width="6.7109375" style="67" customWidth="1"/>
    <col min="3846" max="3846" width="10" style="67" customWidth="1"/>
    <col min="3847" max="3847" width="9.7109375" style="67" customWidth="1"/>
    <col min="3848" max="3848" width="10" style="67" customWidth="1"/>
    <col min="3849" max="3849" width="9.7109375" style="67" customWidth="1"/>
    <col min="3850" max="3850" width="4.140625" style="67" customWidth="1"/>
    <col min="3851" max="4096" width="8.85546875" style="67"/>
    <col min="4097" max="4097" width="4.140625" style="67" customWidth="1"/>
    <col min="4098" max="4098" width="0" style="67" hidden="1" customWidth="1"/>
    <col min="4099" max="4099" width="12.85546875" style="67" customWidth="1"/>
    <col min="4100" max="4100" width="36.7109375" style="67" customWidth="1"/>
    <col min="4101" max="4101" width="6.7109375" style="67" customWidth="1"/>
    <col min="4102" max="4102" width="10" style="67" customWidth="1"/>
    <col min="4103" max="4103" width="9.7109375" style="67" customWidth="1"/>
    <col min="4104" max="4104" width="10" style="67" customWidth="1"/>
    <col min="4105" max="4105" width="9.7109375" style="67" customWidth="1"/>
    <col min="4106" max="4106" width="4.140625" style="67" customWidth="1"/>
    <col min="4107" max="4352" width="8.85546875" style="67"/>
    <col min="4353" max="4353" width="4.140625" style="67" customWidth="1"/>
    <col min="4354" max="4354" width="0" style="67" hidden="1" customWidth="1"/>
    <col min="4355" max="4355" width="12.85546875" style="67" customWidth="1"/>
    <col min="4356" max="4356" width="36.7109375" style="67" customWidth="1"/>
    <col min="4357" max="4357" width="6.7109375" style="67" customWidth="1"/>
    <col min="4358" max="4358" width="10" style="67" customWidth="1"/>
    <col min="4359" max="4359" width="9.7109375" style="67" customWidth="1"/>
    <col min="4360" max="4360" width="10" style="67" customWidth="1"/>
    <col min="4361" max="4361" width="9.7109375" style="67" customWidth="1"/>
    <col min="4362" max="4362" width="4.140625" style="67" customWidth="1"/>
    <col min="4363" max="4608" width="8.85546875" style="67"/>
    <col min="4609" max="4609" width="4.140625" style="67" customWidth="1"/>
    <col min="4610" max="4610" width="0" style="67" hidden="1" customWidth="1"/>
    <col min="4611" max="4611" width="12.85546875" style="67" customWidth="1"/>
    <col min="4612" max="4612" width="36.7109375" style="67" customWidth="1"/>
    <col min="4613" max="4613" width="6.7109375" style="67" customWidth="1"/>
    <col min="4614" max="4614" width="10" style="67" customWidth="1"/>
    <col min="4615" max="4615" width="9.7109375" style="67" customWidth="1"/>
    <col min="4616" max="4616" width="10" style="67" customWidth="1"/>
    <col min="4617" max="4617" width="9.7109375" style="67" customWidth="1"/>
    <col min="4618" max="4618" width="4.140625" style="67" customWidth="1"/>
    <col min="4619" max="4864" width="8.85546875" style="67"/>
    <col min="4865" max="4865" width="4.140625" style="67" customWidth="1"/>
    <col min="4866" max="4866" width="0" style="67" hidden="1" customWidth="1"/>
    <col min="4867" max="4867" width="12.85546875" style="67" customWidth="1"/>
    <col min="4868" max="4868" width="36.7109375" style="67" customWidth="1"/>
    <col min="4869" max="4869" width="6.7109375" style="67" customWidth="1"/>
    <col min="4870" max="4870" width="10" style="67" customWidth="1"/>
    <col min="4871" max="4871" width="9.7109375" style="67" customWidth="1"/>
    <col min="4872" max="4872" width="10" style="67" customWidth="1"/>
    <col min="4873" max="4873" width="9.7109375" style="67" customWidth="1"/>
    <col min="4874" max="4874" width="4.140625" style="67" customWidth="1"/>
    <col min="4875" max="5120" width="8.85546875" style="67"/>
    <col min="5121" max="5121" width="4.140625" style="67" customWidth="1"/>
    <col min="5122" max="5122" width="0" style="67" hidden="1" customWidth="1"/>
    <col min="5123" max="5123" width="12.85546875" style="67" customWidth="1"/>
    <col min="5124" max="5124" width="36.7109375" style="67" customWidth="1"/>
    <col min="5125" max="5125" width="6.7109375" style="67" customWidth="1"/>
    <col min="5126" max="5126" width="10" style="67" customWidth="1"/>
    <col min="5127" max="5127" width="9.7109375" style="67" customWidth="1"/>
    <col min="5128" max="5128" width="10" style="67" customWidth="1"/>
    <col min="5129" max="5129" width="9.7109375" style="67" customWidth="1"/>
    <col min="5130" max="5130" width="4.140625" style="67" customWidth="1"/>
    <col min="5131" max="5376" width="8.85546875" style="67"/>
    <col min="5377" max="5377" width="4.140625" style="67" customWidth="1"/>
    <col min="5378" max="5378" width="0" style="67" hidden="1" customWidth="1"/>
    <col min="5379" max="5379" width="12.85546875" style="67" customWidth="1"/>
    <col min="5380" max="5380" width="36.7109375" style="67" customWidth="1"/>
    <col min="5381" max="5381" width="6.7109375" style="67" customWidth="1"/>
    <col min="5382" max="5382" width="10" style="67" customWidth="1"/>
    <col min="5383" max="5383" width="9.7109375" style="67" customWidth="1"/>
    <col min="5384" max="5384" width="10" style="67" customWidth="1"/>
    <col min="5385" max="5385" width="9.7109375" style="67" customWidth="1"/>
    <col min="5386" max="5386" width="4.140625" style="67" customWidth="1"/>
    <col min="5387" max="5632" width="8.85546875" style="67"/>
    <col min="5633" max="5633" width="4.140625" style="67" customWidth="1"/>
    <col min="5634" max="5634" width="0" style="67" hidden="1" customWidth="1"/>
    <col min="5635" max="5635" width="12.85546875" style="67" customWidth="1"/>
    <col min="5636" max="5636" width="36.7109375" style="67" customWidth="1"/>
    <col min="5637" max="5637" width="6.7109375" style="67" customWidth="1"/>
    <col min="5638" max="5638" width="10" style="67" customWidth="1"/>
    <col min="5639" max="5639" width="9.7109375" style="67" customWidth="1"/>
    <col min="5640" max="5640" width="10" style="67" customWidth="1"/>
    <col min="5641" max="5641" width="9.7109375" style="67" customWidth="1"/>
    <col min="5642" max="5642" width="4.140625" style="67" customWidth="1"/>
    <col min="5643" max="5888" width="8.85546875" style="67"/>
    <col min="5889" max="5889" width="4.140625" style="67" customWidth="1"/>
    <col min="5890" max="5890" width="0" style="67" hidden="1" customWidth="1"/>
    <col min="5891" max="5891" width="12.85546875" style="67" customWidth="1"/>
    <col min="5892" max="5892" width="36.7109375" style="67" customWidth="1"/>
    <col min="5893" max="5893" width="6.7109375" style="67" customWidth="1"/>
    <col min="5894" max="5894" width="10" style="67" customWidth="1"/>
    <col min="5895" max="5895" width="9.7109375" style="67" customWidth="1"/>
    <col min="5896" max="5896" width="10" style="67" customWidth="1"/>
    <col min="5897" max="5897" width="9.7109375" style="67" customWidth="1"/>
    <col min="5898" max="5898" width="4.140625" style="67" customWidth="1"/>
    <col min="5899" max="6144" width="8.85546875" style="67"/>
    <col min="6145" max="6145" width="4.140625" style="67" customWidth="1"/>
    <col min="6146" max="6146" width="0" style="67" hidden="1" customWidth="1"/>
    <col min="6147" max="6147" width="12.85546875" style="67" customWidth="1"/>
    <col min="6148" max="6148" width="36.7109375" style="67" customWidth="1"/>
    <col min="6149" max="6149" width="6.7109375" style="67" customWidth="1"/>
    <col min="6150" max="6150" width="10" style="67" customWidth="1"/>
    <col min="6151" max="6151" width="9.7109375" style="67" customWidth="1"/>
    <col min="6152" max="6152" width="10" style="67" customWidth="1"/>
    <col min="6153" max="6153" width="9.7109375" style="67" customWidth="1"/>
    <col min="6154" max="6154" width="4.140625" style="67" customWidth="1"/>
    <col min="6155" max="6400" width="8.85546875" style="67"/>
    <col min="6401" max="6401" width="4.140625" style="67" customWidth="1"/>
    <col min="6402" max="6402" width="0" style="67" hidden="1" customWidth="1"/>
    <col min="6403" max="6403" width="12.85546875" style="67" customWidth="1"/>
    <col min="6404" max="6404" width="36.7109375" style="67" customWidth="1"/>
    <col min="6405" max="6405" width="6.7109375" style="67" customWidth="1"/>
    <col min="6406" max="6406" width="10" style="67" customWidth="1"/>
    <col min="6407" max="6407" width="9.7109375" style="67" customWidth="1"/>
    <col min="6408" max="6408" width="10" style="67" customWidth="1"/>
    <col min="6409" max="6409" width="9.7109375" style="67" customWidth="1"/>
    <col min="6410" max="6410" width="4.140625" style="67" customWidth="1"/>
    <col min="6411" max="6656" width="8.85546875" style="67"/>
    <col min="6657" max="6657" width="4.140625" style="67" customWidth="1"/>
    <col min="6658" max="6658" width="0" style="67" hidden="1" customWidth="1"/>
    <col min="6659" max="6659" width="12.85546875" style="67" customWidth="1"/>
    <col min="6660" max="6660" width="36.7109375" style="67" customWidth="1"/>
    <col min="6661" max="6661" width="6.7109375" style="67" customWidth="1"/>
    <col min="6662" max="6662" width="10" style="67" customWidth="1"/>
    <col min="6663" max="6663" width="9.7109375" style="67" customWidth="1"/>
    <col min="6664" max="6664" width="10" style="67" customWidth="1"/>
    <col min="6665" max="6665" width="9.7109375" style="67" customWidth="1"/>
    <col min="6666" max="6666" width="4.140625" style="67" customWidth="1"/>
    <col min="6667" max="6912" width="8.85546875" style="67"/>
    <col min="6913" max="6913" width="4.140625" style="67" customWidth="1"/>
    <col min="6914" max="6914" width="0" style="67" hidden="1" customWidth="1"/>
    <col min="6915" max="6915" width="12.85546875" style="67" customWidth="1"/>
    <col min="6916" max="6916" width="36.7109375" style="67" customWidth="1"/>
    <col min="6917" max="6917" width="6.7109375" style="67" customWidth="1"/>
    <col min="6918" max="6918" width="10" style="67" customWidth="1"/>
    <col min="6919" max="6919" width="9.7109375" style="67" customWidth="1"/>
    <col min="6920" max="6920" width="10" style="67" customWidth="1"/>
    <col min="6921" max="6921" width="9.7109375" style="67" customWidth="1"/>
    <col min="6922" max="6922" width="4.140625" style="67" customWidth="1"/>
    <col min="6923" max="7168" width="8.85546875" style="67"/>
    <col min="7169" max="7169" width="4.140625" style="67" customWidth="1"/>
    <col min="7170" max="7170" width="0" style="67" hidden="1" customWidth="1"/>
    <col min="7171" max="7171" width="12.85546875" style="67" customWidth="1"/>
    <col min="7172" max="7172" width="36.7109375" style="67" customWidth="1"/>
    <col min="7173" max="7173" width="6.7109375" style="67" customWidth="1"/>
    <col min="7174" max="7174" width="10" style="67" customWidth="1"/>
    <col min="7175" max="7175" width="9.7109375" style="67" customWidth="1"/>
    <col min="7176" max="7176" width="10" style="67" customWidth="1"/>
    <col min="7177" max="7177" width="9.7109375" style="67" customWidth="1"/>
    <col min="7178" max="7178" width="4.140625" style="67" customWidth="1"/>
    <col min="7179" max="7424" width="8.85546875" style="67"/>
    <col min="7425" max="7425" width="4.140625" style="67" customWidth="1"/>
    <col min="7426" max="7426" width="0" style="67" hidden="1" customWidth="1"/>
    <col min="7427" max="7427" width="12.85546875" style="67" customWidth="1"/>
    <col min="7428" max="7428" width="36.7109375" style="67" customWidth="1"/>
    <col min="7429" max="7429" width="6.7109375" style="67" customWidth="1"/>
    <col min="7430" max="7430" width="10" style="67" customWidth="1"/>
    <col min="7431" max="7431" width="9.7109375" style="67" customWidth="1"/>
    <col min="7432" max="7432" width="10" style="67" customWidth="1"/>
    <col min="7433" max="7433" width="9.7109375" style="67" customWidth="1"/>
    <col min="7434" max="7434" width="4.140625" style="67" customWidth="1"/>
    <col min="7435" max="7680" width="8.85546875" style="67"/>
    <col min="7681" max="7681" width="4.140625" style="67" customWidth="1"/>
    <col min="7682" max="7682" width="0" style="67" hidden="1" customWidth="1"/>
    <col min="7683" max="7683" width="12.85546875" style="67" customWidth="1"/>
    <col min="7684" max="7684" width="36.7109375" style="67" customWidth="1"/>
    <col min="7685" max="7685" width="6.7109375" style="67" customWidth="1"/>
    <col min="7686" max="7686" width="10" style="67" customWidth="1"/>
    <col min="7687" max="7687" width="9.7109375" style="67" customWidth="1"/>
    <col min="7688" max="7688" width="10" style="67" customWidth="1"/>
    <col min="7689" max="7689" width="9.7109375" style="67" customWidth="1"/>
    <col min="7690" max="7690" width="4.140625" style="67" customWidth="1"/>
    <col min="7691" max="7936" width="8.85546875" style="67"/>
    <col min="7937" max="7937" width="4.140625" style="67" customWidth="1"/>
    <col min="7938" max="7938" width="0" style="67" hidden="1" customWidth="1"/>
    <col min="7939" max="7939" width="12.85546875" style="67" customWidth="1"/>
    <col min="7940" max="7940" width="36.7109375" style="67" customWidth="1"/>
    <col min="7941" max="7941" width="6.7109375" style="67" customWidth="1"/>
    <col min="7942" max="7942" width="10" style="67" customWidth="1"/>
    <col min="7943" max="7943" width="9.7109375" style="67" customWidth="1"/>
    <col min="7944" max="7944" width="10" style="67" customWidth="1"/>
    <col min="7945" max="7945" width="9.7109375" style="67" customWidth="1"/>
    <col min="7946" max="7946" width="4.140625" style="67" customWidth="1"/>
    <col min="7947" max="8192" width="8.85546875" style="67"/>
    <col min="8193" max="8193" width="4.140625" style="67" customWidth="1"/>
    <col min="8194" max="8194" width="0" style="67" hidden="1" customWidth="1"/>
    <col min="8195" max="8195" width="12.85546875" style="67" customWidth="1"/>
    <col min="8196" max="8196" width="36.7109375" style="67" customWidth="1"/>
    <col min="8197" max="8197" width="6.7109375" style="67" customWidth="1"/>
    <col min="8198" max="8198" width="10" style="67" customWidth="1"/>
    <col min="8199" max="8199" width="9.7109375" style="67" customWidth="1"/>
    <col min="8200" max="8200" width="10" style="67" customWidth="1"/>
    <col min="8201" max="8201" width="9.7109375" style="67" customWidth="1"/>
    <col min="8202" max="8202" width="4.140625" style="67" customWidth="1"/>
    <col min="8203" max="8448" width="8.85546875" style="67"/>
    <col min="8449" max="8449" width="4.140625" style="67" customWidth="1"/>
    <col min="8450" max="8450" width="0" style="67" hidden="1" customWidth="1"/>
    <col min="8451" max="8451" width="12.85546875" style="67" customWidth="1"/>
    <col min="8452" max="8452" width="36.7109375" style="67" customWidth="1"/>
    <col min="8453" max="8453" width="6.7109375" style="67" customWidth="1"/>
    <col min="8454" max="8454" width="10" style="67" customWidth="1"/>
    <col min="8455" max="8455" width="9.7109375" style="67" customWidth="1"/>
    <col min="8456" max="8456" width="10" style="67" customWidth="1"/>
    <col min="8457" max="8457" width="9.7109375" style="67" customWidth="1"/>
    <col min="8458" max="8458" width="4.140625" style="67" customWidth="1"/>
    <col min="8459" max="8704" width="8.85546875" style="67"/>
    <col min="8705" max="8705" width="4.140625" style="67" customWidth="1"/>
    <col min="8706" max="8706" width="0" style="67" hidden="1" customWidth="1"/>
    <col min="8707" max="8707" width="12.85546875" style="67" customWidth="1"/>
    <col min="8708" max="8708" width="36.7109375" style="67" customWidth="1"/>
    <col min="8709" max="8709" width="6.7109375" style="67" customWidth="1"/>
    <col min="8710" max="8710" width="10" style="67" customWidth="1"/>
    <col min="8711" max="8711" width="9.7109375" style="67" customWidth="1"/>
    <col min="8712" max="8712" width="10" style="67" customWidth="1"/>
    <col min="8713" max="8713" width="9.7109375" style="67" customWidth="1"/>
    <col min="8714" max="8714" width="4.140625" style="67" customWidth="1"/>
    <col min="8715" max="8960" width="8.85546875" style="67"/>
    <col min="8961" max="8961" width="4.140625" style="67" customWidth="1"/>
    <col min="8962" max="8962" width="0" style="67" hidden="1" customWidth="1"/>
    <col min="8963" max="8963" width="12.85546875" style="67" customWidth="1"/>
    <col min="8964" max="8964" width="36.7109375" style="67" customWidth="1"/>
    <col min="8965" max="8965" width="6.7109375" style="67" customWidth="1"/>
    <col min="8966" max="8966" width="10" style="67" customWidth="1"/>
    <col min="8967" max="8967" width="9.7109375" style="67" customWidth="1"/>
    <col min="8968" max="8968" width="10" style="67" customWidth="1"/>
    <col min="8969" max="8969" width="9.7109375" style="67" customWidth="1"/>
    <col min="8970" max="8970" width="4.140625" style="67" customWidth="1"/>
    <col min="8971" max="9216" width="8.85546875" style="67"/>
    <col min="9217" max="9217" width="4.140625" style="67" customWidth="1"/>
    <col min="9218" max="9218" width="0" style="67" hidden="1" customWidth="1"/>
    <col min="9219" max="9219" width="12.85546875" style="67" customWidth="1"/>
    <col min="9220" max="9220" width="36.7109375" style="67" customWidth="1"/>
    <col min="9221" max="9221" width="6.7109375" style="67" customWidth="1"/>
    <col min="9222" max="9222" width="10" style="67" customWidth="1"/>
    <col min="9223" max="9223" width="9.7109375" style="67" customWidth="1"/>
    <col min="9224" max="9224" width="10" style="67" customWidth="1"/>
    <col min="9225" max="9225" width="9.7109375" style="67" customWidth="1"/>
    <col min="9226" max="9226" width="4.140625" style="67" customWidth="1"/>
    <col min="9227" max="9472" width="8.85546875" style="67"/>
    <col min="9473" max="9473" width="4.140625" style="67" customWidth="1"/>
    <col min="9474" max="9474" width="0" style="67" hidden="1" customWidth="1"/>
    <col min="9475" max="9475" width="12.85546875" style="67" customWidth="1"/>
    <col min="9476" max="9476" width="36.7109375" style="67" customWidth="1"/>
    <col min="9477" max="9477" width="6.7109375" style="67" customWidth="1"/>
    <col min="9478" max="9478" width="10" style="67" customWidth="1"/>
    <col min="9479" max="9479" width="9.7109375" style="67" customWidth="1"/>
    <col min="9480" max="9480" width="10" style="67" customWidth="1"/>
    <col min="9481" max="9481" width="9.7109375" style="67" customWidth="1"/>
    <col min="9482" max="9482" width="4.140625" style="67" customWidth="1"/>
    <col min="9483" max="9728" width="8.85546875" style="67"/>
    <col min="9729" max="9729" width="4.140625" style="67" customWidth="1"/>
    <col min="9730" max="9730" width="0" style="67" hidden="1" customWidth="1"/>
    <col min="9731" max="9731" width="12.85546875" style="67" customWidth="1"/>
    <col min="9732" max="9732" width="36.7109375" style="67" customWidth="1"/>
    <col min="9733" max="9733" width="6.7109375" style="67" customWidth="1"/>
    <col min="9734" max="9734" width="10" style="67" customWidth="1"/>
    <col min="9735" max="9735" width="9.7109375" style="67" customWidth="1"/>
    <col min="9736" max="9736" width="10" style="67" customWidth="1"/>
    <col min="9737" max="9737" width="9.7109375" style="67" customWidth="1"/>
    <col min="9738" max="9738" width="4.140625" style="67" customWidth="1"/>
    <col min="9739" max="9984" width="8.85546875" style="67"/>
    <col min="9985" max="9985" width="4.140625" style="67" customWidth="1"/>
    <col min="9986" max="9986" width="0" style="67" hidden="1" customWidth="1"/>
    <col min="9987" max="9987" width="12.85546875" style="67" customWidth="1"/>
    <col min="9988" max="9988" width="36.7109375" style="67" customWidth="1"/>
    <col min="9989" max="9989" width="6.7109375" style="67" customWidth="1"/>
    <col min="9990" max="9990" width="10" style="67" customWidth="1"/>
    <col min="9991" max="9991" width="9.7109375" style="67" customWidth="1"/>
    <col min="9992" max="9992" width="10" style="67" customWidth="1"/>
    <col min="9993" max="9993" width="9.7109375" style="67" customWidth="1"/>
    <col min="9994" max="9994" width="4.140625" style="67" customWidth="1"/>
    <col min="9995" max="10240" width="8.85546875" style="67"/>
    <col min="10241" max="10241" width="4.140625" style="67" customWidth="1"/>
    <col min="10242" max="10242" width="0" style="67" hidden="1" customWidth="1"/>
    <col min="10243" max="10243" width="12.85546875" style="67" customWidth="1"/>
    <col min="10244" max="10244" width="36.7109375" style="67" customWidth="1"/>
    <col min="10245" max="10245" width="6.7109375" style="67" customWidth="1"/>
    <col min="10246" max="10246" width="10" style="67" customWidth="1"/>
    <col min="10247" max="10247" width="9.7109375" style="67" customWidth="1"/>
    <col min="10248" max="10248" width="10" style="67" customWidth="1"/>
    <col min="10249" max="10249" width="9.7109375" style="67" customWidth="1"/>
    <col min="10250" max="10250" width="4.140625" style="67" customWidth="1"/>
    <col min="10251" max="10496" width="8.85546875" style="67"/>
    <col min="10497" max="10497" width="4.140625" style="67" customWidth="1"/>
    <col min="10498" max="10498" width="0" style="67" hidden="1" customWidth="1"/>
    <col min="10499" max="10499" width="12.85546875" style="67" customWidth="1"/>
    <col min="10500" max="10500" width="36.7109375" style="67" customWidth="1"/>
    <col min="10501" max="10501" width="6.7109375" style="67" customWidth="1"/>
    <col min="10502" max="10502" width="10" style="67" customWidth="1"/>
    <col min="10503" max="10503" width="9.7109375" style="67" customWidth="1"/>
    <col min="10504" max="10504" width="10" style="67" customWidth="1"/>
    <col min="10505" max="10505" width="9.7109375" style="67" customWidth="1"/>
    <col min="10506" max="10506" width="4.140625" style="67" customWidth="1"/>
    <col min="10507" max="10752" width="8.85546875" style="67"/>
    <col min="10753" max="10753" width="4.140625" style="67" customWidth="1"/>
    <col min="10754" max="10754" width="0" style="67" hidden="1" customWidth="1"/>
    <col min="10755" max="10755" width="12.85546875" style="67" customWidth="1"/>
    <col min="10756" max="10756" width="36.7109375" style="67" customWidth="1"/>
    <col min="10757" max="10757" width="6.7109375" style="67" customWidth="1"/>
    <col min="10758" max="10758" width="10" style="67" customWidth="1"/>
    <col min="10759" max="10759" width="9.7109375" style="67" customWidth="1"/>
    <col min="10760" max="10760" width="10" style="67" customWidth="1"/>
    <col min="10761" max="10761" width="9.7109375" style="67" customWidth="1"/>
    <col min="10762" max="10762" width="4.140625" style="67" customWidth="1"/>
    <col min="10763" max="11008" width="8.85546875" style="67"/>
    <col min="11009" max="11009" width="4.140625" style="67" customWidth="1"/>
    <col min="11010" max="11010" width="0" style="67" hidden="1" customWidth="1"/>
    <col min="11011" max="11011" width="12.85546875" style="67" customWidth="1"/>
    <col min="11012" max="11012" width="36.7109375" style="67" customWidth="1"/>
    <col min="11013" max="11013" width="6.7109375" style="67" customWidth="1"/>
    <col min="11014" max="11014" width="10" style="67" customWidth="1"/>
    <col min="11015" max="11015" width="9.7109375" style="67" customWidth="1"/>
    <col min="11016" max="11016" width="10" style="67" customWidth="1"/>
    <col min="11017" max="11017" width="9.7109375" style="67" customWidth="1"/>
    <col min="11018" max="11018" width="4.140625" style="67" customWidth="1"/>
    <col min="11019" max="11264" width="8.85546875" style="67"/>
    <col min="11265" max="11265" width="4.140625" style="67" customWidth="1"/>
    <col min="11266" max="11266" width="0" style="67" hidden="1" customWidth="1"/>
    <col min="11267" max="11267" width="12.85546875" style="67" customWidth="1"/>
    <col min="11268" max="11268" width="36.7109375" style="67" customWidth="1"/>
    <col min="11269" max="11269" width="6.7109375" style="67" customWidth="1"/>
    <col min="11270" max="11270" width="10" style="67" customWidth="1"/>
    <col min="11271" max="11271" width="9.7109375" style="67" customWidth="1"/>
    <col min="11272" max="11272" width="10" style="67" customWidth="1"/>
    <col min="11273" max="11273" width="9.7109375" style="67" customWidth="1"/>
    <col min="11274" max="11274" width="4.140625" style="67" customWidth="1"/>
    <col min="11275" max="11520" width="8.85546875" style="67"/>
    <col min="11521" max="11521" width="4.140625" style="67" customWidth="1"/>
    <col min="11522" max="11522" width="0" style="67" hidden="1" customWidth="1"/>
    <col min="11523" max="11523" width="12.85546875" style="67" customWidth="1"/>
    <col min="11524" max="11524" width="36.7109375" style="67" customWidth="1"/>
    <col min="11525" max="11525" width="6.7109375" style="67" customWidth="1"/>
    <col min="11526" max="11526" width="10" style="67" customWidth="1"/>
    <col min="11527" max="11527" width="9.7109375" style="67" customWidth="1"/>
    <col min="11528" max="11528" width="10" style="67" customWidth="1"/>
    <col min="11529" max="11529" width="9.7109375" style="67" customWidth="1"/>
    <col min="11530" max="11530" width="4.140625" style="67" customWidth="1"/>
    <col min="11531" max="11776" width="8.85546875" style="67"/>
    <col min="11777" max="11777" width="4.140625" style="67" customWidth="1"/>
    <col min="11778" max="11778" width="0" style="67" hidden="1" customWidth="1"/>
    <col min="11779" max="11779" width="12.85546875" style="67" customWidth="1"/>
    <col min="11780" max="11780" width="36.7109375" style="67" customWidth="1"/>
    <col min="11781" max="11781" width="6.7109375" style="67" customWidth="1"/>
    <col min="11782" max="11782" width="10" style="67" customWidth="1"/>
    <col min="11783" max="11783" width="9.7109375" style="67" customWidth="1"/>
    <col min="11784" max="11784" width="10" style="67" customWidth="1"/>
    <col min="11785" max="11785" width="9.7109375" style="67" customWidth="1"/>
    <col min="11786" max="11786" width="4.140625" style="67" customWidth="1"/>
    <col min="11787" max="12032" width="8.85546875" style="67"/>
    <col min="12033" max="12033" width="4.140625" style="67" customWidth="1"/>
    <col min="12034" max="12034" width="0" style="67" hidden="1" customWidth="1"/>
    <col min="12035" max="12035" width="12.85546875" style="67" customWidth="1"/>
    <col min="12036" max="12036" width="36.7109375" style="67" customWidth="1"/>
    <col min="12037" max="12037" width="6.7109375" style="67" customWidth="1"/>
    <col min="12038" max="12038" width="10" style="67" customWidth="1"/>
    <col min="12039" max="12039" width="9.7109375" style="67" customWidth="1"/>
    <col min="12040" max="12040" width="10" style="67" customWidth="1"/>
    <col min="12041" max="12041" width="9.7109375" style="67" customWidth="1"/>
    <col min="12042" max="12042" width="4.140625" style="67" customWidth="1"/>
    <col min="12043" max="12288" width="8.85546875" style="67"/>
    <col min="12289" max="12289" width="4.140625" style="67" customWidth="1"/>
    <col min="12290" max="12290" width="0" style="67" hidden="1" customWidth="1"/>
    <col min="12291" max="12291" width="12.85546875" style="67" customWidth="1"/>
    <col min="12292" max="12292" width="36.7109375" style="67" customWidth="1"/>
    <col min="12293" max="12293" width="6.7109375" style="67" customWidth="1"/>
    <col min="12294" max="12294" width="10" style="67" customWidth="1"/>
    <col min="12295" max="12295" width="9.7109375" style="67" customWidth="1"/>
    <col min="12296" max="12296" width="10" style="67" customWidth="1"/>
    <col min="12297" max="12297" width="9.7109375" style="67" customWidth="1"/>
    <col min="12298" max="12298" width="4.140625" style="67" customWidth="1"/>
    <col min="12299" max="12544" width="8.85546875" style="67"/>
    <col min="12545" max="12545" width="4.140625" style="67" customWidth="1"/>
    <col min="12546" max="12546" width="0" style="67" hidden="1" customWidth="1"/>
    <col min="12547" max="12547" width="12.85546875" style="67" customWidth="1"/>
    <col min="12548" max="12548" width="36.7109375" style="67" customWidth="1"/>
    <col min="12549" max="12549" width="6.7109375" style="67" customWidth="1"/>
    <col min="12550" max="12550" width="10" style="67" customWidth="1"/>
    <col min="12551" max="12551" width="9.7109375" style="67" customWidth="1"/>
    <col min="12552" max="12552" width="10" style="67" customWidth="1"/>
    <col min="12553" max="12553" width="9.7109375" style="67" customWidth="1"/>
    <col min="12554" max="12554" width="4.140625" style="67" customWidth="1"/>
    <col min="12555" max="12800" width="8.85546875" style="67"/>
    <col min="12801" max="12801" width="4.140625" style="67" customWidth="1"/>
    <col min="12802" max="12802" width="0" style="67" hidden="1" customWidth="1"/>
    <col min="12803" max="12803" width="12.85546875" style="67" customWidth="1"/>
    <col min="12804" max="12804" width="36.7109375" style="67" customWidth="1"/>
    <col min="12805" max="12805" width="6.7109375" style="67" customWidth="1"/>
    <col min="12806" max="12806" width="10" style="67" customWidth="1"/>
    <col min="12807" max="12807" width="9.7109375" style="67" customWidth="1"/>
    <col min="12808" max="12808" width="10" style="67" customWidth="1"/>
    <col min="12809" max="12809" width="9.7109375" style="67" customWidth="1"/>
    <col min="12810" max="12810" width="4.140625" style="67" customWidth="1"/>
    <col min="12811" max="13056" width="8.85546875" style="67"/>
    <col min="13057" max="13057" width="4.140625" style="67" customWidth="1"/>
    <col min="13058" max="13058" width="0" style="67" hidden="1" customWidth="1"/>
    <col min="13059" max="13059" width="12.85546875" style="67" customWidth="1"/>
    <col min="13060" max="13060" width="36.7109375" style="67" customWidth="1"/>
    <col min="13061" max="13061" width="6.7109375" style="67" customWidth="1"/>
    <col min="13062" max="13062" width="10" style="67" customWidth="1"/>
    <col min="13063" max="13063" width="9.7109375" style="67" customWidth="1"/>
    <col min="13064" max="13064" width="10" style="67" customWidth="1"/>
    <col min="13065" max="13065" width="9.7109375" style="67" customWidth="1"/>
    <col min="13066" max="13066" width="4.140625" style="67" customWidth="1"/>
    <col min="13067" max="13312" width="8.85546875" style="67"/>
    <col min="13313" max="13313" width="4.140625" style="67" customWidth="1"/>
    <col min="13314" max="13314" width="0" style="67" hidden="1" customWidth="1"/>
    <col min="13315" max="13315" width="12.85546875" style="67" customWidth="1"/>
    <col min="13316" max="13316" width="36.7109375" style="67" customWidth="1"/>
    <col min="13317" max="13317" width="6.7109375" style="67" customWidth="1"/>
    <col min="13318" max="13318" width="10" style="67" customWidth="1"/>
    <col min="13319" max="13319" width="9.7109375" style="67" customWidth="1"/>
    <col min="13320" max="13320" width="10" style="67" customWidth="1"/>
    <col min="13321" max="13321" width="9.7109375" style="67" customWidth="1"/>
    <col min="13322" max="13322" width="4.140625" style="67" customWidth="1"/>
    <col min="13323" max="13568" width="8.85546875" style="67"/>
    <col min="13569" max="13569" width="4.140625" style="67" customWidth="1"/>
    <col min="13570" max="13570" width="0" style="67" hidden="1" customWidth="1"/>
    <col min="13571" max="13571" width="12.85546875" style="67" customWidth="1"/>
    <col min="13572" max="13572" width="36.7109375" style="67" customWidth="1"/>
    <col min="13573" max="13573" width="6.7109375" style="67" customWidth="1"/>
    <col min="13574" max="13574" width="10" style="67" customWidth="1"/>
    <col min="13575" max="13575" width="9.7109375" style="67" customWidth="1"/>
    <col min="13576" max="13576" width="10" style="67" customWidth="1"/>
    <col min="13577" max="13577" width="9.7109375" style="67" customWidth="1"/>
    <col min="13578" max="13578" width="4.140625" style="67" customWidth="1"/>
    <col min="13579" max="13824" width="8.85546875" style="67"/>
    <col min="13825" max="13825" width="4.140625" style="67" customWidth="1"/>
    <col min="13826" max="13826" width="0" style="67" hidden="1" customWidth="1"/>
    <col min="13827" max="13827" width="12.85546875" style="67" customWidth="1"/>
    <col min="13828" max="13828" width="36.7109375" style="67" customWidth="1"/>
    <col min="13829" max="13829" width="6.7109375" style="67" customWidth="1"/>
    <col min="13830" max="13830" width="10" style="67" customWidth="1"/>
    <col min="13831" max="13831" width="9.7109375" style="67" customWidth="1"/>
    <col min="13832" max="13832" width="10" style="67" customWidth="1"/>
    <col min="13833" max="13833" width="9.7109375" style="67" customWidth="1"/>
    <col min="13834" max="13834" width="4.140625" style="67" customWidth="1"/>
    <col min="13835" max="14080" width="8.85546875" style="67"/>
    <col min="14081" max="14081" width="4.140625" style="67" customWidth="1"/>
    <col min="14082" max="14082" width="0" style="67" hidden="1" customWidth="1"/>
    <col min="14083" max="14083" width="12.85546875" style="67" customWidth="1"/>
    <col min="14084" max="14084" width="36.7109375" style="67" customWidth="1"/>
    <col min="14085" max="14085" width="6.7109375" style="67" customWidth="1"/>
    <col min="14086" max="14086" width="10" style="67" customWidth="1"/>
    <col min="14087" max="14087" width="9.7109375" style="67" customWidth="1"/>
    <col min="14088" max="14088" width="10" style="67" customWidth="1"/>
    <col min="14089" max="14089" width="9.7109375" style="67" customWidth="1"/>
    <col min="14090" max="14090" width="4.140625" style="67" customWidth="1"/>
    <col min="14091" max="14336" width="8.85546875" style="67"/>
    <col min="14337" max="14337" width="4.140625" style="67" customWidth="1"/>
    <col min="14338" max="14338" width="0" style="67" hidden="1" customWidth="1"/>
    <col min="14339" max="14339" width="12.85546875" style="67" customWidth="1"/>
    <col min="14340" max="14340" width="36.7109375" style="67" customWidth="1"/>
    <col min="14341" max="14341" width="6.7109375" style="67" customWidth="1"/>
    <col min="14342" max="14342" width="10" style="67" customWidth="1"/>
    <col min="14343" max="14343" width="9.7109375" style="67" customWidth="1"/>
    <col min="14344" max="14344" width="10" style="67" customWidth="1"/>
    <col min="14345" max="14345" width="9.7109375" style="67" customWidth="1"/>
    <col min="14346" max="14346" width="4.140625" style="67" customWidth="1"/>
    <col min="14347" max="14592" width="8.85546875" style="67"/>
    <col min="14593" max="14593" width="4.140625" style="67" customWidth="1"/>
    <col min="14594" max="14594" width="0" style="67" hidden="1" customWidth="1"/>
    <col min="14595" max="14595" width="12.85546875" style="67" customWidth="1"/>
    <col min="14596" max="14596" width="36.7109375" style="67" customWidth="1"/>
    <col min="14597" max="14597" width="6.7109375" style="67" customWidth="1"/>
    <col min="14598" max="14598" width="10" style="67" customWidth="1"/>
    <col min="14599" max="14599" width="9.7109375" style="67" customWidth="1"/>
    <col min="14600" max="14600" width="10" style="67" customWidth="1"/>
    <col min="14601" max="14601" width="9.7109375" style="67" customWidth="1"/>
    <col min="14602" max="14602" width="4.140625" style="67" customWidth="1"/>
    <col min="14603" max="14848" width="8.85546875" style="67"/>
    <col min="14849" max="14849" width="4.140625" style="67" customWidth="1"/>
    <col min="14850" max="14850" width="0" style="67" hidden="1" customWidth="1"/>
    <col min="14851" max="14851" width="12.85546875" style="67" customWidth="1"/>
    <col min="14852" max="14852" width="36.7109375" style="67" customWidth="1"/>
    <col min="14853" max="14853" width="6.7109375" style="67" customWidth="1"/>
    <col min="14854" max="14854" width="10" style="67" customWidth="1"/>
    <col min="14855" max="14855" width="9.7109375" style="67" customWidth="1"/>
    <col min="14856" max="14856" width="10" style="67" customWidth="1"/>
    <col min="14857" max="14857" width="9.7109375" style="67" customWidth="1"/>
    <col min="14858" max="14858" width="4.140625" style="67" customWidth="1"/>
    <col min="14859" max="15104" width="8.85546875" style="67"/>
    <col min="15105" max="15105" width="4.140625" style="67" customWidth="1"/>
    <col min="15106" max="15106" width="0" style="67" hidden="1" customWidth="1"/>
    <col min="15107" max="15107" width="12.85546875" style="67" customWidth="1"/>
    <col min="15108" max="15108" width="36.7109375" style="67" customWidth="1"/>
    <col min="15109" max="15109" width="6.7109375" style="67" customWidth="1"/>
    <col min="15110" max="15110" width="10" style="67" customWidth="1"/>
    <col min="15111" max="15111" width="9.7109375" style="67" customWidth="1"/>
    <col min="15112" max="15112" width="10" style="67" customWidth="1"/>
    <col min="15113" max="15113" width="9.7109375" style="67" customWidth="1"/>
    <col min="15114" max="15114" width="4.140625" style="67" customWidth="1"/>
    <col min="15115" max="15360" width="8.85546875" style="67"/>
    <col min="15361" max="15361" width="4.140625" style="67" customWidth="1"/>
    <col min="15362" max="15362" width="0" style="67" hidden="1" customWidth="1"/>
    <col min="15363" max="15363" width="12.85546875" style="67" customWidth="1"/>
    <col min="15364" max="15364" width="36.7109375" style="67" customWidth="1"/>
    <col min="15365" max="15365" width="6.7109375" style="67" customWidth="1"/>
    <col min="15366" max="15366" width="10" style="67" customWidth="1"/>
    <col min="15367" max="15367" width="9.7109375" style="67" customWidth="1"/>
    <col min="15368" max="15368" width="10" style="67" customWidth="1"/>
    <col min="15369" max="15369" width="9.7109375" style="67" customWidth="1"/>
    <col min="15370" max="15370" width="4.140625" style="67" customWidth="1"/>
    <col min="15371" max="15616" width="8.85546875" style="67"/>
    <col min="15617" max="15617" width="4.140625" style="67" customWidth="1"/>
    <col min="15618" max="15618" width="0" style="67" hidden="1" customWidth="1"/>
    <col min="15619" max="15619" width="12.85546875" style="67" customWidth="1"/>
    <col min="15620" max="15620" width="36.7109375" style="67" customWidth="1"/>
    <col min="15621" max="15621" width="6.7109375" style="67" customWidth="1"/>
    <col min="15622" max="15622" width="10" style="67" customWidth="1"/>
    <col min="15623" max="15623" width="9.7109375" style="67" customWidth="1"/>
    <col min="15624" max="15624" width="10" style="67" customWidth="1"/>
    <col min="15625" max="15625" width="9.7109375" style="67" customWidth="1"/>
    <col min="15626" max="15626" width="4.140625" style="67" customWidth="1"/>
    <col min="15627" max="15872" width="8.85546875" style="67"/>
    <col min="15873" max="15873" width="4.140625" style="67" customWidth="1"/>
    <col min="15874" max="15874" width="0" style="67" hidden="1" customWidth="1"/>
    <col min="15875" max="15875" width="12.85546875" style="67" customWidth="1"/>
    <col min="15876" max="15876" width="36.7109375" style="67" customWidth="1"/>
    <col min="15877" max="15877" width="6.7109375" style="67" customWidth="1"/>
    <col min="15878" max="15878" width="10" style="67" customWidth="1"/>
    <col min="15879" max="15879" width="9.7109375" style="67" customWidth="1"/>
    <col min="15880" max="15880" width="10" style="67" customWidth="1"/>
    <col min="15881" max="15881" width="9.7109375" style="67" customWidth="1"/>
    <col min="15882" max="15882" width="4.140625" style="67" customWidth="1"/>
    <col min="15883" max="16128" width="8.85546875" style="67"/>
    <col min="16129" max="16129" width="4.140625" style="67" customWidth="1"/>
    <col min="16130" max="16130" width="0" style="67" hidden="1" customWidth="1"/>
    <col min="16131" max="16131" width="12.85546875" style="67" customWidth="1"/>
    <col min="16132" max="16132" width="36.7109375" style="67" customWidth="1"/>
    <col min="16133" max="16133" width="6.7109375" style="67" customWidth="1"/>
    <col min="16134" max="16134" width="10" style="67" customWidth="1"/>
    <col min="16135" max="16135" width="9.7109375" style="67" customWidth="1"/>
    <col min="16136" max="16136" width="10" style="67" customWidth="1"/>
    <col min="16137" max="16137" width="9.7109375" style="67" customWidth="1"/>
    <col min="16138" max="16138" width="4.140625" style="67" customWidth="1"/>
    <col min="16139" max="16384" width="8.85546875" style="67"/>
  </cols>
  <sheetData>
    <row r="1" spans="1:12" ht="24.95" customHeight="1">
      <c r="A1" s="65" t="s">
        <v>11</v>
      </c>
      <c r="B1" s="136" t="s">
        <v>82</v>
      </c>
      <c r="C1" s="136"/>
      <c r="D1" s="136"/>
      <c r="E1" s="136"/>
      <c r="F1" s="136"/>
      <c r="G1" s="136"/>
      <c r="H1" s="66"/>
    </row>
    <row r="2" spans="1:12" ht="10.5" customHeight="1" thickBot="1">
      <c r="A2" s="68"/>
      <c r="B2" s="69"/>
      <c r="C2" s="69"/>
      <c r="D2" s="70"/>
      <c r="E2" s="70"/>
      <c r="F2" s="69"/>
      <c r="G2" s="69"/>
      <c r="H2" s="69"/>
      <c r="I2" s="69"/>
    </row>
    <row r="3" spans="1:12" ht="12.75" customHeight="1" thickTop="1">
      <c r="A3" s="137" t="s">
        <v>0</v>
      </c>
      <c r="B3" s="128" t="s">
        <v>76</v>
      </c>
      <c r="C3" s="139" t="s">
        <v>1</v>
      </c>
      <c r="D3" s="141" t="s">
        <v>30</v>
      </c>
      <c r="E3" s="141" t="s">
        <v>26</v>
      </c>
      <c r="F3" s="143" t="s">
        <v>2</v>
      </c>
      <c r="G3" s="144"/>
      <c r="H3" s="143" t="s">
        <v>3</v>
      </c>
      <c r="I3" s="145"/>
    </row>
    <row r="4" spans="1:12" ht="23.25" thickBot="1">
      <c r="A4" s="138"/>
      <c r="B4" s="129"/>
      <c r="C4" s="140"/>
      <c r="D4" s="142"/>
      <c r="E4" s="142"/>
      <c r="F4" s="71" t="s">
        <v>4</v>
      </c>
      <c r="G4" s="71" t="s">
        <v>5</v>
      </c>
      <c r="H4" s="71" t="s">
        <v>4</v>
      </c>
      <c r="I4" s="72" t="s">
        <v>5</v>
      </c>
      <c r="K4" s="78"/>
    </row>
    <row r="5" spans="1:12" ht="12.75" thickTop="1">
      <c r="A5" s="146"/>
      <c r="B5" s="147"/>
      <c r="C5" s="147"/>
      <c r="D5" s="147"/>
      <c r="E5" s="148"/>
      <c r="F5" s="148"/>
      <c r="G5" s="148"/>
      <c r="H5" s="148"/>
      <c r="I5" s="149"/>
    </row>
    <row r="6" spans="1:12" ht="18" customHeight="1">
      <c r="A6" s="73" t="s">
        <v>6</v>
      </c>
      <c r="B6" s="79" t="s">
        <v>77</v>
      </c>
      <c r="C6" s="74" t="s">
        <v>35</v>
      </c>
      <c r="D6" s="75">
        <v>3</v>
      </c>
      <c r="E6" s="75" t="s">
        <v>27</v>
      </c>
      <c r="F6" s="76">
        <v>84</v>
      </c>
      <c r="G6" s="76">
        <f t="shared" ref="G6" si="0">D6*F6</f>
        <v>252</v>
      </c>
      <c r="H6" s="76">
        <v>95</v>
      </c>
      <c r="I6" s="77">
        <f t="shared" ref="I6" si="1">D6*H6</f>
        <v>285</v>
      </c>
      <c r="L6" s="78"/>
    </row>
    <row r="7" spans="1:12" ht="18" customHeight="1">
      <c r="A7" s="73" t="s">
        <v>7</v>
      </c>
      <c r="B7" s="79" t="s">
        <v>77</v>
      </c>
      <c r="C7" s="74" t="s">
        <v>84</v>
      </c>
      <c r="D7" s="75">
        <v>47</v>
      </c>
      <c r="E7" s="75" t="s">
        <v>27</v>
      </c>
      <c r="F7" s="76">
        <v>15</v>
      </c>
      <c r="G7" s="76">
        <f t="shared" ref="G7:G26" si="2">D7*F7</f>
        <v>705</v>
      </c>
      <c r="H7" s="76">
        <v>45</v>
      </c>
      <c r="I7" s="77">
        <f t="shared" ref="I7:I26" si="3">D7*H7</f>
        <v>2115</v>
      </c>
      <c r="L7" s="78"/>
    </row>
    <row r="8" spans="1:12" ht="18" customHeight="1">
      <c r="A8" s="73" t="s">
        <v>8</v>
      </c>
      <c r="B8" s="79" t="s">
        <v>77</v>
      </c>
      <c r="C8" s="74" t="s">
        <v>85</v>
      </c>
      <c r="D8" s="75">
        <v>1</v>
      </c>
      <c r="E8" s="75" t="s">
        <v>27</v>
      </c>
      <c r="F8" s="76">
        <v>10</v>
      </c>
      <c r="G8" s="76">
        <f t="shared" si="2"/>
        <v>10</v>
      </c>
      <c r="H8" s="76">
        <v>85</v>
      </c>
      <c r="I8" s="77">
        <f t="shared" si="3"/>
        <v>85</v>
      </c>
      <c r="L8" s="78"/>
    </row>
    <row r="9" spans="1:12" ht="18" customHeight="1">
      <c r="A9" s="73" t="s">
        <v>9</v>
      </c>
      <c r="B9" s="79" t="s">
        <v>77</v>
      </c>
      <c r="C9" s="74" t="s">
        <v>103</v>
      </c>
      <c r="D9" s="75">
        <v>3</v>
      </c>
      <c r="E9" s="75" t="s">
        <v>27</v>
      </c>
      <c r="F9" s="76">
        <v>53</v>
      </c>
      <c r="G9" s="76">
        <f t="shared" si="2"/>
        <v>159</v>
      </c>
      <c r="H9" s="76">
        <v>10</v>
      </c>
      <c r="I9" s="77">
        <f t="shared" si="3"/>
        <v>30</v>
      </c>
      <c r="L9" s="78"/>
    </row>
    <row r="10" spans="1:12" ht="24" customHeight="1">
      <c r="A10" s="73" t="s">
        <v>10</v>
      </c>
      <c r="B10" s="79" t="s">
        <v>77</v>
      </c>
      <c r="C10" s="10" t="s">
        <v>83</v>
      </c>
      <c r="D10" s="11">
        <v>478</v>
      </c>
      <c r="E10" s="11" t="s">
        <v>28</v>
      </c>
      <c r="F10" s="12">
        <v>12.55</v>
      </c>
      <c r="G10" s="12">
        <f t="shared" si="2"/>
        <v>5998.9000000000005</v>
      </c>
      <c r="H10" s="12">
        <v>24</v>
      </c>
      <c r="I10" s="13">
        <f t="shared" si="3"/>
        <v>11472</v>
      </c>
      <c r="L10" s="78"/>
    </row>
    <row r="11" spans="1:12" ht="18" customHeight="1">
      <c r="A11" s="73" t="s">
        <v>11</v>
      </c>
      <c r="B11" s="79" t="s">
        <v>77</v>
      </c>
      <c r="C11" s="74" t="s">
        <v>86</v>
      </c>
      <c r="D11" s="75">
        <v>1</v>
      </c>
      <c r="E11" s="75" t="s">
        <v>27</v>
      </c>
      <c r="F11" s="76">
        <v>10748</v>
      </c>
      <c r="G11" s="76">
        <f t="shared" si="2"/>
        <v>10748</v>
      </c>
      <c r="H11" s="76">
        <v>85</v>
      </c>
      <c r="I11" s="77">
        <f t="shared" si="3"/>
        <v>85</v>
      </c>
      <c r="L11" s="78"/>
    </row>
    <row r="12" spans="1:12" ht="24" customHeight="1">
      <c r="A12" s="73" t="s">
        <v>12</v>
      </c>
      <c r="B12" s="79" t="s">
        <v>77</v>
      </c>
      <c r="C12" s="74" t="s">
        <v>163</v>
      </c>
      <c r="D12" s="75">
        <v>4</v>
      </c>
      <c r="E12" s="75" t="s">
        <v>27</v>
      </c>
      <c r="F12" s="76">
        <v>2757</v>
      </c>
      <c r="G12" s="76">
        <f t="shared" si="2"/>
        <v>11028</v>
      </c>
      <c r="H12" s="76">
        <v>195</v>
      </c>
      <c r="I12" s="77">
        <f t="shared" si="3"/>
        <v>780</v>
      </c>
      <c r="L12" s="78"/>
    </row>
    <row r="13" spans="1:12" ht="24" customHeight="1">
      <c r="A13" s="73" t="s">
        <v>13</v>
      </c>
      <c r="B13" s="79" t="s">
        <v>77</v>
      </c>
      <c r="C13" s="74" t="s">
        <v>164</v>
      </c>
      <c r="D13" s="75">
        <v>4</v>
      </c>
      <c r="E13" s="75" t="s">
        <v>27</v>
      </c>
      <c r="F13" s="76">
        <v>1429</v>
      </c>
      <c r="G13" s="76">
        <f t="shared" si="2"/>
        <v>5716</v>
      </c>
      <c r="H13" s="76">
        <v>45</v>
      </c>
      <c r="I13" s="77">
        <f t="shared" si="3"/>
        <v>180</v>
      </c>
      <c r="L13" s="78"/>
    </row>
    <row r="14" spans="1:12" ht="18" customHeight="1">
      <c r="A14" s="73" t="s">
        <v>37</v>
      </c>
      <c r="B14" s="79" t="s">
        <v>77</v>
      </c>
      <c r="C14" s="74" t="s">
        <v>165</v>
      </c>
      <c r="D14" s="75">
        <v>4</v>
      </c>
      <c r="E14" s="75" t="s">
        <v>27</v>
      </c>
      <c r="F14" s="76">
        <v>216</v>
      </c>
      <c r="G14" s="76">
        <f t="shared" si="2"/>
        <v>864</v>
      </c>
      <c r="H14" s="76">
        <v>85</v>
      </c>
      <c r="I14" s="77">
        <f t="shared" si="3"/>
        <v>340</v>
      </c>
      <c r="L14" s="78"/>
    </row>
    <row r="15" spans="1:12" ht="24" customHeight="1">
      <c r="A15" s="73" t="s">
        <v>40</v>
      </c>
      <c r="B15" s="79" t="s">
        <v>77</v>
      </c>
      <c r="C15" s="74" t="s">
        <v>166</v>
      </c>
      <c r="D15" s="75">
        <v>4</v>
      </c>
      <c r="E15" s="75" t="s">
        <v>27</v>
      </c>
      <c r="F15" s="76">
        <v>96</v>
      </c>
      <c r="G15" s="76">
        <f t="shared" si="2"/>
        <v>384</v>
      </c>
      <c r="H15" s="76">
        <v>0</v>
      </c>
      <c r="I15" s="77">
        <f t="shared" si="3"/>
        <v>0</v>
      </c>
      <c r="L15" s="78"/>
    </row>
    <row r="16" spans="1:12" ht="24" customHeight="1">
      <c r="A16" s="73" t="s">
        <v>45</v>
      </c>
      <c r="B16" s="79" t="s">
        <v>77</v>
      </c>
      <c r="C16" s="74" t="s">
        <v>87</v>
      </c>
      <c r="D16" s="75">
        <v>1</v>
      </c>
      <c r="E16" s="75" t="s">
        <v>27</v>
      </c>
      <c r="F16" s="76">
        <v>81</v>
      </c>
      <c r="G16" s="76">
        <f t="shared" si="2"/>
        <v>81</v>
      </c>
      <c r="H16" s="76">
        <v>85</v>
      </c>
      <c r="I16" s="77">
        <f t="shared" si="3"/>
        <v>85</v>
      </c>
      <c r="L16" s="78"/>
    </row>
    <row r="17" spans="1:13" ht="18" customHeight="1">
      <c r="A17" s="73" t="s">
        <v>46</v>
      </c>
      <c r="B17" s="79" t="s">
        <v>77</v>
      </c>
      <c r="C17" s="74" t="s">
        <v>88</v>
      </c>
      <c r="D17" s="75">
        <v>5</v>
      </c>
      <c r="E17" s="75" t="s">
        <v>27</v>
      </c>
      <c r="F17" s="76">
        <v>1713</v>
      </c>
      <c r="G17" s="76">
        <f t="shared" si="2"/>
        <v>8565</v>
      </c>
      <c r="H17" s="76">
        <v>165</v>
      </c>
      <c r="I17" s="77">
        <f t="shared" si="3"/>
        <v>825</v>
      </c>
      <c r="L17" s="78"/>
    </row>
    <row r="18" spans="1:13" ht="24" customHeight="1">
      <c r="A18" s="73" t="s">
        <v>47</v>
      </c>
      <c r="B18" s="79" t="s">
        <v>77</v>
      </c>
      <c r="C18" s="74" t="s">
        <v>91</v>
      </c>
      <c r="D18" s="75">
        <v>4</v>
      </c>
      <c r="E18" s="75" t="s">
        <v>27</v>
      </c>
      <c r="F18" s="76">
        <v>1557</v>
      </c>
      <c r="G18" s="76">
        <f t="shared" si="2"/>
        <v>6228</v>
      </c>
      <c r="H18" s="76">
        <v>165</v>
      </c>
      <c r="I18" s="77">
        <f t="shared" si="3"/>
        <v>660</v>
      </c>
      <c r="L18" s="78"/>
      <c r="M18" s="97"/>
    </row>
    <row r="19" spans="1:13" ht="24" customHeight="1">
      <c r="A19" s="73" t="s">
        <v>48</v>
      </c>
      <c r="B19" s="79" t="s">
        <v>77</v>
      </c>
      <c r="C19" s="74" t="s">
        <v>92</v>
      </c>
      <c r="D19" s="75">
        <v>2</v>
      </c>
      <c r="E19" s="75" t="s">
        <v>27</v>
      </c>
      <c r="F19" s="76">
        <v>1409</v>
      </c>
      <c r="G19" s="76">
        <f t="shared" si="2"/>
        <v>2818</v>
      </c>
      <c r="H19" s="76">
        <v>165</v>
      </c>
      <c r="I19" s="77">
        <f t="shared" si="3"/>
        <v>330</v>
      </c>
      <c r="L19" s="78"/>
    </row>
    <row r="20" spans="1:13" ht="24" customHeight="1">
      <c r="A20" s="73" t="s">
        <v>49</v>
      </c>
      <c r="B20" s="79" t="s">
        <v>77</v>
      </c>
      <c r="C20" s="74" t="s">
        <v>93</v>
      </c>
      <c r="D20" s="75">
        <v>8</v>
      </c>
      <c r="E20" s="75" t="s">
        <v>27</v>
      </c>
      <c r="F20" s="76">
        <v>1167</v>
      </c>
      <c r="G20" s="76">
        <f t="shared" si="2"/>
        <v>9336</v>
      </c>
      <c r="H20" s="76">
        <v>165</v>
      </c>
      <c r="I20" s="77">
        <f t="shared" si="3"/>
        <v>1320</v>
      </c>
      <c r="L20" s="78"/>
    </row>
    <row r="21" spans="1:13" ht="24" customHeight="1">
      <c r="A21" s="73" t="s">
        <v>50</v>
      </c>
      <c r="B21" s="79" t="s">
        <v>77</v>
      </c>
      <c r="C21" s="74" t="s">
        <v>89</v>
      </c>
      <c r="D21" s="75">
        <v>1</v>
      </c>
      <c r="E21" s="75" t="s">
        <v>27</v>
      </c>
      <c r="F21" s="76">
        <v>16918</v>
      </c>
      <c r="G21" s="76">
        <f t="shared" si="2"/>
        <v>16918</v>
      </c>
      <c r="H21" s="76">
        <v>365</v>
      </c>
      <c r="I21" s="77">
        <f t="shared" si="3"/>
        <v>365</v>
      </c>
      <c r="L21" s="78"/>
    </row>
    <row r="22" spans="1:13" ht="18" customHeight="1">
      <c r="A22" s="73" t="s">
        <v>51</v>
      </c>
      <c r="B22" s="79" t="s">
        <v>77</v>
      </c>
      <c r="C22" s="74" t="s">
        <v>90</v>
      </c>
      <c r="D22" s="75">
        <v>1</v>
      </c>
      <c r="E22" s="75" t="s">
        <v>27</v>
      </c>
      <c r="F22" s="76">
        <v>7077</v>
      </c>
      <c r="G22" s="76">
        <f t="shared" si="2"/>
        <v>7077</v>
      </c>
      <c r="H22" s="76">
        <v>265</v>
      </c>
      <c r="I22" s="77">
        <f t="shared" si="3"/>
        <v>265</v>
      </c>
      <c r="L22" s="78"/>
    </row>
    <row r="23" spans="1:13" ht="18" customHeight="1">
      <c r="A23" s="73" t="s">
        <v>52</v>
      </c>
      <c r="B23" s="79" t="s">
        <v>77</v>
      </c>
      <c r="C23" s="74" t="s">
        <v>94</v>
      </c>
      <c r="D23" s="75">
        <v>1</v>
      </c>
      <c r="E23" s="75" t="s">
        <v>27</v>
      </c>
      <c r="F23" s="76">
        <v>132</v>
      </c>
      <c r="G23" s="76">
        <f t="shared" si="2"/>
        <v>132</v>
      </c>
      <c r="H23" s="76">
        <v>65</v>
      </c>
      <c r="I23" s="77">
        <f t="shared" si="3"/>
        <v>65</v>
      </c>
      <c r="L23" s="78"/>
    </row>
    <row r="24" spans="1:13" ht="18" customHeight="1">
      <c r="A24" s="73" t="s">
        <v>53</v>
      </c>
      <c r="B24" s="79" t="s">
        <v>77</v>
      </c>
      <c r="C24" s="74" t="s">
        <v>96</v>
      </c>
      <c r="D24" s="75">
        <v>1</v>
      </c>
      <c r="E24" s="75" t="s">
        <v>27</v>
      </c>
      <c r="F24" s="76">
        <v>398</v>
      </c>
      <c r="G24" s="76">
        <f t="shared" si="2"/>
        <v>398</v>
      </c>
      <c r="H24" s="76">
        <v>90</v>
      </c>
      <c r="I24" s="77">
        <f t="shared" si="3"/>
        <v>90</v>
      </c>
      <c r="L24" s="78"/>
    </row>
    <row r="25" spans="1:13" ht="24" customHeight="1">
      <c r="A25" s="73" t="s">
        <v>54</v>
      </c>
      <c r="B25" s="79" t="s">
        <v>77</v>
      </c>
      <c r="C25" s="74" t="s">
        <v>167</v>
      </c>
      <c r="D25" s="75">
        <v>1</v>
      </c>
      <c r="E25" s="75" t="s">
        <v>27</v>
      </c>
      <c r="F25" s="76">
        <v>709</v>
      </c>
      <c r="G25" s="76">
        <f t="shared" si="2"/>
        <v>709</v>
      </c>
      <c r="H25" s="76">
        <v>385</v>
      </c>
      <c r="I25" s="77">
        <f t="shared" si="3"/>
        <v>385</v>
      </c>
      <c r="L25" s="78"/>
    </row>
    <row r="26" spans="1:13" ht="24" customHeight="1">
      <c r="A26" s="73" t="s">
        <v>55</v>
      </c>
      <c r="B26" s="79" t="s">
        <v>77</v>
      </c>
      <c r="C26" s="74" t="s">
        <v>168</v>
      </c>
      <c r="D26" s="75">
        <v>4</v>
      </c>
      <c r="E26" s="75" t="s">
        <v>27</v>
      </c>
      <c r="F26" s="76">
        <v>130</v>
      </c>
      <c r="G26" s="76">
        <f t="shared" si="2"/>
        <v>520</v>
      </c>
      <c r="H26" s="76">
        <v>145</v>
      </c>
      <c r="I26" s="77">
        <f t="shared" si="3"/>
        <v>580</v>
      </c>
      <c r="L26" s="78"/>
    </row>
    <row r="27" spans="1:13" ht="24" customHeight="1">
      <c r="A27" s="73" t="s">
        <v>56</v>
      </c>
      <c r="B27" s="79" t="s">
        <v>77</v>
      </c>
      <c r="C27" s="74" t="s">
        <v>95</v>
      </c>
      <c r="D27" s="75">
        <v>5</v>
      </c>
      <c r="E27" s="75" t="s">
        <v>62</v>
      </c>
      <c r="F27" s="76">
        <v>0</v>
      </c>
      <c r="G27" s="76">
        <f t="shared" ref="G27" si="4">D27*F27</f>
        <v>0</v>
      </c>
      <c r="H27" s="76">
        <v>850</v>
      </c>
      <c r="I27" s="77">
        <f t="shared" ref="I27" si="5">D27*H27</f>
        <v>4250</v>
      </c>
      <c r="L27" s="78"/>
    </row>
    <row r="28" spans="1:13" ht="18" customHeight="1">
      <c r="A28" s="73" t="s">
        <v>57</v>
      </c>
      <c r="B28" s="79" t="s">
        <v>77</v>
      </c>
      <c r="C28" s="74" t="s">
        <v>67</v>
      </c>
      <c r="D28" s="75">
        <v>1</v>
      </c>
      <c r="E28" s="75" t="s">
        <v>29</v>
      </c>
      <c r="F28" s="76">
        <v>886</v>
      </c>
      <c r="G28" s="76">
        <f t="shared" ref="G28" si="6">D28*F28</f>
        <v>886</v>
      </c>
      <c r="H28" s="76">
        <v>1230</v>
      </c>
      <c r="I28" s="77">
        <f t="shared" ref="I28" si="7">D28*H28</f>
        <v>1230</v>
      </c>
      <c r="L28" s="78"/>
    </row>
    <row r="29" spans="1:13" ht="12.75" thickBot="1">
      <c r="A29" s="150"/>
      <c r="B29" s="151"/>
      <c r="C29" s="151"/>
      <c r="D29" s="151"/>
      <c r="E29" s="151"/>
      <c r="F29" s="151"/>
      <c r="G29" s="151"/>
      <c r="H29" s="151"/>
      <c r="I29" s="152"/>
    </row>
    <row r="30" spans="1:13" ht="14.25" thickTop="1" thickBot="1">
      <c r="A30" s="84" t="s">
        <v>5</v>
      </c>
      <c r="B30" s="85"/>
      <c r="C30" s="85"/>
      <c r="D30" s="86"/>
      <c r="E30" s="86"/>
      <c r="F30" s="153">
        <f>SUM(G6:G28)</f>
        <v>89532.9</v>
      </c>
      <c r="G30" s="154"/>
      <c r="H30" s="155">
        <f>SUM(I6:I28)</f>
        <v>25822</v>
      </c>
      <c r="I30" s="156"/>
    </row>
    <row r="31" spans="1:13" ht="14.25" thickTop="1" thickBot="1">
      <c r="A31" s="87" t="s">
        <v>14</v>
      </c>
      <c r="B31" s="88"/>
      <c r="C31" s="88"/>
      <c r="D31" s="89"/>
      <c r="E31" s="89"/>
      <c r="F31" s="133">
        <f>F30+H30</f>
        <v>115354.9</v>
      </c>
      <c r="G31" s="134"/>
      <c r="H31" s="134"/>
      <c r="I31" s="135"/>
    </row>
    <row r="32" spans="1:13" ht="12.75" thickTop="1"/>
  </sheetData>
  <mergeCells count="13">
    <mergeCell ref="F31:I31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29:I29"/>
    <mergeCell ref="F30:G30"/>
    <mergeCell ref="H30:I30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scale="9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733A-A506-4F80-A13B-B53A7AB7DF95}">
  <sheetPr>
    <pageSetUpPr fitToPage="1"/>
  </sheetPr>
  <dimension ref="A1:K31"/>
  <sheetViews>
    <sheetView zoomScale="130" zoomScaleNormal="130" workbookViewId="0">
      <selection activeCell="E33" sqref="E33"/>
    </sheetView>
  </sheetViews>
  <sheetFormatPr defaultColWidth="8.85546875" defaultRowHeight="12"/>
  <cols>
    <col min="1" max="1" width="4.140625" style="20" customWidth="1"/>
    <col min="2" max="2" width="10.140625" style="3" customWidth="1"/>
    <col min="3" max="3" width="36.7109375" style="3" customWidth="1"/>
    <col min="4" max="4" width="6.7109375" style="21" customWidth="1"/>
    <col min="5" max="5" width="9" style="21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9" ht="24.95" customHeight="1">
      <c r="A1" s="1" t="s">
        <v>12</v>
      </c>
      <c r="B1" s="125" t="s">
        <v>43</v>
      </c>
      <c r="C1" s="125"/>
      <c r="D1" s="125"/>
      <c r="E1" s="125"/>
      <c r="F1" s="125"/>
      <c r="G1" s="125"/>
      <c r="H1" s="2"/>
    </row>
    <row r="2" spans="1:9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9" ht="12.75" customHeight="1" thickTop="1">
      <c r="A3" s="126" t="s">
        <v>0</v>
      </c>
      <c r="B3" s="128" t="s">
        <v>76</v>
      </c>
      <c r="C3" s="128" t="s">
        <v>1</v>
      </c>
      <c r="D3" s="130" t="s">
        <v>30</v>
      </c>
      <c r="E3" s="130" t="s">
        <v>26</v>
      </c>
      <c r="F3" s="119" t="s">
        <v>2</v>
      </c>
      <c r="G3" s="132"/>
      <c r="H3" s="119" t="s">
        <v>3</v>
      </c>
      <c r="I3" s="120"/>
    </row>
    <row r="4" spans="1:9" ht="30.75" customHeight="1" thickBot="1">
      <c r="A4" s="127"/>
      <c r="B4" s="129"/>
      <c r="C4" s="129"/>
      <c r="D4" s="131"/>
      <c r="E4" s="131"/>
      <c r="F4" s="23" t="s">
        <v>4</v>
      </c>
      <c r="G4" s="23" t="s">
        <v>5</v>
      </c>
      <c r="H4" s="23" t="s">
        <v>4</v>
      </c>
      <c r="I4" s="25" t="s">
        <v>5</v>
      </c>
    </row>
    <row r="5" spans="1:9" ht="12.75" customHeight="1" thickTop="1">
      <c r="A5" s="121"/>
      <c r="B5" s="122"/>
      <c r="C5" s="122"/>
      <c r="D5" s="122"/>
      <c r="E5" s="123"/>
      <c r="F5" s="123"/>
      <c r="G5" s="123"/>
      <c r="H5" s="123"/>
      <c r="I5" s="124"/>
    </row>
    <row r="6" spans="1:9" ht="23.25" customHeight="1">
      <c r="A6" s="24" t="s">
        <v>6</v>
      </c>
      <c r="B6" s="56" t="s">
        <v>77</v>
      </c>
      <c r="C6" s="62" t="s">
        <v>71</v>
      </c>
      <c r="D6" s="63">
        <v>96</v>
      </c>
      <c r="E6" s="63" t="s">
        <v>27</v>
      </c>
      <c r="F6" s="61">
        <v>33.43</v>
      </c>
      <c r="G6" s="12">
        <f t="shared" ref="G6:G23" si="0">D6*F6</f>
        <v>3209.2799999999997</v>
      </c>
      <c r="H6" s="64">
        <v>95</v>
      </c>
      <c r="I6" s="13">
        <f t="shared" ref="I6:I23" si="1">D6*H6</f>
        <v>9120</v>
      </c>
    </row>
    <row r="7" spans="1:9" ht="18" customHeight="1">
      <c r="A7" s="24" t="s">
        <v>7</v>
      </c>
      <c r="B7" s="56" t="s">
        <v>77</v>
      </c>
      <c r="C7" s="62" t="s">
        <v>169</v>
      </c>
      <c r="D7" s="63">
        <v>1</v>
      </c>
      <c r="E7" s="63" t="s">
        <v>27</v>
      </c>
      <c r="F7" s="61">
        <v>109.8</v>
      </c>
      <c r="G7" s="12">
        <f t="shared" si="0"/>
        <v>109.8</v>
      </c>
      <c r="H7" s="64">
        <v>95</v>
      </c>
      <c r="I7" s="13">
        <f t="shared" si="1"/>
        <v>95</v>
      </c>
    </row>
    <row r="8" spans="1:9" ht="18" customHeight="1">
      <c r="A8" s="24" t="s">
        <v>8</v>
      </c>
      <c r="B8" s="56" t="s">
        <v>77</v>
      </c>
      <c r="C8" s="96" t="s">
        <v>97</v>
      </c>
      <c r="D8" s="94">
        <v>1</v>
      </c>
      <c r="E8" s="75" t="s">
        <v>27</v>
      </c>
      <c r="F8" s="95">
        <v>30.23</v>
      </c>
      <c r="G8" s="76">
        <f t="shared" si="0"/>
        <v>30.23</v>
      </c>
      <c r="H8" s="76">
        <v>85</v>
      </c>
      <c r="I8" s="77">
        <f t="shared" si="1"/>
        <v>85</v>
      </c>
    </row>
    <row r="9" spans="1:9" ht="24" customHeight="1">
      <c r="A9" s="24" t="s">
        <v>9</v>
      </c>
      <c r="B9" s="56" t="s">
        <v>77</v>
      </c>
      <c r="C9" s="54" t="s">
        <v>170</v>
      </c>
      <c r="D9" s="60">
        <v>253</v>
      </c>
      <c r="E9" s="60" t="s">
        <v>27</v>
      </c>
      <c r="F9" s="58">
        <v>14</v>
      </c>
      <c r="G9" s="12">
        <f t="shared" si="0"/>
        <v>3542</v>
      </c>
      <c r="H9" s="58">
        <v>25</v>
      </c>
      <c r="I9" s="13">
        <f t="shared" si="1"/>
        <v>6325</v>
      </c>
    </row>
    <row r="10" spans="1:9" ht="24" customHeight="1">
      <c r="A10" s="24" t="s">
        <v>10</v>
      </c>
      <c r="B10" s="56" t="s">
        <v>77</v>
      </c>
      <c r="C10" s="54" t="s">
        <v>98</v>
      </c>
      <c r="D10" s="60">
        <v>115</v>
      </c>
      <c r="E10" s="11" t="s">
        <v>28</v>
      </c>
      <c r="F10" s="58">
        <v>8.83</v>
      </c>
      <c r="G10" s="12">
        <f t="shared" si="0"/>
        <v>1015.45</v>
      </c>
      <c r="H10" s="58">
        <v>45</v>
      </c>
      <c r="I10" s="13">
        <f t="shared" si="1"/>
        <v>5175</v>
      </c>
    </row>
    <row r="11" spans="1:9" ht="24" customHeight="1">
      <c r="A11" s="24" t="s">
        <v>11</v>
      </c>
      <c r="B11" s="56" t="s">
        <v>77</v>
      </c>
      <c r="C11" s="54" t="s">
        <v>100</v>
      </c>
      <c r="D11" s="60">
        <v>31</v>
      </c>
      <c r="E11" s="11" t="s">
        <v>28</v>
      </c>
      <c r="F11" s="58">
        <v>13.39</v>
      </c>
      <c r="G11" s="12">
        <f t="shared" ref="G11" si="2">D11*F11</f>
        <v>415.09000000000003</v>
      </c>
      <c r="H11" s="58">
        <v>46.1</v>
      </c>
      <c r="I11" s="13">
        <f t="shared" ref="I11" si="3">D11*H11</f>
        <v>1429.1000000000001</v>
      </c>
    </row>
    <row r="12" spans="1:9" ht="24" customHeight="1">
      <c r="A12" s="24" t="s">
        <v>12</v>
      </c>
      <c r="B12" s="56" t="s">
        <v>77</v>
      </c>
      <c r="C12" s="54" t="s">
        <v>104</v>
      </c>
      <c r="D12" s="60">
        <v>29</v>
      </c>
      <c r="E12" s="11" t="s">
        <v>28</v>
      </c>
      <c r="F12" s="58">
        <v>20.49</v>
      </c>
      <c r="G12" s="12">
        <f t="shared" ref="G12" si="4">D12*F12</f>
        <v>594.20999999999992</v>
      </c>
      <c r="H12" s="58">
        <v>48.2</v>
      </c>
      <c r="I12" s="13">
        <f t="shared" ref="I12" si="5">D12*H12</f>
        <v>1397.8000000000002</v>
      </c>
    </row>
    <row r="13" spans="1:9" ht="24" customHeight="1">
      <c r="A13" s="24" t="s">
        <v>13</v>
      </c>
      <c r="B13" s="56" t="s">
        <v>77</v>
      </c>
      <c r="C13" s="54" t="s">
        <v>171</v>
      </c>
      <c r="D13" s="60">
        <v>3</v>
      </c>
      <c r="E13" s="11" t="s">
        <v>28</v>
      </c>
      <c r="F13" s="58">
        <v>33.299999999999997</v>
      </c>
      <c r="G13" s="12">
        <f t="shared" ref="G13:G21" si="6">D13*F13</f>
        <v>99.899999999999991</v>
      </c>
      <c r="H13" s="58">
        <v>55</v>
      </c>
      <c r="I13" s="13">
        <f t="shared" ref="I13:I21" si="7">D13*H13</f>
        <v>165</v>
      </c>
    </row>
    <row r="14" spans="1:9" ht="18" customHeight="1">
      <c r="A14" s="24" t="s">
        <v>37</v>
      </c>
      <c r="B14" s="56" t="s">
        <v>77</v>
      </c>
      <c r="C14" s="54" t="s">
        <v>175</v>
      </c>
      <c r="D14" s="60">
        <v>56</v>
      </c>
      <c r="E14" s="11" t="s">
        <v>28</v>
      </c>
      <c r="F14" s="58">
        <v>19.3</v>
      </c>
      <c r="G14" s="12">
        <f t="shared" si="6"/>
        <v>1080.8</v>
      </c>
      <c r="H14" s="58">
        <v>42</v>
      </c>
      <c r="I14" s="13">
        <f t="shared" si="7"/>
        <v>2352</v>
      </c>
    </row>
    <row r="15" spans="1:9" ht="18" customHeight="1">
      <c r="A15" s="24" t="s">
        <v>40</v>
      </c>
      <c r="B15" s="56" t="s">
        <v>77</v>
      </c>
      <c r="C15" s="54" t="s">
        <v>176</v>
      </c>
      <c r="D15" s="60">
        <v>56</v>
      </c>
      <c r="E15" s="11" t="s">
        <v>28</v>
      </c>
      <c r="F15" s="58">
        <v>4.75</v>
      </c>
      <c r="G15" s="12">
        <f t="shared" si="6"/>
        <v>266</v>
      </c>
      <c r="H15" s="58">
        <v>0</v>
      </c>
      <c r="I15" s="13">
        <f t="shared" si="7"/>
        <v>0</v>
      </c>
    </row>
    <row r="16" spans="1:9" ht="18" customHeight="1">
      <c r="A16" s="24" t="s">
        <v>45</v>
      </c>
      <c r="B16" s="56" t="s">
        <v>77</v>
      </c>
      <c r="C16" s="54" t="s">
        <v>105</v>
      </c>
      <c r="D16" s="60">
        <v>8</v>
      </c>
      <c r="E16" s="11" t="s">
        <v>28</v>
      </c>
      <c r="F16" s="58">
        <v>115.5</v>
      </c>
      <c r="G16" s="12">
        <f t="shared" ref="G16" si="8">D16*F16</f>
        <v>924</v>
      </c>
      <c r="H16" s="58">
        <v>115</v>
      </c>
      <c r="I16" s="13">
        <f t="shared" ref="I16" si="9">D16*H16</f>
        <v>920</v>
      </c>
    </row>
    <row r="17" spans="1:11" ht="18" customHeight="1">
      <c r="A17" s="24" t="s">
        <v>46</v>
      </c>
      <c r="B17" s="56" t="s">
        <v>77</v>
      </c>
      <c r="C17" s="54" t="s">
        <v>72</v>
      </c>
      <c r="D17" s="60">
        <v>8</v>
      </c>
      <c r="E17" s="11" t="s">
        <v>27</v>
      </c>
      <c r="F17" s="58">
        <v>16.5</v>
      </c>
      <c r="G17" s="12">
        <f t="shared" si="6"/>
        <v>132</v>
      </c>
      <c r="H17" s="58">
        <v>25</v>
      </c>
      <c r="I17" s="13">
        <f t="shared" si="7"/>
        <v>200</v>
      </c>
    </row>
    <row r="18" spans="1:11" ht="18" customHeight="1">
      <c r="A18" s="24" t="s">
        <v>47</v>
      </c>
      <c r="B18" s="56" t="s">
        <v>77</v>
      </c>
      <c r="C18" s="54" t="s">
        <v>177</v>
      </c>
      <c r="D18" s="60">
        <v>6</v>
      </c>
      <c r="E18" s="11" t="s">
        <v>27</v>
      </c>
      <c r="F18" s="58">
        <v>27</v>
      </c>
      <c r="G18" s="12">
        <f t="shared" si="6"/>
        <v>162</v>
      </c>
      <c r="H18" s="58">
        <v>0</v>
      </c>
      <c r="I18" s="13">
        <f t="shared" si="7"/>
        <v>0</v>
      </c>
    </row>
    <row r="19" spans="1:11" ht="18" customHeight="1">
      <c r="A19" s="24" t="s">
        <v>48</v>
      </c>
      <c r="B19" s="56" t="s">
        <v>77</v>
      </c>
      <c r="C19" s="54" t="s">
        <v>106</v>
      </c>
      <c r="D19" s="60">
        <v>6</v>
      </c>
      <c r="E19" s="11" t="s">
        <v>27</v>
      </c>
      <c r="F19" s="58">
        <v>22</v>
      </c>
      <c r="G19" s="12">
        <f t="shared" si="6"/>
        <v>132</v>
      </c>
      <c r="H19" s="58">
        <v>0</v>
      </c>
      <c r="I19" s="13">
        <f t="shared" si="7"/>
        <v>0</v>
      </c>
    </row>
    <row r="20" spans="1:11" ht="18" customHeight="1">
      <c r="A20" s="24" t="s">
        <v>49</v>
      </c>
      <c r="B20" s="56" t="s">
        <v>77</v>
      </c>
      <c r="C20" s="54" t="s">
        <v>99</v>
      </c>
      <c r="D20" s="60">
        <v>6</v>
      </c>
      <c r="E20" s="11" t="s">
        <v>27</v>
      </c>
      <c r="F20" s="58">
        <v>6</v>
      </c>
      <c r="G20" s="12">
        <f t="shared" si="6"/>
        <v>36</v>
      </c>
      <c r="H20" s="58">
        <v>0</v>
      </c>
      <c r="I20" s="13">
        <f t="shared" si="7"/>
        <v>0</v>
      </c>
    </row>
    <row r="21" spans="1:11" ht="18" customHeight="1">
      <c r="A21" s="24" t="s">
        <v>50</v>
      </c>
      <c r="B21" s="56" t="s">
        <v>77</v>
      </c>
      <c r="C21" s="10" t="s">
        <v>172</v>
      </c>
      <c r="D21" s="11">
        <v>220</v>
      </c>
      <c r="E21" s="11" t="s">
        <v>28</v>
      </c>
      <c r="F21" s="12">
        <v>0</v>
      </c>
      <c r="G21" s="12">
        <f t="shared" si="6"/>
        <v>0</v>
      </c>
      <c r="H21" s="12">
        <v>45</v>
      </c>
      <c r="I21" s="13">
        <f t="shared" si="7"/>
        <v>9900</v>
      </c>
    </row>
    <row r="22" spans="1:11" ht="18" customHeight="1">
      <c r="A22" s="24" t="s">
        <v>51</v>
      </c>
      <c r="B22" s="56" t="s">
        <v>77</v>
      </c>
      <c r="C22" s="10" t="s">
        <v>34</v>
      </c>
      <c r="D22" s="11">
        <v>163</v>
      </c>
      <c r="E22" s="11" t="s">
        <v>28</v>
      </c>
      <c r="F22" s="12">
        <v>0</v>
      </c>
      <c r="G22" s="12">
        <f t="shared" si="0"/>
        <v>0</v>
      </c>
      <c r="H22" s="12">
        <v>75</v>
      </c>
      <c r="I22" s="13">
        <f t="shared" si="1"/>
        <v>12225</v>
      </c>
    </row>
    <row r="23" spans="1:11" ht="18" customHeight="1">
      <c r="A23" s="24" t="s">
        <v>52</v>
      </c>
      <c r="B23" s="56" t="s">
        <v>77</v>
      </c>
      <c r="C23" s="10" t="s">
        <v>173</v>
      </c>
      <c r="D23" s="11">
        <v>34</v>
      </c>
      <c r="E23" s="11" t="s">
        <v>27</v>
      </c>
      <c r="F23" s="12">
        <v>0</v>
      </c>
      <c r="G23" s="12">
        <f t="shared" si="0"/>
        <v>0</v>
      </c>
      <c r="H23" s="12">
        <v>185</v>
      </c>
      <c r="I23" s="13">
        <f t="shared" si="1"/>
        <v>6290</v>
      </c>
    </row>
    <row r="24" spans="1:11" ht="18" customHeight="1">
      <c r="A24" s="24" t="s">
        <v>53</v>
      </c>
      <c r="B24" s="56" t="s">
        <v>77</v>
      </c>
      <c r="C24" s="10" t="s">
        <v>42</v>
      </c>
      <c r="D24" s="11">
        <v>6</v>
      </c>
      <c r="E24" s="11" t="s">
        <v>27</v>
      </c>
      <c r="F24" s="12">
        <v>0</v>
      </c>
      <c r="G24" s="12">
        <f t="shared" ref="G24:G25" si="10">D24*F24</f>
        <v>0</v>
      </c>
      <c r="H24" s="12">
        <v>445.5</v>
      </c>
      <c r="I24" s="13">
        <f t="shared" ref="I24:I25" si="11">D24*H24</f>
        <v>2673</v>
      </c>
    </row>
    <row r="25" spans="1:11" ht="18" customHeight="1">
      <c r="A25" s="24" t="s">
        <v>54</v>
      </c>
      <c r="B25" s="56" t="s">
        <v>77</v>
      </c>
      <c r="C25" s="10" t="s">
        <v>174</v>
      </c>
      <c r="D25" s="11">
        <v>13</v>
      </c>
      <c r="E25" s="11" t="s">
        <v>27</v>
      </c>
      <c r="F25" s="12">
        <v>0</v>
      </c>
      <c r="G25" s="12">
        <f t="shared" si="10"/>
        <v>0</v>
      </c>
      <c r="H25" s="12">
        <v>645</v>
      </c>
      <c r="I25" s="13">
        <f t="shared" si="11"/>
        <v>8385</v>
      </c>
    </row>
    <row r="26" spans="1:11" ht="18" customHeight="1">
      <c r="A26" s="24" t="s">
        <v>55</v>
      </c>
      <c r="B26" s="56" t="s">
        <v>77</v>
      </c>
      <c r="C26" s="10" t="s">
        <v>58</v>
      </c>
      <c r="D26" s="11">
        <v>1</v>
      </c>
      <c r="E26" s="11" t="s">
        <v>29</v>
      </c>
      <c r="F26" s="12">
        <v>579</v>
      </c>
      <c r="G26" s="12">
        <f t="shared" ref="G26" si="12">D26*F26</f>
        <v>579</v>
      </c>
      <c r="H26" s="12">
        <v>3337</v>
      </c>
      <c r="I26" s="13">
        <f t="shared" ref="I26" si="13">D26*H26</f>
        <v>3337</v>
      </c>
    </row>
    <row r="27" spans="1:11" ht="12.75" customHeight="1" thickBot="1">
      <c r="A27" s="116"/>
      <c r="B27" s="117"/>
      <c r="C27" s="117"/>
      <c r="D27" s="117"/>
      <c r="E27" s="117"/>
      <c r="F27" s="117"/>
      <c r="G27" s="117"/>
      <c r="H27" s="117"/>
      <c r="I27" s="118"/>
    </row>
    <row r="28" spans="1:11" ht="14.25" thickTop="1" thickBot="1">
      <c r="A28" s="14" t="s">
        <v>5</v>
      </c>
      <c r="B28" s="15"/>
      <c r="C28" s="15"/>
      <c r="D28" s="16"/>
      <c r="E28" s="16"/>
      <c r="F28" s="112">
        <f>SUM(G6:G26)</f>
        <v>12327.759999999997</v>
      </c>
      <c r="G28" s="113"/>
      <c r="H28" s="114">
        <f>SUM(I6:I26)</f>
        <v>70073.899999999994</v>
      </c>
      <c r="I28" s="115"/>
    </row>
    <row r="29" spans="1:11" ht="14.25" thickTop="1" thickBot="1">
      <c r="A29" s="17" t="s">
        <v>14</v>
      </c>
      <c r="B29" s="18"/>
      <c r="C29" s="18"/>
      <c r="D29" s="19"/>
      <c r="E29" s="19"/>
      <c r="F29" s="109">
        <f>ROUND(F28+H28,0)</f>
        <v>82402</v>
      </c>
      <c r="G29" s="110"/>
      <c r="H29" s="110"/>
      <c r="I29" s="111"/>
    </row>
    <row r="30" spans="1:11" ht="12.75" thickTop="1"/>
    <row r="31" spans="1:11">
      <c r="K31" s="22"/>
    </row>
  </sheetData>
  <mergeCells count="13">
    <mergeCell ref="F29:I29"/>
    <mergeCell ref="A27:I27"/>
    <mergeCell ref="H3:I3"/>
    <mergeCell ref="A5:I5"/>
    <mergeCell ref="F28:G28"/>
    <mergeCell ref="H28:I28"/>
    <mergeCell ref="B1:G1"/>
    <mergeCell ref="A3:A4"/>
    <mergeCell ref="B3:B4"/>
    <mergeCell ref="C3:C4"/>
    <mergeCell ref="D3:D4"/>
    <mergeCell ref="E3:E4"/>
    <mergeCell ref="F3:G3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93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EA27B-EFCF-4330-81A3-5F293A0B6A17}">
  <sheetPr>
    <pageSetUpPr fitToPage="1"/>
  </sheetPr>
  <dimension ref="A1:J15"/>
  <sheetViews>
    <sheetView zoomScale="130" zoomScaleNormal="130" workbookViewId="0">
      <selection activeCell="E33" sqref="E33"/>
    </sheetView>
  </sheetViews>
  <sheetFormatPr defaultColWidth="8.85546875" defaultRowHeight="12"/>
  <cols>
    <col min="1" max="1" width="4.7109375" style="90" customWidth="1"/>
    <col min="2" max="2" width="9" style="67" customWidth="1"/>
    <col min="3" max="3" width="36.7109375" style="67" customWidth="1"/>
    <col min="4" max="4" width="6.7109375" style="91" customWidth="1"/>
    <col min="5" max="5" width="9" style="91" customWidth="1"/>
    <col min="6" max="6" width="10" style="67" customWidth="1"/>
    <col min="7" max="7" width="10.7109375" style="67" customWidth="1"/>
    <col min="8" max="8" width="4.140625" style="67" customWidth="1"/>
    <col min="9" max="9" width="8.85546875" style="67"/>
    <col min="10" max="10" width="11.28515625" style="67" bestFit="1" customWidth="1"/>
    <col min="11" max="254" width="8.85546875" style="67"/>
    <col min="255" max="255" width="4.140625" style="67" customWidth="1"/>
    <col min="256" max="256" width="0" style="67" hidden="1" customWidth="1"/>
    <col min="257" max="257" width="12.85546875" style="67" customWidth="1"/>
    <col min="258" max="258" width="36.7109375" style="67" customWidth="1"/>
    <col min="259" max="259" width="6.7109375" style="67" customWidth="1"/>
    <col min="260" max="260" width="10" style="67" customWidth="1"/>
    <col min="261" max="261" width="9.7109375" style="67" customWidth="1"/>
    <col min="262" max="262" width="10" style="67" customWidth="1"/>
    <col min="263" max="263" width="9.7109375" style="67" customWidth="1"/>
    <col min="264" max="264" width="4.140625" style="67" customWidth="1"/>
    <col min="265" max="510" width="8.85546875" style="67"/>
    <col min="511" max="511" width="4.140625" style="67" customWidth="1"/>
    <col min="512" max="512" width="0" style="67" hidden="1" customWidth="1"/>
    <col min="513" max="513" width="12.85546875" style="67" customWidth="1"/>
    <col min="514" max="514" width="36.7109375" style="67" customWidth="1"/>
    <col min="515" max="515" width="6.7109375" style="67" customWidth="1"/>
    <col min="516" max="516" width="10" style="67" customWidth="1"/>
    <col min="517" max="517" width="9.7109375" style="67" customWidth="1"/>
    <col min="518" max="518" width="10" style="67" customWidth="1"/>
    <col min="519" max="519" width="9.7109375" style="67" customWidth="1"/>
    <col min="520" max="520" width="4.140625" style="67" customWidth="1"/>
    <col min="521" max="766" width="8.85546875" style="67"/>
    <col min="767" max="767" width="4.140625" style="67" customWidth="1"/>
    <col min="768" max="768" width="0" style="67" hidden="1" customWidth="1"/>
    <col min="769" max="769" width="12.85546875" style="67" customWidth="1"/>
    <col min="770" max="770" width="36.7109375" style="67" customWidth="1"/>
    <col min="771" max="771" width="6.7109375" style="67" customWidth="1"/>
    <col min="772" max="772" width="10" style="67" customWidth="1"/>
    <col min="773" max="773" width="9.7109375" style="67" customWidth="1"/>
    <col min="774" max="774" width="10" style="67" customWidth="1"/>
    <col min="775" max="775" width="9.7109375" style="67" customWidth="1"/>
    <col min="776" max="776" width="4.140625" style="67" customWidth="1"/>
    <col min="777" max="1022" width="8.85546875" style="67"/>
    <col min="1023" max="1023" width="4.140625" style="67" customWidth="1"/>
    <col min="1024" max="1024" width="0" style="67" hidden="1" customWidth="1"/>
    <col min="1025" max="1025" width="12.85546875" style="67" customWidth="1"/>
    <col min="1026" max="1026" width="36.7109375" style="67" customWidth="1"/>
    <col min="1027" max="1027" width="6.7109375" style="67" customWidth="1"/>
    <col min="1028" max="1028" width="10" style="67" customWidth="1"/>
    <col min="1029" max="1029" width="9.7109375" style="67" customWidth="1"/>
    <col min="1030" max="1030" width="10" style="67" customWidth="1"/>
    <col min="1031" max="1031" width="9.7109375" style="67" customWidth="1"/>
    <col min="1032" max="1032" width="4.140625" style="67" customWidth="1"/>
    <col min="1033" max="1278" width="8.85546875" style="67"/>
    <col min="1279" max="1279" width="4.140625" style="67" customWidth="1"/>
    <col min="1280" max="1280" width="0" style="67" hidden="1" customWidth="1"/>
    <col min="1281" max="1281" width="12.85546875" style="67" customWidth="1"/>
    <col min="1282" max="1282" width="36.7109375" style="67" customWidth="1"/>
    <col min="1283" max="1283" width="6.7109375" style="67" customWidth="1"/>
    <col min="1284" max="1284" width="10" style="67" customWidth="1"/>
    <col min="1285" max="1285" width="9.7109375" style="67" customWidth="1"/>
    <col min="1286" max="1286" width="10" style="67" customWidth="1"/>
    <col min="1287" max="1287" width="9.7109375" style="67" customWidth="1"/>
    <col min="1288" max="1288" width="4.140625" style="67" customWidth="1"/>
    <col min="1289" max="1534" width="8.85546875" style="67"/>
    <col min="1535" max="1535" width="4.140625" style="67" customWidth="1"/>
    <col min="1536" max="1536" width="0" style="67" hidden="1" customWidth="1"/>
    <col min="1537" max="1537" width="12.85546875" style="67" customWidth="1"/>
    <col min="1538" max="1538" width="36.7109375" style="67" customWidth="1"/>
    <col min="1539" max="1539" width="6.7109375" style="67" customWidth="1"/>
    <col min="1540" max="1540" width="10" style="67" customWidth="1"/>
    <col min="1541" max="1541" width="9.7109375" style="67" customWidth="1"/>
    <col min="1542" max="1542" width="10" style="67" customWidth="1"/>
    <col min="1543" max="1543" width="9.7109375" style="67" customWidth="1"/>
    <col min="1544" max="1544" width="4.140625" style="67" customWidth="1"/>
    <col min="1545" max="1790" width="8.85546875" style="67"/>
    <col min="1791" max="1791" width="4.140625" style="67" customWidth="1"/>
    <col min="1792" max="1792" width="0" style="67" hidden="1" customWidth="1"/>
    <col min="1793" max="1793" width="12.85546875" style="67" customWidth="1"/>
    <col min="1794" max="1794" width="36.7109375" style="67" customWidth="1"/>
    <col min="1795" max="1795" width="6.7109375" style="67" customWidth="1"/>
    <col min="1796" max="1796" width="10" style="67" customWidth="1"/>
    <col min="1797" max="1797" width="9.7109375" style="67" customWidth="1"/>
    <col min="1798" max="1798" width="10" style="67" customWidth="1"/>
    <col min="1799" max="1799" width="9.7109375" style="67" customWidth="1"/>
    <col min="1800" max="1800" width="4.140625" style="67" customWidth="1"/>
    <col min="1801" max="2046" width="8.85546875" style="67"/>
    <col min="2047" max="2047" width="4.140625" style="67" customWidth="1"/>
    <col min="2048" max="2048" width="0" style="67" hidden="1" customWidth="1"/>
    <col min="2049" max="2049" width="12.85546875" style="67" customWidth="1"/>
    <col min="2050" max="2050" width="36.7109375" style="67" customWidth="1"/>
    <col min="2051" max="2051" width="6.7109375" style="67" customWidth="1"/>
    <col min="2052" max="2052" width="10" style="67" customWidth="1"/>
    <col min="2053" max="2053" width="9.7109375" style="67" customWidth="1"/>
    <col min="2054" max="2054" width="10" style="67" customWidth="1"/>
    <col min="2055" max="2055" width="9.7109375" style="67" customWidth="1"/>
    <col min="2056" max="2056" width="4.140625" style="67" customWidth="1"/>
    <col min="2057" max="2302" width="8.85546875" style="67"/>
    <col min="2303" max="2303" width="4.140625" style="67" customWidth="1"/>
    <col min="2304" max="2304" width="0" style="67" hidden="1" customWidth="1"/>
    <col min="2305" max="2305" width="12.85546875" style="67" customWidth="1"/>
    <col min="2306" max="2306" width="36.7109375" style="67" customWidth="1"/>
    <col min="2307" max="2307" width="6.7109375" style="67" customWidth="1"/>
    <col min="2308" max="2308" width="10" style="67" customWidth="1"/>
    <col min="2309" max="2309" width="9.7109375" style="67" customWidth="1"/>
    <col min="2310" max="2310" width="10" style="67" customWidth="1"/>
    <col min="2311" max="2311" width="9.7109375" style="67" customWidth="1"/>
    <col min="2312" max="2312" width="4.140625" style="67" customWidth="1"/>
    <col min="2313" max="2558" width="8.85546875" style="67"/>
    <col min="2559" max="2559" width="4.140625" style="67" customWidth="1"/>
    <col min="2560" max="2560" width="0" style="67" hidden="1" customWidth="1"/>
    <col min="2561" max="2561" width="12.85546875" style="67" customWidth="1"/>
    <col min="2562" max="2562" width="36.7109375" style="67" customWidth="1"/>
    <col min="2563" max="2563" width="6.7109375" style="67" customWidth="1"/>
    <col min="2564" max="2564" width="10" style="67" customWidth="1"/>
    <col min="2565" max="2565" width="9.7109375" style="67" customWidth="1"/>
    <col min="2566" max="2566" width="10" style="67" customWidth="1"/>
    <col min="2567" max="2567" width="9.7109375" style="67" customWidth="1"/>
    <col min="2568" max="2568" width="4.140625" style="67" customWidth="1"/>
    <col min="2569" max="2814" width="8.85546875" style="67"/>
    <col min="2815" max="2815" width="4.140625" style="67" customWidth="1"/>
    <col min="2816" max="2816" width="0" style="67" hidden="1" customWidth="1"/>
    <col min="2817" max="2817" width="12.85546875" style="67" customWidth="1"/>
    <col min="2818" max="2818" width="36.7109375" style="67" customWidth="1"/>
    <col min="2819" max="2819" width="6.7109375" style="67" customWidth="1"/>
    <col min="2820" max="2820" width="10" style="67" customWidth="1"/>
    <col min="2821" max="2821" width="9.7109375" style="67" customWidth="1"/>
    <col min="2822" max="2822" width="10" style="67" customWidth="1"/>
    <col min="2823" max="2823" width="9.7109375" style="67" customWidth="1"/>
    <col min="2824" max="2824" width="4.140625" style="67" customWidth="1"/>
    <col min="2825" max="3070" width="8.85546875" style="67"/>
    <col min="3071" max="3071" width="4.140625" style="67" customWidth="1"/>
    <col min="3072" max="3072" width="0" style="67" hidden="1" customWidth="1"/>
    <col min="3073" max="3073" width="12.85546875" style="67" customWidth="1"/>
    <col min="3074" max="3074" width="36.7109375" style="67" customWidth="1"/>
    <col min="3075" max="3075" width="6.7109375" style="67" customWidth="1"/>
    <col min="3076" max="3076" width="10" style="67" customWidth="1"/>
    <col min="3077" max="3077" width="9.7109375" style="67" customWidth="1"/>
    <col min="3078" max="3078" width="10" style="67" customWidth="1"/>
    <col min="3079" max="3079" width="9.7109375" style="67" customWidth="1"/>
    <col min="3080" max="3080" width="4.140625" style="67" customWidth="1"/>
    <col min="3081" max="3326" width="8.85546875" style="67"/>
    <col min="3327" max="3327" width="4.140625" style="67" customWidth="1"/>
    <col min="3328" max="3328" width="0" style="67" hidden="1" customWidth="1"/>
    <col min="3329" max="3329" width="12.85546875" style="67" customWidth="1"/>
    <col min="3330" max="3330" width="36.7109375" style="67" customWidth="1"/>
    <col min="3331" max="3331" width="6.7109375" style="67" customWidth="1"/>
    <col min="3332" max="3332" width="10" style="67" customWidth="1"/>
    <col min="3333" max="3333" width="9.7109375" style="67" customWidth="1"/>
    <col min="3334" max="3334" width="10" style="67" customWidth="1"/>
    <col min="3335" max="3335" width="9.7109375" style="67" customWidth="1"/>
    <col min="3336" max="3336" width="4.140625" style="67" customWidth="1"/>
    <col min="3337" max="3582" width="8.85546875" style="67"/>
    <col min="3583" max="3583" width="4.140625" style="67" customWidth="1"/>
    <col min="3584" max="3584" width="0" style="67" hidden="1" customWidth="1"/>
    <col min="3585" max="3585" width="12.85546875" style="67" customWidth="1"/>
    <col min="3586" max="3586" width="36.7109375" style="67" customWidth="1"/>
    <col min="3587" max="3587" width="6.7109375" style="67" customWidth="1"/>
    <col min="3588" max="3588" width="10" style="67" customWidth="1"/>
    <col min="3589" max="3589" width="9.7109375" style="67" customWidth="1"/>
    <col min="3590" max="3590" width="10" style="67" customWidth="1"/>
    <col min="3591" max="3591" width="9.7109375" style="67" customWidth="1"/>
    <col min="3592" max="3592" width="4.140625" style="67" customWidth="1"/>
    <col min="3593" max="3838" width="8.85546875" style="67"/>
    <col min="3839" max="3839" width="4.140625" style="67" customWidth="1"/>
    <col min="3840" max="3840" width="0" style="67" hidden="1" customWidth="1"/>
    <col min="3841" max="3841" width="12.85546875" style="67" customWidth="1"/>
    <col min="3842" max="3842" width="36.7109375" style="67" customWidth="1"/>
    <col min="3843" max="3843" width="6.7109375" style="67" customWidth="1"/>
    <col min="3844" max="3844" width="10" style="67" customWidth="1"/>
    <col min="3845" max="3845" width="9.7109375" style="67" customWidth="1"/>
    <col min="3846" max="3846" width="10" style="67" customWidth="1"/>
    <col min="3847" max="3847" width="9.7109375" style="67" customWidth="1"/>
    <col min="3848" max="3848" width="4.140625" style="67" customWidth="1"/>
    <col min="3849" max="4094" width="8.85546875" style="67"/>
    <col min="4095" max="4095" width="4.140625" style="67" customWidth="1"/>
    <col min="4096" max="4096" width="0" style="67" hidden="1" customWidth="1"/>
    <col min="4097" max="4097" width="12.85546875" style="67" customWidth="1"/>
    <col min="4098" max="4098" width="36.7109375" style="67" customWidth="1"/>
    <col min="4099" max="4099" width="6.7109375" style="67" customWidth="1"/>
    <col min="4100" max="4100" width="10" style="67" customWidth="1"/>
    <col min="4101" max="4101" width="9.7109375" style="67" customWidth="1"/>
    <col min="4102" max="4102" width="10" style="67" customWidth="1"/>
    <col min="4103" max="4103" width="9.7109375" style="67" customWidth="1"/>
    <col min="4104" max="4104" width="4.140625" style="67" customWidth="1"/>
    <col min="4105" max="4350" width="8.85546875" style="67"/>
    <col min="4351" max="4351" width="4.140625" style="67" customWidth="1"/>
    <col min="4352" max="4352" width="0" style="67" hidden="1" customWidth="1"/>
    <col min="4353" max="4353" width="12.85546875" style="67" customWidth="1"/>
    <col min="4354" max="4354" width="36.7109375" style="67" customWidth="1"/>
    <col min="4355" max="4355" width="6.7109375" style="67" customWidth="1"/>
    <col min="4356" max="4356" width="10" style="67" customWidth="1"/>
    <col min="4357" max="4357" width="9.7109375" style="67" customWidth="1"/>
    <col min="4358" max="4358" width="10" style="67" customWidth="1"/>
    <col min="4359" max="4359" width="9.7109375" style="67" customWidth="1"/>
    <col min="4360" max="4360" width="4.140625" style="67" customWidth="1"/>
    <col min="4361" max="4606" width="8.85546875" style="67"/>
    <col min="4607" max="4607" width="4.140625" style="67" customWidth="1"/>
    <col min="4608" max="4608" width="0" style="67" hidden="1" customWidth="1"/>
    <col min="4609" max="4609" width="12.85546875" style="67" customWidth="1"/>
    <col min="4610" max="4610" width="36.7109375" style="67" customWidth="1"/>
    <col min="4611" max="4611" width="6.7109375" style="67" customWidth="1"/>
    <col min="4612" max="4612" width="10" style="67" customWidth="1"/>
    <col min="4613" max="4613" width="9.7109375" style="67" customWidth="1"/>
    <col min="4614" max="4614" width="10" style="67" customWidth="1"/>
    <col min="4615" max="4615" width="9.7109375" style="67" customWidth="1"/>
    <col min="4616" max="4616" width="4.140625" style="67" customWidth="1"/>
    <col min="4617" max="4862" width="8.85546875" style="67"/>
    <col min="4863" max="4863" width="4.140625" style="67" customWidth="1"/>
    <col min="4864" max="4864" width="0" style="67" hidden="1" customWidth="1"/>
    <col min="4865" max="4865" width="12.85546875" style="67" customWidth="1"/>
    <col min="4866" max="4866" width="36.7109375" style="67" customWidth="1"/>
    <col min="4867" max="4867" width="6.7109375" style="67" customWidth="1"/>
    <col min="4868" max="4868" width="10" style="67" customWidth="1"/>
    <col min="4869" max="4869" width="9.7109375" style="67" customWidth="1"/>
    <col min="4870" max="4870" width="10" style="67" customWidth="1"/>
    <col min="4871" max="4871" width="9.7109375" style="67" customWidth="1"/>
    <col min="4872" max="4872" width="4.140625" style="67" customWidth="1"/>
    <col min="4873" max="5118" width="8.85546875" style="67"/>
    <col min="5119" max="5119" width="4.140625" style="67" customWidth="1"/>
    <col min="5120" max="5120" width="0" style="67" hidden="1" customWidth="1"/>
    <col min="5121" max="5121" width="12.85546875" style="67" customWidth="1"/>
    <col min="5122" max="5122" width="36.7109375" style="67" customWidth="1"/>
    <col min="5123" max="5123" width="6.7109375" style="67" customWidth="1"/>
    <col min="5124" max="5124" width="10" style="67" customWidth="1"/>
    <col min="5125" max="5125" width="9.7109375" style="67" customWidth="1"/>
    <col min="5126" max="5126" width="10" style="67" customWidth="1"/>
    <col min="5127" max="5127" width="9.7109375" style="67" customWidth="1"/>
    <col min="5128" max="5128" width="4.140625" style="67" customWidth="1"/>
    <col min="5129" max="5374" width="8.85546875" style="67"/>
    <col min="5375" max="5375" width="4.140625" style="67" customWidth="1"/>
    <col min="5376" max="5376" width="0" style="67" hidden="1" customWidth="1"/>
    <col min="5377" max="5377" width="12.85546875" style="67" customWidth="1"/>
    <col min="5378" max="5378" width="36.7109375" style="67" customWidth="1"/>
    <col min="5379" max="5379" width="6.7109375" style="67" customWidth="1"/>
    <col min="5380" max="5380" width="10" style="67" customWidth="1"/>
    <col min="5381" max="5381" width="9.7109375" style="67" customWidth="1"/>
    <col min="5382" max="5382" width="10" style="67" customWidth="1"/>
    <col min="5383" max="5383" width="9.7109375" style="67" customWidth="1"/>
    <col min="5384" max="5384" width="4.140625" style="67" customWidth="1"/>
    <col min="5385" max="5630" width="8.85546875" style="67"/>
    <col min="5631" max="5631" width="4.140625" style="67" customWidth="1"/>
    <col min="5632" max="5632" width="0" style="67" hidden="1" customWidth="1"/>
    <col min="5633" max="5633" width="12.85546875" style="67" customWidth="1"/>
    <col min="5634" max="5634" width="36.7109375" style="67" customWidth="1"/>
    <col min="5635" max="5635" width="6.7109375" style="67" customWidth="1"/>
    <col min="5636" max="5636" width="10" style="67" customWidth="1"/>
    <col min="5637" max="5637" width="9.7109375" style="67" customWidth="1"/>
    <col min="5638" max="5638" width="10" style="67" customWidth="1"/>
    <col min="5639" max="5639" width="9.7109375" style="67" customWidth="1"/>
    <col min="5640" max="5640" width="4.140625" style="67" customWidth="1"/>
    <col min="5641" max="5886" width="8.85546875" style="67"/>
    <col min="5887" max="5887" width="4.140625" style="67" customWidth="1"/>
    <col min="5888" max="5888" width="0" style="67" hidden="1" customWidth="1"/>
    <col min="5889" max="5889" width="12.85546875" style="67" customWidth="1"/>
    <col min="5890" max="5890" width="36.7109375" style="67" customWidth="1"/>
    <col min="5891" max="5891" width="6.7109375" style="67" customWidth="1"/>
    <col min="5892" max="5892" width="10" style="67" customWidth="1"/>
    <col min="5893" max="5893" width="9.7109375" style="67" customWidth="1"/>
    <col min="5894" max="5894" width="10" style="67" customWidth="1"/>
    <col min="5895" max="5895" width="9.7109375" style="67" customWidth="1"/>
    <col min="5896" max="5896" width="4.140625" style="67" customWidth="1"/>
    <col min="5897" max="6142" width="8.85546875" style="67"/>
    <col min="6143" max="6143" width="4.140625" style="67" customWidth="1"/>
    <col min="6144" max="6144" width="0" style="67" hidden="1" customWidth="1"/>
    <col min="6145" max="6145" width="12.85546875" style="67" customWidth="1"/>
    <col min="6146" max="6146" width="36.7109375" style="67" customWidth="1"/>
    <col min="6147" max="6147" width="6.7109375" style="67" customWidth="1"/>
    <col min="6148" max="6148" width="10" style="67" customWidth="1"/>
    <col min="6149" max="6149" width="9.7109375" style="67" customWidth="1"/>
    <col min="6150" max="6150" width="10" style="67" customWidth="1"/>
    <col min="6151" max="6151" width="9.7109375" style="67" customWidth="1"/>
    <col min="6152" max="6152" width="4.140625" style="67" customWidth="1"/>
    <col min="6153" max="6398" width="8.85546875" style="67"/>
    <col min="6399" max="6399" width="4.140625" style="67" customWidth="1"/>
    <col min="6400" max="6400" width="0" style="67" hidden="1" customWidth="1"/>
    <col min="6401" max="6401" width="12.85546875" style="67" customWidth="1"/>
    <col min="6402" max="6402" width="36.7109375" style="67" customWidth="1"/>
    <col min="6403" max="6403" width="6.7109375" style="67" customWidth="1"/>
    <col min="6404" max="6404" width="10" style="67" customWidth="1"/>
    <col min="6405" max="6405" width="9.7109375" style="67" customWidth="1"/>
    <col min="6406" max="6406" width="10" style="67" customWidth="1"/>
    <col min="6407" max="6407" width="9.7109375" style="67" customWidth="1"/>
    <col min="6408" max="6408" width="4.140625" style="67" customWidth="1"/>
    <col min="6409" max="6654" width="8.85546875" style="67"/>
    <col min="6655" max="6655" width="4.140625" style="67" customWidth="1"/>
    <col min="6656" max="6656" width="0" style="67" hidden="1" customWidth="1"/>
    <col min="6657" max="6657" width="12.85546875" style="67" customWidth="1"/>
    <col min="6658" max="6658" width="36.7109375" style="67" customWidth="1"/>
    <col min="6659" max="6659" width="6.7109375" style="67" customWidth="1"/>
    <col min="6660" max="6660" width="10" style="67" customWidth="1"/>
    <col min="6661" max="6661" width="9.7109375" style="67" customWidth="1"/>
    <col min="6662" max="6662" width="10" style="67" customWidth="1"/>
    <col min="6663" max="6663" width="9.7109375" style="67" customWidth="1"/>
    <col min="6664" max="6664" width="4.140625" style="67" customWidth="1"/>
    <col min="6665" max="6910" width="8.85546875" style="67"/>
    <col min="6911" max="6911" width="4.140625" style="67" customWidth="1"/>
    <col min="6912" max="6912" width="0" style="67" hidden="1" customWidth="1"/>
    <col min="6913" max="6913" width="12.85546875" style="67" customWidth="1"/>
    <col min="6914" max="6914" width="36.7109375" style="67" customWidth="1"/>
    <col min="6915" max="6915" width="6.7109375" style="67" customWidth="1"/>
    <col min="6916" max="6916" width="10" style="67" customWidth="1"/>
    <col min="6917" max="6917" width="9.7109375" style="67" customWidth="1"/>
    <col min="6918" max="6918" width="10" style="67" customWidth="1"/>
    <col min="6919" max="6919" width="9.7109375" style="67" customWidth="1"/>
    <col min="6920" max="6920" width="4.140625" style="67" customWidth="1"/>
    <col min="6921" max="7166" width="8.85546875" style="67"/>
    <col min="7167" max="7167" width="4.140625" style="67" customWidth="1"/>
    <col min="7168" max="7168" width="0" style="67" hidden="1" customWidth="1"/>
    <col min="7169" max="7169" width="12.85546875" style="67" customWidth="1"/>
    <col min="7170" max="7170" width="36.7109375" style="67" customWidth="1"/>
    <col min="7171" max="7171" width="6.7109375" style="67" customWidth="1"/>
    <col min="7172" max="7172" width="10" style="67" customWidth="1"/>
    <col min="7173" max="7173" width="9.7109375" style="67" customWidth="1"/>
    <col min="7174" max="7174" width="10" style="67" customWidth="1"/>
    <col min="7175" max="7175" width="9.7109375" style="67" customWidth="1"/>
    <col min="7176" max="7176" width="4.140625" style="67" customWidth="1"/>
    <col min="7177" max="7422" width="8.85546875" style="67"/>
    <col min="7423" max="7423" width="4.140625" style="67" customWidth="1"/>
    <col min="7424" max="7424" width="0" style="67" hidden="1" customWidth="1"/>
    <col min="7425" max="7425" width="12.85546875" style="67" customWidth="1"/>
    <col min="7426" max="7426" width="36.7109375" style="67" customWidth="1"/>
    <col min="7427" max="7427" width="6.7109375" style="67" customWidth="1"/>
    <col min="7428" max="7428" width="10" style="67" customWidth="1"/>
    <col min="7429" max="7429" width="9.7109375" style="67" customWidth="1"/>
    <col min="7430" max="7430" width="10" style="67" customWidth="1"/>
    <col min="7431" max="7431" width="9.7109375" style="67" customWidth="1"/>
    <col min="7432" max="7432" width="4.140625" style="67" customWidth="1"/>
    <col min="7433" max="7678" width="8.85546875" style="67"/>
    <col min="7679" max="7679" width="4.140625" style="67" customWidth="1"/>
    <col min="7680" max="7680" width="0" style="67" hidden="1" customWidth="1"/>
    <col min="7681" max="7681" width="12.85546875" style="67" customWidth="1"/>
    <col min="7682" max="7682" width="36.7109375" style="67" customWidth="1"/>
    <col min="7683" max="7683" width="6.7109375" style="67" customWidth="1"/>
    <col min="7684" max="7684" width="10" style="67" customWidth="1"/>
    <col min="7685" max="7685" width="9.7109375" style="67" customWidth="1"/>
    <col min="7686" max="7686" width="10" style="67" customWidth="1"/>
    <col min="7687" max="7687" width="9.7109375" style="67" customWidth="1"/>
    <col min="7688" max="7688" width="4.140625" style="67" customWidth="1"/>
    <col min="7689" max="7934" width="8.85546875" style="67"/>
    <col min="7935" max="7935" width="4.140625" style="67" customWidth="1"/>
    <col min="7936" max="7936" width="0" style="67" hidden="1" customWidth="1"/>
    <col min="7937" max="7937" width="12.85546875" style="67" customWidth="1"/>
    <col min="7938" max="7938" width="36.7109375" style="67" customWidth="1"/>
    <col min="7939" max="7939" width="6.7109375" style="67" customWidth="1"/>
    <col min="7940" max="7940" width="10" style="67" customWidth="1"/>
    <col min="7941" max="7941" width="9.7109375" style="67" customWidth="1"/>
    <col min="7942" max="7942" width="10" style="67" customWidth="1"/>
    <col min="7943" max="7943" width="9.7109375" style="67" customWidth="1"/>
    <col min="7944" max="7944" width="4.140625" style="67" customWidth="1"/>
    <col min="7945" max="8190" width="8.85546875" style="67"/>
    <col min="8191" max="8191" width="4.140625" style="67" customWidth="1"/>
    <col min="8192" max="8192" width="0" style="67" hidden="1" customWidth="1"/>
    <col min="8193" max="8193" width="12.85546875" style="67" customWidth="1"/>
    <col min="8194" max="8194" width="36.7109375" style="67" customWidth="1"/>
    <col min="8195" max="8195" width="6.7109375" style="67" customWidth="1"/>
    <col min="8196" max="8196" width="10" style="67" customWidth="1"/>
    <col min="8197" max="8197" width="9.7109375" style="67" customWidth="1"/>
    <col min="8198" max="8198" width="10" style="67" customWidth="1"/>
    <col min="8199" max="8199" width="9.7109375" style="67" customWidth="1"/>
    <col min="8200" max="8200" width="4.140625" style="67" customWidth="1"/>
    <col min="8201" max="8446" width="8.85546875" style="67"/>
    <col min="8447" max="8447" width="4.140625" style="67" customWidth="1"/>
    <col min="8448" max="8448" width="0" style="67" hidden="1" customWidth="1"/>
    <col min="8449" max="8449" width="12.85546875" style="67" customWidth="1"/>
    <col min="8450" max="8450" width="36.7109375" style="67" customWidth="1"/>
    <col min="8451" max="8451" width="6.7109375" style="67" customWidth="1"/>
    <col min="8452" max="8452" width="10" style="67" customWidth="1"/>
    <col min="8453" max="8453" width="9.7109375" style="67" customWidth="1"/>
    <col min="8454" max="8454" width="10" style="67" customWidth="1"/>
    <col min="8455" max="8455" width="9.7109375" style="67" customWidth="1"/>
    <col min="8456" max="8456" width="4.140625" style="67" customWidth="1"/>
    <col min="8457" max="8702" width="8.85546875" style="67"/>
    <col min="8703" max="8703" width="4.140625" style="67" customWidth="1"/>
    <col min="8704" max="8704" width="0" style="67" hidden="1" customWidth="1"/>
    <col min="8705" max="8705" width="12.85546875" style="67" customWidth="1"/>
    <col min="8706" max="8706" width="36.7109375" style="67" customWidth="1"/>
    <col min="8707" max="8707" width="6.7109375" style="67" customWidth="1"/>
    <col min="8708" max="8708" width="10" style="67" customWidth="1"/>
    <col min="8709" max="8709" width="9.7109375" style="67" customWidth="1"/>
    <col min="8710" max="8710" width="10" style="67" customWidth="1"/>
    <col min="8711" max="8711" width="9.7109375" style="67" customWidth="1"/>
    <col min="8712" max="8712" width="4.140625" style="67" customWidth="1"/>
    <col min="8713" max="8958" width="8.85546875" style="67"/>
    <col min="8959" max="8959" width="4.140625" style="67" customWidth="1"/>
    <col min="8960" max="8960" width="0" style="67" hidden="1" customWidth="1"/>
    <col min="8961" max="8961" width="12.85546875" style="67" customWidth="1"/>
    <col min="8962" max="8962" width="36.7109375" style="67" customWidth="1"/>
    <col min="8963" max="8963" width="6.7109375" style="67" customWidth="1"/>
    <col min="8964" max="8964" width="10" style="67" customWidth="1"/>
    <col min="8965" max="8965" width="9.7109375" style="67" customWidth="1"/>
    <col min="8966" max="8966" width="10" style="67" customWidth="1"/>
    <col min="8967" max="8967" width="9.7109375" style="67" customWidth="1"/>
    <col min="8968" max="8968" width="4.140625" style="67" customWidth="1"/>
    <col min="8969" max="9214" width="8.85546875" style="67"/>
    <col min="9215" max="9215" width="4.140625" style="67" customWidth="1"/>
    <col min="9216" max="9216" width="0" style="67" hidden="1" customWidth="1"/>
    <col min="9217" max="9217" width="12.85546875" style="67" customWidth="1"/>
    <col min="9218" max="9218" width="36.7109375" style="67" customWidth="1"/>
    <col min="9219" max="9219" width="6.7109375" style="67" customWidth="1"/>
    <col min="9220" max="9220" width="10" style="67" customWidth="1"/>
    <col min="9221" max="9221" width="9.7109375" style="67" customWidth="1"/>
    <col min="9222" max="9222" width="10" style="67" customWidth="1"/>
    <col min="9223" max="9223" width="9.7109375" style="67" customWidth="1"/>
    <col min="9224" max="9224" width="4.140625" style="67" customWidth="1"/>
    <col min="9225" max="9470" width="8.85546875" style="67"/>
    <col min="9471" max="9471" width="4.140625" style="67" customWidth="1"/>
    <col min="9472" max="9472" width="0" style="67" hidden="1" customWidth="1"/>
    <col min="9473" max="9473" width="12.85546875" style="67" customWidth="1"/>
    <col min="9474" max="9474" width="36.7109375" style="67" customWidth="1"/>
    <col min="9475" max="9475" width="6.7109375" style="67" customWidth="1"/>
    <col min="9476" max="9476" width="10" style="67" customWidth="1"/>
    <col min="9477" max="9477" width="9.7109375" style="67" customWidth="1"/>
    <col min="9478" max="9478" width="10" style="67" customWidth="1"/>
    <col min="9479" max="9479" width="9.7109375" style="67" customWidth="1"/>
    <col min="9480" max="9480" width="4.140625" style="67" customWidth="1"/>
    <col min="9481" max="9726" width="8.85546875" style="67"/>
    <col min="9727" max="9727" width="4.140625" style="67" customWidth="1"/>
    <col min="9728" max="9728" width="0" style="67" hidden="1" customWidth="1"/>
    <col min="9729" max="9729" width="12.85546875" style="67" customWidth="1"/>
    <col min="9730" max="9730" width="36.7109375" style="67" customWidth="1"/>
    <col min="9731" max="9731" width="6.7109375" style="67" customWidth="1"/>
    <col min="9732" max="9732" width="10" style="67" customWidth="1"/>
    <col min="9733" max="9733" width="9.7109375" style="67" customWidth="1"/>
    <col min="9734" max="9734" width="10" style="67" customWidth="1"/>
    <col min="9735" max="9735" width="9.7109375" style="67" customWidth="1"/>
    <col min="9736" max="9736" width="4.140625" style="67" customWidth="1"/>
    <col min="9737" max="9982" width="8.85546875" style="67"/>
    <col min="9983" max="9983" width="4.140625" style="67" customWidth="1"/>
    <col min="9984" max="9984" width="0" style="67" hidden="1" customWidth="1"/>
    <col min="9985" max="9985" width="12.85546875" style="67" customWidth="1"/>
    <col min="9986" max="9986" width="36.7109375" style="67" customWidth="1"/>
    <col min="9987" max="9987" width="6.7109375" style="67" customWidth="1"/>
    <col min="9988" max="9988" width="10" style="67" customWidth="1"/>
    <col min="9989" max="9989" width="9.7109375" style="67" customWidth="1"/>
    <col min="9990" max="9990" width="10" style="67" customWidth="1"/>
    <col min="9991" max="9991" width="9.7109375" style="67" customWidth="1"/>
    <col min="9992" max="9992" width="4.140625" style="67" customWidth="1"/>
    <col min="9993" max="10238" width="8.85546875" style="67"/>
    <col min="10239" max="10239" width="4.140625" style="67" customWidth="1"/>
    <col min="10240" max="10240" width="0" style="67" hidden="1" customWidth="1"/>
    <col min="10241" max="10241" width="12.85546875" style="67" customWidth="1"/>
    <col min="10242" max="10242" width="36.7109375" style="67" customWidth="1"/>
    <col min="10243" max="10243" width="6.7109375" style="67" customWidth="1"/>
    <col min="10244" max="10244" width="10" style="67" customWidth="1"/>
    <col min="10245" max="10245" width="9.7109375" style="67" customWidth="1"/>
    <col min="10246" max="10246" width="10" style="67" customWidth="1"/>
    <col min="10247" max="10247" width="9.7109375" style="67" customWidth="1"/>
    <col min="10248" max="10248" width="4.140625" style="67" customWidth="1"/>
    <col min="10249" max="10494" width="8.85546875" style="67"/>
    <col min="10495" max="10495" width="4.140625" style="67" customWidth="1"/>
    <col min="10496" max="10496" width="0" style="67" hidden="1" customWidth="1"/>
    <col min="10497" max="10497" width="12.85546875" style="67" customWidth="1"/>
    <col min="10498" max="10498" width="36.7109375" style="67" customWidth="1"/>
    <col min="10499" max="10499" width="6.7109375" style="67" customWidth="1"/>
    <col min="10500" max="10500" width="10" style="67" customWidth="1"/>
    <col min="10501" max="10501" width="9.7109375" style="67" customWidth="1"/>
    <col min="10502" max="10502" width="10" style="67" customWidth="1"/>
    <col min="10503" max="10503" width="9.7109375" style="67" customWidth="1"/>
    <col min="10504" max="10504" width="4.140625" style="67" customWidth="1"/>
    <col min="10505" max="10750" width="8.85546875" style="67"/>
    <col min="10751" max="10751" width="4.140625" style="67" customWidth="1"/>
    <col min="10752" max="10752" width="0" style="67" hidden="1" customWidth="1"/>
    <col min="10753" max="10753" width="12.85546875" style="67" customWidth="1"/>
    <col min="10754" max="10754" width="36.7109375" style="67" customWidth="1"/>
    <col min="10755" max="10755" width="6.7109375" style="67" customWidth="1"/>
    <col min="10756" max="10756" width="10" style="67" customWidth="1"/>
    <col min="10757" max="10757" width="9.7109375" style="67" customWidth="1"/>
    <col min="10758" max="10758" width="10" style="67" customWidth="1"/>
    <col min="10759" max="10759" width="9.7109375" style="67" customWidth="1"/>
    <col min="10760" max="10760" width="4.140625" style="67" customWidth="1"/>
    <col min="10761" max="11006" width="8.85546875" style="67"/>
    <col min="11007" max="11007" width="4.140625" style="67" customWidth="1"/>
    <col min="11008" max="11008" width="0" style="67" hidden="1" customWidth="1"/>
    <col min="11009" max="11009" width="12.85546875" style="67" customWidth="1"/>
    <col min="11010" max="11010" width="36.7109375" style="67" customWidth="1"/>
    <col min="11011" max="11011" width="6.7109375" style="67" customWidth="1"/>
    <col min="11012" max="11012" width="10" style="67" customWidth="1"/>
    <col min="11013" max="11013" width="9.7109375" style="67" customWidth="1"/>
    <col min="11014" max="11014" width="10" style="67" customWidth="1"/>
    <col min="11015" max="11015" width="9.7109375" style="67" customWidth="1"/>
    <col min="11016" max="11016" width="4.140625" style="67" customWidth="1"/>
    <col min="11017" max="11262" width="8.85546875" style="67"/>
    <col min="11263" max="11263" width="4.140625" style="67" customWidth="1"/>
    <col min="11264" max="11264" width="0" style="67" hidden="1" customWidth="1"/>
    <col min="11265" max="11265" width="12.85546875" style="67" customWidth="1"/>
    <col min="11266" max="11266" width="36.7109375" style="67" customWidth="1"/>
    <col min="11267" max="11267" width="6.7109375" style="67" customWidth="1"/>
    <col min="11268" max="11268" width="10" style="67" customWidth="1"/>
    <col min="11269" max="11269" width="9.7109375" style="67" customWidth="1"/>
    <col min="11270" max="11270" width="10" style="67" customWidth="1"/>
    <col min="11271" max="11271" width="9.7109375" style="67" customWidth="1"/>
    <col min="11272" max="11272" width="4.140625" style="67" customWidth="1"/>
    <col min="11273" max="11518" width="8.85546875" style="67"/>
    <col min="11519" max="11519" width="4.140625" style="67" customWidth="1"/>
    <col min="11520" max="11520" width="0" style="67" hidden="1" customWidth="1"/>
    <col min="11521" max="11521" width="12.85546875" style="67" customWidth="1"/>
    <col min="11522" max="11522" width="36.7109375" style="67" customWidth="1"/>
    <col min="11523" max="11523" width="6.7109375" style="67" customWidth="1"/>
    <col min="11524" max="11524" width="10" style="67" customWidth="1"/>
    <col min="11525" max="11525" width="9.7109375" style="67" customWidth="1"/>
    <col min="11526" max="11526" width="10" style="67" customWidth="1"/>
    <col min="11527" max="11527" width="9.7109375" style="67" customWidth="1"/>
    <col min="11528" max="11528" width="4.140625" style="67" customWidth="1"/>
    <col min="11529" max="11774" width="8.85546875" style="67"/>
    <col min="11775" max="11775" width="4.140625" style="67" customWidth="1"/>
    <col min="11776" max="11776" width="0" style="67" hidden="1" customWidth="1"/>
    <col min="11777" max="11777" width="12.85546875" style="67" customWidth="1"/>
    <col min="11778" max="11778" width="36.7109375" style="67" customWidth="1"/>
    <col min="11779" max="11779" width="6.7109375" style="67" customWidth="1"/>
    <col min="11780" max="11780" width="10" style="67" customWidth="1"/>
    <col min="11781" max="11781" width="9.7109375" style="67" customWidth="1"/>
    <col min="11782" max="11782" width="10" style="67" customWidth="1"/>
    <col min="11783" max="11783" width="9.7109375" style="67" customWidth="1"/>
    <col min="11784" max="11784" width="4.140625" style="67" customWidth="1"/>
    <col min="11785" max="12030" width="8.85546875" style="67"/>
    <col min="12031" max="12031" width="4.140625" style="67" customWidth="1"/>
    <col min="12032" max="12032" width="0" style="67" hidden="1" customWidth="1"/>
    <col min="12033" max="12033" width="12.85546875" style="67" customWidth="1"/>
    <col min="12034" max="12034" width="36.7109375" style="67" customWidth="1"/>
    <col min="12035" max="12035" width="6.7109375" style="67" customWidth="1"/>
    <col min="12036" max="12036" width="10" style="67" customWidth="1"/>
    <col min="12037" max="12037" width="9.7109375" style="67" customWidth="1"/>
    <col min="12038" max="12038" width="10" style="67" customWidth="1"/>
    <col min="12039" max="12039" width="9.7109375" style="67" customWidth="1"/>
    <col min="12040" max="12040" width="4.140625" style="67" customWidth="1"/>
    <col min="12041" max="12286" width="8.85546875" style="67"/>
    <col min="12287" max="12287" width="4.140625" style="67" customWidth="1"/>
    <col min="12288" max="12288" width="0" style="67" hidden="1" customWidth="1"/>
    <col min="12289" max="12289" width="12.85546875" style="67" customWidth="1"/>
    <col min="12290" max="12290" width="36.7109375" style="67" customWidth="1"/>
    <col min="12291" max="12291" width="6.7109375" style="67" customWidth="1"/>
    <col min="12292" max="12292" width="10" style="67" customWidth="1"/>
    <col min="12293" max="12293" width="9.7109375" style="67" customWidth="1"/>
    <col min="12294" max="12294" width="10" style="67" customWidth="1"/>
    <col min="12295" max="12295" width="9.7109375" style="67" customWidth="1"/>
    <col min="12296" max="12296" width="4.140625" style="67" customWidth="1"/>
    <col min="12297" max="12542" width="8.85546875" style="67"/>
    <col min="12543" max="12543" width="4.140625" style="67" customWidth="1"/>
    <col min="12544" max="12544" width="0" style="67" hidden="1" customWidth="1"/>
    <col min="12545" max="12545" width="12.85546875" style="67" customWidth="1"/>
    <col min="12546" max="12546" width="36.7109375" style="67" customWidth="1"/>
    <col min="12547" max="12547" width="6.7109375" style="67" customWidth="1"/>
    <col min="12548" max="12548" width="10" style="67" customWidth="1"/>
    <col min="12549" max="12549" width="9.7109375" style="67" customWidth="1"/>
    <col min="12550" max="12550" width="10" style="67" customWidth="1"/>
    <col min="12551" max="12551" width="9.7109375" style="67" customWidth="1"/>
    <col min="12552" max="12552" width="4.140625" style="67" customWidth="1"/>
    <col min="12553" max="12798" width="8.85546875" style="67"/>
    <col min="12799" max="12799" width="4.140625" style="67" customWidth="1"/>
    <col min="12800" max="12800" width="0" style="67" hidden="1" customWidth="1"/>
    <col min="12801" max="12801" width="12.85546875" style="67" customWidth="1"/>
    <col min="12802" max="12802" width="36.7109375" style="67" customWidth="1"/>
    <col min="12803" max="12803" width="6.7109375" style="67" customWidth="1"/>
    <col min="12804" max="12804" width="10" style="67" customWidth="1"/>
    <col min="12805" max="12805" width="9.7109375" style="67" customWidth="1"/>
    <col min="12806" max="12806" width="10" style="67" customWidth="1"/>
    <col min="12807" max="12807" width="9.7109375" style="67" customWidth="1"/>
    <col min="12808" max="12808" width="4.140625" style="67" customWidth="1"/>
    <col min="12809" max="13054" width="8.85546875" style="67"/>
    <col min="13055" max="13055" width="4.140625" style="67" customWidth="1"/>
    <col min="13056" max="13056" width="0" style="67" hidden="1" customWidth="1"/>
    <col min="13057" max="13057" width="12.85546875" style="67" customWidth="1"/>
    <col min="13058" max="13058" width="36.7109375" style="67" customWidth="1"/>
    <col min="13059" max="13059" width="6.7109375" style="67" customWidth="1"/>
    <col min="13060" max="13060" width="10" style="67" customWidth="1"/>
    <col min="13061" max="13061" width="9.7109375" style="67" customWidth="1"/>
    <col min="13062" max="13062" width="10" style="67" customWidth="1"/>
    <col min="13063" max="13063" width="9.7109375" style="67" customWidth="1"/>
    <col min="13064" max="13064" width="4.140625" style="67" customWidth="1"/>
    <col min="13065" max="13310" width="8.85546875" style="67"/>
    <col min="13311" max="13311" width="4.140625" style="67" customWidth="1"/>
    <col min="13312" max="13312" width="0" style="67" hidden="1" customWidth="1"/>
    <col min="13313" max="13313" width="12.85546875" style="67" customWidth="1"/>
    <col min="13314" max="13314" width="36.7109375" style="67" customWidth="1"/>
    <col min="13315" max="13315" width="6.7109375" style="67" customWidth="1"/>
    <col min="13316" max="13316" width="10" style="67" customWidth="1"/>
    <col min="13317" max="13317" width="9.7109375" style="67" customWidth="1"/>
    <col min="13318" max="13318" width="10" style="67" customWidth="1"/>
    <col min="13319" max="13319" width="9.7109375" style="67" customWidth="1"/>
    <col min="13320" max="13320" width="4.140625" style="67" customWidth="1"/>
    <col min="13321" max="13566" width="8.85546875" style="67"/>
    <col min="13567" max="13567" width="4.140625" style="67" customWidth="1"/>
    <col min="13568" max="13568" width="0" style="67" hidden="1" customWidth="1"/>
    <col min="13569" max="13569" width="12.85546875" style="67" customWidth="1"/>
    <col min="13570" max="13570" width="36.7109375" style="67" customWidth="1"/>
    <col min="13571" max="13571" width="6.7109375" style="67" customWidth="1"/>
    <col min="13572" max="13572" width="10" style="67" customWidth="1"/>
    <col min="13573" max="13573" width="9.7109375" style="67" customWidth="1"/>
    <col min="13574" max="13574" width="10" style="67" customWidth="1"/>
    <col min="13575" max="13575" width="9.7109375" style="67" customWidth="1"/>
    <col min="13576" max="13576" width="4.140625" style="67" customWidth="1"/>
    <col min="13577" max="13822" width="8.85546875" style="67"/>
    <col min="13823" max="13823" width="4.140625" style="67" customWidth="1"/>
    <col min="13824" max="13824" width="0" style="67" hidden="1" customWidth="1"/>
    <col min="13825" max="13825" width="12.85546875" style="67" customWidth="1"/>
    <col min="13826" max="13826" width="36.7109375" style="67" customWidth="1"/>
    <col min="13827" max="13827" width="6.7109375" style="67" customWidth="1"/>
    <col min="13828" max="13828" width="10" style="67" customWidth="1"/>
    <col min="13829" max="13829" width="9.7109375" style="67" customWidth="1"/>
    <col min="13830" max="13830" width="10" style="67" customWidth="1"/>
    <col min="13831" max="13831" width="9.7109375" style="67" customWidth="1"/>
    <col min="13832" max="13832" width="4.140625" style="67" customWidth="1"/>
    <col min="13833" max="14078" width="8.85546875" style="67"/>
    <col min="14079" max="14079" width="4.140625" style="67" customWidth="1"/>
    <col min="14080" max="14080" width="0" style="67" hidden="1" customWidth="1"/>
    <col min="14081" max="14081" width="12.85546875" style="67" customWidth="1"/>
    <col min="14082" max="14082" width="36.7109375" style="67" customWidth="1"/>
    <col min="14083" max="14083" width="6.7109375" style="67" customWidth="1"/>
    <col min="14084" max="14084" width="10" style="67" customWidth="1"/>
    <col min="14085" max="14085" width="9.7109375" style="67" customWidth="1"/>
    <col min="14086" max="14086" width="10" style="67" customWidth="1"/>
    <col min="14087" max="14087" width="9.7109375" style="67" customWidth="1"/>
    <col min="14088" max="14088" width="4.140625" style="67" customWidth="1"/>
    <col min="14089" max="14334" width="8.85546875" style="67"/>
    <col min="14335" max="14335" width="4.140625" style="67" customWidth="1"/>
    <col min="14336" max="14336" width="0" style="67" hidden="1" customWidth="1"/>
    <col min="14337" max="14337" width="12.85546875" style="67" customWidth="1"/>
    <col min="14338" max="14338" width="36.7109375" style="67" customWidth="1"/>
    <col min="14339" max="14339" width="6.7109375" style="67" customWidth="1"/>
    <col min="14340" max="14340" width="10" style="67" customWidth="1"/>
    <col min="14341" max="14341" width="9.7109375" style="67" customWidth="1"/>
    <col min="14342" max="14342" width="10" style="67" customWidth="1"/>
    <col min="14343" max="14343" width="9.7109375" style="67" customWidth="1"/>
    <col min="14344" max="14344" width="4.140625" style="67" customWidth="1"/>
    <col min="14345" max="14590" width="8.85546875" style="67"/>
    <col min="14591" max="14591" width="4.140625" style="67" customWidth="1"/>
    <col min="14592" max="14592" width="0" style="67" hidden="1" customWidth="1"/>
    <col min="14593" max="14593" width="12.85546875" style="67" customWidth="1"/>
    <col min="14594" max="14594" width="36.7109375" style="67" customWidth="1"/>
    <col min="14595" max="14595" width="6.7109375" style="67" customWidth="1"/>
    <col min="14596" max="14596" width="10" style="67" customWidth="1"/>
    <col min="14597" max="14597" width="9.7109375" style="67" customWidth="1"/>
    <col min="14598" max="14598" width="10" style="67" customWidth="1"/>
    <col min="14599" max="14599" width="9.7109375" style="67" customWidth="1"/>
    <col min="14600" max="14600" width="4.140625" style="67" customWidth="1"/>
    <col min="14601" max="14846" width="8.85546875" style="67"/>
    <col min="14847" max="14847" width="4.140625" style="67" customWidth="1"/>
    <col min="14848" max="14848" width="0" style="67" hidden="1" customWidth="1"/>
    <col min="14849" max="14849" width="12.85546875" style="67" customWidth="1"/>
    <col min="14850" max="14850" width="36.7109375" style="67" customWidth="1"/>
    <col min="14851" max="14851" width="6.7109375" style="67" customWidth="1"/>
    <col min="14852" max="14852" width="10" style="67" customWidth="1"/>
    <col min="14853" max="14853" width="9.7109375" style="67" customWidth="1"/>
    <col min="14854" max="14854" width="10" style="67" customWidth="1"/>
    <col min="14855" max="14855" width="9.7109375" style="67" customWidth="1"/>
    <col min="14856" max="14856" width="4.140625" style="67" customWidth="1"/>
    <col min="14857" max="15102" width="8.85546875" style="67"/>
    <col min="15103" max="15103" width="4.140625" style="67" customWidth="1"/>
    <col min="15104" max="15104" width="0" style="67" hidden="1" customWidth="1"/>
    <col min="15105" max="15105" width="12.85546875" style="67" customWidth="1"/>
    <col min="15106" max="15106" width="36.7109375" style="67" customWidth="1"/>
    <col min="15107" max="15107" width="6.7109375" style="67" customWidth="1"/>
    <col min="15108" max="15108" width="10" style="67" customWidth="1"/>
    <col min="15109" max="15109" width="9.7109375" style="67" customWidth="1"/>
    <col min="15110" max="15110" width="10" style="67" customWidth="1"/>
    <col min="15111" max="15111" width="9.7109375" style="67" customWidth="1"/>
    <col min="15112" max="15112" width="4.140625" style="67" customWidth="1"/>
    <col min="15113" max="15358" width="8.85546875" style="67"/>
    <col min="15359" max="15359" width="4.140625" style="67" customWidth="1"/>
    <col min="15360" max="15360" width="0" style="67" hidden="1" customWidth="1"/>
    <col min="15361" max="15361" width="12.85546875" style="67" customWidth="1"/>
    <col min="15362" max="15362" width="36.7109375" style="67" customWidth="1"/>
    <col min="15363" max="15363" width="6.7109375" style="67" customWidth="1"/>
    <col min="15364" max="15364" width="10" style="67" customWidth="1"/>
    <col min="15365" max="15365" width="9.7109375" style="67" customWidth="1"/>
    <col min="15366" max="15366" width="10" style="67" customWidth="1"/>
    <col min="15367" max="15367" width="9.7109375" style="67" customWidth="1"/>
    <col min="15368" max="15368" width="4.140625" style="67" customWidth="1"/>
    <col min="15369" max="15614" width="8.85546875" style="67"/>
    <col min="15615" max="15615" width="4.140625" style="67" customWidth="1"/>
    <col min="15616" max="15616" width="0" style="67" hidden="1" customWidth="1"/>
    <col min="15617" max="15617" width="12.85546875" style="67" customWidth="1"/>
    <col min="15618" max="15618" width="36.7109375" style="67" customWidth="1"/>
    <col min="15619" max="15619" width="6.7109375" style="67" customWidth="1"/>
    <col min="15620" max="15620" width="10" style="67" customWidth="1"/>
    <col min="15621" max="15621" width="9.7109375" style="67" customWidth="1"/>
    <col min="15622" max="15622" width="10" style="67" customWidth="1"/>
    <col min="15623" max="15623" width="9.7109375" style="67" customWidth="1"/>
    <col min="15624" max="15624" width="4.140625" style="67" customWidth="1"/>
    <col min="15625" max="15870" width="8.85546875" style="67"/>
    <col min="15871" max="15871" width="4.140625" style="67" customWidth="1"/>
    <col min="15872" max="15872" width="0" style="67" hidden="1" customWidth="1"/>
    <col min="15873" max="15873" width="12.85546875" style="67" customWidth="1"/>
    <col min="15874" max="15874" width="36.7109375" style="67" customWidth="1"/>
    <col min="15875" max="15875" width="6.7109375" style="67" customWidth="1"/>
    <col min="15876" max="15876" width="10" style="67" customWidth="1"/>
    <col min="15877" max="15877" width="9.7109375" style="67" customWidth="1"/>
    <col min="15878" max="15878" width="10" style="67" customWidth="1"/>
    <col min="15879" max="15879" width="9.7109375" style="67" customWidth="1"/>
    <col min="15880" max="15880" width="4.140625" style="67" customWidth="1"/>
    <col min="15881" max="16126" width="8.85546875" style="67"/>
    <col min="16127" max="16127" width="4.140625" style="67" customWidth="1"/>
    <col min="16128" max="16128" width="0" style="67" hidden="1" customWidth="1"/>
    <col min="16129" max="16129" width="12.85546875" style="67" customWidth="1"/>
    <col min="16130" max="16130" width="36.7109375" style="67" customWidth="1"/>
    <col min="16131" max="16131" width="6.7109375" style="67" customWidth="1"/>
    <col min="16132" max="16132" width="10" style="67" customWidth="1"/>
    <col min="16133" max="16133" width="9.7109375" style="67" customWidth="1"/>
    <col min="16134" max="16134" width="10" style="67" customWidth="1"/>
    <col min="16135" max="16135" width="9.7109375" style="67" customWidth="1"/>
    <col min="16136" max="16136" width="4.140625" style="67" customWidth="1"/>
    <col min="16137" max="16384" width="8.85546875" style="67"/>
  </cols>
  <sheetData>
    <row r="1" spans="1:10" ht="24.95" customHeight="1">
      <c r="A1" s="65" t="s">
        <v>13</v>
      </c>
      <c r="B1" s="136" t="s">
        <v>73</v>
      </c>
      <c r="C1" s="136"/>
      <c r="D1" s="136"/>
      <c r="E1" s="136"/>
      <c r="F1" s="66"/>
    </row>
    <row r="2" spans="1:10" ht="10.5" customHeight="1" thickBot="1">
      <c r="A2" s="68"/>
      <c r="B2" s="69"/>
      <c r="C2" s="69"/>
      <c r="D2" s="70"/>
      <c r="E2" s="70"/>
      <c r="F2" s="69"/>
      <c r="G2" s="69"/>
    </row>
    <row r="3" spans="1:10" ht="12.75" customHeight="1" thickTop="1">
      <c r="A3" s="137" t="s">
        <v>0</v>
      </c>
      <c r="B3" s="128" t="s">
        <v>76</v>
      </c>
      <c r="C3" s="139" t="s">
        <v>20</v>
      </c>
      <c r="D3" s="141" t="s">
        <v>30</v>
      </c>
      <c r="E3" s="141" t="s">
        <v>26</v>
      </c>
      <c r="F3" s="141" t="s">
        <v>4</v>
      </c>
      <c r="G3" s="160" t="s">
        <v>5</v>
      </c>
    </row>
    <row r="4" spans="1:10" ht="30.75" customHeight="1" thickBot="1">
      <c r="A4" s="138"/>
      <c r="B4" s="129"/>
      <c r="C4" s="140"/>
      <c r="D4" s="142"/>
      <c r="E4" s="142"/>
      <c r="F4" s="142"/>
      <c r="G4" s="161"/>
    </row>
    <row r="5" spans="1:10" ht="12.75" customHeight="1" thickTop="1">
      <c r="A5" s="146"/>
      <c r="B5" s="147"/>
      <c r="C5" s="147"/>
      <c r="D5" s="147"/>
      <c r="E5" s="148"/>
      <c r="F5" s="148"/>
      <c r="G5" s="149"/>
    </row>
    <row r="6" spans="1:10" ht="24" customHeight="1">
      <c r="A6" s="73" t="s">
        <v>6</v>
      </c>
      <c r="B6" s="93" t="s">
        <v>77</v>
      </c>
      <c r="C6" s="96" t="s">
        <v>179</v>
      </c>
      <c r="D6" s="94">
        <v>1750</v>
      </c>
      <c r="E6" s="75" t="s">
        <v>74</v>
      </c>
      <c r="F6" s="76">
        <v>17</v>
      </c>
      <c r="G6" s="77">
        <f>D6*F6</f>
        <v>29750</v>
      </c>
      <c r="J6" s="78"/>
    </row>
    <row r="7" spans="1:10" ht="18" customHeight="1">
      <c r="A7" s="73" t="s">
        <v>7</v>
      </c>
      <c r="B7" s="93" t="s">
        <v>77</v>
      </c>
      <c r="C7" s="96" t="s">
        <v>178</v>
      </c>
      <c r="D7" s="94">
        <v>12</v>
      </c>
      <c r="E7" s="75" t="s">
        <v>27</v>
      </c>
      <c r="F7" s="76">
        <v>1500</v>
      </c>
      <c r="G7" s="77">
        <f>D7*F7</f>
        <v>18000</v>
      </c>
      <c r="J7" s="78"/>
    </row>
    <row r="8" spans="1:10" ht="18" customHeight="1">
      <c r="A8" s="73" t="s">
        <v>8</v>
      </c>
      <c r="B8" s="93" t="s">
        <v>77</v>
      </c>
      <c r="C8" s="96" t="s">
        <v>24</v>
      </c>
      <c r="D8" s="94">
        <v>6</v>
      </c>
      <c r="E8" s="75" t="s">
        <v>62</v>
      </c>
      <c r="F8" s="76">
        <v>850</v>
      </c>
      <c r="G8" s="77">
        <f t="shared" ref="G8:G10" si="0">D8*F8</f>
        <v>5100</v>
      </c>
      <c r="J8" s="78"/>
    </row>
    <row r="9" spans="1:10" ht="18" customHeight="1">
      <c r="A9" s="73" t="s">
        <v>9</v>
      </c>
      <c r="B9" s="93" t="s">
        <v>77</v>
      </c>
      <c r="C9" s="96" t="s">
        <v>36</v>
      </c>
      <c r="D9" s="94">
        <v>1</v>
      </c>
      <c r="E9" s="75" t="s">
        <v>29</v>
      </c>
      <c r="F9" s="76">
        <v>4500</v>
      </c>
      <c r="G9" s="77">
        <f t="shared" si="0"/>
        <v>4500</v>
      </c>
      <c r="J9" s="78"/>
    </row>
    <row r="10" spans="1:10" ht="24" customHeight="1">
      <c r="A10" s="73" t="s">
        <v>10</v>
      </c>
      <c r="B10" s="93" t="s">
        <v>77</v>
      </c>
      <c r="C10" s="96" t="s">
        <v>75</v>
      </c>
      <c r="D10" s="94">
        <v>1</v>
      </c>
      <c r="E10" s="75" t="s">
        <v>29</v>
      </c>
      <c r="F10" s="76">
        <v>9500</v>
      </c>
      <c r="G10" s="77">
        <f t="shared" si="0"/>
        <v>9500</v>
      </c>
      <c r="J10" s="78"/>
    </row>
    <row r="11" spans="1:10" ht="12.75" customHeight="1" thickBot="1">
      <c r="A11" s="150"/>
      <c r="B11" s="151"/>
      <c r="C11" s="151"/>
      <c r="D11" s="151"/>
      <c r="E11" s="151"/>
      <c r="F11" s="151"/>
      <c r="G11" s="152"/>
    </row>
    <row r="12" spans="1:10" ht="14.25" thickTop="1" thickBot="1">
      <c r="A12" s="84" t="s">
        <v>5</v>
      </c>
      <c r="B12" s="85"/>
      <c r="C12" s="85"/>
      <c r="D12" s="86"/>
      <c r="E12" s="86"/>
      <c r="F12" s="153">
        <f>SUM(G6:G10)</f>
        <v>66850</v>
      </c>
      <c r="G12" s="156"/>
    </row>
    <row r="13" spans="1:10" ht="14.25" thickTop="1" thickBot="1">
      <c r="A13" s="87" t="s">
        <v>14</v>
      </c>
      <c r="B13" s="88"/>
      <c r="C13" s="88"/>
      <c r="D13" s="89"/>
      <c r="E13" s="89"/>
      <c r="F13" s="134"/>
      <c r="G13" s="135"/>
    </row>
    <row r="14" spans="1:10" ht="12.75" thickTop="1"/>
    <row r="15" spans="1:10">
      <c r="I15" s="78"/>
    </row>
  </sheetData>
  <mergeCells count="12">
    <mergeCell ref="F13:G13"/>
    <mergeCell ref="B1:E1"/>
    <mergeCell ref="A3:A4"/>
    <mergeCell ref="B3:B4"/>
    <mergeCell ref="C3:C4"/>
    <mergeCell ref="D3:D4"/>
    <mergeCell ref="E3:E4"/>
    <mergeCell ref="F3:F4"/>
    <mergeCell ref="G3:G4"/>
    <mergeCell ref="A5:G5"/>
    <mergeCell ref="A11:G11"/>
    <mergeCell ref="F12:G12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045DCB-B097-4955-AC25-0C987A1FD4CE}"/>
</file>

<file path=customXml/itemProps2.xml><?xml version="1.0" encoding="utf-8"?>
<ds:datastoreItem xmlns:ds="http://schemas.openxmlformats.org/officeDocument/2006/customXml" ds:itemID="{B85309E9-56F2-45E9-8CF5-4AC088F71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UKS</vt:lpstr>
      <vt:lpstr>CCTV</vt:lpstr>
      <vt:lpstr>EKV</vt:lpstr>
      <vt:lpstr>DT</vt:lpstr>
      <vt:lpstr>PO</vt:lpstr>
      <vt:lpstr>SP</vt:lpstr>
      <vt:lpstr>Trasy</vt:lpstr>
      <vt:lpstr>Ostatní</vt:lpstr>
    </vt:vector>
  </TitlesOfParts>
  <Company>ComArr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Fikejs</dc:creator>
  <cp:lastModifiedBy>Jan Fikejs</cp:lastModifiedBy>
  <cp:lastPrinted>2024-07-26T07:52:22Z</cp:lastPrinted>
  <dcterms:created xsi:type="dcterms:W3CDTF">2012-10-12T13:18:39Z</dcterms:created>
  <dcterms:modified xsi:type="dcterms:W3CDTF">2024-07-31T07:01:08Z</dcterms:modified>
</cp:coreProperties>
</file>