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40 - Laminární box pro BU - Andrysík\"/>
    </mc:Choice>
  </mc:AlternateContent>
  <xr:revisionPtr revIDLastSave="0" documentId="13_ncr:1_{BF4C954E-3298-462F-A532-5397A89B6B5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Print_Area" localSheetId="0">List1!$A$1:$X$41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R10" i="1"/>
  <c r="P10" i="1"/>
  <c r="N10" i="1"/>
  <c r="L10" i="1"/>
  <c r="J10" i="1"/>
  <c r="H10" i="1"/>
  <c r="V10" i="1"/>
  <c r="F10" i="1"/>
  <c r="G12" i="1" l="1"/>
  <c r="T14" i="1" s="1"/>
  <c r="T39" i="1" s="1"/>
  <c r="P14" i="1" l="1"/>
  <c r="P39" i="1" s="1"/>
  <c r="R14" i="1"/>
  <c r="R39" i="1" s="1"/>
  <c r="L14" i="1"/>
  <c r="L39" i="1" s="1"/>
  <c r="N14" i="1"/>
  <c r="N39" i="1" s="1"/>
  <c r="H14" i="1"/>
  <c r="H39" i="1" s="1"/>
  <c r="J14" i="1"/>
  <c r="J39" i="1" s="1"/>
  <c r="V14" i="1"/>
  <c r="V39" i="1" s="1"/>
  <c r="F14" i="1"/>
  <c r="F39" i="1" s="1"/>
</calcChain>
</file>

<file path=xl/sharedStrings.xml><?xml version="1.0" encoding="utf-8"?>
<sst xmlns="http://schemas.openxmlformats.org/spreadsheetml/2006/main" count="124" uniqueCount="41">
  <si>
    <t>Nabídková cena v CZK bez DPH</t>
  </si>
  <si>
    <t>váha dílčího hodnotícího kritéria vyjádřená v procentech</t>
  </si>
  <si>
    <t>Nabídková cena v CZK bez DPH</t>
  </si>
  <si>
    <t>nejvýhodnější nabídka tzn. nejnižší nabídková cena v CZK bez DPH</t>
  </si>
  <si>
    <t>Počet vážených bodů za dílčí hodnotící kritérium č. 1</t>
  </si>
  <si>
    <t>Celkový součet vážených bodů</t>
  </si>
  <si>
    <t>BODY</t>
  </si>
  <si>
    <t>hodnota</t>
  </si>
  <si>
    <t>Účastník</t>
  </si>
  <si>
    <t>Dílčí hodnotící kritérium č. 2  - Délka záruční doby</t>
  </si>
  <si>
    <t>Dílčí hodnotící kritérium č. 1 - Celková výše nabídkové ceny v CZK bez DPH</t>
  </si>
  <si>
    <t>Výsledné pořadí</t>
  </si>
  <si>
    <t>Dílčí hodnotící kritérium č. 3  - Garance poskytování servisu</t>
  </si>
  <si>
    <t xml:space="preserve">Dílčí hodnotící kritérium č. 4 - Garance dostupnosti náhradních dílů </t>
  </si>
  <si>
    <t>1.</t>
  </si>
  <si>
    <t>2.</t>
  </si>
  <si>
    <t>Tabulka hodnocení</t>
  </si>
  <si>
    <t>5 let                      0 bodů
6 let                      1 bod
7 let                     2 body
8 let                     3 body
9 let                     4 body
10 let                   5 bodů</t>
  </si>
  <si>
    <t>10 let</t>
  </si>
  <si>
    <t>24 měsíců                       0 bodů 
30 měsíců                       2 body
36 měsíců                       4 body
42 měsíců                       6 bodů
48 měsíců                       8 bodů
54 měsíců                       10 bodů
60 měsíců                       12 bodů</t>
  </si>
  <si>
    <t>36 měsíců</t>
  </si>
  <si>
    <t>GeneProof a.s.</t>
  </si>
  <si>
    <t>SCHOELLER INSTRUMENTS, s.r.o.</t>
  </si>
  <si>
    <t>TRIGON PLUS s.r.o.</t>
  </si>
  <si>
    <t>7 let</t>
  </si>
  <si>
    <t>60 měsíců</t>
  </si>
  <si>
    <t>3.</t>
  </si>
  <si>
    <t>4.</t>
  </si>
  <si>
    <t>HELAGO-CZ, s.r.o.</t>
  </si>
  <si>
    <t>24 měsíců</t>
  </si>
  <si>
    <t>BioTech a.s.</t>
  </si>
  <si>
    <t>MERCI, s.r.o.</t>
  </si>
  <si>
    <t>DYNEX TECHNOLOGIES, spol.s r.o.</t>
  </si>
  <si>
    <t>5 let</t>
  </si>
  <si>
    <t>KRD-obchodní společnost s.r.o.</t>
  </si>
  <si>
    <t>LABOSERV s.r.o.</t>
  </si>
  <si>
    <t>5.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</si>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</sst>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0"/>
    <numFmt numFmtId="166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9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9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9" fillId="0" borderId="0" xfId="0" applyFont="1" applyFill="1"/>
    <xf numFmtId="0" fontId="0" fillId="4" borderId="0" xfId="0" applyFill="1"/>
    <xf numFmtId="0" fontId="8" fillId="0" borderId="3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165" fontId="12" fillId="2" borderId="8" xfId="0" applyNumberFormat="1" applyFont="1" applyFill="1" applyBorder="1" applyAlignment="1">
      <alignment horizontal="center" vertical="center"/>
    </xf>
    <xf numFmtId="165" fontId="12" fillId="2" borderId="6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5" fillId="0" borderId="8" xfId="0" applyNumberFormat="1" applyFont="1" applyBorder="1" applyAlignment="1">
      <alignment horizontal="right" vertical="center" indent="1"/>
    </xf>
    <xf numFmtId="44" fontId="5" fillId="0" borderId="6" xfId="0" applyNumberFormat="1" applyFont="1" applyBorder="1" applyAlignment="1">
      <alignment horizontal="right" vertical="center" indent="1"/>
    </xf>
    <xf numFmtId="165" fontId="5" fillId="0" borderId="8" xfId="0" applyNumberFormat="1" applyFont="1" applyBorder="1" applyAlignment="1">
      <alignment horizontal="right" vertical="center" indent="1"/>
    </xf>
    <xf numFmtId="165" fontId="5" fillId="0" borderId="6" xfId="0" applyNumberFormat="1" applyFont="1" applyBorder="1" applyAlignment="1">
      <alignment horizontal="right" vertical="center" inden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13" fillId="0" borderId="7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/>
    <xf numFmtId="44" fontId="10" fillId="0" borderId="7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T41"/>
  <sheetViews>
    <sheetView tabSelected="1" topLeftCell="O23" zoomScale="70" zoomScaleNormal="70" workbookViewId="0">
      <selection activeCell="Y39" sqref="Y39"/>
    </sheetView>
  </sheetViews>
  <sheetFormatPr defaultRowHeight="15" x14ac:dyDescent="0.25"/>
  <cols>
    <col min="1" max="1" width="3.140625" customWidth="1"/>
    <col min="2" max="2" width="4" customWidth="1"/>
    <col min="3" max="3" width="6.85546875" customWidth="1"/>
    <col min="4" max="4" width="71.7109375" customWidth="1"/>
    <col min="5" max="5" width="12.28515625" customWidth="1"/>
    <col min="6" max="6" width="27.28515625" customWidth="1"/>
    <col min="7" max="7" width="12.28515625" customWidth="1"/>
    <col min="8" max="8" width="27.28515625" customWidth="1"/>
    <col min="9" max="9" width="12.28515625" customWidth="1"/>
    <col min="10" max="10" width="27.28515625" customWidth="1"/>
    <col min="11" max="11" width="12.28515625" customWidth="1"/>
    <col min="12" max="12" width="25.5703125" customWidth="1"/>
    <col min="13" max="13" width="13.140625" customWidth="1"/>
    <col min="14" max="14" width="25.5703125" customWidth="1"/>
    <col min="15" max="15" width="13.140625" customWidth="1"/>
    <col min="16" max="16" width="25.5703125" customWidth="1"/>
    <col min="17" max="17" width="13.140625" customWidth="1"/>
    <col min="18" max="18" width="25.5703125" customWidth="1"/>
    <col min="19" max="19" width="13.140625" customWidth="1"/>
    <col min="20" max="20" width="25.5703125" customWidth="1"/>
    <col min="21" max="21" width="13.140625" customWidth="1"/>
    <col min="22" max="22" width="25.5703125" customWidth="1"/>
    <col min="23" max="23" width="13.140625" customWidth="1"/>
    <col min="24" max="24" width="3.28515625" customWidth="1"/>
  </cols>
  <sheetData>
    <row r="2" spans="1:72" ht="33" customHeight="1" x14ac:dyDescent="0.25">
      <c r="D2" s="37" t="s">
        <v>16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72" ht="15.75" thickBot="1" x14ac:dyDescent="0.3"/>
    <row r="4" spans="1:72" ht="34.5" customHeight="1" thickBot="1" x14ac:dyDescent="0.3">
      <c r="F4" s="44" t="s">
        <v>21</v>
      </c>
      <c r="G4" s="45"/>
      <c r="H4" s="44" t="s">
        <v>28</v>
      </c>
      <c r="I4" s="45"/>
      <c r="J4" s="44" t="s">
        <v>30</v>
      </c>
      <c r="K4" s="45"/>
      <c r="L4" s="44" t="s">
        <v>22</v>
      </c>
      <c r="M4" s="45"/>
      <c r="N4" s="44" t="s">
        <v>31</v>
      </c>
      <c r="O4" s="45"/>
      <c r="P4" s="44" t="s">
        <v>32</v>
      </c>
      <c r="Q4" s="45"/>
      <c r="R4" s="44" t="s">
        <v>23</v>
      </c>
      <c r="S4" s="45"/>
      <c r="T4" s="44" t="s">
        <v>34</v>
      </c>
      <c r="U4" s="45"/>
      <c r="V4" s="44" t="s">
        <v>35</v>
      </c>
      <c r="W4" s="45"/>
      <c r="X4" s="1"/>
    </row>
    <row r="5" spans="1:72" s="8" customFormat="1" ht="10.5" customHeight="1" thickBot="1" x14ac:dyDescent="0.3"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5"/>
    </row>
    <row r="6" spans="1:72" ht="33" customHeight="1" thickBot="1" x14ac:dyDescent="0.3">
      <c r="C6" s="63" t="s">
        <v>0</v>
      </c>
      <c r="D6" s="64"/>
      <c r="E6" s="22"/>
      <c r="F6" s="55">
        <v>186000</v>
      </c>
      <c r="G6" s="56"/>
      <c r="H6" s="55">
        <v>172800</v>
      </c>
      <c r="I6" s="56"/>
      <c r="J6" s="55">
        <v>160540</v>
      </c>
      <c r="K6" s="56"/>
      <c r="L6" s="47">
        <v>198109</v>
      </c>
      <c r="M6" s="48"/>
      <c r="N6" s="47">
        <v>185509.39</v>
      </c>
      <c r="O6" s="48"/>
      <c r="P6" s="47">
        <v>177066</v>
      </c>
      <c r="Q6" s="48"/>
      <c r="R6" s="47">
        <v>197000</v>
      </c>
      <c r="S6" s="48"/>
      <c r="T6" s="47">
        <v>181870</v>
      </c>
      <c r="U6" s="48"/>
      <c r="V6" s="47">
        <v>182600</v>
      </c>
      <c r="W6" s="48"/>
    </row>
    <row r="7" spans="1:72" ht="15.75" thickBot="1" x14ac:dyDescent="0.3"/>
    <row r="8" spans="1:72" ht="37.5" customHeight="1" thickBot="1" x14ac:dyDescent="0.3">
      <c r="B8" s="65" t="s">
        <v>10</v>
      </c>
      <c r="C8" s="66"/>
      <c r="D8" s="66"/>
      <c r="E8" s="67"/>
      <c r="F8" s="33"/>
      <c r="G8" s="68" t="s">
        <v>1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70"/>
      <c r="W8" s="34">
        <v>78</v>
      </c>
    </row>
    <row r="9" spans="1:72" ht="18" customHeight="1" thickBot="1" x14ac:dyDescent="0.3">
      <c r="B9" s="3"/>
      <c r="C9" s="3"/>
      <c r="D9" s="4"/>
      <c r="E9" s="4"/>
      <c r="F9" s="5"/>
      <c r="G9" s="3"/>
      <c r="H9" s="5"/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72" ht="35.25" customHeight="1" thickBot="1" x14ac:dyDescent="0.3">
      <c r="B10" s="3"/>
      <c r="C10" s="3"/>
      <c r="D10" s="17" t="s">
        <v>2</v>
      </c>
      <c r="E10" s="27"/>
      <c r="F10" s="55">
        <f>F6</f>
        <v>186000</v>
      </c>
      <c r="G10" s="56"/>
      <c r="H10" s="55">
        <f>H6</f>
        <v>172800</v>
      </c>
      <c r="I10" s="56"/>
      <c r="J10" s="55">
        <f>J6</f>
        <v>160540</v>
      </c>
      <c r="K10" s="56"/>
      <c r="L10" s="47">
        <f>L6</f>
        <v>198109</v>
      </c>
      <c r="M10" s="48"/>
      <c r="N10" s="47">
        <f>N6</f>
        <v>185509.39</v>
      </c>
      <c r="O10" s="48"/>
      <c r="P10" s="47">
        <f>P6</f>
        <v>177066</v>
      </c>
      <c r="Q10" s="48"/>
      <c r="R10" s="47">
        <f>R6</f>
        <v>197000</v>
      </c>
      <c r="S10" s="48"/>
      <c r="T10" s="47">
        <f>T6</f>
        <v>181870</v>
      </c>
      <c r="U10" s="48"/>
      <c r="V10" s="47">
        <f>V6</f>
        <v>182600</v>
      </c>
      <c r="W10" s="48"/>
    </row>
    <row r="11" spans="1:72" ht="15.75" customHeight="1" thickBot="1" x14ac:dyDescent="0.3">
      <c r="B11" s="3"/>
      <c r="C11" s="3"/>
      <c r="D11" s="18"/>
      <c r="E11" s="18"/>
      <c r="F11" s="7"/>
      <c r="G11" s="6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</row>
    <row r="12" spans="1:72" ht="36" customHeight="1" thickBot="1" x14ac:dyDescent="0.3">
      <c r="B12" s="3"/>
      <c r="C12" s="3"/>
      <c r="D12" s="9" t="s">
        <v>3</v>
      </c>
      <c r="E12" s="12"/>
      <c r="G12" s="71">
        <f>MIN(F10:W10)</f>
        <v>160540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74"/>
      <c r="X12" s="11"/>
    </row>
    <row r="13" spans="1:72" s="14" customFormat="1" ht="15.75" customHeight="1" thickBot="1" x14ac:dyDescent="0.3">
      <c r="A13" s="3"/>
      <c r="B13" s="3"/>
      <c r="C13" s="3"/>
      <c r="D13" s="12"/>
      <c r="E13" s="12"/>
      <c r="F13" s="10"/>
      <c r="G13" s="10"/>
      <c r="H13" s="10"/>
      <c r="I13" s="10"/>
      <c r="J13" s="10"/>
      <c r="K13" s="10"/>
      <c r="L13" s="3"/>
      <c r="M13" s="13"/>
      <c r="N13" s="3"/>
      <c r="O13" s="13"/>
      <c r="P13" s="3"/>
      <c r="Q13" s="13"/>
      <c r="R13" s="3"/>
      <c r="S13" s="13"/>
      <c r="T13" s="3"/>
      <c r="U13" s="13"/>
      <c r="V13" s="3"/>
      <c r="W13" s="13"/>
      <c r="X13" s="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2" ht="44.25" customHeight="1" thickBot="1" x14ac:dyDescent="0.3">
      <c r="B14" s="3"/>
      <c r="C14" s="3"/>
      <c r="D14" s="19" t="s">
        <v>4</v>
      </c>
      <c r="E14" s="28"/>
      <c r="F14" s="49">
        <f>($G$12/F10)*$W$8</f>
        <v>67.323225806451617</v>
      </c>
      <c r="G14" s="50"/>
      <c r="H14" s="49">
        <f>($G$12/H10)*$W$8</f>
        <v>72.46597222222222</v>
      </c>
      <c r="I14" s="50"/>
      <c r="J14" s="49">
        <f>($G$12/J10)*$W$8</f>
        <v>78</v>
      </c>
      <c r="K14" s="50"/>
      <c r="L14" s="49">
        <f>($G$12/L10)*$W$8</f>
        <v>63.208233851061792</v>
      </c>
      <c r="M14" s="50"/>
      <c r="N14" s="49">
        <f>($G$12/N10)*$W$8</f>
        <v>67.501273116147914</v>
      </c>
      <c r="O14" s="50"/>
      <c r="P14" s="49">
        <f>($G$12/P10)*$W$8</f>
        <v>70.72007048219308</v>
      </c>
      <c r="Q14" s="50"/>
      <c r="R14" s="49">
        <f>($G$12/R10)*$W$8</f>
        <v>63.564060913705589</v>
      </c>
      <c r="S14" s="50"/>
      <c r="T14" s="49">
        <f>($G$12/T10)*$W$8</f>
        <v>68.852037169406714</v>
      </c>
      <c r="U14" s="50"/>
      <c r="V14" s="49">
        <f>($G$12/V10)*$W$8</f>
        <v>68.576779846659363</v>
      </c>
      <c r="W14" s="50"/>
    </row>
    <row r="15" spans="1:72" ht="17.25" customHeight="1" thickBot="1" x14ac:dyDescent="0.3">
      <c r="B15" s="3"/>
      <c r="C15" s="3"/>
      <c r="D15" s="15"/>
      <c r="E15" s="15"/>
      <c r="F15" s="5"/>
      <c r="G15" s="3"/>
      <c r="H15" s="5"/>
      <c r="I15" s="3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72" ht="42" customHeight="1" thickBot="1" x14ac:dyDescent="0.3">
      <c r="B16" s="65" t="s">
        <v>9</v>
      </c>
      <c r="C16" s="66"/>
      <c r="D16" s="66"/>
      <c r="E16" s="67"/>
      <c r="F16" s="33"/>
      <c r="G16" s="3"/>
      <c r="H16" s="33"/>
      <c r="I16" s="3"/>
      <c r="J16" s="33"/>
      <c r="K16" s="3"/>
    </row>
    <row r="17" spans="2:23" ht="18.75" customHeight="1" thickBot="1" x14ac:dyDescent="0.3">
      <c r="B17" s="3"/>
      <c r="C17" s="3"/>
      <c r="D17" s="15"/>
      <c r="E17" s="15"/>
      <c r="F17" s="5"/>
      <c r="G17" s="3"/>
      <c r="H17" s="5"/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33" customHeight="1" thickBot="1" x14ac:dyDescent="0.3">
      <c r="C18" s="57"/>
      <c r="D18" s="58"/>
      <c r="E18" s="35"/>
      <c r="F18" s="26" t="s">
        <v>7</v>
      </c>
      <c r="G18" s="26" t="s">
        <v>6</v>
      </c>
      <c r="H18" s="26" t="s">
        <v>7</v>
      </c>
      <c r="I18" s="26" t="s">
        <v>6</v>
      </c>
      <c r="J18" s="26" t="s">
        <v>7</v>
      </c>
      <c r="K18" s="26" t="s">
        <v>6</v>
      </c>
      <c r="L18" s="26" t="s">
        <v>7</v>
      </c>
      <c r="M18" s="26" t="s">
        <v>6</v>
      </c>
      <c r="N18" s="26" t="s">
        <v>7</v>
      </c>
      <c r="O18" s="26" t="s">
        <v>6</v>
      </c>
      <c r="P18" s="26" t="s">
        <v>7</v>
      </c>
      <c r="Q18" s="26" t="s">
        <v>6</v>
      </c>
      <c r="R18" s="26" t="s">
        <v>7</v>
      </c>
      <c r="S18" s="26" t="s">
        <v>6</v>
      </c>
      <c r="T18" s="26" t="s">
        <v>7</v>
      </c>
      <c r="U18" s="26" t="s">
        <v>6</v>
      </c>
      <c r="V18" s="26" t="s">
        <v>7</v>
      </c>
      <c r="W18" s="26" t="s">
        <v>6</v>
      </c>
    </row>
    <row r="19" spans="2:23" ht="19.5" customHeight="1" x14ac:dyDescent="0.25">
      <c r="C19" s="59">
        <v>2</v>
      </c>
      <c r="D19" s="61" t="s">
        <v>19</v>
      </c>
      <c r="E19" s="29"/>
      <c r="F19" s="51" t="s">
        <v>20</v>
      </c>
      <c r="G19" s="53">
        <v>4</v>
      </c>
      <c r="H19" s="51" t="s">
        <v>29</v>
      </c>
      <c r="I19" s="53">
        <v>0</v>
      </c>
      <c r="J19" s="51" t="s">
        <v>20</v>
      </c>
      <c r="K19" s="53">
        <v>4</v>
      </c>
      <c r="L19" s="51" t="s">
        <v>20</v>
      </c>
      <c r="M19" s="53">
        <v>4</v>
      </c>
      <c r="N19" s="51" t="s">
        <v>25</v>
      </c>
      <c r="O19" s="53">
        <v>12</v>
      </c>
      <c r="P19" s="51" t="s">
        <v>29</v>
      </c>
      <c r="Q19" s="53">
        <v>0</v>
      </c>
      <c r="R19" s="51" t="s">
        <v>20</v>
      </c>
      <c r="S19" s="53">
        <v>4</v>
      </c>
      <c r="T19" s="51" t="s">
        <v>20</v>
      </c>
      <c r="U19" s="53">
        <v>4</v>
      </c>
      <c r="V19" s="51" t="s">
        <v>29</v>
      </c>
      <c r="W19" s="53">
        <v>0</v>
      </c>
    </row>
    <row r="20" spans="2:23" ht="78.75" customHeight="1" thickBot="1" x14ac:dyDescent="0.3">
      <c r="C20" s="60"/>
      <c r="D20" s="62"/>
      <c r="E20" s="30"/>
      <c r="F20" s="52"/>
      <c r="G20" s="54"/>
      <c r="H20" s="52"/>
      <c r="I20" s="54"/>
      <c r="J20" s="52"/>
      <c r="K20" s="54"/>
      <c r="L20" s="52"/>
      <c r="M20" s="54"/>
      <c r="N20" s="52"/>
      <c r="O20" s="54"/>
      <c r="P20" s="52"/>
      <c r="Q20" s="54"/>
      <c r="R20" s="52"/>
      <c r="S20" s="54"/>
      <c r="T20" s="52"/>
      <c r="U20" s="54"/>
      <c r="V20" s="52"/>
      <c r="W20" s="54"/>
    </row>
    <row r="21" spans="2:23" ht="15.75" thickBot="1" x14ac:dyDescent="0.3"/>
    <row r="22" spans="2:23" ht="42" customHeight="1" thickBot="1" x14ac:dyDescent="0.3">
      <c r="B22" s="65" t="s">
        <v>12</v>
      </c>
      <c r="C22" s="66"/>
      <c r="D22" s="66"/>
      <c r="E22" s="67"/>
      <c r="F22" s="33"/>
      <c r="G22" s="3"/>
      <c r="H22" s="33"/>
      <c r="I22" s="3"/>
      <c r="J22" s="33"/>
      <c r="K22" s="3"/>
      <c r="L22" s="33"/>
      <c r="M22" s="3"/>
      <c r="N22" s="33"/>
      <c r="O22" s="3"/>
      <c r="P22" s="33"/>
      <c r="Q22" s="3"/>
      <c r="R22" s="33"/>
      <c r="S22" s="3"/>
      <c r="T22" s="33"/>
      <c r="U22" s="3"/>
      <c r="V22" s="33"/>
      <c r="W22" s="3"/>
    </row>
    <row r="23" spans="2:23" ht="18.75" customHeight="1" thickBot="1" x14ac:dyDescent="0.3">
      <c r="B23" s="3"/>
      <c r="C23" s="3"/>
      <c r="D23" s="15"/>
      <c r="E23" s="15"/>
      <c r="F23" s="5"/>
      <c r="G23" s="3"/>
      <c r="H23" s="5"/>
      <c r="I23" s="3"/>
      <c r="J23" s="5"/>
      <c r="K23" s="3"/>
      <c r="L23" s="5"/>
      <c r="M23" s="3"/>
      <c r="N23" s="5"/>
      <c r="O23" s="3"/>
      <c r="P23" s="5"/>
      <c r="Q23" s="3"/>
      <c r="R23" s="5"/>
      <c r="S23" s="3"/>
      <c r="T23" s="5"/>
      <c r="U23" s="3"/>
      <c r="V23" s="5"/>
      <c r="W23" s="3"/>
    </row>
    <row r="24" spans="2:23" ht="33" customHeight="1" thickBot="1" x14ac:dyDescent="0.3">
      <c r="C24" s="57"/>
      <c r="D24" s="58"/>
      <c r="E24" s="36"/>
      <c r="F24" s="26" t="s">
        <v>7</v>
      </c>
      <c r="G24" s="26" t="s">
        <v>6</v>
      </c>
      <c r="H24" s="26" t="s">
        <v>7</v>
      </c>
      <c r="I24" s="26" t="s">
        <v>6</v>
      </c>
      <c r="J24" s="26" t="s">
        <v>7</v>
      </c>
      <c r="K24" s="26" t="s">
        <v>6</v>
      </c>
      <c r="L24" s="26" t="s">
        <v>7</v>
      </c>
      <c r="M24" s="26" t="s">
        <v>6</v>
      </c>
      <c r="N24" s="26" t="s">
        <v>7</v>
      </c>
      <c r="O24" s="26" t="s">
        <v>6</v>
      </c>
      <c r="P24" s="26" t="s">
        <v>7</v>
      </c>
      <c r="Q24" s="26" t="s">
        <v>6</v>
      </c>
      <c r="R24" s="26" t="s">
        <v>7</v>
      </c>
      <c r="S24" s="26" t="s">
        <v>6</v>
      </c>
      <c r="T24" s="26" t="s">
        <v>7</v>
      </c>
      <c r="U24" s="26" t="s">
        <v>6</v>
      </c>
      <c r="V24" s="26" t="s">
        <v>7</v>
      </c>
      <c r="W24" s="26" t="s">
        <v>6</v>
      </c>
    </row>
    <row r="25" spans="2:23" ht="19.5" customHeight="1" x14ac:dyDescent="0.25">
      <c r="C25" s="59">
        <v>3</v>
      </c>
      <c r="D25" s="61" t="s">
        <v>17</v>
      </c>
      <c r="E25" s="29"/>
      <c r="F25" s="42" t="s">
        <v>18</v>
      </c>
      <c r="G25" s="42">
        <v>5</v>
      </c>
      <c r="H25" s="42" t="s">
        <v>18</v>
      </c>
      <c r="I25" s="42">
        <v>5</v>
      </c>
      <c r="J25" s="42" t="s">
        <v>24</v>
      </c>
      <c r="K25" s="42">
        <v>2</v>
      </c>
      <c r="L25" s="42" t="s">
        <v>18</v>
      </c>
      <c r="M25" s="42">
        <v>5</v>
      </c>
      <c r="N25" s="42" t="s">
        <v>18</v>
      </c>
      <c r="O25" s="42">
        <v>5</v>
      </c>
      <c r="P25" s="42" t="s">
        <v>33</v>
      </c>
      <c r="Q25" s="42">
        <v>0</v>
      </c>
      <c r="R25" s="42" t="s">
        <v>18</v>
      </c>
      <c r="S25" s="42">
        <v>5</v>
      </c>
      <c r="T25" s="42" t="s">
        <v>18</v>
      </c>
      <c r="U25" s="42">
        <v>5</v>
      </c>
      <c r="V25" s="42" t="s">
        <v>33</v>
      </c>
      <c r="W25" s="42">
        <v>0</v>
      </c>
    </row>
    <row r="26" spans="2:23" ht="78" customHeight="1" thickBot="1" x14ac:dyDescent="0.3">
      <c r="C26" s="60"/>
      <c r="D26" s="62"/>
      <c r="E26" s="3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2:23" ht="15.75" thickBot="1" x14ac:dyDescent="0.3"/>
    <row r="28" spans="2:23" ht="42" customHeight="1" thickBot="1" x14ac:dyDescent="0.3">
      <c r="B28" s="65" t="s">
        <v>13</v>
      </c>
      <c r="C28" s="66"/>
      <c r="D28" s="66"/>
      <c r="E28" s="6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8.75" customHeight="1" thickBot="1" x14ac:dyDescent="0.3">
      <c r="B29" s="3"/>
      <c r="C29" s="3"/>
      <c r="D29" s="15"/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33" customHeight="1" thickBot="1" x14ac:dyDescent="0.3">
      <c r="C30" s="57"/>
      <c r="D30" s="58"/>
      <c r="E30" s="36"/>
      <c r="F30" s="26" t="s">
        <v>7</v>
      </c>
      <c r="G30" s="26" t="s">
        <v>6</v>
      </c>
      <c r="H30" s="26" t="s">
        <v>7</v>
      </c>
      <c r="I30" s="26" t="s">
        <v>6</v>
      </c>
      <c r="J30" s="26" t="s">
        <v>7</v>
      </c>
      <c r="K30" s="26" t="s">
        <v>6</v>
      </c>
      <c r="L30" s="26" t="s">
        <v>7</v>
      </c>
      <c r="M30" s="26" t="s">
        <v>6</v>
      </c>
      <c r="N30" s="26" t="s">
        <v>7</v>
      </c>
      <c r="O30" s="26" t="s">
        <v>6</v>
      </c>
      <c r="P30" s="26" t="s">
        <v>7</v>
      </c>
      <c r="Q30" s="26" t="s">
        <v>6</v>
      </c>
      <c r="R30" s="26" t="s">
        <v>7</v>
      </c>
      <c r="S30" s="26" t="s">
        <v>6</v>
      </c>
      <c r="T30" s="26" t="s">
        <v>7</v>
      </c>
      <c r="U30" s="26" t="s">
        <v>6</v>
      </c>
      <c r="V30" s="26" t="s">
        <v>7</v>
      </c>
      <c r="W30" s="26" t="s">
        <v>6</v>
      </c>
    </row>
    <row r="31" spans="2:23" ht="19.5" customHeight="1" x14ac:dyDescent="0.25">
      <c r="C31" s="59">
        <v>4</v>
      </c>
      <c r="D31" s="61" t="s">
        <v>17</v>
      </c>
      <c r="E31" s="29"/>
      <c r="F31" s="42" t="s">
        <v>18</v>
      </c>
      <c r="G31" s="42">
        <v>5</v>
      </c>
      <c r="H31" s="42" t="s">
        <v>18</v>
      </c>
      <c r="I31" s="42">
        <v>5</v>
      </c>
      <c r="J31" s="42" t="s">
        <v>24</v>
      </c>
      <c r="K31" s="42">
        <v>2</v>
      </c>
      <c r="L31" s="42" t="s">
        <v>18</v>
      </c>
      <c r="M31" s="42">
        <v>5</v>
      </c>
      <c r="N31" s="42" t="s">
        <v>18</v>
      </c>
      <c r="O31" s="42">
        <v>5</v>
      </c>
      <c r="P31" s="42" t="s">
        <v>33</v>
      </c>
      <c r="Q31" s="42">
        <v>0</v>
      </c>
      <c r="R31" s="42" t="s">
        <v>18</v>
      </c>
      <c r="S31" s="42">
        <v>5</v>
      </c>
      <c r="T31" s="42" t="s">
        <v>18</v>
      </c>
      <c r="U31" s="42">
        <v>5</v>
      </c>
      <c r="V31" s="42" t="s">
        <v>33</v>
      </c>
      <c r="W31" s="42">
        <v>0</v>
      </c>
    </row>
    <row r="32" spans="2:23" ht="77.25" customHeight="1" thickBot="1" x14ac:dyDescent="0.3">
      <c r="C32" s="60"/>
      <c r="D32" s="62"/>
      <c r="E32" s="3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5" spans="2:24" ht="9.75" customHeight="1" x14ac:dyDescent="0.25">
      <c r="B35" s="16"/>
      <c r="C35" s="16"/>
      <c r="D35" s="16"/>
      <c r="E35" s="16"/>
      <c r="F35" s="14"/>
      <c r="G35" s="14"/>
      <c r="H35" s="14"/>
      <c r="I35" s="14"/>
      <c r="J35" s="14"/>
      <c r="K35" s="14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s="3" customFormat="1" ht="9.75" customHeight="1" thickBot="1" x14ac:dyDescent="0.3"/>
    <row r="37" spans="2:24" ht="42" customHeight="1" thickBot="1" x14ac:dyDescent="0.3">
      <c r="D37" s="21" t="s">
        <v>8</v>
      </c>
      <c r="E37" s="31"/>
      <c r="F37" s="44" t="s">
        <v>21</v>
      </c>
      <c r="G37" s="45"/>
      <c r="H37" s="44" t="s">
        <v>28</v>
      </c>
      <c r="I37" s="45"/>
      <c r="J37" s="44" t="s">
        <v>30</v>
      </c>
      <c r="K37" s="45"/>
      <c r="L37" s="44" t="s">
        <v>22</v>
      </c>
      <c r="M37" s="45"/>
      <c r="N37" s="44" t="s">
        <v>31</v>
      </c>
      <c r="O37" s="45"/>
      <c r="P37" s="44" t="s">
        <v>32</v>
      </c>
      <c r="Q37" s="45"/>
      <c r="R37" s="44" t="s">
        <v>23</v>
      </c>
      <c r="S37" s="45"/>
      <c r="T37" s="44" t="s">
        <v>34</v>
      </c>
      <c r="U37" s="45"/>
      <c r="V37" s="44" t="s">
        <v>35</v>
      </c>
      <c r="W37" s="45"/>
    </row>
    <row r="38" spans="2:24" ht="15.75" thickBot="1" x14ac:dyDescent="0.3"/>
    <row r="39" spans="2:24" ht="43.5" customHeight="1" thickBot="1" x14ac:dyDescent="0.3">
      <c r="D39" s="20" t="s">
        <v>5</v>
      </c>
      <c r="E39" s="32"/>
      <c r="F39" s="38">
        <f>SUM(F14,G19,G25,G31)</f>
        <v>81.323225806451617</v>
      </c>
      <c r="G39" s="39"/>
      <c r="H39" s="38">
        <f>SUM(H14,I19,I25,I31)</f>
        <v>82.46597222222222</v>
      </c>
      <c r="I39" s="39"/>
      <c r="J39" s="38">
        <f>SUM(J14,K19,K25,K31)</f>
        <v>86</v>
      </c>
      <c r="K39" s="39"/>
      <c r="L39" s="38">
        <f t="shared" ref="L39" si="0">SUM(L14,M19,M25,M31)</f>
        <v>77.208233851061792</v>
      </c>
      <c r="M39" s="39"/>
      <c r="N39" s="38">
        <f t="shared" ref="N39" si="1">SUM(N14,O19,O25,O31)</f>
        <v>89.501273116147914</v>
      </c>
      <c r="O39" s="39"/>
      <c r="P39" s="38">
        <f t="shared" ref="P39" si="2">SUM(P14,Q19,Q25,Q31)</f>
        <v>70.72007048219308</v>
      </c>
      <c r="Q39" s="39"/>
      <c r="R39" s="38">
        <f t="shared" ref="R39" si="3">SUM(R14,S19,S25,S31)</f>
        <v>77.564060913705589</v>
      </c>
      <c r="S39" s="39"/>
      <c r="T39" s="38">
        <f t="shared" ref="T39" si="4">SUM(T14,U19,U25,U31)</f>
        <v>82.852037169406714</v>
      </c>
      <c r="U39" s="39"/>
      <c r="V39" s="38">
        <f t="shared" ref="V39" si="5">SUM(V14,W19,W25,W31)</f>
        <v>68.576779846659363</v>
      </c>
      <c r="W39" s="39"/>
    </row>
    <row r="40" spans="2:24" ht="43.5" customHeight="1" thickBot="1" x14ac:dyDescent="0.3">
      <c r="D40" s="20" t="s">
        <v>11</v>
      </c>
      <c r="E40" s="32"/>
      <c r="F40" s="40" t="s">
        <v>36</v>
      </c>
      <c r="G40" s="41"/>
      <c r="H40" s="40" t="s">
        <v>27</v>
      </c>
      <c r="I40" s="41"/>
      <c r="J40" s="40" t="s">
        <v>15</v>
      </c>
      <c r="K40" s="41"/>
      <c r="L40" s="40" t="s">
        <v>38</v>
      </c>
      <c r="M40" s="41"/>
      <c r="N40" s="40" t="s">
        <v>14</v>
      </c>
      <c r="O40" s="41"/>
      <c r="P40" s="40" t="s">
        <v>39</v>
      </c>
      <c r="Q40" s="41"/>
      <c r="R40" s="40" t="s">
        <v>37</v>
      </c>
      <c r="S40" s="41"/>
      <c r="T40" s="40" t="s">
        <v>26</v>
      </c>
      <c r="U40" s="41"/>
      <c r="V40" s="40" t="s">
        <v>40</v>
      </c>
      <c r="W40" s="41"/>
    </row>
    <row r="41" spans="2:24" ht="12.75" customHeight="1" x14ac:dyDescent="0.25">
      <c r="F41" s="2"/>
      <c r="H41" s="2"/>
      <c r="J41" s="2"/>
    </row>
  </sheetData>
  <mergeCells count="139">
    <mergeCell ref="V10:W10"/>
    <mergeCell ref="F25:F26"/>
    <mergeCell ref="G25:G26"/>
    <mergeCell ref="G12:W12"/>
    <mergeCell ref="H10:I10"/>
    <mergeCell ref="H14:I14"/>
    <mergeCell ref="H19:H20"/>
    <mergeCell ref="I19:I20"/>
    <mergeCell ref="H25:H26"/>
    <mergeCell ref="I25:I26"/>
    <mergeCell ref="J10:K10"/>
    <mergeCell ref="J14:K14"/>
    <mergeCell ref="J19:J20"/>
    <mergeCell ref="K19:K20"/>
    <mergeCell ref="J25:J26"/>
    <mergeCell ref="K25:K26"/>
    <mergeCell ref="V2:W2"/>
    <mergeCell ref="V4:W4"/>
    <mergeCell ref="F6:G6"/>
    <mergeCell ref="G8:V8"/>
    <mergeCell ref="V6:W6"/>
    <mergeCell ref="H4:I4"/>
    <mergeCell ref="H6:I6"/>
    <mergeCell ref="J4:K4"/>
    <mergeCell ref="J6:K6"/>
    <mergeCell ref="F4:G4"/>
    <mergeCell ref="P2:Q2"/>
    <mergeCell ref="P4:Q4"/>
    <mergeCell ref="P6:Q6"/>
    <mergeCell ref="R2:S2"/>
    <mergeCell ref="R4:S4"/>
    <mergeCell ref="R6:S6"/>
    <mergeCell ref="C30:D30"/>
    <mergeCell ref="C31:C32"/>
    <mergeCell ref="D31:D32"/>
    <mergeCell ref="F31:F32"/>
    <mergeCell ref="G31:G32"/>
    <mergeCell ref="C6:D6"/>
    <mergeCell ref="B8:E8"/>
    <mergeCell ref="B16:E16"/>
    <mergeCell ref="C18:D18"/>
    <mergeCell ref="C19:C20"/>
    <mergeCell ref="D19:D20"/>
    <mergeCell ref="B28:E28"/>
    <mergeCell ref="B22:E22"/>
    <mergeCell ref="C24:D24"/>
    <mergeCell ref="C25:C26"/>
    <mergeCell ref="D25:D26"/>
    <mergeCell ref="V14:W14"/>
    <mergeCell ref="F19:F20"/>
    <mergeCell ref="G19:G20"/>
    <mergeCell ref="V19:V20"/>
    <mergeCell ref="W19:W20"/>
    <mergeCell ref="T19:T20"/>
    <mergeCell ref="U19:U20"/>
    <mergeCell ref="V40:W40"/>
    <mergeCell ref="V37:W37"/>
    <mergeCell ref="V39:W39"/>
    <mergeCell ref="V31:V32"/>
    <mergeCell ref="W31:W32"/>
    <mergeCell ref="V25:V26"/>
    <mergeCell ref="W25:W26"/>
    <mergeCell ref="H31:H32"/>
    <mergeCell ref="I31:I32"/>
    <mergeCell ref="H37:I37"/>
    <mergeCell ref="H39:I39"/>
    <mergeCell ref="H40:I40"/>
    <mergeCell ref="J39:K39"/>
    <mergeCell ref="J40:K40"/>
    <mergeCell ref="J31:J32"/>
    <mergeCell ref="K31:K32"/>
    <mergeCell ref="J37:K37"/>
    <mergeCell ref="F40:G40"/>
    <mergeCell ref="F39:G39"/>
    <mergeCell ref="F37:G37"/>
    <mergeCell ref="F10:G10"/>
    <mergeCell ref="L2:M2"/>
    <mergeCell ref="L4:M4"/>
    <mergeCell ref="L6:M6"/>
    <mergeCell ref="L10:M10"/>
    <mergeCell ref="L14:M14"/>
    <mergeCell ref="L19:L20"/>
    <mergeCell ref="M19:M20"/>
    <mergeCell ref="L25:L26"/>
    <mergeCell ref="M25:M26"/>
    <mergeCell ref="L31:L32"/>
    <mergeCell ref="M31:M32"/>
    <mergeCell ref="L37:M37"/>
    <mergeCell ref="F14:G14"/>
    <mergeCell ref="L39:M39"/>
    <mergeCell ref="L40:M40"/>
    <mergeCell ref="N2:O2"/>
    <mergeCell ref="N4:O4"/>
    <mergeCell ref="N6:O6"/>
    <mergeCell ref="N10:O10"/>
    <mergeCell ref="N14:O14"/>
    <mergeCell ref="N19:N20"/>
    <mergeCell ref="O19:O20"/>
    <mergeCell ref="N25:N26"/>
    <mergeCell ref="O25:O26"/>
    <mergeCell ref="N31:N32"/>
    <mergeCell ref="O31:O32"/>
    <mergeCell ref="N37:O37"/>
    <mergeCell ref="N39:O39"/>
    <mergeCell ref="N40:O40"/>
    <mergeCell ref="P31:P32"/>
    <mergeCell ref="Q31:Q32"/>
    <mergeCell ref="P37:Q37"/>
    <mergeCell ref="P39:Q39"/>
    <mergeCell ref="P40:Q40"/>
    <mergeCell ref="P10:Q10"/>
    <mergeCell ref="P14:Q14"/>
    <mergeCell ref="P19:P20"/>
    <mergeCell ref="Q19:Q20"/>
    <mergeCell ref="P25:P26"/>
    <mergeCell ref="Q25:Q26"/>
    <mergeCell ref="R31:R32"/>
    <mergeCell ref="S31:S32"/>
    <mergeCell ref="R37:S37"/>
    <mergeCell ref="R39:S39"/>
    <mergeCell ref="R40:S40"/>
    <mergeCell ref="R10:S10"/>
    <mergeCell ref="R14:S14"/>
    <mergeCell ref="R19:R20"/>
    <mergeCell ref="S19:S20"/>
    <mergeCell ref="R25:R26"/>
    <mergeCell ref="S25:S26"/>
    <mergeCell ref="T39:U39"/>
    <mergeCell ref="T40:U40"/>
    <mergeCell ref="T25:T26"/>
    <mergeCell ref="U25:U26"/>
    <mergeCell ref="T31:T32"/>
    <mergeCell ref="U31:U32"/>
    <mergeCell ref="T37:U37"/>
    <mergeCell ref="T2:U2"/>
    <mergeCell ref="T4:U4"/>
    <mergeCell ref="T6:U6"/>
    <mergeCell ref="T10:U10"/>
    <mergeCell ref="T14:U14"/>
  </mergeCells>
  <pageMargins left="0.25" right="0.25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2024-08-16T08:47:46Z</cp:lastPrinted>
  <dcterms:created xsi:type="dcterms:W3CDTF">2015-02-25T07:58:12Z</dcterms:created>
  <dcterms:modified xsi:type="dcterms:W3CDTF">2024-08-16T08:47:54Z</dcterms:modified>
</cp:coreProperties>
</file>