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\Výkazy_výměr\"/>
    </mc:Choice>
  </mc:AlternateContent>
  <xr:revisionPtr revIDLastSave="0" documentId="13_ncr:1_{31EFD8BE-E8E1-4D0B-AB57-2067D87D680B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1PP" sheetId="10" r:id="rId1"/>
  </sheets>
  <definedNames>
    <definedName name="_xlnm._FilterDatabase" localSheetId="0" hidden="1">'1PP'!$A$1:$O$149</definedName>
    <definedName name="daně" localSheetId="0">'1PP'!#REF!</definedName>
    <definedName name="daně">#REF!</definedName>
    <definedName name="forma" localSheetId="0">'1PP'!#REF!</definedName>
    <definedName name="forma">#REF!</definedName>
    <definedName name="locked_data">#REF!</definedName>
    <definedName name="MEP2RefRooms">#REF!</definedName>
    <definedName name="_xlnm.Print_Area" localSheetId="0">'1PP'!$A$1:$O$178</definedName>
    <definedName name="prázdná" localSheetId="0">'1PP'!#REF!</definedName>
    <definedName name="prázdná">#REF!</definedName>
    <definedName name="room_d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5" i="10" l="1"/>
  <c r="O134" i="10"/>
  <c r="O133" i="10"/>
  <c r="O132" i="10"/>
  <c r="O131" i="10"/>
  <c r="O110" i="10"/>
  <c r="O109" i="10"/>
  <c r="O108" i="10"/>
  <c r="O107" i="10"/>
  <c r="O49" i="10"/>
  <c r="O48" i="10"/>
  <c r="O47" i="10"/>
  <c r="O46" i="10"/>
  <c r="O45" i="10"/>
  <c r="O44" i="10"/>
  <c r="O27" i="10"/>
  <c r="O80" i="10" l="1"/>
  <c r="O79" i="10"/>
  <c r="O76" i="10" l="1"/>
  <c r="O75" i="10" l="1"/>
  <c r="O72" i="10" l="1"/>
  <c r="O69" i="10"/>
  <c r="O141" i="10" l="1"/>
  <c r="O121" i="10"/>
  <c r="O122" i="10"/>
  <c r="O123" i="10"/>
  <c r="O124" i="10"/>
  <c r="O125" i="10"/>
  <c r="O126" i="10"/>
  <c r="O127" i="10"/>
  <c r="O128" i="10"/>
  <c r="O129" i="10"/>
  <c r="O130" i="10"/>
  <c r="O120" i="10"/>
  <c r="O11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85" i="10"/>
  <c r="O64" i="10"/>
  <c r="O63" i="10"/>
  <c r="O52" i="10"/>
  <c r="O33" i="10"/>
  <c r="O34" i="10"/>
  <c r="O35" i="10"/>
  <c r="O36" i="10"/>
  <c r="O37" i="10"/>
  <c r="O38" i="10"/>
  <c r="O39" i="10"/>
  <c r="O40" i="10"/>
  <c r="O41" i="10"/>
  <c r="O42" i="10"/>
  <c r="O43" i="10"/>
  <c r="O32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13" i="10"/>
  <c r="O10" i="10"/>
  <c r="O152" i="10" l="1"/>
  <c r="O153" i="10" s="1"/>
  <c r="O154" i="10" s="1"/>
</calcChain>
</file>

<file path=xl/sharedStrings.xml><?xml version="1.0" encoding="utf-8"?>
<sst xmlns="http://schemas.openxmlformats.org/spreadsheetml/2006/main" count="686" uniqueCount="154">
  <si>
    <t>Název</t>
  </si>
  <si>
    <t>Sazba DPH</t>
  </si>
  <si>
    <t>Celkem bez DPH</t>
  </si>
  <si>
    <t>KS</t>
  </si>
  <si>
    <t>Cena/ks</t>
  </si>
  <si>
    <t>Kat.číslo</t>
  </si>
  <si>
    <t>Cena celkem bez DPH</t>
  </si>
  <si>
    <t>Cena celkem s DPH</t>
  </si>
  <si>
    <t>Cena 21% DPH</t>
  </si>
  <si>
    <t>Šířka</t>
  </si>
  <si>
    <t>Výška</t>
  </si>
  <si>
    <t>Hloubka</t>
  </si>
  <si>
    <t/>
  </si>
  <si>
    <t>Skříňka laboratorní instalační dveřová na soklu, pro práci ve stoje, dveře bez zámku (bez police), jednodveřová</t>
  </si>
  <si>
    <t>Skříňka laboratorní výlevková dveřová na soklu s podpěrou pod výlevku, pro práci ve stoje, dveře bez zámku (bez police), jednodveřová</t>
  </si>
  <si>
    <t>Skříňka nástěnná dveřová, dveře plné bez zámku (jedna police), jednodveřová</t>
  </si>
  <si>
    <t>Skříňka nástěnná dveřová, dveře plné se zámkem (jedna police), jednodveřová</t>
  </si>
  <si>
    <t>Skříňka nástěnná otevřená, jedna police</t>
  </si>
  <si>
    <t>AISI 316</t>
  </si>
  <si>
    <t>bílá</t>
  </si>
  <si>
    <t>Dřez nerez AISI 316 (chemický)</t>
  </si>
  <si>
    <t>Sifon k výlevce PP bez odbočky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</si>
  <si>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</si>
  <si>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.</t>
  </si>
  <si>
    <t>Doměr rovný se soklem</t>
  </si>
  <si>
    <t>Sprcha bezpečnostní obličejová s jednoduchou úhlovou oční/obličejovou tryskou, varianta pro uchycení do pracovní desky stolu</t>
  </si>
  <si>
    <t>míst</t>
  </si>
  <si>
    <t>m</t>
  </si>
  <si>
    <t>Stůl pracovní</t>
  </si>
  <si>
    <t>Výlevka kameninová pro zabudování</t>
  </si>
  <si>
    <t>Židle</t>
  </si>
  <si>
    <t>NP</t>
  </si>
  <si>
    <t xml:space="preserve">č. standardu </t>
  </si>
  <si>
    <t>Armatura laboratorní stojánková - SMĚŠOVACÍ, VODA, s klinickou pákou, vysoká</t>
  </si>
  <si>
    <t>G62-126A</t>
  </si>
  <si>
    <t>1PP</t>
  </si>
  <si>
    <t>G61-1S15
Laboratoř</t>
  </si>
  <si>
    <t>G61-1S15</t>
  </si>
  <si>
    <t>G61-1S16</t>
  </si>
  <si>
    <t>G61-1S18</t>
  </si>
  <si>
    <t>G61-1S19</t>
  </si>
  <si>
    <t>G61-1S21
Laboratoř</t>
  </si>
  <si>
    <t>G61-1S21</t>
  </si>
  <si>
    <t>Lednice</t>
  </si>
  <si>
    <t>Stůl pracovní mycí</t>
  </si>
  <si>
    <t>Laminární box</t>
  </si>
  <si>
    <t>Kryobankovací systém</t>
  </si>
  <si>
    <t>p</t>
  </si>
  <si>
    <t>Centrální jednotka</t>
  </si>
  <si>
    <t>Separátor</t>
  </si>
  <si>
    <t>Myčka klecí</t>
  </si>
  <si>
    <t>Automatizovaná výsypka</t>
  </si>
  <si>
    <t>1S</t>
  </si>
  <si>
    <t>G61-1S16
Mycí centrum</t>
  </si>
  <si>
    <t>G61-1S18
Kryobanka 1</t>
  </si>
  <si>
    <t>G61-1S19
Kryobanka 2</t>
  </si>
  <si>
    <t>N106</t>
  </si>
  <si>
    <t>T110</t>
  </si>
  <si>
    <t>HS200 S</t>
  </si>
  <si>
    <t>T16</t>
  </si>
  <si>
    <t>T05</t>
  </si>
  <si>
    <t>T109</t>
  </si>
  <si>
    <t>HS200 M</t>
  </si>
  <si>
    <t>Doplňující informace:</t>
  </si>
  <si>
    <t>POZOR: Sazba DPH bude řešena při fakturaci!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</si>
  <si>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</si>
  <si>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</si>
  <si>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</si>
  <si>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</si>
  <si>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</si>
  <si>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Dveře + Čela Spodní - Úchytka: alu elox</t>
  </si>
  <si>
    <t xml:space="preserve">  Čela Horní - Lamino: bílá 113 PE White</t>
  </si>
  <si>
    <t xml:space="preserve">  Čela Horní - Hrany: bílá 113 PE White</t>
  </si>
  <si>
    <t xml:space="preserve">  Čela Horní - Úchytka: alu elox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</si>
  <si>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</si>
  <si>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</si>
  <si>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</si>
  <si>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</si>
  <si>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 xml:space="preserve">  Kombinace: (A)</t>
  </si>
  <si>
    <t>Centrální vysavač a podestýlka</t>
  </si>
  <si>
    <t>Myčka lahví</t>
  </si>
  <si>
    <t>P20</t>
  </si>
  <si>
    <t>PD1</t>
  </si>
  <si>
    <t>V3</t>
  </si>
  <si>
    <t>BS6</t>
  </si>
  <si>
    <t>N196</t>
  </si>
  <si>
    <t>SN5</t>
  </si>
  <si>
    <t>SN1</t>
  </si>
  <si>
    <t>P14</t>
  </si>
  <si>
    <t>V2</t>
  </si>
  <si>
    <t>P17</t>
  </si>
  <si>
    <t>N01</t>
  </si>
  <si>
    <t>K4</t>
  </si>
  <si>
    <t>G61-1S15_T05</t>
  </si>
  <si>
    <t>G61-1S15_1</t>
  </si>
  <si>
    <t>G61-1S15_T16</t>
  </si>
  <si>
    <t>G61-1S15_2</t>
  </si>
  <si>
    <t>G61-1S15_N106</t>
  </si>
  <si>
    <t>G62-126A_1</t>
  </si>
  <si>
    <t>G61-1S18_1</t>
  </si>
  <si>
    <t>G61-1S18_T109</t>
  </si>
  <si>
    <t>G61-1S19_1</t>
  </si>
  <si>
    <t>G61-1S18_T110</t>
  </si>
  <si>
    <t>G61-1S18_p</t>
  </si>
  <si>
    <t>Barevné provedení: standardní dle vzorníku - je potřeba upřesnit při objednání</t>
  </si>
  <si>
    <t>Konstrukce tvaru C (montovaná), pro práci ve stoje, bez pracovní desky</t>
  </si>
  <si>
    <t>Konstrukce tvaru H(svařovaná) s kolečky (2 s brzdou), pro práci ve stoje, bez pracovní desky</t>
  </si>
  <si>
    <t>L</t>
  </si>
  <si>
    <t>P</t>
  </si>
  <si>
    <t>N202</t>
  </si>
  <si>
    <t>Dřez pro záložní mytí lahví</t>
  </si>
  <si>
    <t>G62-126A_N202</t>
  </si>
  <si>
    <t>NV7</t>
  </si>
  <si>
    <t>N198</t>
  </si>
  <si>
    <t>Regály</t>
  </si>
  <si>
    <t>Stůl pracovní nerez</t>
  </si>
  <si>
    <t>N143</t>
  </si>
  <si>
    <t>PD3</t>
  </si>
  <si>
    <t>Deska pracovní, nerez AISI 316, tl. 30 mm (chemický)</t>
  </si>
  <si>
    <t>Regál, policový, ocelové sloupky, pozink, 3 police</t>
  </si>
  <si>
    <t>G62-126A_N143</t>
  </si>
  <si>
    <t>G62-348_N143</t>
  </si>
  <si>
    <t>N146</t>
  </si>
  <si>
    <t>Konstrukce tvaru C (montovaná), pro práci v sedě, bez pracovní desky</t>
  </si>
  <si>
    <t>G62-126A_N146</t>
  </si>
  <si>
    <t>G62-348_N146</t>
  </si>
  <si>
    <t>celková pozice</t>
  </si>
  <si>
    <t>pozice ve výkresu</t>
  </si>
  <si>
    <t>N185</t>
  </si>
  <si>
    <t>Kontejner kombinovaný na kolečkách (2 s brzdou), dveře bez zámku (jedna police), jednodveřový, horní zásuvka s plnovýsuvem, dotahem a tlumením, bez zámku</t>
  </si>
  <si>
    <t>N107</t>
  </si>
  <si>
    <t>Zásobník papírových ručníků, vyrobeno z leštěné nerezové oceli</t>
  </si>
  <si>
    <t>N138</t>
  </si>
  <si>
    <t>Dávkovač mýdla</t>
  </si>
  <si>
    <t>N139</t>
  </si>
  <si>
    <t>Dávkovač</t>
  </si>
  <si>
    <t>KO1</t>
  </si>
  <si>
    <t>Koš odpadkový vestavný na tříděný odpad, 2 nádoby o objemu 8 litrů</t>
  </si>
  <si>
    <t>G61-1S15_N107</t>
  </si>
  <si>
    <t>G61-1S15_N138</t>
  </si>
  <si>
    <t>G61-1S15_N139</t>
  </si>
  <si>
    <t>G61-1S18_N107</t>
  </si>
  <si>
    <t>G61-1S18_N138</t>
  </si>
  <si>
    <t>G61-1S18_N139</t>
  </si>
  <si>
    <t>G61-1S18_2</t>
  </si>
  <si>
    <t>G61-1S19_N107</t>
  </si>
  <si>
    <t>G61-1S19_N138</t>
  </si>
  <si>
    <t>G61-1S19_N139</t>
  </si>
  <si>
    <t>G61-1S19_2</t>
  </si>
  <si>
    <t xml:space="preserve">  HPL - Vysokotlaký laminát: bílá</t>
  </si>
  <si>
    <t>Deska pracovní, laminát vysokotlaký, tl. 30 mm  + hrana, tl. 35 mm</t>
  </si>
  <si>
    <t xml:space="preserve">NENÍ předmětem dodávky </t>
  </si>
  <si>
    <t>chladnička kombinovaná laboratorní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</si>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</sst>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b/>
      <sz val="10"/>
      <name val="Arial CE"/>
      <charset val="238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1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right" vertical="top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19" fillId="3" borderId="3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0" fontId="24" fillId="4" borderId="3" xfId="0" applyFont="1" applyFill="1" applyBorder="1" applyAlignment="1">
      <alignment horizontal="center" vertical="center" wrapText="1"/>
    </xf>
    <xf numFmtId="1" fontId="18" fillId="3" borderId="2" xfId="0" applyNumberFormat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2" fontId="19" fillId="0" borderId="2" xfId="0" applyNumberFormat="1" applyFont="1" applyBorder="1" applyAlignment="1">
      <alignment horizontal="center" vertical="top" wrapText="1"/>
    </xf>
    <xf numFmtId="0" fontId="30" fillId="0" borderId="0" xfId="0" applyFont="1" applyAlignment="1">
      <alignment horizontal="left" vertical="top"/>
    </xf>
    <xf numFmtId="0" fontId="30" fillId="0" borderId="4" xfId="0" applyFont="1" applyBorder="1" applyAlignment="1">
      <alignment horizontal="left" vertical="top"/>
    </xf>
    <xf numFmtId="0" fontId="30" fillId="0" borderId="0" xfId="0" applyFont="1" applyAlignment="1">
      <alignment vertical="top" wrapText="1"/>
    </xf>
    <xf numFmtId="0" fontId="30" fillId="0" borderId="4" xfId="0" applyFont="1" applyBorder="1" applyAlignment="1">
      <alignment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0" fontId="31" fillId="0" borderId="0" xfId="0" applyFont="1" applyAlignment="1">
      <alignment vertical="top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4" fontId="18" fillId="3" borderId="6" xfId="0" applyNumberFormat="1" applyFont="1" applyFill="1" applyBorder="1" applyAlignment="1">
      <alignment horizontal="center" vertical="top" wrapText="1"/>
    </xf>
    <xf numFmtId="0" fontId="32" fillId="0" borderId="0" xfId="0" applyFont="1" applyAlignment="1">
      <alignment horizontal="left" vertical="top" wrapText="1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FFFFCC"/>
      <color rgb="FFFFFF99"/>
      <color rgb="FF00FF00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8"/>
  <sheetViews>
    <sheetView tabSelected="1" zoomScale="115" zoomScaleNormal="115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9.5703125" style="35" customWidth="1"/>
    <col min="2" max="2" width="8.5703125" style="36" customWidth="1"/>
    <col min="3" max="3" width="7" style="36" customWidth="1"/>
    <col min="4" max="4" width="10.7109375" style="51" bestFit="1" customWidth="1"/>
    <col min="5" max="5" width="6.7109375" style="32" customWidth="1"/>
    <col min="6" max="6" width="2.140625" style="51" bestFit="1" customWidth="1"/>
    <col min="7" max="7" width="30.140625" customWidth="1"/>
    <col min="8" max="8" width="12.7109375" customWidth="1"/>
    <col min="9" max="11" width="7.85546875" style="50" customWidth="1"/>
    <col min="12" max="12" width="5.5703125" customWidth="1"/>
    <col min="13" max="13" width="12" style="3" bestFit="1" customWidth="1"/>
    <col min="14" max="14" width="5" style="2" customWidth="1"/>
    <col min="15" max="15" width="15" style="3" bestFit="1" customWidth="1"/>
  </cols>
  <sheetData>
    <row r="1" spans="1:17" s="1" customFormat="1" ht="33.75" x14ac:dyDescent="0.2">
      <c r="A1" s="37" t="s">
        <v>31</v>
      </c>
      <c r="B1" s="36" t="s">
        <v>26</v>
      </c>
      <c r="C1" s="54" t="s">
        <v>127</v>
      </c>
      <c r="D1" s="33" t="s">
        <v>126</v>
      </c>
      <c r="E1" s="54" t="s">
        <v>32</v>
      </c>
      <c r="F1" s="36"/>
      <c r="G1" s="17" t="s">
        <v>0</v>
      </c>
      <c r="H1" s="17" t="s">
        <v>5</v>
      </c>
      <c r="I1" s="17" t="s">
        <v>9</v>
      </c>
      <c r="J1" s="17" t="s">
        <v>11</v>
      </c>
      <c r="K1" s="17" t="s">
        <v>10</v>
      </c>
      <c r="L1" s="17" t="s">
        <v>3</v>
      </c>
      <c r="M1" s="4" t="s">
        <v>4</v>
      </c>
      <c r="N1" s="4" t="s">
        <v>1</v>
      </c>
      <c r="O1" s="4" t="s">
        <v>2</v>
      </c>
    </row>
    <row r="2" spans="1:17" s="1" customFormat="1" ht="12" x14ac:dyDescent="0.2">
      <c r="A2" s="33"/>
      <c r="B2" s="36"/>
      <c r="C2" s="51"/>
      <c r="D2" s="51"/>
      <c r="E2" s="18"/>
      <c r="F2" s="51"/>
      <c r="G2" s="19"/>
      <c r="H2" s="20"/>
      <c r="I2" s="23"/>
      <c r="J2" s="23"/>
      <c r="K2" s="23"/>
      <c r="L2" s="21"/>
      <c r="M2" s="22"/>
      <c r="N2" s="23"/>
      <c r="O2" s="24"/>
    </row>
    <row r="3" spans="1:17" s="1" customFormat="1" ht="166.5" customHeight="1" x14ac:dyDescent="0.2">
      <c r="A3" s="66"/>
      <c r="B3" s="89" t="s">
        <v>153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5"/>
      <c r="Q3" s="85"/>
    </row>
    <row r="4" spans="1:17" s="1" customFormat="1" ht="12.75" customHeight="1" x14ac:dyDescent="0.2">
      <c r="A4" s="66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</row>
    <row r="5" spans="1:17" s="1" customFormat="1" ht="12.75" customHeight="1" x14ac:dyDescent="0.2">
      <c r="A5" s="33"/>
      <c r="B5" s="52"/>
      <c r="C5" s="53"/>
      <c r="D5" s="53"/>
      <c r="E5" s="38"/>
      <c r="F5" s="53"/>
      <c r="G5" s="76" t="s">
        <v>35</v>
      </c>
      <c r="H5" s="40"/>
      <c r="I5" s="45"/>
      <c r="J5" s="45"/>
      <c r="K5" s="45"/>
      <c r="L5" s="39"/>
      <c r="M5" s="41"/>
      <c r="N5" s="42"/>
      <c r="O5" s="43"/>
    </row>
    <row r="6" spans="1:17" s="1" customFormat="1" x14ac:dyDescent="0.2">
      <c r="A6" s="66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1"/>
    </row>
    <row r="7" spans="1:17" s="1" customFormat="1" ht="30" x14ac:dyDescent="0.2">
      <c r="A7" s="66" t="s">
        <v>52</v>
      </c>
      <c r="B7" s="52" t="s">
        <v>37</v>
      </c>
      <c r="C7" s="53"/>
      <c r="D7" s="53"/>
      <c r="E7" s="38"/>
      <c r="F7" s="53"/>
      <c r="G7" s="44" t="s">
        <v>36</v>
      </c>
      <c r="H7" s="40"/>
      <c r="I7" s="45"/>
      <c r="J7" s="45"/>
      <c r="K7" s="45"/>
      <c r="L7" s="39"/>
      <c r="M7" s="41"/>
      <c r="N7" s="42"/>
      <c r="O7" s="43"/>
    </row>
    <row r="8" spans="1:17" s="1" customFormat="1" ht="12" x14ac:dyDescent="0.2">
      <c r="A8" s="66"/>
      <c r="B8" s="36"/>
      <c r="C8" s="51"/>
      <c r="D8" s="51"/>
      <c r="E8" s="18"/>
      <c r="F8" s="51"/>
      <c r="G8" s="19"/>
      <c r="H8" s="31"/>
      <c r="I8" s="46"/>
      <c r="J8" s="46"/>
      <c r="K8" s="46"/>
      <c r="L8" s="21"/>
      <c r="M8" s="22"/>
      <c r="N8" s="23"/>
      <c r="O8" s="24"/>
    </row>
    <row r="9" spans="1:17" s="1" customFormat="1" ht="12" x14ac:dyDescent="0.2">
      <c r="A9" s="66" t="s">
        <v>52</v>
      </c>
      <c r="B9" s="74" t="s">
        <v>37</v>
      </c>
      <c r="C9" s="74" t="s">
        <v>60</v>
      </c>
      <c r="D9" s="75" t="s">
        <v>93</v>
      </c>
      <c r="E9" s="67" t="s">
        <v>60</v>
      </c>
      <c r="F9" s="75" t="s">
        <v>23</v>
      </c>
      <c r="G9" s="68" t="s">
        <v>43</v>
      </c>
      <c r="H9" s="69"/>
      <c r="I9" s="78">
        <v>600</v>
      </c>
      <c r="J9" s="78">
        <v>615</v>
      </c>
      <c r="K9" s="78">
        <v>2000</v>
      </c>
      <c r="L9" s="77">
        <v>1</v>
      </c>
      <c r="M9" s="70"/>
      <c r="N9" s="71"/>
      <c r="O9" s="72"/>
    </row>
    <row r="10" spans="1:17" s="1" customFormat="1" ht="12" x14ac:dyDescent="0.2">
      <c r="A10" s="66" t="s">
        <v>52</v>
      </c>
      <c r="B10" s="36" t="s">
        <v>37</v>
      </c>
      <c r="C10" s="36" t="s">
        <v>60</v>
      </c>
      <c r="D10" s="51" t="s">
        <v>93</v>
      </c>
      <c r="E10" s="18" t="s">
        <v>60</v>
      </c>
      <c r="F10" s="51"/>
      <c r="G10" s="19" t="s">
        <v>152</v>
      </c>
      <c r="H10" s="19"/>
      <c r="I10" s="46">
        <v>600</v>
      </c>
      <c r="J10" s="46">
        <v>615</v>
      </c>
      <c r="K10" s="46">
        <v>2000</v>
      </c>
      <c r="L10" s="21">
        <v>1</v>
      </c>
      <c r="M10" s="84"/>
      <c r="N10" s="23">
        <v>21</v>
      </c>
      <c r="O10" s="24">
        <f>M10*L10</f>
        <v>0</v>
      </c>
    </row>
    <row r="11" spans="1:17" s="1" customFormat="1" ht="12" x14ac:dyDescent="0.2">
      <c r="A11" s="66"/>
      <c r="B11" s="36"/>
      <c r="C11" s="36"/>
      <c r="D11" s="51"/>
      <c r="E11" s="18"/>
      <c r="F11" s="51"/>
      <c r="G11" s="19"/>
      <c r="H11" s="19"/>
      <c r="I11" s="46"/>
      <c r="J11" s="46"/>
      <c r="K11" s="46"/>
      <c r="L11" s="21"/>
      <c r="M11" s="22"/>
      <c r="N11" s="23"/>
      <c r="O11" s="24"/>
    </row>
    <row r="12" spans="1:17" s="1" customFormat="1" ht="12" x14ac:dyDescent="0.2">
      <c r="A12" s="66" t="s">
        <v>52</v>
      </c>
      <c r="B12" s="74" t="s">
        <v>37</v>
      </c>
      <c r="C12" s="74">
        <v>1</v>
      </c>
      <c r="D12" s="75" t="s">
        <v>94</v>
      </c>
      <c r="E12" s="67"/>
      <c r="F12" s="75" t="s">
        <v>23</v>
      </c>
      <c r="G12" s="68" t="s">
        <v>44</v>
      </c>
      <c r="H12" s="69"/>
      <c r="I12" s="78">
        <v>4210</v>
      </c>
      <c r="J12" s="78">
        <v>750</v>
      </c>
      <c r="K12" s="78">
        <v>900</v>
      </c>
      <c r="L12" s="77">
        <v>1</v>
      </c>
      <c r="M12" s="70"/>
      <c r="N12" s="71"/>
      <c r="O12" s="72"/>
    </row>
    <row r="13" spans="1:17" s="1" customFormat="1" ht="48" x14ac:dyDescent="0.2">
      <c r="A13" s="66" t="s">
        <v>52</v>
      </c>
      <c r="B13" s="36" t="s">
        <v>37</v>
      </c>
      <c r="C13" s="36">
        <v>1</v>
      </c>
      <c r="D13" s="51" t="s">
        <v>94</v>
      </c>
      <c r="E13" s="18" t="s">
        <v>88</v>
      </c>
      <c r="F13" s="51"/>
      <c r="G13" s="19" t="s">
        <v>14</v>
      </c>
      <c r="H13" s="19" t="s">
        <v>107</v>
      </c>
      <c r="I13" s="46">
        <v>600</v>
      </c>
      <c r="J13" s="46">
        <v>570</v>
      </c>
      <c r="K13" s="46">
        <v>870</v>
      </c>
      <c r="L13" s="21">
        <v>1</v>
      </c>
      <c r="M13" s="84"/>
      <c r="N13" s="23">
        <v>21</v>
      </c>
      <c r="O13" s="24">
        <f>M13*L13</f>
        <v>0</v>
      </c>
    </row>
    <row r="14" spans="1:17" s="1" customFormat="1" ht="12" x14ac:dyDescent="0.2">
      <c r="A14" s="66" t="s">
        <v>52</v>
      </c>
      <c r="B14" s="36" t="s">
        <v>37</v>
      </c>
      <c r="C14" s="36">
        <v>1</v>
      </c>
      <c r="D14" s="51" t="s">
        <v>94</v>
      </c>
      <c r="E14" s="18" t="s">
        <v>81</v>
      </c>
      <c r="F14" s="51"/>
      <c r="G14" s="19" t="s">
        <v>24</v>
      </c>
      <c r="H14" s="19" t="s">
        <v>108</v>
      </c>
      <c r="I14" s="46">
        <v>18</v>
      </c>
      <c r="J14" s="46">
        <v>150</v>
      </c>
      <c r="K14" s="46">
        <v>867</v>
      </c>
      <c r="L14" s="21">
        <v>1</v>
      </c>
      <c r="M14" s="84"/>
      <c r="N14" s="23">
        <v>21</v>
      </c>
      <c r="O14" s="24">
        <f t="shared" ref="O14:O27" si="0">M14*L14</f>
        <v>0</v>
      </c>
    </row>
    <row r="15" spans="1:17" s="1" customFormat="1" ht="24" x14ac:dyDescent="0.2">
      <c r="A15" s="66" t="s">
        <v>52</v>
      </c>
      <c r="B15" s="36" t="s">
        <v>37</v>
      </c>
      <c r="C15" s="36">
        <v>1</v>
      </c>
      <c r="D15" s="51" t="s">
        <v>94</v>
      </c>
      <c r="E15" s="18" t="s">
        <v>91</v>
      </c>
      <c r="F15" s="51"/>
      <c r="G15" s="19" t="s">
        <v>105</v>
      </c>
      <c r="H15" s="19"/>
      <c r="I15" s="46">
        <v>1200</v>
      </c>
      <c r="J15" s="46">
        <v>695</v>
      </c>
      <c r="K15" s="46">
        <v>870</v>
      </c>
      <c r="L15" s="21">
        <v>3</v>
      </c>
      <c r="M15" s="84"/>
      <c r="N15" s="23">
        <v>21</v>
      </c>
      <c r="O15" s="24">
        <f t="shared" si="0"/>
        <v>0</v>
      </c>
    </row>
    <row r="16" spans="1:17" s="1" customFormat="1" ht="24" x14ac:dyDescent="0.2">
      <c r="A16" s="66" t="s">
        <v>52</v>
      </c>
      <c r="B16" s="36" t="s">
        <v>37</v>
      </c>
      <c r="C16" s="36">
        <v>1</v>
      </c>
      <c r="D16" s="51" t="s">
        <v>94</v>
      </c>
      <c r="E16" s="18" t="s">
        <v>82</v>
      </c>
      <c r="F16" s="51"/>
      <c r="G16" s="19" t="s">
        <v>150</v>
      </c>
      <c r="H16" s="19" t="s">
        <v>12</v>
      </c>
      <c r="I16" s="46">
        <v>1000</v>
      </c>
      <c r="J16" s="46">
        <v>750</v>
      </c>
      <c r="K16" s="46">
        <v>35</v>
      </c>
      <c r="L16" s="79">
        <v>4.21</v>
      </c>
      <c r="M16" s="84"/>
      <c r="N16" s="23">
        <v>21</v>
      </c>
      <c r="O16" s="24">
        <f t="shared" si="0"/>
        <v>0</v>
      </c>
    </row>
    <row r="17" spans="1:15" s="1" customFormat="1" ht="12" x14ac:dyDescent="0.2">
      <c r="A17" s="66" t="s">
        <v>52</v>
      </c>
      <c r="B17" s="36" t="s">
        <v>37</v>
      </c>
      <c r="C17" s="36">
        <v>1</v>
      </c>
      <c r="D17" s="51" t="s">
        <v>94</v>
      </c>
      <c r="E17" s="18" t="s">
        <v>83</v>
      </c>
      <c r="F17" s="51"/>
      <c r="G17" s="19" t="s">
        <v>29</v>
      </c>
      <c r="H17" s="19" t="s">
        <v>19</v>
      </c>
      <c r="I17" s="46">
        <v>445</v>
      </c>
      <c r="J17" s="46">
        <v>445</v>
      </c>
      <c r="K17" s="46">
        <v>265</v>
      </c>
      <c r="L17" s="21">
        <v>1</v>
      </c>
      <c r="M17" s="84"/>
      <c r="N17" s="23">
        <v>21</v>
      </c>
      <c r="O17" s="24">
        <f t="shared" si="0"/>
        <v>0</v>
      </c>
    </row>
    <row r="18" spans="1:15" s="1" customFormat="1" ht="12" x14ac:dyDescent="0.2">
      <c r="A18" s="66" t="s">
        <v>52</v>
      </c>
      <c r="B18" s="36" t="s">
        <v>37</v>
      </c>
      <c r="C18" s="36">
        <v>1</v>
      </c>
      <c r="D18" s="51" t="s">
        <v>94</v>
      </c>
      <c r="E18" s="18" t="s">
        <v>83</v>
      </c>
      <c r="F18" s="51"/>
      <c r="G18" s="19" t="s">
        <v>21</v>
      </c>
      <c r="H18" s="19" t="s">
        <v>12</v>
      </c>
      <c r="I18" s="46">
        <v>0</v>
      </c>
      <c r="J18" s="46">
        <v>0</v>
      </c>
      <c r="K18" s="46">
        <v>0</v>
      </c>
      <c r="L18" s="21">
        <v>1</v>
      </c>
      <c r="M18" s="84"/>
      <c r="N18" s="23">
        <v>21</v>
      </c>
      <c r="O18" s="24">
        <f t="shared" si="0"/>
        <v>0</v>
      </c>
    </row>
    <row r="19" spans="1:15" s="1" customFormat="1" ht="36" x14ac:dyDescent="0.2">
      <c r="A19" s="66" t="s">
        <v>52</v>
      </c>
      <c r="B19" s="36" t="s">
        <v>37</v>
      </c>
      <c r="C19" s="36">
        <v>1</v>
      </c>
      <c r="D19" s="51" t="s">
        <v>94</v>
      </c>
      <c r="E19" s="18" t="s">
        <v>84</v>
      </c>
      <c r="F19" s="51"/>
      <c r="G19" s="19" t="s">
        <v>33</v>
      </c>
      <c r="H19" s="19"/>
      <c r="I19" s="46">
        <v>0</v>
      </c>
      <c r="J19" s="46">
        <v>250</v>
      </c>
      <c r="K19" s="46">
        <v>300</v>
      </c>
      <c r="L19" s="21">
        <v>1</v>
      </c>
      <c r="M19" s="84"/>
      <c r="N19" s="23">
        <v>21</v>
      </c>
      <c r="O19" s="24">
        <f t="shared" si="0"/>
        <v>0</v>
      </c>
    </row>
    <row r="20" spans="1:15" s="1" customFormat="1" ht="48" x14ac:dyDescent="0.2">
      <c r="A20" s="66" t="s">
        <v>52</v>
      </c>
      <c r="B20" s="36" t="s">
        <v>37</v>
      </c>
      <c r="C20" s="36">
        <v>1</v>
      </c>
      <c r="D20" s="51" t="s">
        <v>94</v>
      </c>
      <c r="E20" s="18" t="s">
        <v>85</v>
      </c>
      <c r="F20" s="51"/>
      <c r="G20" s="19" t="s">
        <v>25</v>
      </c>
      <c r="H20" s="19"/>
      <c r="I20" s="46">
        <v>0</v>
      </c>
      <c r="J20" s="46">
        <v>0</v>
      </c>
      <c r="K20" s="46">
        <v>0</v>
      </c>
      <c r="L20" s="21">
        <v>1</v>
      </c>
      <c r="M20" s="84"/>
      <c r="N20" s="23">
        <v>21</v>
      </c>
      <c r="O20" s="24">
        <f t="shared" si="0"/>
        <v>0</v>
      </c>
    </row>
    <row r="21" spans="1:15" s="1" customFormat="1" ht="36" x14ac:dyDescent="0.2">
      <c r="A21" s="66" t="s">
        <v>52</v>
      </c>
      <c r="B21" s="36" t="s">
        <v>37</v>
      </c>
      <c r="C21" s="36">
        <v>1</v>
      </c>
      <c r="D21" s="51" t="s">
        <v>94</v>
      </c>
      <c r="E21" s="18" t="s">
        <v>87</v>
      </c>
      <c r="F21" s="51"/>
      <c r="G21" s="19" t="s">
        <v>16</v>
      </c>
      <c r="H21" s="19" t="s">
        <v>108</v>
      </c>
      <c r="I21" s="46">
        <v>600</v>
      </c>
      <c r="J21" s="46">
        <v>350</v>
      </c>
      <c r="K21" s="46">
        <v>740</v>
      </c>
      <c r="L21" s="21">
        <v>1</v>
      </c>
      <c r="M21" s="84"/>
      <c r="N21" s="23">
        <v>21</v>
      </c>
      <c r="O21" s="24">
        <f t="shared" si="0"/>
        <v>0</v>
      </c>
    </row>
    <row r="22" spans="1:15" s="1" customFormat="1" ht="24" x14ac:dyDescent="0.2">
      <c r="A22" s="66" t="s">
        <v>52</v>
      </c>
      <c r="B22" s="36" t="s">
        <v>37</v>
      </c>
      <c r="C22" s="36">
        <v>1</v>
      </c>
      <c r="D22" s="51" t="s">
        <v>94</v>
      </c>
      <c r="E22" s="18" t="s">
        <v>86</v>
      </c>
      <c r="F22" s="51"/>
      <c r="G22" s="19" t="s">
        <v>17</v>
      </c>
      <c r="H22" s="19"/>
      <c r="I22" s="46">
        <v>600</v>
      </c>
      <c r="J22" s="46">
        <v>330</v>
      </c>
      <c r="K22" s="46">
        <v>740</v>
      </c>
      <c r="L22" s="21">
        <v>1</v>
      </c>
      <c r="M22" s="84"/>
      <c r="N22" s="23">
        <v>21</v>
      </c>
      <c r="O22" s="24">
        <f t="shared" si="0"/>
        <v>0</v>
      </c>
    </row>
    <row r="23" spans="1:15" s="1" customFormat="1" ht="36" x14ac:dyDescent="0.2">
      <c r="A23" s="66" t="s">
        <v>52</v>
      </c>
      <c r="B23" s="36" t="s">
        <v>37</v>
      </c>
      <c r="C23" s="36">
        <v>1</v>
      </c>
      <c r="D23" s="51" t="s">
        <v>94</v>
      </c>
      <c r="E23" s="18" t="s">
        <v>87</v>
      </c>
      <c r="F23" s="51"/>
      <c r="G23" s="19" t="s">
        <v>16</v>
      </c>
      <c r="H23" s="19" t="s">
        <v>108</v>
      </c>
      <c r="I23" s="46">
        <v>600</v>
      </c>
      <c r="J23" s="46">
        <v>350</v>
      </c>
      <c r="K23" s="46">
        <v>740</v>
      </c>
      <c r="L23" s="21">
        <v>1</v>
      </c>
      <c r="M23" s="84"/>
      <c r="N23" s="23">
        <v>21</v>
      </c>
      <c r="O23" s="24">
        <f t="shared" si="0"/>
        <v>0</v>
      </c>
    </row>
    <row r="24" spans="1:15" s="1" customFormat="1" ht="24" x14ac:dyDescent="0.2">
      <c r="A24" s="66" t="s">
        <v>52</v>
      </c>
      <c r="B24" s="36" t="s">
        <v>37</v>
      </c>
      <c r="C24" s="36">
        <v>1</v>
      </c>
      <c r="D24" s="51" t="s">
        <v>94</v>
      </c>
      <c r="E24" s="18" t="s">
        <v>86</v>
      </c>
      <c r="F24" s="51"/>
      <c r="G24" s="19" t="s">
        <v>17</v>
      </c>
      <c r="H24" s="19"/>
      <c r="I24" s="46">
        <v>600</v>
      </c>
      <c r="J24" s="46">
        <v>330</v>
      </c>
      <c r="K24" s="46">
        <v>740</v>
      </c>
      <c r="L24" s="21">
        <v>1</v>
      </c>
      <c r="M24" s="84"/>
      <c r="N24" s="23">
        <v>21</v>
      </c>
      <c r="O24" s="24">
        <f t="shared" si="0"/>
        <v>0</v>
      </c>
    </row>
    <row r="25" spans="1:15" s="1" customFormat="1" ht="36" x14ac:dyDescent="0.2">
      <c r="A25" s="66" t="s">
        <v>52</v>
      </c>
      <c r="B25" s="36" t="s">
        <v>37</v>
      </c>
      <c r="C25" s="36">
        <v>1</v>
      </c>
      <c r="D25" s="51" t="s">
        <v>94</v>
      </c>
      <c r="E25" s="18" t="s">
        <v>87</v>
      </c>
      <c r="F25" s="51"/>
      <c r="G25" s="19" t="s">
        <v>16</v>
      </c>
      <c r="H25" s="19" t="s">
        <v>108</v>
      </c>
      <c r="I25" s="46">
        <v>600</v>
      </c>
      <c r="J25" s="46">
        <v>350</v>
      </c>
      <c r="K25" s="46">
        <v>740</v>
      </c>
      <c r="L25" s="21">
        <v>1</v>
      </c>
      <c r="M25" s="84"/>
      <c r="N25" s="23">
        <v>21</v>
      </c>
      <c r="O25" s="24">
        <f t="shared" si="0"/>
        <v>0</v>
      </c>
    </row>
    <row r="26" spans="1:15" s="1" customFormat="1" ht="24" x14ac:dyDescent="0.2">
      <c r="A26" s="66" t="s">
        <v>52</v>
      </c>
      <c r="B26" s="36" t="s">
        <v>37</v>
      </c>
      <c r="C26" s="36">
        <v>1</v>
      </c>
      <c r="D26" s="51" t="s">
        <v>94</v>
      </c>
      <c r="E26" s="18" t="s">
        <v>86</v>
      </c>
      <c r="F26" s="51"/>
      <c r="G26" s="19" t="s">
        <v>17</v>
      </c>
      <c r="H26" s="19"/>
      <c r="I26" s="46">
        <v>600</v>
      </c>
      <c r="J26" s="46">
        <v>330</v>
      </c>
      <c r="K26" s="46">
        <v>740</v>
      </c>
      <c r="L26" s="21">
        <v>1</v>
      </c>
      <c r="M26" s="84"/>
      <c r="N26" s="23">
        <v>21</v>
      </c>
      <c r="O26" s="24">
        <f t="shared" si="0"/>
        <v>0</v>
      </c>
    </row>
    <row r="27" spans="1:15" s="1" customFormat="1" ht="60" x14ac:dyDescent="0.2">
      <c r="A27" s="66" t="s">
        <v>52</v>
      </c>
      <c r="B27" s="36" t="s">
        <v>37</v>
      </c>
      <c r="C27" s="36">
        <v>1</v>
      </c>
      <c r="D27" s="51" t="s">
        <v>94</v>
      </c>
      <c r="E27" s="18" t="s">
        <v>128</v>
      </c>
      <c r="F27" s="51"/>
      <c r="G27" s="19" t="s">
        <v>129</v>
      </c>
      <c r="H27" s="19" t="s">
        <v>108</v>
      </c>
      <c r="I27" s="46">
        <v>450</v>
      </c>
      <c r="J27" s="46">
        <v>530</v>
      </c>
      <c r="K27" s="46">
        <v>620</v>
      </c>
      <c r="L27" s="21">
        <v>1</v>
      </c>
      <c r="M27" s="84"/>
      <c r="N27" s="23">
        <v>21</v>
      </c>
      <c r="O27" s="24">
        <f t="shared" si="0"/>
        <v>0</v>
      </c>
    </row>
    <row r="28" spans="1:15" s="1" customFormat="1" ht="12" x14ac:dyDescent="0.2">
      <c r="A28" s="66"/>
      <c r="B28" s="36"/>
      <c r="C28" s="51"/>
      <c r="D28" s="51"/>
      <c r="E28" s="18"/>
      <c r="F28" s="51"/>
      <c r="G28" s="19"/>
      <c r="H28" s="19"/>
      <c r="I28" s="46"/>
      <c r="J28" s="46"/>
      <c r="K28" s="46"/>
      <c r="L28" s="21"/>
      <c r="M28" s="22"/>
      <c r="N28" s="23"/>
      <c r="O28" s="24"/>
    </row>
    <row r="29" spans="1:15" s="1" customFormat="1" ht="12" x14ac:dyDescent="0.2">
      <c r="A29" s="66" t="s">
        <v>52</v>
      </c>
      <c r="B29" s="74" t="s">
        <v>37</v>
      </c>
      <c r="C29" s="74" t="s">
        <v>59</v>
      </c>
      <c r="D29" s="75" t="s">
        <v>95</v>
      </c>
      <c r="E29" s="67"/>
      <c r="F29" s="75" t="s">
        <v>23</v>
      </c>
      <c r="G29" s="68" t="s">
        <v>45</v>
      </c>
      <c r="H29" s="69"/>
      <c r="I29" s="78">
        <v>1350</v>
      </c>
      <c r="J29" s="78">
        <v>855</v>
      </c>
      <c r="K29" s="78"/>
      <c r="L29" s="77">
        <v>1</v>
      </c>
      <c r="M29" s="86" t="s">
        <v>151</v>
      </c>
      <c r="N29" s="87"/>
      <c r="O29" s="88"/>
    </row>
    <row r="30" spans="1:15" s="1" customFormat="1" ht="12" x14ac:dyDescent="0.2">
      <c r="A30" s="66"/>
      <c r="B30" s="36"/>
      <c r="C30" s="51"/>
      <c r="D30" s="51"/>
      <c r="E30" s="18"/>
      <c r="F30" s="51"/>
      <c r="G30" s="19"/>
      <c r="H30" s="19"/>
      <c r="I30" s="46"/>
      <c r="J30" s="46"/>
      <c r="K30" s="46"/>
      <c r="L30" s="21"/>
      <c r="M30" s="22"/>
      <c r="N30" s="23"/>
      <c r="O30" s="24"/>
    </row>
    <row r="31" spans="1:15" s="1" customFormat="1" ht="12" x14ac:dyDescent="0.2">
      <c r="A31" s="66" t="s">
        <v>52</v>
      </c>
      <c r="B31" s="74" t="s">
        <v>37</v>
      </c>
      <c r="C31" s="74">
        <v>2</v>
      </c>
      <c r="D31" s="75" t="s">
        <v>96</v>
      </c>
      <c r="E31" s="67"/>
      <c r="F31" s="75" t="s">
        <v>23</v>
      </c>
      <c r="G31" s="68" t="s">
        <v>44</v>
      </c>
      <c r="H31" s="69"/>
      <c r="I31" s="78">
        <v>3020</v>
      </c>
      <c r="J31" s="78">
        <v>750</v>
      </c>
      <c r="K31" s="78">
        <v>900</v>
      </c>
      <c r="L31" s="77">
        <v>1</v>
      </c>
      <c r="M31" s="70"/>
      <c r="N31" s="71"/>
      <c r="O31" s="72"/>
    </row>
    <row r="32" spans="1:15" s="1" customFormat="1" ht="24" x14ac:dyDescent="0.2">
      <c r="A32" s="66" t="s">
        <v>52</v>
      </c>
      <c r="B32" s="36" t="s">
        <v>37</v>
      </c>
      <c r="C32" s="36">
        <v>2</v>
      </c>
      <c r="D32" s="51" t="s">
        <v>96</v>
      </c>
      <c r="E32" s="18" t="s">
        <v>91</v>
      </c>
      <c r="F32" s="51"/>
      <c r="G32" s="19" t="s">
        <v>105</v>
      </c>
      <c r="H32" s="19"/>
      <c r="I32" s="46">
        <v>1200</v>
      </c>
      <c r="J32" s="46">
        <v>695</v>
      </c>
      <c r="K32" s="46">
        <v>870</v>
      </c>
      <c r="L32" s="21">
        <v>2</v>
      </c>
      <c r="M32" s="84"/>
      <c r="N32" s="23">
        <v>21</v>
      </c>
      <c r="O32" s="24">
        <f t="shared" ref="O32:O49" si="1">M32*L32</f>
        <v>0</v>
      </c>
    </row>
    <row r="33" spans="1:15" s="1" customFormat="1" ht="12" x14ac:dyDescent="0.2">
      <c r="A33" s="66" t="s">
        <v>52</v>
      </c>
      <c r="B33" s="36" t="s">
        <v>37</v>
      </c>
      <c r="C33" s="36">
        <v>2</v>
      </c>
      <c r="D33" s="51" t="s">
        <v>96</v>
      </c>
      <c r="E33" s="18" t="s">
        <v>81</v>
      </c>
      <c r="F33" s="51"/>
      <c r="G33" s="19" t="s">
        <v>24</v>
      </c>
      <c r="H33" s="19" t="s">
        <v>107</v>
      </c>
      <c r="I33" s="46">
        <v>18</v>
      </c>
      <c r="J33" s="46">
        <v>150</v>
      </c>
      <c r="K33" s="46">
        <v>867</v>
      </c>
      <c r="L33" s="21">
        <v>1</v>
      </c>
      <c r="M33" s="84"/>
      <c r="N33" s="23">
        <v>21</v>
      </c>
      <c r="O33" s="24">
        <f t="shared" si="1"/>
        <v>0</v>
      </c>
    </row>
    <row r="34" spans="1:15" s="1" customFormat="1" ht="48" x14ac:dyDescent="0.2">
      <c r="A34" s="66" t="s">
        <v>52</v>
      </c>
      <c r="B34" s="36" t="s">
        <v>37</v>
      </c>
      <c r="C34" s="36">
        <v>2</v>
      </c>
      <c r="D34" s="51" t="s">
        <v>96</v>
      </c>
      <c r="E34" s="18" t="s">
        <v>90</v>
      </c>
      <c r="F34" s="51"/>
      <c r="G34" s="19" t="s">
        <v>13</v>
      </c>
      <c r="H34" s="19" t="s">
        <v>108</v>
      </c>
      <c r="I34" s="46">
        <v>600</v>
      </c>
      <c r="J34" s="46">
        <v>570</v>
      </c>
      <c r="K34" s="46">
        <v>870</v>
      </c>
      <c r="L34" s="21">
        <v>1</v>
      </c>
      <c r="M34" s="84"/>
      <c r="N34" s="23">
        <v>21</v>
      </c>
      <c r="O34" s="24">
        <f t="shared" si="1"/>
        <v>0</v>
      </c>
    </row>
    <row r="35" spans="1:15" s="1" customFormat="1" ht="12" x14ac:dyDescent="0.2">
      <c r="A35" s="66" t="s">
        <v>52</v>
      </c>
      <c r="B35" s="36" t="s">
        <v>37</v>
      </c>
      <c r="C35" s="36">
        <v>2</v>
      </c>
      <c r="D35" s="51" t="s">
        <v>96</v>
      </c>
      <c r="E35" s="18" t="s">
        <v>81</v>
      </c>
      <c r="F35" s="51"/>
      <c r="G35" s="19" t="s">
        <v>24</v>
      </c>
      <c r="H35" s="19" t="s">
        <v>108</v>
      </c>
      <c r="I35" s="46">
        <v>18</v>
      </c>
      <c r="J35" s="46">
        <v>150</v>
      </c>
      <c r="K35" s="46">
        <v>867</v>
      </c>
      <c r="L35" s="21">
        <v>1</v>
      </c>
      <c r="M35" s="84"/>
      <c r="N35" s="23">
        <v>21</v>
      </c>
      <c r="O35" s="24">
        <f t="shared" si="1"/>
        <v>0</v>
      </c>
    </row>
    <row r="36" spans="1:15" s="1" customFormat="1" ht="24" x14ac:dyDescent="0.2">
      <c r="A36" s="66" t="s">
        <v>52</v>
      </c>
      <c r="B36" s="36" t="s">
        <v>37</v>
      </c>
      <c r="C36" s="36">
        <v>2</v>
      </c>
      <c r="D36" s="51" t="s">
        <v>96</v>
      </c>
      <c r="E36" s="18" t="s">
        <v>82</v>
      </c>
      <c r="F36" s="51"/>
      <c r="G36" s="19" t="s">
        <v>150</v>
      </c>
      <c r="H36" s="19" t="s">
        <v>12</v>
      </c>
      <c r="I36" s="46">
        <v>1000</v>
      </c>
      <c r="J36" s="46">
        <v>750</v>
      </c>
      <c r="K36" s="46">
        <v>35</v>
      </c>
      <c r="L36" s="79">
        <v>3.02</v>
      </c>
      <c r="M36" s="84"/>
      <c r="N36" s="23">
        <v>21</v>
      </c>
      <c r="O36" s="24">
        <f t="shared" si="1"/>
        <v>0</v>
      </c>
    </row>
    <row r="37" spans="1:15" s="1" customFormat="1" ht="12" x14ac:dyDescent="0.2">
      <c r="A37" s="66" t="s">
        <v>52</v>
      </c>
      <c r="B37" s="36" t="s">
        <v>37</v>
      </c>
      <c r="C37" s="36">
        <v>2</v>
      </c>
      <c r="D37" s="51" t="s">
        <v>96</v>
      </c>
      <c r="E37" s="18" t="s">
        <v>89</v>
      </c>
      <c r="F37" s="51"/>
      <c r="G37" s="19" t="s">
        <v>20</v>
      </c>
      <c r="H37" s="19" t="s">
        <v>18</v>
      </c>
      <c r="I37" s="46">
        <v>450</v>
      </c>
      <c r="J37" s="46">
        <v>450</v>
      </c>
      <c r="K37" s="46">
        <v>250</v>
      </c>
      <c r="L37" s="21">
        <v>1</v>
      </c>
      <c r="M37" s="84"/>
      <c r="N37" s="23">
        <v>21</v>
      </c>
      <c r="O37" s="24">
        <f t="shared" si="1"/>
        <v>0</v>
      </c>
    </row>
    <row r="38" spans="1:15" s="1" customFormat="1" ht="36" x14ac:dyDescent="0.2">
      <c r="A38" s="66" t="s">
        <v>52</v>
      </c>
      <c r="B38" s="36" t="s">
        <v>37</v>
      </c>
      <c r="C38" s="36">
        <v>2</v>
      </c>
      <c r="D38" s="51" t="s">
        <v>96</v>
      </c>
      <c r="E38" s="18" t="s">
        <v>84</v>
      </c>
      <c r="F38" s="51"/>
      <c r="G38" s="19" t="s">
        <v>33</v>
      </c>
      <c r="H38" s="19"/>
      <c r="I38" s="46">
        <v>0</v>
      </c>
      <c r="J38" s="46">
        <v>250</v>
      </c>
      <c r="K38" s="46">
        <v>300</v>
      </c>
      <c r="L38" s="21">
        <v>1</v>
      </c>
      <c r="M38" s="84"/>
      <c r="N38" s="23">
        <v>21</v>
      </c>
      <c r="O38" s="24">
        <f t="shared" si="1"/>
        <v>0</v>
      </c>
    </row>
    <row r="39" spans="1:15" s="1" customFormat="1" ht="48" x14ac:dyDescent="0.2">
      <c r="A39" s="66" t="s">
        <v>52</v>
      </c>
      <c r="B39" s="36" t="s">
        <v>37</v>
      </c>
      <c r="C39" s="36">
        <v>2</v>
      </c>
      <c r="D39" s="51" t="s">
        <v>96</v>
      </c>
      <c r="E39" s="18" t="s">
        <v>85</v>
      </c>
      <c r="F39" s="51"/>
      <c r="G39" s="19" t="s">
        <v>25</v>
      </c>
      <c r="H39" s="19"/>
      <c r="I39" s="46">
        <v>0</v>
      </c>
      <c r="J39" s="46">
        <v>0</v>
      </c>
      <c r="K39" s="46">
        <v>0</v>
      </c>
      <c r="L39" s="21">
        <v>1</v>
      </c>
      <c r="M39" s="84"/>
      <c r="N39" s="23">
        <v>21</v>
      </c>
      <c r="O39" s="24">
        <f t="shared" si="1"/>
        <v>0</v>
      </c>
    </row>
    <row r="40" spans="1:15" s="1" customFormat="1" ht="24" x14ac:dyDescent="0.2">
      <c r="A40" s="66" t="s">
        <v>52</v>
      </c>
      <c r="B40" s="36" t="s">
        <v>37</v>
      </c>
      <c r="C40" s="36">
        <v>2</v>
      </c>
      <c r="D40" s="51" t="s">
        <v>96</v>
      </c>
      <c r="E40" s="18" t="s">
        <v>86</v>
      </c>
      <c r="F40" s="51"/>
      <c r="G40" s="19" t="s">
        <v>17</v>
      </c>
      <c r="H40" s="19"/>
      <c r="I40" s="46">
        <v>600</v>
      </c>
      <c r="J40" s="46">
        <v>330</v>
      </c>
      <c r="K40" s="46">
        <v>740</v>
      </c>
      <c r="L40" s="21">
        <v>1</v>
      </c>
      <c r="M40" s="84"/>
      <c r="N40" s="23">
        <v>21</v>
      </c>
      <c r="O40" s="24">
        <f t="shared" si="1"/>
        <v>0</v>
      </c>
    </row>
    <row r="41" spans="1:15" s="1" customFormat="1" ht="36" x14ac:dyDescent="0.2">
      <c r="A41" s="66" t="s">
        <v>52</v>
      </c>
      <c r="B41" s="36" t="s">
        <v>37</v>
      </c>
      <c r="C41" s="36">
        <v>2</v>
      </c>
      <c r="D41" s="51" t="s">
        <v>96</v>
      </c>
      <c r="E41" s="18" t="s">
        <v>87</v>
      </c>
      <c r="F41" s="51"/>
      <c r="G41" s="19" t="s">
        <v>15</v>
      </c>
      <c r="H41" s="19" t="s">
        <v>107</v>
      </c>
      <c r="I41" s="46">
        <v>600</v>
      </c>
      <c r="J41" s="46">
        <v>350</v>
      </c>
      <c r="K41" s="46">
        <v>740</v>
      </c>
      <c r="L41" s="21">
        <v>1</v>
      </c>
      <c r="M41" s="84"/>
      <c r="N41" s="23">
        <v>21</v>
      </c>
      <c r="O41" s="24">
        <f t="shared" si="1"/>
        <v>0</v>
      </c>
    </row>
    <row r="42" spans="1:15" s="1" customFormat="1" ht="24" x14ac:dyDescent="0.2">
      <c r="A42" s="66" t="s">
        <v>52</v>
      </c>
      <c r="B42" s="36" t="s">
        <v>37</v>
      </c>
      <c r="C42" s="36">
        <v>2</v>
      </c>
      <c r="D42" s="51" t="s">
        <v>96</v>
      </c>
      <c r="E42" s="18" t="s">
        <v>86</v>
      </c>
      <c r="F42" s="51"/>
      <c r="G42" s="19" t="s">
        <v>17</v>
      </c>
      <c r="H42" s="19"/>
      <c r="I42" s="46">
        <v>600</v>
      </c>
      <c r="J42" s="46">
        <v>330</v>
      </c>
      <c r="K42" s="46">
        <v>740</v>
      </c>
      <c r="L42" s="21">
        <v>1</v>
      </c>
      <c r="M42" s="84"/>
      <c r="N42" s="23">
        <v>21</v>
      </c>
      <c r="O42" s="24">
        <f t="shared" si="1"/>
        <v>0</v>
      </c>
    </row>
    <row r="43" spans="1:15" s="1" customFormat="1" ht="36" x14ac:dyDescent="0.2">
      <c r="A43" s="66" t="s">
        <v>52</v>
      </c>
      <c r="B43" s="36" t="s">
        <v>37</v>
      </c>
      <c r="C43" s="36">
        <v>2</v>
      </c>
      <c r="D43" s="51" t="s">
        <v>96</v>
      </c>
      <c r="E43" s="18" t="s">
        <v>87</v>
      </c>
      <c r="F43" s="51"/>
      <c r="G43" s="19" t="s">
        <v>15</v>
      </c>
      <c r="H43" s="19" t="s">
        <v>107</v>
      </c>
      <c r="I43" s="46">
        <v>600</v>
      </c>
      <c r="J43" s="46">
        <v>350</v>
      </c>
      <c r="K43" s="46">
        <v>740</v>
      </c>
      <c r="L43" s="21">
        <v>1</v>
      </c>
      <c r="M43" s="84"/>
      <c r="N43" s="23">
        <v>21</v>
      </c>
      <c r="O43" s="24">
        <f t="shared" si="1"/>
        <v>0</v>
      </c>
    </row>
    <row r="44" spans="1:15" s="1" customFormat="1" ht="60" x14ac:dyDescent="0.2">
      <c r="A44" s="66" t="s">
        <v>52</v>
      </c>
      <c r="B44" s="36" t="s">
        <v>37</v>
      </c>
      <c r="C44" s="36">
        <v>2</v>
      </c>
      <c r="D44" s="51" t="s">
        <v>96</v>
      </c>
      <c r="E44" s="18" t="s">
        <v>128</v>
      </c>
      <c r="F44" s="51"/>
      <c r="G44" s="19" t="s">
        <v>129</v>
      </c>
      <c r="H44" s="19" t="s">
        <v>108</v>
      </c>
      <c r="I44" s="46">
        <v>450</v>
      </c>
      <c r="J44" s="46">
        <v>530</v>
      </c>
      <c r="K44" s="46">
        <v>620</v>
      </c>
      <c r="L44" s="21">
        <v>1</v>
      </c>
      <c r="M44" s="84"/>
      <c r="N44" s="23">
        <v>21</v>
      </c>
      <c r="O44" s="24">
        <f t="shared" si="1"/>
        <v>0</v>
      </c>
    </row>
    <row r="45" spans="1:15" s="1" customFormat="1" ht="24" x14ac:dyDescent="0.2">
      <c r="A45" s="66" t="s">
        <v>52</v>
      </c>
      <c r="B45" s="36" t="s">
        <v>37</v>
      </c>
      <c r="C45" s="36" t="s">
        <v>130</v>
      </c>
      <c r="D45" s="51" t="s">
        <v>138</v>
      </c>
      <c r="E45" s="18" t="s">
        <v>130</v>
      </c>
      <c r="F45" s="51"/>
      <c r="G45" s="19" t="s">
        <v>131</v>
      </c>
      <c r="H45" s="19"/>
      <c r="I45" s="46">
        <v>229</v>
      </c>
      <c r="J45" s="46">
        <v>97.5</v>
      </c>
      <c r="K45" s="46">
        <v>344</v>
      </c>
      <c r="L45" s="21">
        <v>1</v>
      </c>
      <c r="M45" s="84"/>
      <c r="N45" s="23">
        <v>21</v>
      </c>
      <c r="O45" s="24">
        <f t="shared" si="1"/>
        <v>0</v>
      </c>
    </row>
    <row r="46" spans="1:15" s="1" customFormat="1" ht="12" x14ac:dyDescent="0.2">
      <c r="A46" s="66" t="s">
        <v>52</v>
      </c>
      <c r="B46" s="36" t="s">
        <v>37</v>
      </c>
      <c r="C46" s="36" t="s">
        <v>132</v>
      </c>
      <c r="D46" s="51" t="s">
        <v>139</v>
      </c>
      <c r="E46" s="18" t="s">
        <v>132</v>
      </c>
      <c r="F46" s="51"/>
      <c r="G46" s="19" t="s">
        <v>133</v>
      </c>
      <c r="H46" s="19"/>
      <c r="I46" s="46">
        <v>106</v>
      </c>
      <c r="J46" s="46">
        <v>102</v>
      </c>
      <c r="K46" s="46">
        <v>260</v>
      </c>
      <c r="L46" s="21">
        <v>1</v>
      </c>
      <c r="M46" s="84"/>
      <c r="N46" s="23">
        <v>21</v>
      </c>
      <c r="O46" s="24">
        <f t="shared" si="1"/>
        <v>0</v>
      </c>
    </row>
    <row r="47" spans="1:15" s="1" customFormat="1" ht="12" x14ac:dyDescent="0.2">
      <c r="A47" s="66" t="s">
        <v>52</v>
      </c>
      <c r="B47" s="36" t="s">
        <v>37</v>
      </c>
      <c r="C47" s="36" t="s">
        <v>134</v>
      </c>
      <c r="D47" s="51" t="s">
        <v>140</v>
      </c>
      <c r="E47" s="18" t="s">
        <v>134</v>
      </c>
      <c r="F47" s="51"/>
      <c r="G47" s="19" t="s">
        <v>135</v>
      </c>
      <c r="H47" s="19"/>
      <c r="I47" s="46">
        <v>106</v>
      </c>
      <c r="J47" s="46">
        <v>102</v>
      </c>
      <c r="K47" s="46">
        <v>260</v>
      </c>
      <c r="L47" s="21">
        <v>1</v>
      </c>
      <c r="M47" s="84"/>
      <c r="N47" s="23">
        <v>21</v>
      </c>
      <c r="O47" s="24">
        <f t="shared" si="1"/>
        <v>0</v>
      </c>
    </row>
    <row r="48" spans="1:15" s="1" customFormat="1" ht="24" x14ac:dyDescent="0.2">
      <c r="A48" s="66" t="s">
        <v>52</v>
      </c>
      <c r="B48" s="36" t="s">
        <v>37</v>
      </c>
      <c r="C48" s="36">
        <v>2</v>
      </c>
      <c r="D48" s="51" t="s">
        <v>96</v>
      </c>
      <c r="E48" s="18" t="s">
        <v>136</v>
      </c>
      <c r="F48" s="51"/>
      <c r="G48" s="19" t="s">
        <v>137</v>
      </c>
      <c r="H48" s="19" t="s">
        <v>12</v>
      </c>
      <c r="I48" s="46">
        <v>376</v>
      </c>
      <c r="J48" s="46">
        <v>199</v>
      </c>
      <c r="K48" s="46">
        <v>399</v>
      </c>
      <c r="L48" s="21">
        <v>1</v>
      </c>
      <c r="M48" s="84"/>
      <c r="N48" s="23">
        <v>21</v>
      </c>
      <c r="O48" s="24">
        <f t="shared" si="1"/>
        <v>0</v>
      </c>
    </row>
    <row r="49" spans="1:15" s="1" customFormat="1" ht="48" x14ac:dyDescent="0.2">
      <c r="A49" s="66" t="s">
        <v>52</v>
      </c>
      <c r="B49" s="36" t="s">
        <v>37</v>
      </c>
      <c r="C49" s="36">
        <v>2</v>
      </c>
      <c r="D49" s="51" t="s">
        <v>96</v>
      </c>
      <c r="E49" s="18" t="s">
        <v>85</v>
      </c>
      <c r="F49" s="51"/>
      <c r="G49" s="19" t="s">
        <v>25</v>
      </c>
      <c r="H49" s="19"/>
      <c r="I49" s="46">
        <v>0</v>
      </c>
      <c r="J49" s="46">
        <v>0</v>
      </c>
      <c r="K49" s="46">
        <v>0</v>
      </c>
      <c r="L49" s="21">
        <v>1</v>
      </c>
      <c r="M49" s="84"/>
      <c r="N49" s="23">
        <v>21</v>
      </c>
      <c r="O49" s="24">
        <f t="shared" si="1"/>
        <v>0</v>
      </c>
    </row>
    <row r="50" spans="1:15" s="1" customFormat="1" ht="12" x14ac:dyDescent="0.2">
      <c r="A50" s="66"/>
      <c r="B50" s="36"/>
      <c r="C50" s="51"/>
      <c r="D50" s="51"/>
      <c r="E50" s="18"/>
      <c r="F50" s="51"/>
      <c r="G50" s="19"/>
      <c r="H50" s="19"/>
      <c r="I50" s="46"/>
      <c r="J50" s="46"/>
      <c r="K50" s="46"/>
      <c r="L50" s="21"/>
      <c r="M50" s="22"/>
      <c r="N50" s="23"/>
      <c r="O50" s="24"/>
    </row>
    <row r="51" spans="1:15" s="1" customFormat="1" ht="12" x14ac:dyDescent="0.2">
      <c r="A51" s="66" t="s">
        <v>52</v>
      </c>
      <c r="B51" s="74" t="s">
        <v>37</v>
      </c>
      <c r="C51" s="74" t="s">
        <v>56</v>
      </c>
      <c r="D51" s="75" t="s">
        <v>97</v>
      </c>
      <c r="E51" s="67"/>
      <c r="F51" s="75" t="s">
        <v>23</v>
      </c>
      <c r="G51" s="68" t="s">
        <v>30</v>
      </c>
      <c r="H51" s="69"/>
      <c r="I51" s="73"/>
      <c r="J51" s="73"/>
      <c r="K51" s="73"/>
      <c r="L51" s="77">
        <v>3</v>
      </c>
      <c r="M51" s="70"/>
      <c r="N51" s="71"/>
      <c r="O51" s="72"/>
    </row>
    <row r="52" spans="1:15" s="1" customFormat="1" ht="96" x14ac:dyDescent="0.2">
      <c r="A52" s="66" t="s">
        <v>52</v>
      </c>
      <c r="B52" s="36" t="s">
        <v>37</v>
      </c>
      <c r="C52" s="36" t="s">
        <v>56</v>
      </c>
      <c r="D52" s="51" t="s">
        <v>97</v>
      </c>
      <c r="E52" s="18" t="s">
        <v>56</v>
      </c>
      <c r="F52" s="51"/>
      <c r="G52" s="19" t="s">
        <v>22</v>
      </c>
      <c r="H52" s="19"/>
      <c r="I52" s="46">
        <v>0</v>
      </c>
      <c r="J52" s="46">
        <v>0</v>
      </c>
      <c r="K52" s="46">
        <v>0</v>
      </c>
      <c r="L52" s="21">
        <v>3</v>
      </c>
      <c r="M52" s="84"/>
      <c r="N52" s="23">
        <v>21</v>
      </c>
      <c r="O52" s="24">
        <f t="shared" ref="O52" si="2">M52*L52</f>
        <v>0</v>
      </c>
    </row>
    <row r="53" spans="1:15" s="1" customFormat="1" ht="12" x14ac:dyDescent="0.2">
      <c r="A53" s="66"/>
      <c r="B53" s="36"/>
      <c r="C53" s="51"/>
      <c r="D53" s="51"/>
      <c r="E53" s="18"/>
      <c r="F53" s="51"/>
      <c r="G53" s="19"/>
      <c r="H53" s="19"/>
      <c r="I53" s="46"/>
      <c r="J53" s="46"/>
      <c r="K53" s="46"/>
      <c r="L53" s="21"/>
      <c r="M53" s="22"/>
      <c r="N53" s="23"/>
      <c r="O53" s="24"/>
    </row>
    <row r="54" spans="1:15" s="1" customFormat="1" ht="30" x14ac:dyDescent="0.2">
      <c r="A54" s="66" t="s">
        <v>52</v>
      </c>
      <c r="B54" s="52" t="s">
        <v>38</v>
      </c>
      <c r="C54" s="53"/>
      <c r="D54" s="53"/>
      <c r="E54" s="38"/>
      <c r="F54" s="53" t="s">
        <v>27</v>
      </c>
      <c r="G54" s="44" t="s">
        <v>53</v>
      </c>
      <c r="H54" s="40"/>
      <c r="I54" s="45"/>
      <c r="J54" s="45"/>
      <c r="K54" s="45"/>
      <c r="L54" s="39"/>
      <c r="M54" s="41"/>
      <c r="N54" s="42"/>
      <c r="O54" s="43"/>
    </row>
    <row r="55" spans="1:15" s="1" customFormat="1" ht="12" x14ac:dyDescent="0.2">
      <c r="A55" s="66"/>
      <c r="B55" s="36"/>
      <c r="C55" s="51"/>
      <c r="D55" s="51"/>
      <c r="E55" s="18"/>
      <c r="F55" s="51"/>
      <c r="G55" s="19"/>
      <c r="H55" s="19"/>
      <c r="I55" s="46"/>
      <c r="J55" s="46"/>
      <c r="K55" s="46"/>
      <c r="L55" s="21"/>
      <c r="M55" s="22"/>
      <c r="N55" s="23"/>
      <c r="O55" s="24"/>
    </row>
    <row r="56" spans="1:15" s="1" customFormat="1" ht="12" x14ac:dyDescent="0.2">
      <c r="A56" s="66" t="s">
        <v>52</v>
      </c>
      <c r="B56" s="74" t="s">
        <v>34</v>
      </c>
      <c r="C56" s="74">
        <v>1</v>
      </c>
      <c r="D56" s="75" t="s">
        <v>98</v>
      </c>
      <c r="E56" s="67"/>
      <c r="F56" s="75" t="s">
        <v>23</v>
      </c>
      <c r="G56" s="68" t="s">
        <v>50</v>
      </c>
      <c r="H56" s="69"/>
      <c r="I56" s="73"/>
      <c r="J56" s="73"/>
      <c r="K56" s="73"/>
      <c r="L56" s="77">
        <v>2</v>
      </c>
      <c r="M56" s="86" t="s">
        <v>151</v>
      </c>
      <c r="N56" s="87"/>
      <c r="O56" s="88"/>
    </row>
    <row r="57" spans="1:15" s="1" customFormat="1" ht="12" x14ac:dyDescent="0.2">
      <c r="A57" s="66"/>
      <c r="B57" s="36"/>
      <c r="C57" s="51"/>
      <c r="D57" s="51"/>
      <c r="E57" s="18"/>
      <c r="F57" s="51"/>
      <c r="G57" s="19"/>
      <c r="H57" s="19"/>
      <c r="I57" s="46"/>
      <c r="J57" s="46"/>
      <c r="K57" s="46"/>
      <c r="L57" s="21"/>
      <c r="M57" s="22"/>
      <c r="N57" s="23"/>
      <c r="O57" s="24"/>
    </row>
    <row r="58" spans="1:15" s="1" customFormat="1" ht="12" x14ac:dyDescent="0.2">
      <c r="A58" s="66" t="s">
        <v>52</v>
      </c>
      <c r="B58" s="74" t="s">
        <v>34</v>
      </c>
      <c r="C58" s="74">
        <v>1</v>
      </c>
      <c r="D58" s="75" t="s">
        <v>98</v>
      </c>
      <c r="E58" s="67"/>
      <c r="F58" s="75" t="s">
        <v>23</v>
      </c>
      <c r="G58" s="68" t="s">
        <v>51</v>
      </c>
      <c r="H58" s="69"/>
      <c r="I58" s="73"/>
      <c r="J58" s="73"/>
      <c r="K58" s="73"/>
      <c r="L58" s="77">
        <v>1</v>
      </c>
      <c r="M58" s="86" t="s">
        <v>151</v>
      </c>
      <c r="N58" s="87"/>
      <c r="O58" s="88"/>
    </row>
    <row r="59" spans="1:15" s="1" customFormat="1" ht="12" x14ac:dyDescent="0.2">
      <c r="A59" s="66"/>
      <c r="B59" s="36"/>
      <c r="C59" s="51"/>
      <c r="D59" s="51"/>
      <c r="E59" s="18"/>
      <c r="F59" s="51"/>
      <c r="G59" s="19"/>
      <c r="H59" s="19"/>
      <c r="I59" s="46"/>
      <c r="J59" s="46"/>
      <c r="K59" s="46"/>
      <c r="L59" s="21"/>
      <c r="M59" s="22"/>
      <c r="N59" s="23"/>
      <c r="O59" s="24"/>
    </row>
    <row r="60" spans="1:15" s="1" customFormat="1" ht="12" x14ac:dyDescent="0.2">
      <c r="A60" s="66" t="s">
        <v>52</v>
      </c>
      <c r="B60" s="74" t="s">
        <v>34</v>
      </c>
      <c r="C60" s="74">
        <v>1</v>
      </c>
      <c r="D60" s="75" t="s">
        <v>98</v>
      </c>
      <c r="E60" s="67"/>
      <c r="F60" s="75" t="s">
        <v>23</v>
      </c>
      <c r="G60" s="68" t="s">
        <v>79</v>
      </c>
      <c r="H60" s="69"/>
      <c r="I60" s="73"/>
      <c r="J60" s="73"/>
      <c r="K60" s="73"/>
      <c r="L60" s="77">
        <v>1</v>
      </c>
      <c r="M60" s="86" t="s">
        <v>151</v>
      </c>
      <c r="N60" s="87"/>
      <c r="O60" s="88"/>
    </row>
    <row r="61" spans="1:15" s="1" customFormat="1" ht="12" x14ac:dyDescent="0.2">
      <c r="A61" s="66"/>
      <c r="B61" s="36"/>
      <c r="C61" s="51"/>
      <c r="D61" s="51"/>
      <c r="E61" s="18"/>
      <c r="F61" s="51"/>
      <c r="G61" s="19"/>
      <c r="H61" s="19"/>
      <c r="I61" s="46"/>
      <c r="J61" s="46"/>
      <c r="K61" s="46"/>
      <c r="L61" s="21"/>
      <c r="M61" s="22"/>
      <c r="N61" s="23"/>
      <c r="O61" s="24"/>
    </row>
    <row r="62" spans="1:15" s="1" customFormat="1" ht="12" x14ac:dyDescent="0.2">
      <c r="A62" s="66" t="s">
        <v>52</v>
      </c>
      <c r="B62" s="74" t="s">
        <v>34</v>
      </c>
      <c r="C62" s="74">
        <v>1</v>
      </c>
      <c r="D62" s="75" t="s">
        <v>98</v>
      </c>
      <c r="E62" s="67"/>
      <c r="F62" s="75" t="s">
        <v>23</v>
      </c>
      <c r="G62" s="68" t="s">
        <v>28</v>
      </c>
      <c r="H62" s="69"/>
      <c r="I62" s="78">
        <v>1500</v>
      </c>
      <c r="J62" s="78">
        <v>600</v>
      </c>
      <c r="K62" s="78">
        <v>900</v>
      </c>
      <c r="L62" s="77">
        <v>1</v>
      </c>
      <c r="M62" s="70"/>
      <c r="N62" s="71"/>
      <c r="O62" s="72"/>
    </row>
    <row r="63" spans="1:15" s="1" customFormat="1" ht="36" x14ac:dyDescent="0.2">
      <c r="A63" s="66" t="s">
        <v>52</v>
      </c>
      <c r="B63" s="36" t="s">
        <v>34</v>
      </c>
      <c r="C63" s="36">
        <v>1</v>
      </c>
      <c r="D63" s="51" t="s">
        <v>98</v>
      </c>
      <c r="E63" s="18" t="s">
        <v>92</v>
      </c>
      <c r="F63" s="51"/>
      <c r="G63" s="19" t="s">
        <v>106</v>
      </c>
      <c r="H63" s="19"/>
      <c r="I63" s="46">
        <v>1465</v>
      </c>
      <c r="J63" s="46">
        <v>545</v>
      </c>
      <c r="K63" s="46">
        <v>870</v>
      </c>
      <c r="L63" s="21">
        <v>1</v>
      </c>
      <c r="M63" s="84"/>
      <c r="N63" s="23">
        <v>21</v>
      </c>
      <c r="O63" s="24">
        <f t="shared" ref="O63:O64" si="3">M63*L63</f>
        <v>0</v>
      </c>
    </row>
    <row r="64" spans="1:15" s="1" customFormat="1" ht="24" x14ac:dyDescent="0.2">
      <c r="A64" s="66" t="s">
        <v>52</v>
      </c>
      <c r="B64" s="36" t="s">
        <v>34</v>
      </c>
      <c r="C64" s="36">
        <v>1</v>
      </c>
      <c r="D64" s="51" t="s">
        <v>98</v>
      </c>
      <c r="E64" s="18" t="s">
        <v>82</v>
      </c>
      <c r="F64" s="51"/>
      <c r="G64" s="19" t="s">
        <v>150</v>
      </c>
      <c r="H64" s="19" t="s">
        <v>12</v>
      </c>
      <c r="I64" s="46">
        <v>1000</v>
      </c>
      <c r="J64" s="46">
        <v>600</v>
      </c>
      <c r="K64" s="46">
        <v>35</v>
      </c>
      <c r="L64" s="79">
        <v>1.5</v>
      </c>
      <c r="M64" s="84"/>
      <c r="N64" s="23">
        <v>21</v>
      </c>
      <c r="O64" s="24">
        <f t="shared" si="3"/>
        <v>0</v>
      </c>
    </row>
    <row r="65" spans="1:15" s="1" customFormat="1" ht="12" x14ac:dyDescent="0.2">
      <c r="A65" s="66"/>
      <c r="B65" s="36"/>
      <c r="C65" s="51"/>
      <c r="D65" s="51"/>
      <c r="E65" s="18"/>
      <c r="F65" s="51"/>
      <c r="G65" s="19"/>
      <c r="H65" s="19"/>
      <c r="I65" s="46"/>
      <c r="J65" s="46"/>
      <c r="K65" s="46"/>
      <c r="L65" s="21"/>
      <c r="M65" s="22"/>
      <c r="N65" s="23"/>
      <c r="O65" s="24"/>
    </row>
    <row r="66" spans="1:15" s="1" customFormat="1" ht="12" x14ac:dyDescent="0.2">
      <c r="A66" s="66" t="s">
        <v>52</v>
      </c>
      <c r="B66" s="74" t="s">
        <v>34</v>
      </c>
      <c r="C66" s="74">
        <v>1</v>
      </c>
      <c r="D66" s="75" t="s">
        <v>98</v>
      </c>
      <c r="E66" s="67"/>
      <c r="F66" s="75" t="s">
        <v>23</v>
      </c>
      <c r="G66" s="68" t="s">
        <v>80</v>
      </c>
      <c r="H66" s="69"/>
      <c r="I66" s="73"/>
      <c r="J66" s="73"/>
      <c r="K66" s="73"/>
      <c r="L66" s="77"/>
      <c r="M66" s="86" t="s">
        <v>151</v>
      </c>
      <c r="N66" s="87"/>
      <c r="O66" s="88"/>
    </row>
    <row r="67" spans="1:15" s="1" customFormat="1" ht="12" x14ac:dyDescent="0.2">
      <c r="A67" s="66"/>
      <c r="B67" s="36"/>
      <c r="C67" s="51"/>
      <c r="D67" s="51"/>
      <c r="E67" s="18"/>
      <c r="F67" s="51"/>
      <c r="G67" s="19"/>
      <c r="H67" s="19"/>
      <c r="I67" s="46"/>
      <c r="J67" s="46"/>
      <c r="K67" s="46"/>
      <c r="L67" s="21"/>
      <c r="M67" s="22"/>
      <c r="N67" s="23"/>
      <c r="O67" s="24"/>
    </row>
    <row r="68" spans="1:15" s="1" customFormat="1" ht="12" x14ac:dyDescent="0.2">
      <c r="A68" s="66" t="s">
        <v>52</v>
      </c>
      <c r="B68" s="74" t="s">
        <v>34</v>
      </c>
      <c r="C68" s="74" t="s">
        <v>109</v>
      </c>
      <c r="D68" s="75" t="s">
        <v>111</v>
      </c>
      <c r="E68" s="67"/>
      <c r="F68" s="75" t="s">
        <v>23</v>
      </c>
      <c r="G68" s="68" t="s">
        <v>110</v>
      </c>
      <c r="H68" s="69"/>
      <c r="I68" s="78">
        <v>2000</v>
      </c>
      <c r="J68" s="78">
        <v>760</v>
      </c>
      <c r="K68" s="78">
        <v>900</v>
      </c>
      <c r="L68" s="77">
        <v>1</v>
      </c>
      <c r="M68" s="70"/>
      <c r="N68" s="71"/>
      <c r="O68" s="70"/>
    </row>
    <row r="69" spans="1:15" s="1" customFormat="1" ht="12" x14ac:dyDescent="0.2">
      <c r="A69" s="66" t="s">
        <v>52</v>
      </c>
      <c r="B69" s="36" t="s">
        <v>34</v>
      </c>
      <c r="C69" s="36" t="s">
        <v>109</v>
      </c>
      <c r="D69" s="51" t="s">
        <v>111</v>
      </c>
      <c r="E69" s="18" t="s">
        <v>112</v>
      </c>
      <c r="F69" s="51"/>
      <c r="G69" s="19" t="s">
        <v>110</v>
      </c>
      <c r="H69" s="19"/>
      <c r="I69" s="46">
        <v>2000</v>
      </c>
      <c r="J69" s="46">
        <v>760</v>
      </c>
      <c r="K69" s="46">
        <v>900</v>
      </c>
      <c r="L69" s="21">
        <v>1</v>
      </c>
      <c r="M69" s="84"/>
      <c r="N69" s="23">
        <v>21</v>
      </c>
      <c r="O69" s="24">
        <f t="shared" ref="O69" si="4">M69*L69</f>
        <v>0</v>
      </c>
    </row>
    <row r="70" spans="1:15" s="1" customFormat="1" ht="12" x14ac:dyDescent="0.2">
      <c r="A70" s="66"/>
      <c r="B70" s="36"/>
      <c r="C70" s="51"/>
      <c r="D70" s="51"/>
      <c r="E70" s="18"/>
      <c r="F70" s="51"/>
      <c r="G70" s="19"/>
      <c r="H70" s="19"/>
      <c r="I70" s="46"/>
      <c r="J70" s="46"/>
      <c r="K70" s="46"/>
      <c r="L70" s="21"/>
      <c r="M70" s="22"/>
      <c r="N70" s="23"/>
      <c r="O70" s="24"/>
    </row>
    <row r="71" spans="1:15" s="1" customFormat="1" ht="12" x14ac:dyDescent="0.2">
      <c r="A71" s="66" t="s">
        <v>52</v>
      </c>
      <c r="B71" s="74" t="s">
        <v>34</v>
      </c>
      <c r="C71" s="74" t="s">
        <v>113</v>
      </c>
      <c r="D71" s="75" t="s">
        <v>111</v>
      </c>
      <c r="E71" s="67"/>
      <c r="F71" s="75" t="s">
        <v>23</v>
      </c>
      <c r="G71" s="68" t="s">
        <v>114</v>
      </c>
      <c r="H71" s="69"/>
      <c r="I71" s="78">
        <v>1200</v>
      </c>
      <c r="J71" s="78">
        <v>600</v>
      </c>
      <c r="K71" s="78">
        <v>1800</v>
      </c>
      <c r="L71" s="77">
        <v>3</v>
      </c>
      <c r="M71" s="70"/>
      <c r="N71" s="71"/>
      <c r="O71" s="70"/>
    </row>
    <row r="72" spans="1:15" s="1" customFormat="1" ht="24" x14ac:dyDescent="0.2">
      <c r="A72" s="66" t="s">
        <v>52</v>
      </c>
      <c r="B72" s="36" t="s">
        <v>34</v>
      </c>
      <c r="C72" s="36" t="s">
        <v>113</v>
      </c>
      <c r="D72" s="51" t="s">
        <v>111</v>
      </c>
      <c r="E72" s="18" t="s">
        <v>113</v>
      </c>
      <c r="F72" s="51"/>
      <c r="G72" s="19" t="s">
        <v>119</v>
      </c>
      <c r="H72" s="19"/>
      <c r="I72" s="46">
        <v>1200</v>
      </c>
      <c r="J72" s="46">
        <v>600</v>
      </c>
      <c r="K72" s="46">
        <v>1800</v>
      </c>
      <c r="L72" s="21">
        <v>3</v>
      </c>
      <c r="M72" s="84"/>
      <c r="N72" s="23">
        <v>21</v>
      </c>
      <c r="O72" s="24">
        <f t="shared" ref="O72" si="5">M72*L72</f>
        <v>0</v>
      </c>
    </row>
    <row r="73" spans="1:15" s="1" customFormat="1" ht="12" x14ac:dyDescent="0.2">
      <c r="A73" s="66"/>
      <c r="B73" s="36"/>
      <c r="C73" s="51"/>
      <c r="D73" s="51"/>
      <c r="E73" s="18"/>
      <c r="F73" s="51"/>
      <c r="G73" s="19"/>
      <c r="H73" s="19"/>
      <c r="I73" s="46"/>
      <c r="J73" s="46"/>
      <c r="K73" s="46"/>
      <c r="L73" s="21"/>
      <c r="M73" s="22"/>
      <c r="N73" s="23"/>
      <c r="O73" s="24"/>
    </row>
    <row r="74" spans="1:15" s="1" customFormat="1" ht="12" x14ac:dyDescent="0.2">
      <c r="A74" s="66" t="s">
        <v>52</v>
      </c>
      <c r="B74" s="74" t="s">
        <v>34</v>
      </c>
      <c r="C74" s="74" t="s">
        <v>116</v>
      </c>
      <c r="D74" s="75" t="s">
        <v>120</v>
      </c>
      <c r="E74" s="67"/>
      <c r="F74" s="75" t="s">
        <v>23</v>
      </c>
      <c r="G74" s="68" t="s">
        <v>115</v>
      </c>
      <c r="H74" s="69"/>
      <c r="I74" s="78">
        <v>900</v>
      </c>
      <c r="J74" s="78">
        <v>650</v>
      </c>
      <c r="K74" s="78">
        <v>900</v>
      </c>
      <c r="L74" s="77">
        <v>1</v>
      </c>
      <c r="M74" s="70"/>
      <c r="N74" s="71"/>
      <c r="O74" s="70"/>
    </row>
    <row r="75" spans="1:15" s="1" customFormat="1" ht="24" x14ac:dyDescent="0.2">
      <c r="A75" s="66" t="s">
        <v>52</v>
      </c>
      <c r="B75" s="36" t="s">
        <v>34</v>
      </c>
      <c r="C75" s="36" t="s">
        <v>116</v>
      </c>
      <c r="D75" s="51" t="s">
        <v>121</v>
      </c>
      <c r="E75" s="18" t="s">
        <v>91</v>
      </c>
      <c r="F75" s="51"/>
      <c r="G75" s="19" t="s">
        <v>105</v>
      </c>
      <c r="H75" s="19"/>
      <c r="I75" s="46">
        <v>900</v>
      </c>
      <c r="J75" s="46">
        <v>545</v>
      </c>
      <c r="K75" s="46">
        <v>870</v>
      </c>
      <c r="L75" s="21">
        <v>1</v>
      </c>
      <c r="M75" s="84"/>
      <c r="N75" s="23">
        <v>21</v>
      </c>
      <c r="O75" s="24">
        <f t="shared" ref="O75:O76" si="6">M75*L75</f>
        <v>0</v>
      </c>
    </row>
    <row r="76" spans="1:15" s="1" customFormat="1" ht="24" x14ac:dyDescent="0.2">
      <c r="A76" s="66" t="s">
        <v>52</v>
      </c>
      <c r="B76" s="36" t="s">
        <v>34</v>
      </c>
      <c r="C76" s="36" t="s">
        <v>116</v>
      </c>
      <c r="D76" s="51" t="s">
        <v>121</v>
      </c>
      <c r="E76" s="18" t="s">
        <v>117</v>
      </c>
      <c r="F76" s="51"/>
      <c r="G76" s="19" t="s">
        <v>118</v>
      </c>
      <c r="H76" s="19" t="s">
        <v>18</v>
      </c>
      <c r="I76" s="46">
        <v>1000</v>
      </c>
      <c r="J76" s="46">
        <v>650</v>
      </c>
      <c r="K76" s="46">
        <v>30</v>
      </c>
      <c r="L76" s="79">
        <v>0.9</v>
      </c>
      <c r="M76" s="84"/>
      <c r="N76" s="23">
        <v>21</v>
      </c>
      <c r="O76" s="24">
        <f t="shared" si="6"/>
        <v>0</v>
      </c>
    </row>
    <row r="77" spans="1:15" s="1" customFormat="1" ht="12" x14ac:dyDescent="0.2">
      <c r="A77" s="66"/>
      <c r="B77" s="36"/>
      <c r="C77" s="51"/>
      <c r="D77" s="51"/>
      <c r="E77" s="18"/>
      <c r="F77" s="51"/>
      <c r="G77" s="19"/>
      <c r="H77" s="19"/>
      <c r="I77" s="46"/>
      <c r="J77" s="46"/>
      <c r="K77" s="46"/>
      <c r="L77" s="21"/>
      <c r="M77" s="22"/>
      <c r="N77" s="23"/>
      <c r="O77" s="24"/>
    </row>
    <row r="78" spans="1:15" s="1" customFormat="1" ht="12" x14ac:dyDescent="0.2">
      <c r="A78" s="66" t="s">
        <v>52</v>
      </c>
      <c r="B78" s="74" t="s">
        <v>34</v>
      </c>
      <c r="C78" s="74" t="s">
        <v>122</v>
      </c>
      <c r="D78" s="75" t="s">
        <v>124</v>
      </c>
      <c r="E78" s="67"/>
      <c r="F78" s="75" t="s">
        <v>23</v>
      </c>
      <c r="G78" s="68" t="s">
        <v>28</v>
      </c>
      <c r="H78" s="69"/>
      <c r="I78" s="78">
        <v>1400</v>
      </c>
      <c r="J78" s="78">
        <v>650</v>
      </c>
      <c r="K78" s="78">
        <v>750</v>
      </c>
      <c r="L78" s="77">
        <v>1</v>
      </c>
      <c r="M78" s="70"/>
      <c r="N78" s="71"/>
      <c r="O78" s="72"/>
    </row>
    <row r="79" spans="1:15" s="1" customFormat="1" ht="24" x14ac:dyDescent="0.2">
      <c r="A79" s="66" t="s">
        <v>52</v>
      </c>
      <c r="B79" s="36" t="s">
        <v>34</v>
      </c>
      <c r="C79" s="36" t="s">
        <v>122</v>
      </c>
      <c r="D79" s="51" t="s">
        <v>125</v>
      </c>
      <c r="E79" s="18" t="s">
        <v>91</v>
      </c>
      <c r="F79" s="51"/>
      <c r="G79" s="19" t="s">
        <v>123</v>
      </c>
      <c r="H79" s="19"/>
      <c r="I79" s="46">
        <v>1400</v>
      </c>
      <c r="J79" s="46">
        <v>545</v>
      </c>
      <c r="K79" s="46">
        <v>720</v>
      </c>
      <c r="L79" s="21">
        <v>1</v>
      </c>
      <c r="M79" s="84"/>
      <c r="N79" s="23">
        <v>21</v>
      </c>
      <c r="O79" s="24">
        <f t="shared" ref="O79:O80" si="7">M79*L79</f>
        <v>0</v>
      </c>
    </row>
    <row r="80" spans="1:15" s="1" customFormat="1" ht="24" x14ac:dyDescent="0.2">
      <c r="A80" s="66" t="s">
        <v>52</v>
      </c>
      <c r="B80" s="36" t="s">
        <v>34</v>
      </c>
      <c r="C80" s="36" t="s">
        <v>122</v>
      </c>
      <c r="D80" s="51" t="s">
        <v>125</v>
      </c>
      <c r="E80" s="18" t="s">
        <v>82</v>
      </c>
      <c r="F80" s="51"/>
      <c r="G80" s="19" t="s">
        <v>150</v>
      </c>
      <c r="H80" s="19" t="s">
        <v>12</v>
      </c>
      <c r="I80" s="46">
        <v>1000</v>
      </c>
      <c r="J80" s="46">
        <v>650</v>
      </c>
      <c r="K80" s="46">
        <v>35</v>
      </c>
      <c r="L80" s="79">
        <v>1.4</v>
      </c>
      <c r="M80" s="84"/>
      <c r="N80" s="23">
        <v>21</v>
      </c>
      <c r="O80" s="24">
        <f t="shared" si="7"/>
        <v>0</v>
      </c>
    </row>
    <row r="81" spans="1:15" s="1" customFormat="1" ht="12" x14ac:dyDescent="0.2">
      <c r="A81" s="66"/>
      <c r="B81" s="36"/>
      <c r="C81" s="51"/>
      <c r="D81" s="51"/>
      <c r="E81" s="18"/>
      <c r="F81" s="51"/>
      <c r="G81" s="19"/>
      <c r="H81" s="19"/>
      <c r="I81" s="46"/>
      <c r="J81" s="46"/>
      <c r="K81" s="46"/>
      <c r="L81" s="21"/>
      <c r="M81" s="22"/>
      <c r="N81" s="23"/>
      <c r="O81" s="24"/>
    </row>
    <row r="82" spans="1:15" s="1" customFormat="1" ht="30" x14ac:dyDescent="0.2">
      <c r="A82" s="66" t="s">
        <v>52</v>
      </c>
      <c r="B82" s="52" t="s">
        <v>39</v>
      </c>
      <c r="C82" s="53"/>
      <c r="D82" s="53"/>
      <c r="E82" s="38"/>
      <c r="F82" s="53" t="s">
        <v>27</v>
      </c>
      <c r="G82" s="44" t="s">
        <v>54</v>
      </c>
      <c r="H82" s="40"/>
      <c r="I82" s="45"/>
      <c r="J82" s="45"/>
      <c r="K82" s="45"/>
      <c r="L82" s="39"/>
      <c r="M82" s="41"/>
      <c r="N82" s="42"/>
      <c r="O82" s="43"/>
    </row>
    <row r="83" spans="1:15" s="1" customFormat="1" ht="12" x14ac:dyDescent="0.2">
      <c r="A83" s="66"/>
      <c r="B83" s="36"/>
      <c r="C83" s="51"/>
      <c r="D83" s="51"/>
      <c r="E83" s="18"/>
      <c r="F83" s="51"/>
      <c r="G83" s="19"/>
      <c r="H83" s="19"/>
      <c r="I83" s="46"/>
      <c r="J83" s="46"/>
      <c r="K83" s="46"/>
      <c r="L83" s="21"/>
      <c r="M83" s="22"/>
      <c r="N83" s="23"/>
      <c r="O83" s="24"/>
    </row>
    <row r="84" spans="1:15" s="1" customFormat="1" ht="12" x14ac:dyDescent="0.2">
      <c r="A84" s="66" t="s">
        <v>52</v>
      </c>
      <c r="B84" s="74" t="s">
        <v>39</v>
      </c>
      <c r="C84" s="74">
        <v>1</v>
      </c>
      <c r="D84" s="75" t="s">
        <v>99</v>
      </c>
      <c r="E84" s="67"/>
      <c r="F84" s="75" t="s">
        <v>23</v>
      </c>
      <c r="G84" s="68" t="s">
        <v>44</v>
      </c>
      <c r="H84" s="69"/>
      <c r="I84" s="78">
        <v>6610</v>
      </c>
      <c r="J84" s="78">
        <v>750</v>
      </c>
      <c r="K84" s="78">
        <v>900</v>
      </c>
      <c r="L84" s="77">
        <v>1</v>
      </c>
      <c r="M84" s="70"/>
      <c r="N84" s="71"/>
      <c r="O84" s="72"/>
    </row>
    <row r="85" spans="1:15" s="1" customFormat="1" ht="24" x14ac:dyDescent="0.2">
      <c r="A85" s="66" t="s">
        <v>52</v>
      </c>
      <c r="B85" s="36" t="s">
        <v>39</v>
      </c>
      <c r="C85" s="36">
        <v>1</v>
      </c>
      <c r="D85" s="51" t="s">
        <v>99</v>
      </c>
      <c r="E85" s="18" t="s">
        <v>91</v>
      </c>
      <c r="F85" s="51"/>
      <c r="G85" s="19" t="s">
        <v>105</v>
      </c>
      <c r="H85" s="19"/>
      <c r="I85" s="46">
        <v>1800</v>
      </c>
      <c r="J85" s="46">
        <v>695</v>
      </c>
      <c r="K85" s="46">
        <v>870</v>
      </c>
      <c r="L85" s="21">
        <v>1</v>
      </c>
      <c r="M85" s="84"/>
      <c r="N85" s="23">
        <v>21</v>
      </c>
      <c r="O85" s="24">
        <f t="shared" ref="O85:O110" si="8">M85*L85</f>
        <v>0</v>
      </c>
    </row>
    <row r="86" spans="1:15" s="1" customFormat="1" ht="24" x14ac:dyDescent="0.2">
      <c r="A86" s="66" t="s">
        <v>52</v>
      </c>
      <c r="B86" s="36" t="s">
        <v>39</v>
      </c>
      <c r="C86" s="36">
        <v>1</v>
      </c>
      <c r="D86" s="51" t="s">
        <v>99</v>
      </c>
      <c r="E86" s="18" t="s">
        <v>91</v>
      </c>
      <c r="F86" s="51"/>
      <c r="G86" s="19" t="s">
        <v>105</v>
      </c>
      <c r="H86" s="19"/>
      <c r="I86" s="46">
        <v>1200</v>
      </c>
      <c r="J86" s="46">
        <v>695</v>
      </c>
      <c r="K86" s="46">
        <v>870</v>
      </c>
      <c r="L86" s="21">
        <v>1</v>
      </c>
      <c r="M86" s="84"/>
      <c r="N86" s="23">
        <v>21</v>
      </c>
      <c r="O86" s="24">
        <f t="shared" si="8"/>
        <v>0</v>
      </c>
    </row>
    <row r="87" spans="1:15" s="1" customFormat="1" ht="24" x14ac:dyDescent="0.2">
      <c r="A87" s="66" t="s">
        <v>52</v>
      </c>
      <c r="B87" s="36" t="s">
        <v>39</v>
      </c>
      <c r="C87" s="36">
        <v>1</v>
      </c>
      <c r="D87" s="51" t="s">
        <v>99</v>
      </c>
      <c r="E87" s="18" t="s">
        <v>91</v>
      </c>
      <c r="F87" s="51"/>
      <c r="G87" s="19" t="s">
        <v>105</v>
      </c>
      <c r="H87" s="19"/>
      <c r="I87" s="46">
        <v>1800</v>
      </c>
      <c r="J87" s="46">
        <v>695</v>
      </c>
      <c r="K87" s="46">
        <v>870</v>
      </c>
      <c r="L87" s="21">
        <v>1</v>
      </c>
      <c r="M87" s="84"/>
      <c r="N87" s="23">
        <v>21</v>
      </c>
      <c r="O87" s="24">
        <f t="shared" si="8"/>
        <v>0</v>
      </c>
    </row>
    <row r="88" spans="1:15" s="1" customFormat="1" ht="24" x14ac:dyDescent="0.2">
      <c r="A88" s="66" t="s">
        <v>52</v>
      </c>
      <c r="B88" s="36" t="s">
        <v>39</v>
      </c>
      <c r="C88" s="36">
        <v>1</v>
      </c>
      <c r="D88" s="51" t="s">
        <v>99</v>
      </c>
      <c r="E88" s="18" t="s">
        <v>91</v>
      </c>
      <c r="F88" s="51"/>
      <c r="G88" s="19" t="s">
        <v>105</v>
      </c>
      <c r="H88" s="19"/>
      <c r="I88" s="46">
        <v>1200</v>
      </c>
      <c r="J88" s="46">
        <v>695</v>
      </c>
      <c r="K88" s="46">
        <v>870</v>
      </c>
      <c r="L88" s="21">
        <v>1</v>
      </c>
      <c r="M88" s="84"/>
      <c r="N88" s="23">
        <v>21</v>
      </c>
      <c r="O88" s="24">
        <f t="shared" si="8"/>
        <v>0</v>
      </c>
    </row>
    <row r="89" spans="1:15" s="1" customFormat="1" ht="12" x14ac:dyDescent="0.2">
      <c r="A89" s="66" t="s">
        <v>52</v>
      </c>
      <c r="B89" s="36" t="s">
        <v>39</v>
      </c>
      <c r="C89" s="36">
        <v>1</v>
      </c>
      <c r="D89" s="51" t="s">
        <v>99</v>
      </c>
      <c r="E89" s="18" t="s">
        <v>81</v>
      </c>
      <c r="F89" s="51"/>
      <c r="G89" s="19" t="s">
        <v>24</v>
      </c>
      <c r="H89" s="19" t="s">
        <v>107</v>
      </c>
      <c r="I89" s="46">
        <v>18</v>
      </c>
      <c r="J89" s="46">
        <v>150</v>
      </c>
      <c r="K89" s="46">
        <v>867</v>
      </c>
      <c r="L89" s="21">
        <v>1</v>
      </c>
      <c r="M89" s="84"/>
      <c r="N89" s="23">
        <v>21</v>
      </c>
      <c r="O89" s="24">
        <f t="shared" si="8"/>
        <v>0</v>
      </c>
    </row>
    <row r="90" spans="1:15" s="1" customFormat="1" ht="48" x14ac:dyDescent="0.2">
      <c r="A90" s="66" t="s">
        <v>52</v>
      </c>
      <c r="B90" s="36" t="s">
        <v>39</v>
      </c>
      <c r="C90" s="36">
        <v>1</v>
      </c>
      <c r="D90" s="51" t="s">
        <v>99</v>
      </c>
      <c r="E90" s="18" t="s">
        <v>88</v>
      </c>
      <c r="F90" s="51"/>
      <c r="G90" s="19" t="s">
        <v>14</v>
      </c>
      <c r="H90" s="19" t="s">
        <v>108</v>
      </c>
      <c r="I90" s="46">
        <v>600</v>
      </c>
      <c r="J90" s="46">
        <v>570</v>
      </c>
      <c r="K90" s="46">
        <v>870</v>
      </c>
      <c r="L90" s="21">
        <v>1</v>
      </c>
      <c r="M90" s="84"/>
      <c r="N90" s="23">
        <v>21</v>
      </c>
      <c r="O90" s="24">
        <f t="shared" si="8"/>
        <v>0</v>
      </c>
    </row>
    <row r="91" spans="1:15" s="1" customFormat="1" ht="12" x14ac:dyDescent="0.2">
      <c r="A91" s="66" t="s">
        <v>52</v>
      </c>
      <c r="B91" s="36" t="s">
        <v>39</v>
      </c>
      <c r="C91" s="36">
        <v>1</v>
      </c>
      <c r="D91" s="51" t="s">
        <v>99</v>
      </c>
      <c r="E91" s="18" t="s">
        <v>81</v>
      </c>
      <c r="F91" s="51"/>
      <c r="G91" s="19" t="s">
        <v>24</v>
      </c>
      <c r="H91" s="19" t="s">
        <v>108</v>
      </c>
      <c r="I91" s="46">
        <v>18</v>
      </c>
      <c r="J91" s="46">
        <v>150</v>
      </c>
      <c r="K91" s="46">
        <v>867</v>
      </c>
      <c r="L91" s="21">
        <v>1</v>
      </c>
      <c r="M91" s="84"/>
      <c r="N91" s="23">
        <v>21</v>
      </c>
      <c r="O91" s="24">
        <f t="shared" si="8"/>
        <v>0</v>
      </c>
    </row>
    <row r="92" spans="1:15" s="1" customFormat="1" ht="24" x14ac:dyDescent="0.2">
      <c r="A92" s="66" t="s">
        <v>52</v>
      </c>
      <c r="B92" s="36" t="s">
        <v>39</v>
      </c>
      <c r="C92" s="36">
        <v>1</v>
      </c>
      <c r="D92" s="51" t="s">
        <v>99</v>
      </c>
      <c r="E92" s="18" t="s">
        <v>82</v>
      </c>
      <c r="F92" s="51"/>
      <c r="G92" s="19" t="s">
        <v>150</v>
      </c>
      <c r="H92" s="19" t="s">
        <v>12</v>
      </c>
      <c r="I92" s="46">
        <v>1000</v>
      </c>
      <c r="J92" s="46">
        <v>750</v>
      </c>
      <c r="K92" s="46">
        <v>35</v>
      </c>
      <c r="L92" s="79">
        <v>6.61</v>
      </c>
      <c r="M92" s="84"/>
      <c r="N92" s="23">
        <v>21</v>
      </c>
      <c r="O92" s="24">
        <f t="shared" si="8"/>
        <v>0</v>
      </c>
    </row>
    <row r="93" spans="1:15" s="1" customFormat="1" ht="12" x14ac:dyDescent="0.2">
      <c r="A93" s="66" t="s">
        <v>52</v>
      </c>
      <c r="B93" s="36" t="s">
        <v>39</v>
      </c>
      <c r="C93" s="36">
        <v>1</v>
      </c>
      <c r="D93" s="51" t="s">
        <v>99</v>
      </c>
      <c r="E93" s="18" t="s">
        <v>83</v>
      </c>
      <c r="F93" s="51"/>
      <c r="G93" s="19" t="s">
        <v>29</v>
      </c>
      <c r="H93" s="19" t="s">
        <v>19</v>
      </c>
      <c r="I93" s="46">
        <v>445</v>
      </c>
      <c r="J93" s="46">
        <v>445</v>
      </c>
      <c r="K93" s="46">
        <v>265</v>
      </c>
      <c r="L93" s="21">
        <v>1</v>
      </c>
      <c r="M93" s="84"/>
      <c r="N93" s="23">
        <v>21</v>
      </c>
      <c r="O93" s="24">
        <f t="shared" si="8"/>
        <v>0</v>
      </c>
    </row>
    <row r="94" spans="1:15" s="1" customFormat="1" ht="12" x14ac:dyDescent="0.2">
      <c r="A94" s="66" t="s">
        <v>52</v>
      </c>
      <c r="B94" s="36" t="s">
        <v>39</v>
      </c>
      <c r="C94" s="36">
        <v>1</v>
      </c>
      <c r="D94" s="51" t="s">
        <v>99</v>
      </c>
      <c r="E94" s="18" t="s">
        <v>83</v>
      </c>
      <c r="F94" s="51"/>
      <c r="G94" s="19" t="s">
        <v>21</v>
      </c>
      <c r="H94" s="19" t="s">
        <v>12</v>
      </c>
      <c r="I94" s="46">
        <v>0</v>
      </c>
      <c r="J94" s="46">
        <v>0</v>
      </c>
      <c r="K94" s="46">
        <v>0</v>
      </c>
      <c r="L94" s="21">
        <v>1</v>
      </c>
      <c r="M94" s="84"/>
      <c r="N94" s="23">
        <v>21</v>
      </c>
      <c r="O94" s="24">
        <f t="shared" si="8"/>
        <v>0</v>
      </c>
    </row>
    <row r="95" spans="1:15" s="1" customFormat="1" ht="36" x14ac:dyDescent="0.2">
      <c r="A95" s="66" t="s">
        <v>52</v>
      </c>
      <c r="B95" s="36" t="s">
        <v>39</v>
      </c>
      <c r="C95" s="36">
        <v>1</v>
      </c>
      <c r="D95" s="51" t="s">
        <v>99</v>
      </c>
      <c r="E95" s="18" t="s">
        <v>84</v>
      </c>
      <c r="F95" s="51"/>
      <c r="G95" s="19" t="s">
        <v>33</v>
      </c>
      <c r="H95" s="19"/>
      <c r="I95" s="46">
        <v>0</v>
      </c>
      <c r="J95" s="46">
        <v>250</v>
      </c>
      <c r="K95" s="46">
        <v>300</v>
      </c>
      <c r="L95" s="21">
        <v>1</v>
      </c>
      <c r="M95" s="84"/>
      <c r="N95" s="23">
        <v>21</v>
      </c>
      <c r="O95" s="24">
        <f t="shared" si="8"/>
        <v>0</v>
      </c>
    </row>
    <row r="96" spans="1:15" s="1" customFormat="1" ht="48" x14ac:dyDescent="0.2">
      <c r="A96" s="66" t="s">
        <v>52</v>
      </c>
      <c r="B96" s="36" t="s">
        <v>39</v>
      </c>
      <c r="C96" s="36">
        <v>1</v>
      </c>
      <c r="D96" s="51" t="s">
        <v>99</v>
      </c>
      <c r="E96" s="18" t="s">
        <v>85</v>
      </c>
      <c r="F96" s="51"/>
      <c r="G96" s="19" t="s">
        <v>25</v>
      </c>
      <c r="H96" s="19"/>
      <c r="I96" s="46">
        <v>0</v>
      </c>
      <c r="J96" s="46">
        <v>0</v>
      </c>
      <c r="K96" s="46">
        <v>0</v>
      </c>
      <c r="L96" s="21">
        <v>1</v>
      </c>
      <c r="M96" s="84"/>
      <c r="N96" s="23">
        <v>21</v>
      </c>
      <c r="O96" s="24">
        <f t="shared" si="8"/>
        <v>0</v>
      </c>
    </row>
    <row r="97" spans="1:15" s="1" customFormat="1" ht="24" x14ac:dyDescent="0.2">
      <c r="A97" s="66" t="s">
        <v>52</v>
      </c>
      <c r="B97" s="36" t="s">
        <v>39</v>
      </c>
      <c r="C97" s="36">
        <v>1</v>
      </c>
      <c r="D97" s="51" t="s">
        <v>99</v>
      </c>
      <c r="E97" s="18" t="s">
        <v>86</v>
      </c>
      <c r="F97" s="51"/>
      <c r="G97" s="19" t="s">
        <v>17</v>
      </c>
      <c r="H97" s="19"/>
      <c r="I97" s="46">
        <v>600</v>
      </c>
      <c r="J97" s="46">
        <v>330</v>
      </c>
      <c r="K97" s="46">
        <v>740</v>
      </c>
      <c r="L97" s="21">
        <v>1</v>
      </c>
      <c r="M97" s="84"/>
      <c r="N97" s="23">
        <v>21</v>
      </c>
      <c r="O97" s="24">
        <f t="shared" si="8"/>
        <v>0</v>
      </c>
    </row>
    <row r="98" spans="1:15" s="1" customFormat="1" ht="36" x14ac:dyDescent="0.2">
      <c r="A98" s="66" t="s">
        <v>52</v>
      </c>
      <c r="B98" s="36" t="s">
        <v>39</v>
      </c>
      <c r="C98" s="36">
        <v>1</v>
      </c>
      <c r="D98" s="51" t="s">
        <v>99</v>
      </c>
      <c r="E98" s="18" t="s">
        <v>87</v>
      </c>
      <c r="F98" s="51"/>
      <c r="G98" s="19" t="s">
        <v>15</v>
      </c>
      <c r="H98" s="19" t="s">
        <v>107</v>
      </c>
      <c r="I98" s="46">
        <v>600</v>
      </c>
      <c r="J98" s="46">
        <v>350</v>
      </c>
      <c r="K98" s="46">
        <v>740</v>
      </c>
      <c r="L98" s="21">
        <v>1</v>
      </c>
      <c r="M98" s="84"/>
      <c r="N98" s="23">
        <v>21</v>
      </c>
      <c r="O98" s="24">
        <f t="shared" si="8"/>
        <v>0</v>
      </c>
    </row>
    <row r="99" spans="1:15" s="1" customFormat="1" ht="24" x14ac:dyDescent="0.2">
      <c r="A99" s="66" t="s">
        <v>52</v>
      </c>
      <c r="B99" s="36" t="s">
        <v>39</v>
      </c>
      <c r="C99" s="36">
        <v>1</v>
      </c>
      <c r="D99" s="51" t="s">
        <v>99</v>
      </c>
      <c r="E99" s="18" t="s">
        <v>86</v>
      </c>
      <c r="F99" s="51"/>
      <c r="G99" s="19" t="s">
        <v>17</v>
      </c>
      <c r="H99" s="19"/>
      <c r="I99" s="46">
        <v>600</v>
      </c>
      <c r="J99" s="46">
        <v>330</v>
      </c>
      <c r="K99" s="46">
        <v>740</v>
      </c>
      <c r="L99" s="21">
        <v>1</v>
      </c>
      <c r="M99" s="84"/>
      <c r="N99" s="23">
        <v>21</v>
      </c>
      <c r="O99" s="24">
        <f t="shared" si="8"/>
        <v>0</v>
      </c>
    </row>
    <row r="100" spans="1:15" s="1" customFormat="1" ht="36" x14ac:dyDescent="0.2">
      <c r="A100" s="66" t="s">
        <v>52</v>
      </c>
      <c r="B100" s="36" t="s">
        <v>39</v>
      </c>
      <c r="C100" s="36">
        <v>1</v>
      </c>
      <c r="D100" s="51" t="s">
        <v>99</v>
      </c>
      <c r="E100" s="18" t="s">
        <v>87</v>
      </c>
      <c r="F100" s="51"/>
      <c r="G100" s="19" t="s">
        <v>15</v>
      </c>
      <c r="H100" s="19" t="s">
        <v>107</v>
      </c>
      <c r="I100" s="46">
        <v>600</v>
      </c>
      <c r="J100" s="46">
        <v>350</v>
      </c>
      <c r="K100" s="46">
        <v>740</v>
      </c>
      <c r="L100" s="21">
        <v>1</v>
      </c>
      <c r="M100" s="84"/>
      <c r="N100" s="23">
        <v>21</v>
      </c>
      <c r="O100" s="24">
        <f t="shared" si="8"/>
        <v>0</v>
      </c>
    </row>
    <row r="101" spans="1:15" s="1" customFormat="1" ht="24" x14ac:dyDescent="0.2">
      <c r="A101" s="66" t="s">
        <v>52</v>
      </c>
      <c r="B101" s="36" t="s">
        <v>39</v>
      </c>
      <c r="C101" s="36">
        <v>1</v>
      </c>
      <c r="D101" s="51" t="s">
        <v>99</v>
      </c>
      <c r="E101" s="18" t="s">
        <v>86</v>
      </c>
      <c r="F101" s="51"/>
      <c r="G101" s="19" t="s">
        <v>17</v>
      </c>
      <c r="H101" s="19"/>
      <c r="I101" s="46">
        <v>600</v>
      </c>
      <c r="J101" s="46">
        <v>330</v>
      </c>
      <c r="K101" s="46">
        <v>740</v>
      </c>
      <c r="L101" s="21">
        <v>1</v>
      </c>
      <c r="M101" s="84"/>
      <c r="N101" s="23">
        <v>21</v>
      </c>
      <c r="O101" s="24">
        <f t="shared" si="8"/>
        <v>0</v>
      </c>
    </row>
    <row r="102" spans="1:15" s="1" customFormat="1" ht="24" x14ac:dyDescent="0.2">
      <c r="A102" s="66" t="s">
        <v>52</v>
      </c>
      <c r="B102" s="36" t="s">
        <v>39</v>
      </c>
      <c r="C102" s="36">
        <v>1</v>
      </c>
      <c r="D102" s="51" t="s">
        <v>99</v>
      </c>
      <c r="E102" s="18" t="s">
        <v>86</v>
      </c>
      <c r="F102" s="51"/>
      <c r="G102" s="19" t="s">
        <v>17</v>
      </c>
      <c r="H102" s="19"/>
      <c r="I102" s="46">
        <v>600</v>
      </c>
      <c r="J102" s="46">
        <v>330</v>
      </c>
      <c r="K102" s="46">
        <v>740</v>
      </c>
      <c r="L102" s="21">
        <v>1</v>
      </c>
      <c r="M102" s="84"/>
      <c r="N102" s="23">
        <v>21</v>
      </c>
      <c r="O102" s="24">
        <f t="shared" si="8"/>
        <v>0</v>
      </c>
    </row>
    <row r="103" spans="1:15" s="1" customFormat="1" ht="36" x14ac:dyDescent="0.2">
      <c r="A103" s="66" t="s">
        <v>52</v>
      </c>
      <c r="B103" s="36" t="s">
        <v>39</v>
      </c>
      <c r="C103" s="36">
        <v>1</v>
      </c>
      <c r="D103" s="51" t="s">
        <v>99</v>
      </c>
      <c r="E103" s="18" t="s">
        <v>87</v>
      </c>
      <c r="F103" s="51"/>
      <c r="G103" s="19" t="s">
        <v>15</v>
      </c>
      <c r="H103" s="19" t="s">
        <v>107</v>
      </c>
      <c r="I103" s="46">
        <v>600</v>
      </c>
      <c r="J103" s="46">
        <v>350</v>
      </c>
      <c r="K103" s="46">
        <v>740</v>
      </c>
      <c r="L103" s="21">
        <v>1</v>
      </c>
      <c r="M103" s="84"/>
      <c r="N103" s="23">
        <v>21</v>
      </c>
      <c r="O103" s="24">
        <f t="shared" si="8"/>
        <v>0</v>
      </c>
    </row>
    <row r="104" spans="1:15" s="1" customFormat="1" ht="24" x14ac:dyDescent="0.2">
      <c r="A104" s="66" t="s">
        <v>52</v>
      </c>
      <c r="B104" s="36" t="s">
        <v>39</v>
      </c>
      <c r="C104" s="36">
        <v>1</v>
      </c>
      <c r="D104" s="51" t="s">
        <v>99</v>
      </c>
      <c r="E104" s="18" t="s">
        <v>86</v>
      </c>
      <c r="F104" s="51"/>
      <c r="G104" s="19" t="s">
        <v>17</v>
      </c>
      <c r="H104" s="19"/>
      <c r="I104" s="46">
        <v>600</v>
      </c>
      <c r="J104" s="46">
        <v>330</v>
      </c>
      <c r="K104" s="46">
        <v>740</v>
      </c>
      <c r="L104" s="21">
        <v>1</v>
      </c>
      <c r="M104" s="84"/>
      <c r="N104" s="23">
        <v>21</v>
      </c>
      <c r="O104" s="24">
        <f t="shared" si="8"/>
        <v>0</v>
      </c>
    </row>
    <row r="105" spans="1:15" s="1" customFormat="1" ht="36" x14ac:dyDescent="0.2">
      <c r="A105" s="66" t="s">
        <v>52</v>
      </c>
      <c r="B105" s="36" t="s">
        <v>39</v>
      </c>
      <c r="C105" s="36">
        <v>1</v>
      </c>
      <c r="D105" s="51" t="s">
        <v>99</v>
      </c>
      <c r="E105" s="18" t="s">
        <v>87</v>
      </c>
      <c r="F105" s="51"/>
      <c r="G105" s="19" t="s">
        <v>15</v>
      </c>
      <c r="H105" s="19" t="s">
        <v>107</v>
      </c>
      <c r="I105" s="46">
        <v>600</v>
      </c>
      <c r="J105" s="46">
        <v>350</v>
      </c>
      <c r="K105" s="46">
        <v>740</v>
      </c>
      <c r="L105" s="21">
        <v>1</v>
      </c>
      <c r="M105" s="84"/>
      <c r="N105" s="23">
        <v>21</v>
      </c>
      <c r="O105" s="24">
        <f t="shared" si="8"/>
        <v>0</v>
      </c>
    </row>
    <row r="106" spans="1:15" s="1" customFormat="1" ht="24" x14ac:dyDescent="0.2">
      <c r="A106" s="66" t="s">
        <v>52</v>
      </c>
      <c r="B106" s="36" t="s">
        <v>39</v>
      </c>
      <c r="C106" s="36">
        <v>1</v>
      </c>
      <c r="D106" s="51" t="s">
        <v>99</v>
      </c>
      <c r="E106" s="18" t="s">
        <v>86</v>
      </c>
      <c r="F106" s="51"/>
      <c r="G106" s="19" t="s">
        <v>17</v>
      </c>
      <c r="H106" s="19"/>
      <c r="I106" s="46">
        <v>600</v>
      </c>
      <c r="J106" s="46">
        <v>330</v>
      </c>
      <c r="K106" s="46">
        <v>740</v>
      </c>
      <c r="L106" s="21">
        <v>1</v>
      </c>
      <c r="M106" s="84"/>
      <c r="N106" s="23">
        <v>21</v>
      </c>
      <c r="O106" s="24">
        <f t="shared" si="8"/>
        <v>0</v>
      </c>
    </row>
    <row r="107" spans="1:15" s="1" customFormat="1" ht="24" x14ac:dyDescent="0.2">
      <c r="A107" s="66" t="s">
        <v>52</v>
      </c>
      <c r="B107" s="36" t="s">
        <v>39</v>
      </c>
      <c r="C107" s="36" t="s">
        <v>130</v>
      </c>
      <c r="D107" s="51" t="s">
        <v>141</v>
      </c>
      <c r="E107" s="18" t="s">
        <v>130</v>
      </c>
      <c r="F107" s="51"/>
      <c r="G107" s="19" t="s">
        <v>131</v>
      </c>
      <c r="H107" s="19"/>
      <c r="I107" s="46">
        <v>229</v>
      </c>
      <c r="J107" s="46">
        <v>97.5</v>
      </c>
      <c r="K107" s="46">
        <v>344</v>
      </c>
      <c r="L107" s="21">
        <v>1</v>
      </c>
      <c r="M107" s="84"/>
      <c r="N107" s="23">
        <v>21</v>
      </c>
      <c r="O107" s="24">
        <f t="shared" si="8"/>
        <v>0</v>
      </c>
    </row>
    <row r="108" spans="1:15" s="1" customFormat="1" ht="12" x14ac:dyDescent="0.2">
      <c r="A108" s="66" t="s">
        <v>52</v>
      </c>
      <c r="B108" s="36" t="s">
        <v>39</v>
      </c>
      <c r="C108" s="36" t="s">
        <v>132</v>
      </c>
      <c r="D108" s="51" t="s">
        <v>142</v>
      </c>
      <c r="E108" s="18" t="s">
        <v>132</v>
      </c>
      <c r="F108" s="51"/>
      <c r="G108" s="19" t="s">
        <v>133</v>
      </c>
      <c r="H108" s="19"/>
      <c r="I108" s="46">
        <v>106</v>
      </c>
      <c r="J108" s="46">
        <v>102</v>
      </c>
      <c r="K108" s="46">
        <v>260</v>
      </c>
      <c r="L108" s="21">
        <v>1</v>
      </c>
      <c r="M108" s="84"/>
      <c r="N108" s="23">
        <v>21</v>
      </c>
      <c r="O108" s="24">
        <f t="shared" si="8"/>
        <v>0</v>
      </c>
    </row>
    <row r="109" spans="1:15" s="1" customFormat="1" ht="12" x14ac:dyDescent="0.2">
      <c r="A109" s="66" t="s">
        <v>52</v>
      </c>
      <c r="B109" s="36" t="s">
        <v>39</v>
      </c>
      <c r="C109" s="36" t="s">
        <v>134</v>
      </c>
      <c r="D109" s="51" t="s">
        <v>143</v>
      </c>
      <c r="E109" s="18" t="s">
        <v>134</v>
      </c>
      <c r="F109" s="51"/>
      <c r="G109" s="19" t="s">
        <v>135</v>
      </c>
      <c r="H109" s="19"/>
      <c r="I109" s="46">
        <v>106</v>
      </c>
      <c r="J109" s="46">
        <v>102</v>
      </c>
      <c r="K109" s="46">
        <v>260</v>
      </c>
      <c r="L109" s="21">
        <v>1</v>
      </c>
      <c r="M109" s="84"/>
      <c r="N109" s="23">
        <v>21</v>
      </c>
      <c r="O109" s="24">
        <f t="shared" si="8"/>
        <v>0</v>
      </c>
    </row>
    <row r="110" spans="1:15" s="1" customFormat="1" ht="24" x14ac:dyDescent="0.2">
      <c r="A110" s="66" t="s">
        <v>52</v>
      </c>
      <c r="B110" s="36" t="s">
        <v>39</v>
      </c>
      <c r="C110" s="36">
        <v>2</v>
      </c>
      <c r="D110" s="51" t="s">
        <v>144</v>
      </c>
      <c r="E110" s="18" t="s">
        <v>136</v>
      </c>
      <c r="F110" s="51"/>
      <c r="G110" s="19" t="s">
        <v>137</v>
      </c>
      <c r="H110" s="19" t="s">
        <v>12</v>
      </c>
      <c r="I110" s="46">
        <v>376</v>
      </c>
      <c r="J110" s="46">
        <v>199</v>
      </c>
      <c r="K110" s="46">
        <v>399</v>
      </c>
      <c r="L110" s="21">
        <v>1</v>
      </c>
      <c r="M110" s="84"/>
      <c r="N110" s="23">
        <v>21</v>
      </c>
      <c r="O110" s="24">
        <f t="shared" si="8"/>
        <v>0</v>
      </c>
    </row>
    <row r="111" spans="1:15" s="1" customFormat="1" ht="12" x14ac:dyDescent="0.2">
      <c r="A111" s="66"/>
      <c r="B111" s="36"/>
      <c r="C111" s="51"/>
      <c r="D111" s="51"/>
      <c r="E111" s="18"/>
      <c r="F111" s="51"/>
      <c r="G111" s="19"/>
      <c r="H111" s="19"/>
      <c r="I111" s="46"/>
      <c r="J111" s="46"/>
      <c r="K111" s="46"/>
      <c r="L111" s="21"/>
      <c r="M111" s="22"/>
      <c r="N111" s="23"/>
      <c r="O111" s="24"/>
    </row>
    <row r="112" spans="1:15" s="1" customFormat="1" ht="12" x14ac:dyDescent="0.2">
      <c r="A112" s="66" t="s">
        <v>52</v>
      </c>
      <c r="B112" s="74" t="s">
        <v>39</v>
      </c>
      <c r="C112" s="74" t="s">
        <v>61</v>
      </c>
      <c r="D112" s="75" t="s">
        <v>100</v>
      </c>
      <c r="E112" s="67"/>
      <c r="F112" s="75" t="s">
        <v>23</v>
      </c>
      <c r="G112" s="68" t="s">
        <v>46</v>
      </c>
      <c r="H112" s="69" t="s">
        <v>62</v>
      </c>
      <c r="I112" s="78">
        <v>3000</v>
      </c>
      <c r="J112" s="78">
        <v>2500</v>
      </c>
      <c r="K112" s="73"/>
      <c r="L112" s="77">
        <v>2</v>
      </c>
      <c r="M112" s="86" t="s">
        <v>151</v>
      </c>
      <c r="N112" s="87"/>
      <c r="O112" s="88"/>
    </row>
    <row r="113" spans="1:15" s="1" customFormat="1" ht="12" x14ac:dyDescent="0.2">
      <c r="A113" s="66"/>
      <c r="B113" s="36"/>
      <c r="C113" s="51"/>
      <c r="D113" s="51"/>
      <c r="E113" s="18"/>
      <c r="F113" s="51"/>
      <c r="G113" s="19"/>
      <c r="H113" s="19"/>
      <c r="I113" s="46"/>
      <c r="J113" s="46"/>
      <c r="K113" s="46"/>
      <c r="L113" s="21"/>
      <c r="M113" s="22"/>
      <c r="N113" s="23"/>
      <c r="O113" s="24"/>
    </row>
    <row r="114" spans="1:15" s="1" customFormat="1" ht="12" x14ac:dyDescent="0.2">
      <c r="A114" s="66" t="s">
        <v>52</v>
      </c>
      <c r="B114" s="74" t="s">
        <v>37</v>
      </c>
      <c r="C114" s="74" t="s">
        <v>56</v>
      </c>
      <c r="D114" s="75" t="s">
        <v>97</v>
      </c>
      <c r="E114" s="67"/>
      <c r="F114" s="75" t="s">
        <v>23</v>
      </c>
      <c r="G114" s="68" t="s">
        <v>30</v>
      </c>
      <c r="H114" s="69"/>
      <c r="I114" s="73"/>
      <c r="J114" s="73"/>
      <c r="K114" s="73"/>
      <c r="L114" s="77">
        <v>1</v>
      </c>
      <c r="M114" s="70"/>
      <c r="N114" s="71"/>
      <c r="O114" s="72"/>
    </row>
    <row r="115" spans="1:15" s="1" customFormat="1" ht="96" x14ac:dyDescent="0.2">
      <c r="A115" s="66" t="s">
        <v>52</v>
      </c>
      <c r="B115" s="36" t="s">
        <v>37</v>
      </c>
      <c r="C115" s="36" t="s">
        <v>56</v>
      </c>
      <c r="D115" s="51" t="s">
        <v>97</v>
      </c>
      <c r="E115" s="18" t="s">
        <v>56</v>
      </c>
      <c r="F115" s="51"/>
      <c r="G115" s="19" t="s">
        <v>22</v>
      </c>
      <c r="H115" s="19"/>
      <c r="I115" s="46">
        <v>0</v>
      </c>
      <c r="J115" s="46">
        <v>0</v>
      </c>
      <c r="K115" s="46">
        <v>0</v>
      </c>
      <c r="L115" s="21">
        <v>1</v>
      </c>
      <c r="M115" s="84"/>
      <c r="N115" s="23">
        <v>21</v>
      </c>
      <c r="O115" s="24">
        <f t="shared" ref="O115" si="9">M115*L115</f>
        <v>0</v>
      </c>
    </row>
    <row r="116" spans="1:15" s="1" customFormat="1" ht="12" x14ac:dyDescent="0.2">
      <c r="A116" s="66"/>
      <c r="B116" s="36"/>
      <c r="C116" s="51"/>
      <c r="D116" s="51"/>
      <c r="E116" s="18"/>
      <c r="F116" s="51"/>
      <c r="G116" s="19"/>
      <c r="H116" s="19"/>
      <c r="I116" s="46"/>
      <c r="J116" s="46"/>
      <c r="K116" s="46"/>
      <c r="L116" s="21"/>
      <c r="M116" s="22"/>
      <c r="N116" s="23"/>
      <c r="O116" s="24"/>
    </row>
    <row r="117" spans="1:15" s="1" customFormat="1" ht="30" x14ac:dyDescent="0.2">
      <c r="A117" s="66" t="s">
        <v>52</v>
      </c>
      <c r="B117" s="52" t="s">
        <v>40</v>
      </c>
      <c r="C117" s="53"/>
      <c r="D117" s="53"/>
      <c r="E117" s="38"/>
      <c r="F117" s="53" t="s">
        <v>27</v>
      </c>
      <c r="G117" s="44" t="s">
        <v>55</v>
      </c>
      <c r="H117" s="40"/>
      <c r="I117" s="45"/>
      <c r="J117" s="45"/>
      <c r="K117" s="45"/>
      <c r="L117" s="39"/>
      <c r="M117" s="41"/>
      <c r="N117" s="42"/>
      <c r="O117" s="43"/>
    </row>
    <row r="118" spans="1:15" s="1" customFormat="1" ht="12" x14ac:dyDescent="0.2">
      <c r="A118" s="66"/>
      <c r="B118" s="36"/>
      <c r="C118" s="51"/>
      <c r="D118" s="51"/>
      <c r="E118" s="18"/>
      <c r="F118" s="51"/>
      <c r="G118" s="19"/>
      <c r="H118" s="19"/>
      <c r="I118" s="46"/>
      <c r="J118" s="46"/>
      <c r="K118" s="46"/>
      <c r="L118" s="21"/>
      <c r="M118" s="22"/>
      <c r="N118" s="23"/>
      <c r="O118" s="24"/>
    </row>
    <row r="119" spans="1:15" s="1" customFormat="1" ht="12" x14ac:dyDescent="0.2">
      <c r="A119" s="66" t="s">
        <v>52</v>
      </c>
      <c r="B119" s="74" t="s">
        <v>40</v>
      </c>
      <c r="C119" s="74">
        <v>1</v>
      </c>
      <c r="D119" s="75" t="s">
        <v>101</v>
      </c>
      <c r="E119" s="67"/>
      <c r="F119" s="75" t="s">
        <v>23</v>
      </c>
      <c r="G119" s="68" t="s">
        <v>44</v>
      </c>
      <c r="H119" s="69"/>
      <c r="I119" s="78">
        <v>2350</v>
      </c>
      <c r="J119" s="78">
        <v>750</v>
      </c>
      <c r="K119" s="78">
        <v>900</v>
      </c>
      <c r="L119" s="77">
        <v>1</v>
      </c>
      <c r="M119" s="70"/>
      <c r="N119" s="71"/>
      <c r="O119" s="72"/>
    </row>
    <row r="120" spans="1:15" s="1" customFormat="1" ht="48" x14ac:dyDescent="0.2">
      <c r="A120" s="66" t="s">
        <v>52</v>
      </c>
      <c r="B120" s="36" t="s">
        <v>40</v>
      </c>
      <c r="C120" s="36">
        <v>1</v>
      </c>
      <c r="D120" s="51" t="s">
        <v>101</v>
      </c>
      <c r="E120" s="18" t="s">
        <v>88</v>
      </c>
      <c r="F120" s="51"/>
      <c r="G120" s="19" t="s">
        <v>14</v>
      </c>
      <c r="H120" s="19" t="s">
        <v>107</v>
      </c>
      <c r="I120" s="46">
        <v>600</v>
      </c>
      <c r="J120" s="46">
        <v>570</v>
      </c>
      <c r="K120" s="46">
        <v>870</v>
      </c>
      <c r="L120" s="21">
        <v>1</v>
      </c>
      <c r="M120" s="84"/>
      <c r="N120" s="23">
        <v>21</v>
      </c>
      <c r="O120" s="24">
        <f t="shared" ref="O120:O135" si="10">M120*L120</f>
        <v>0</v>
      </c>
    </row>
    <row r="121" spans="1:15" s="1" customFormat="1" ht="12" x14ac:dyDescent="0.2">
      <c r="A121" s="66" t="s">
        <v>52</v>
      </c>
      <c r="B121" s="36" t="s">
        <v>40</v>
      </c>
      <c r="C121" s="36">
        <v>1</v>
      </c>
      <c r="D121" s="51" t="s">
        <v>101</v>
      </c>
      <c r="E121" s="18" t="s">
        <v>81</v>
      </c>
      <c r="F121" s="51"/>
      <c r="G121" s="19" t="s">
        <v>24</v>
      </c>
      <c r="H121" s="19" t="s">
        <v>108</v>
      </c>
      <c r="I121" s="46">
        <v>18</v>
      </c>
      <c r="J121" s="46">
        <v>150</v>
      </c>
      <c r="K121" s="46">
        <v>867</v>
      </c>
      <c r="L121" s="21">
        <v>1</v>
      </c>
      <c r="M121" s="84"/>
      <c r="N121" s="23">
        <v>21</v>
      </c>
      <c r="O121" s="24">
        <f t="shared" si="10"/>
        <v>0</v>
      </c>
    </row>
    <row r="122" spans="1:15" s="1" customFormat="1" ht="24" x14ac:dyDescent="0.2">
      <c r="A122" s="66" t="s">
        <v>52</v>
      </c>
      <c r="B122" s="36" t="s">
        <v>40</v>
      </c>
      <c r="C122" s="36">
        <v>1</v>
      </c>
      <c r="D122" s="51" t="s">
        <v>101</v>
      </c>
      <c r="E122" s="18" t="s">
        <v>91</v>
      </c>
      <c r="F122" s="51"/>
      <c r="G122" s="19" t="s">
        <v>105</v>
      </c>
      <c r="H122" s="19"/>
      <c r="I122" s="46">
        <v>1500</v>
      </c>
      <c r="J122" s="46">
        <v>695</v>
      </c>
      <c r="K122" s="46">
        <v>870</v>
      </c>
      <c r="L122" s="21">
        <v>1</v>
      </c>
      <c r="M122" s="84"/>
      <c r="N122" s="23">
        <v>21</v>
      </c>
      <c r="O122" s="24">
        <f t="shared" si="10"/>
        <v>0</v>
      </c>
    </row>
    <row r="123" spans="1:15" s="1" customFormat="1" ht="24" x14ac:dyDescent="0.2">
      <c r="A123" s="66" t="s">
        <v>52</v>
      </c>
      <c r="B123" s="36" t="s">
        <v>40</v>
      </c>
      <c r="C123" s="36">
        <v>1</v>
      </c>
      <c r="D123" s="51" t="s">
        <v>101</v>
      </c>
      <c r="E123" s="18" t="s">
        <v>82</v>
      </c>
      <c r="F123" s="51"/>
      <c r="G123" s="19" t="s">
        <v>150</v>
      </c>
      <c r="H123" s="19" t="s">
        <v>12</v>
      </c>
      <c r="I123" s="46">
        <v>1000</v>
      </c>
      <c r="J123" s="46">
        <v>750</v>
      </c>
      <c r="K123" s="46">
        <v>35</v>
      </c>
      <c r="L123" s="79">
        <v>2.35</v>
      </c>
      <c r="M123" s="84"/>
      <c r="N123" s="23">
        <v>21</v>
      </c>
      <c r="O123" s="24">
        <f t="shared" si="10"/>
        <v>0</v>
      </c>
    </row>
    <row r="124" spans="1:15" s="1" customFormat="1" ht="12" x14ac:dyDescent="0.2">
      <c r="A124" s="66" t="s">
        <v>52</v>
      </c>
      <c r="B124" s="36" t="s">
        <v>40</v>
      </c>
      <c r="C124" s="36">
        <v>1</v>
      </c>
      <c r="D124" s="51" t="s">
        <v>101</v>
      </c>
      <c r="E124" s="18" t="s">
        <v>83</v>
      </c>
      <c r="F124" s="51"/>
      <c r="G124" s="19" t="s">
        <v>29</v>
      </c>
      <c r="H124" s="19" t="s">
        <v>19</v>
      </c>
      <c r="I124" s="46">
        <v>445</v>
      </c>
      <c r="J124" s="46">
        <v>445</v>
      </c>
      <c r="K124" s="46">
        <v>265</v>
      </c>
      <c r="L124" s="21">
        <v>1</v>
      </c>
      <c r="M124" s="84"/>
      <c r="N124" s="23">
        <v>21</v>
      </c>
      <c r="O124" s="24">
        <f t="shared" si="10"/>
        <v>0</v>
      </c>
    </row>
    <row r="125" spans="1:15" s="1" customFormat="1" ht="12" x14ac:dyDescent="0.2">
      <c r="A125" s="66" t="s">
        <v>52</v>
      </c>
      <c r="B125" s="36" t="s">
        <v>40</v>
      </c>
      <c r="C125" s="36">
        <v>1</v>
      </c>
      <c r="D125" s="51" t="s">
        <v>101</v>
      </c>
      <c r="E125" s="18" t="s">
        <v>83</v>
      </c>
      <c r="F125" s="51"/>
      <c r="G125" s="19" t="s">
        <v>21</v>
      </c>
      <c r="H125" s="19" t="s">
        <v>12</v>
      </c>
      <c r="I125" s="46">
        <v>0</v>
      </c>
      <c r="J125" s="46">
        <v>0</v>
      </c>
      <c r="K125" s="46">
        <v>0</v>
      </c>
      <c r="L125" s="21">
        <v>1</v>
      </c>
      <c r="M125" s="84"/>
      <c r="N125" s="23">
        <v>21</v>
      </c>
      <c r="O125" s="24">
        <f t="shared" si="10"/>
        <v>0</v>
      </c>
    </row>
    <row r="126" spans="1:15" s="1" customFormat="1" ht="36" x14ac:dyDescent="0.2">
      <c r="A126" s="66" t="s">
        <v>52</v>
      </c>
      <c r="B126" s="36" t="s">
        <v>40</v>
      </c>
      <c r="C126" s="36">
        <v>1</v>
      </c>
      <c r="D126" s="51" t="s">
        <v>101</v>
      </c>
      <c r="E126" s="18" t="s">
        <v>84</v>
      </c>
      <c r="F126" s="51"/>
      <c r="G126" s="19" t="s">
        <v>33</v>
      </c>
      <c r="H126" s="19"/>
      <c r="I126" s="46">
        <v>0</v>
      </c>
      <c r="J126" s="46">
        <v>250</v>
      </c>
      <c r="K126" s="46">
        <v>300</v>
      </c>
      <c r="L126" s="21">
        <v>1</v>
      </c>
      <c r="M126" s="84"/>
      <c r="N126" s="23">
        <v>21</v>
      </c>
      <c r="O126" s="24">
        <f t="shared" si="10"/>
        <v>0</v>
      </c>
    </row>
    <row r="127" spans="1:15" s="1" customFormat="1" ht="48" x14ac:dyDescent="0.2">
      <c r="A127" s="66" t="s">
        <v>52</v>
      </c>
      <c r="B127" s="36" t="s">
        <v>40</v>
      </c>
      <c r="C127" s="36">
        <v>1</v>
      </c>
      <c r="D127" s="51" t="s">
        <v>101</v>
      </c>
      <c r="E127" s="18" t="s">
        <v>85</v>
      </c>
      <c r="F127" s="51"/>
      <c r="G127" s="19" t="s">
        <v>25</v>
      </c>
      <c r="H127" s="19"/>
      <c r="I127" s="46">
        <v>0</v>
      </c>
      <c r="J127" s="46">
        <v>0</v>
      </c>
      <c r="K127" s="46">
        <v>0</v>
      </c>
      <c r="L127" s="21">
        <v>1</v>
      </c>
      <c r="M127" s="84"/>
      <c r="N127" s="23">
        <v>21</v>
      </c>
      <c r="O127" s="24">
        <f t="shared" si="10"/>
        <v>0</v>
      </c>
    </row>
    <row r="128" spans="1:15" s="1" customFormat="1" ht="24" x14ac:dyDescent="0.2">
      <c r="A128" s="66" t="s">
        <v>52</v>
      </c>
      <c r="B128" s="36" t="s">
        <v>40</v>
      </c>
      <c r="C128" s="36">
        <v>1</v>
      </c>
      <c r="D128" s="51" t="s">
        <v>101</v>
      </c>
      <c r="E128" s="18" t="s">
        <v>86</v>
      </c>
      <c r="F128" s="51"/>
      <c r="G128" s="19" t="s">
        <v>17</v>
      </c>
      <c r="H128" s="19"/>
      <c r="I128" s="46">
        <v>900</v>
      </c>
      <c r="J128" s="46">
        <v>330</v>
      </c>
      <c r="K128" s="46">
        <v>740</v>
      </c>
      <c r="L128" s="21">
        <v>1</v>
      </c>
      <c r="M128" s="84"/>
      <c r="N128" s="23">
        <v>21</v>
      </c>
      <c r="O128" s="24">
        <f t="shared" si="10"/>
        <v>0</v>
      </c>
    </row>
    <row r="129" spans="1:15" s="1" customFormat="1" ht="36" x14ac:dyDescent="0.2">
      <c r="A129" s="66" t="s">
        <v>52</v>
      </c>
      <c r="B129" s="36" t="s">
        <v>40</v>
      </c>
      <c r="C129" s="36">
        <v>1</v>
      </c>
      <c r="D129" s="51" t="s">
        <v>101</v>
      </c>
      <c r="E129" s="18" t="s">
        <v>87</v>
      </c>
      <c r="F129" s="51"/>
      <c r="G129" s="19" t="s">
        <v>16</v>
      </c>
      <c r="H129" s="19" t="s">
        <v>108</v>
      </c>
      <c r="I129" s="46">
        <v>600</v>
      </c>
      <c r="J129" s="46">
        <v>350</v>
      </c>
      <c r="K129" s="46">
        <v>740</v>
      </c>
      <c r="L129" s="21">
        <v>1</v>
      </c>
      <c r="M129" s="84"/>
      <c r="N129" s="23">
        <v>21</v>
      </c>
      <c r="O129" s="24">
        <f t="shared" si="10"/>
        <v>0</v>
      </c>
    </row>
    <row r="130" spans="1:15" s="1" customFormat="1" ht="24" x14ac:dyDescent="0.2">
      <c r="A130" s="66" t="s">
        <v>52</v>
      </c>
      <c r="B130" s="36" t="s">
        <v>40</v>
      </c>
      <c r="C130" s="36">
        <v>1</v>
      </c>
      <c r="D130" s="51" t="s">
        <v>101</v>
      </c>
      <c r="E130" s="18" t="s">
        <v>86</v>
      </c>
      <c r="F130" s="51"/>
      <c r="G130" s="19" t="s">
        <v>17</v>
      </c>
      <c r="H130" s="19"/>
      <c r="I130" s="46">
        <v>450</v>
      </c>
      <c r="J130" s="46">
        <v>330</v>
      </c>
      <c r="K130" s="46">
        <v>740</v>
      </c>
      <c r="L130" s="21">
        <v>1</v>
      </c>
      <c r="M130" s="84"/>
      <c r="N130" s="23">
        <v>21</v>
      </c>
      <c r="O130" s="24">
        <f t="shared" si="10"/>
        <v>0</v>
      </c>
    </row>
    <row r="131" spans="1:15" s="1" customFormat="1" ht="24" x14ac:dyDescent="0.2">
      <c r="A131" s="66" t="s">
        <v>52</v>
      </c>
      <c r="B131" s="36" t="s">
        <v>40</v>
      </c>
      <c r="C131" s="36" t="s">
        <v>130</v>
      </c>
      <c r="D131" s="51" t="s">
        <v>145</v>
      </c>
      <c r="E131" s="18" t="s">
        <v>130</v>
      </c>
      <c r="F131" s="51"/>
      <c r="G131" s="19" t="s">
        <v>131</v>
      </c>
      <c r="H131" s="19"/>
      <c r="I131" s="46">
        <v>229</v>
      </c>
      <c r="J131" s="46">
        <v>97.5</v>
      </c>
      <c r="K131" s="46">
        <v>344</v>
      </c>
      <c r="L131" s="21">
        <v>1</v>
      </c>
      <c r="M131" s="84"/>
      <c r="N131" s="23">
        <v>21</v>
      </c>
      <c r="O131" s="24">
        <f t="shared" si="10"/>
        <v>0</v>
      </c>
    </row>
    <row r="132" spans="1:15" s="1" customFormat="1" ht="12" x14ac:dyDescent="0.2">
      <c r="A132" s="66" t="s">
        <v>52</v>
      </c>
      <c r="B132" s="36" t="s">
        <v>40</v>
      </c>
      <c r="C132" s="36" t="s">
        <v>132</v>
      </c>
      <c r="D132" s="51" t="s">
        <v>146</v>
      </c>
      <c r="E132" s="18" t="s">
        <v>132</v>
      </c>
      <c r="F132" s="51"/>
      <c r="G132" s="19" t="s">
        <v>133</v>
      </c>
      <c r="H132" s="19"/>
      <c r="I132" s="46">
        <v>106</v>
      </c>
      <c r="J132" s="46">
        <v>102</v>
      </c>
      <c r="K132" s="46">
        <v>260</v>
      </c>
      <c r="L132" s="21">
        <v>1</v>
      </c>
      <c r="M132" s="84"/>
      <c r="N132" s="23">
        <v>21</v>
      </c>
      <c r="O132" s="24">
        <f t="shared" si="10"/>
        <v>0</v>
      </c>
    </row>
    <row r="133" spans="1:15" s="1" customFormat="1" ht="12" x14ac:dyDescent="0.2">
      <c r="A133" s="66" t="s">
        <v>52</v>
      </c>
      <c r="B133" s="36" t="s">
        <v>40</v>
      </c>
      <c r="C133" s="36" t="s">
        <v>134</v>
      </c>
      <c r="D133" s="51" t="s">
        <v>147</v>
      </c>
      <c r="E133" s="18" t="s">
        <v>134</v>
      </c>
      <c r="F133" s="51"/>
      <c r="G133" s="19" t="s">
        <v>135</v>
      </c>
      <c r="H133" s="19"/>
      <c r="I133" s="46">
        <v>106</v>
      </c>
      <c r="J133" s="46">
        <v>102</v>
      </c>
      <c r="K133" s="46">
        <v>260</v>
      </c>
      <c r="L133" s="21">
        <v>1</v>
      </c>
      <c r="M133" s="84"/>
      <c r="N133" s="23">
        <v>21</v>
      </c>
      <c r="O133" s="24">
        <f t="shared" si="10"/>
        <v>0</v>
      </c>
    </row>
    <row r="134" spans="1:15" s="1" customFormat="1" ht="24" x14ac:dyDescent="0.2">
      <c r="A134" s="66" t="s">
        <v>52</v>
      </c>
      <c r="B134" s="36" t="s">
        <v>40</v>
      </c>
      <c r="C134" s="36">
        <v>2</v>
      </c>
      <c r="D134" s="51" t="s">
        <v>148</v>
      </c>
      <c r="E134" s="18" t="s">
        <v>136</v>
      </c>
      <c r="F134" s="51"/>
      <c r="G134" s="19" t="s">
        <v>137</v>
      </c>
      <c r="H134" s="19" t="s">
        <v>12</v>
      </c>
      <c r="I134" s="46">
        <v>376</v>
      </c>
      <c r="J134" s="46">
        <v>199</v>
      </c>
      <c r="K134" s="46">
        <v>399</v>
      </c>
      <c r="L134" s="21">
        <v>1</v>
      </c>
      <c r="M134" s="84"/>
      <c r="N134" s="23">
        <v>21</v>
      </c>
      <c r="O134" s="24">
        <f t="shared" si="10"/>
        <v>0</v>
      </c>
    </row>
    <row r="135" spans="1:15" s="1" customFormat="1" ht="60" x14ac:dyDescent="0.2">
      <c r="A135" s="66" t="s">
        <v>52</v>
      </c>
      <c r="B135" s="36" t="s">
        <v>40</v>
      </c>
      <c r="C135" s="36">
        <v>2</v>
      </c>
      <c r="D135" s="51" t="s">
        <v>148</v>
      </c>
      <c r="E135" s="18" t="s">
        <v>128</v>
      </c>
      <c r="F135" s="51"/>
      <c r="G135" s="19" t="s">
        <v>129</v>
      </c>
      <c r="H135" s="19" t="s">
        <v>108</v>
      </c>
      <c r="I135" s="46">
        <v>450</v>
      </c>
      <c r="J135" s="46">
        <v>530</v>
      </c>
      <c r="K135" s="46">
        <v>620</v>
      </c>
      <c r="L135" s="21">
        <v>1</v>
      </c>
      <c r="M135" s="84"/>
      <c r="N135" s="23">
        <v>21</v>
      </c>
      <c r="O135" s="24">
        <f t="shared" si="10"/>
        <v>0</v>
      </c>
    </row>
    <row r="136" spans="1:15" s="1" customFormat="1" ht="12" x14ac:dyDescent="0.2">
      <c r="A136" s="66"/>
      <c r="B136" s="36"/>
      <c r="C136" s="51"/>
      <c r="D136" s="51"/>
      <c r="E136" s="18"/>
      <c r="F136" s="51"/>
      <c r="G136" s="19"/>
      <c r="H136" s="19"/>
      <c r="I136" s="46"/>
      <c r="J136" s="46"/>
      <c r="K136" s="46"/>
      <c r="L136" s="21"/>
      <c r="M136" s="22"/>
      <c r="N136" s="23"/>
      <c r="O136" s="24"/>
    </row>
    <row r="137" spans="1:15" s="1" customFormat="1" ht="12" x14ac:dyDescent="0.2">
      <c r="A137" s="66"/>
      <c r="B137" s="36"/>
      <c r="C137" s="51"/>
      <c r="D137" s="51"/>
      <c r="E137" s="18"/>
      <c r="F137" s="51"/>
      <c r="G137" s="19"/>
      <c r="H137" s="19"/>
      <c r="I137" s="46"/>
      <c r="J137" s="46"/>
      <c r="K137" s="46"/>
      <c r="L137" s="21"/>
      <c r="M137" s="22"/>
      <c r="N137" s="23"/>
      <c r="O137" s="24"/>
    </row>
    <row r="138" spans="1:15" s="1" customFormat="1" ht="12" x14ac:dyDescent="0.2">
      <c r="A138" s="66" t="s">
        <v>52</v>
      </c>
      <c r="B138" s="74" t="s">
        <v>39</v>
      </c>
      <c r="C138" s="74" t="s">
        <v>57</v>
      </c>
      <c r="D138" s="75" t="s">
        <v>102</v>
      </c>
      <c r="E138" s="67"/>
      <c r="F138" s="75" t="s">
        <v>23</v>
      </c>
      <c r="G138" s="68" t="s">
        <v>46</v>
      </c>
      <c r="H138" s="69" t="s">
        <v>58</v>
      </c>
      <c r="I138" s="78">
        <v>1800</v>
      </c>
      <c r="J138" s="78">
        <v>1250</v>
      </c>
      <c r="K138" s="73"/>
      <c r="L138" s="77">
        <v>2</v>
      </c>
      <c r="M138" s="86" t="s">
        <v>151</v>
      </c>
      <c r="N138" s="87"/>
      <c r="O138" s="88"/>
    </row>
    <row r="139" spans="1:15" s="1" customFormat="1" ht="12" x14ac:dyDescent="0.2">
      <c r="A139" s="66"/>
      <c r="B139" s="36"/>
      <c r="C139" s="51"/>
      <c r="D139" s="51"/>
      <c r="E139" s="18"/>
      <c r="F139" s="51"/>
      <c r="G139" s="19"/>
      <c r="H139" s="19"/>
      <c r="I139" s="46"/>
      <c r="J139" s="46"/>
      <c r="K139" s="46"/>
      <c r="L139" s="21"/>
      <c r="M139" s="22"/>
      <c r="N139" s="23"/>
      <c r="O139" s="24"/>
    </row>
    <row r="140" spans="1:15" s="1" customFormat="1" ht="12" x14ac:dyDescent="0.2">
      <c r="A140" s="66" t="s">
        <v>52</v>
      </c>
      <c r="B140" s="74" t="s">
        <v>37</v>
      </c>
      <c r="C140" s="74" t="s">
        <v>56</v>
      </c>
      <c r="D140" s="75" t="s">
        <v>97</v>
      </c>
      <c r="E140" s="67"/>
      <c r="F140" s="75" t="s">
        <v>23</v>
      </c>
      <c r="G140" s="68" t="s">
        <v>30</v>
      </c>
      <c r="H140" s="69"/>
      <c r="I140" s="73"/>
      <c r="J140" s="73"/>
      <c r="K140" s="73"/>
      <c r="L140" s="77">
        <v>1</v>
      </c>
      <c r="M140" s="70"/>
      <c r="N140" s="71"/>
      <c r="O140" s="72"/>
    </row>
    <row r="141" spans="1:15" s="1" customFormat="1" ht="96" x14ac:dyDescent="0.2">
      <c r="A141" s="66" t="s">
        <v>52</v>
      </c>
      <c r="B141" s="36" t="s">
        <v>37</v>
      </c>
      <c r="C141" s="36" t="s">
        <v>56</v>
      </c>
      <c r="D141" s="51" t="s">
        <v>97</v>
      </c>
      <c r="E141" s="18" t="s">
        <v>56</v>
      </c>
      <c r="F141" s="51"/>
      <c r="G141" s="19" t="s">
        <v>22</v>
      </c>
      <c r="H141" s="19"/>
      <c r="I141" s="46">
        <v>0</v>
      </c>
      <c r="J141" s="46">
        <v>0</v>
      </c>
      <c r="K141" s="46">
        <v>0</v>
      </c>
      <c r="L141" s="21">
        <v>1</v>
      </c>
      <c r="M141" s="84"/>
      <c r="N141" s="23">
        <v>21</v>
      </c>
      <c r="O141" s="24">
        <f t="shared" ref="O141" si="11">M141*L141</f>
        <v>0</v>
      </c>
    </row>
    <row r="142" spans="1:15" s="1" customFormat="1" ht="12" x14ac:dyDescent="0.2">
      <c r="A142" s="66"/>
      <c r="B142" s="36"/>
      <c r="C142" s="51"/>
      <c r="D142" s="51"/>
      <c r="E142" s="18"/>
      <c r="F142" s="51"/>
      <c r="G142" s="19"/>
      <c r="H142" s="19"/>
      <c r="I142" s="46"/>
      <c r="J142" s="46"/>
      <c r="K142" s="46"/>
      <c r="L142" s="21"/>
      <c r="M142" s="22"/>
      <c r="N142" s="23"/>
      <c r="O142" s="24"/>
    </row>
    <row r="143" spans="1:15" s="1" customFormat="1" ht="30" x14ac:dyDescent="0.2">
      <c r="A143" s="66" t="s">
        <v>52</v>
      </c>
      <c r="B143" s="52" t="s">
        <v>42</v>
      </c>
      <c r="C143" s="53"/>
      <c r="D143" s="53"/>
      <c r="E143" s="38"/>
      <c r="F143" s="53" t="s">
        <v>27</v>
      </c>
      <c r="G143" s="44" t="s">
        <v>41</v>
      </c>
      <c r="H143" s="40"/>
      <c r="I143" s="45"/>
      <c r="J143" s="45"/>
      <c r="K143" s="45"/>
      <c r="L143" s="39"/>
      <c r="M143" s="41"/>
      <c r="N143" s="42"/>
      <c r="O143" s="43"/>
    </row>
    <row r="144" spans="1:15" s="1" customFormat="1" ht="12" x14ac:dyDescent="0.2">
      <c r="A144" s="66"/>
      <c r="B144" s="36"/>
      <c r="C144" s="51"/>
      <c r="D144" s="51"/>
      <c r="E144" s="18"/>
      <c r="F144" s="51"/>
      <c r="G144" s="19"/>
      <c r="H144" s="19"/>
      <c r="I144" s="46"/>
      <c r="J144" s="46"/>
      <c r="K144" s="46"/>
      <c r="L144" s="21"/>
      <c r="M144" s="22"/>
      <c r="N144" s="23"/>
      <c r="O144" s="24"/>
    </row>
    <row r="145" spans="1:15" s="1" customFormat="1" ht="12" x14ac:dyDescent="0.2">
      <c r="A145" s="66" t="s">
        <v>52</v>
      </c>
      <c r="B145" s="74" t="s">
        <v>39</v>
      </c>
      <c r="C145" s="74" t="s">
        <v>47</v>
      </c>
      <c r="D145" s="75" t="s">
        <v>103</v>
      </c>
      <c r="E145" s="67"/>
      <c r="F145" s="75" t="s">
        <v>23</v>
      </c>
      <c r="G145" s="68" t="s">
        <v>48</v>
      </c>
      <c r="H145" s="69"/>
      <c r="I145" s="73"/>
      <c r="J145" s="73"/>
      <c r="K145" s="73"/>
      <c r="L145" s="77">
        <v>2</v>
      </c>
      <c r="M145" s="86" t="s">
        <v>151</v>
      </c>
      <c r="N145" s="87"/>
      <c r="O145" s="88"/>
    </row>
    <row r="146" spans="1:15" s="1" customFormat="1" ht="12" x14ac:dyDescent="0.2">
      <c r="A146" s="66"/>
      <c r="B146" s="36"/>
      <c r="C146" s="51"/>
      <c r="D146" s="51"/>
      <c r="E146" s="18"/>
      <c r="F146" s="51"/>
      <c r="G146" s="19"/>
      <c r="H146" s="19"/>
      <c r="I146" s="46"/>
      <c r="J146" s="46"/>
      <c r="K146" s="46"/>
      <c r="L146" s="21"/>
      <c r="M146" s="22"/>
      <c r="N146" s="23"/>
      <c r="O146" s="24"/>
    </row>
    <row r="147" spans="1:15" s="1" customFormat="1" ht="12" x14ac:dyDescent="0.2">
      <c r="A147" s="66" t="s">
        <v>52</v>
      </c>
      <c r="B147" s="74" t="s">
        <v>39</v>
      </c>
      <c r="C147" s="74" t="s">
        <v>47</v>
      </c>
      <c r="D147" s="75" t="s">
        <v>103</v>
      </c>
      <c r="E147" s="67"/>
      <c r="F147" s="75" t="s">
        <v>23</v>
      </c>
      <c r="G147" s="68" t="s">
        <v>49</v>
      </c>
      <c r="H147" s="69"/>
      <c r="I147" s="73"/>
      <c r="J147" s="73"/>
      <c r="K147" s="73"/>
      <c r="L147" s="77">
        <v>2</v>
      </c>
      <c r="M147" s="86" t="s">
        <v>151</v>
      </c>
      <c r="N147" s="87"/>
      <c r="O147" s="88"/>
    </row>
    <row r="148" spans="1:15" s="1" customFormat="1" ht="12" x14ac:dyDescent="0.2">
      <c r="A148" s="66" t="s">
        <v>52</v>
      </c>
      <c r="B148" s="36"/>
      <c r="C148" s="51"/>
      <c r="D148" s="51"/>
      <c r="E148" s="18"/>
      <c r="F148" s="51"/>
      <c r="G148" s="19"/>
      <c r="H148" s="31"/>
      <c r="I148" s="46"/>
      <c r="J148" s="46"/>
      <c r="K148" s="46"/>
      <c r="L148" s="21"/>
      <c r="M148" s="22"/>
      <c r="N148" s="23"/>
      <c r="O148" s="24"/>
    </row>
    <row r="149" spans="1:15" s="1" customFormat="1" ht="12" x14ac:dyDescent="0.2">
      <c r="A149" s="57"/>
      <c r="B149" s="58"/>
      <c r="C149" s="59"/>
      <c r="D149" s="59"/>
      <c r="E149" s="55"/>
      <c r="F149" s="59"/>
      <c r="G149" s="60"/>
      <c r="H149" s="61"/>
      <c r="I149" s="62"/>
      <c r="J149" s="62"/>
      <c r="K149" s="62"/>
      <c r="L149" s="56"/>
      <c r="M149" s="63"/>
      <c r="N149" s="64"/>
      <c r="O149" s="65"/>
    </row>
    <row r="150" spans="1:15" s="5" customFormat="1" ht="12" x14ac:dyDescent="0.2">
      <c r="A150" s="33"/>
      <c r="B150" s="36"/>
      <c r="C150" s="51"/>
      <c r="D150" s="51"/>
      <c r="E150" s="18"/>
      <c r="F150" s="51"/>
      <c r="G150" s="26"/>
      <c r="H150" s="27"/>
      <c r="I150" s="47"/>
      <c r="J150" s="47"/>
      <c r="K150" s="47"/>
      <c r="L150" s="25"/>
      <c r="M150" s="28"/>
      <c r="N150" s="29"/>
      <c r="O150" s="30"/>
    </row>
    <row r="151" spans="1:15" s="5" customFormat="1" ht="12" x14ac:dyDescent="0.2">
      <c r="A151" s="34"/>
      <c r="B151" s="36"/>
      <c r="C151" s="51"/>
      <c r="D151" s="51"/>
      <c r="E151" s="18"/>
      <c r="F151" s="51"/>
      <c r="G151" s="14"/>
      <c r="H151" s="7"/>
      <c r="I151" s="48"/>
      <c r="J151" s="48"/>
      <c r="K151" s="48"/>
      <c r="L151" s="6"/>
      <c r="M151" s="16"/>
      <c r="N151" s="15"/>
      <c r="O151" s="8"/>
    </row>
    <row r="152" spans="1:15" s="5" customFormat="1" x14ac:dyDescent="0.2">
      <c r="A152" s="34"/>
      <c r="B152" s="36"/>
      <c r="C152" s="51"/>
      <c r="D152" s="51"/>
      <c r="E152" s="18"/>
      <c r="F152" s="51"/>
      <c r="G152" s="10" t="s">
        <v>6</v>
      </c>
      <c r="H152" s="9"/>
      <c r="I152" s="49"/>
      <c r="J152" s="49"/>
      <c r="K152" s="49"/>
      <c r="L152" s="10"/>
      <c r="M152" s="11"/>
      <c r="N152" s="12"/>
      <c r="O152" s="13">
        <f>SUM(O10:O148)</f>
        <v>0</v>
      </c>
    </row>
    <row r="153" spans="1:15" s="5" customFormat="1" x14ac:dyDescent="0.2">
      <c r="A153" s="34"/>
      <c r="B153" s="36"/>
      <c r="C153" s="51"/>
      <c r="D153" s="51"/>
      <c r="E153" s="18"/>
      <c r="F153" s="51"/>
      <c r="G153" s="10" t="s">
        <v>8</v>
      </c>
      <c r="H153" s="9"/>
      <c r="I153" s="49"/>
      <c r="J153" s="49"/>
      <c r="K153" s="49"/>
      <c r="L153" s="10"/>
      <c r="M153" s="11"/>
      <c r="N153" s="12"/>
      <c r="O153" s="13">
        <f>O152*0.21</f>
        <v>0</v>
      </c>
    </row>
    <row r="154" spans="1:15" x14ac:dyDescent="0.2">
      <c r="C154" s="51"/>
      <c r="G154" s="10" t="s">
        <v>7</v>
      </c>
      <c r="H154" s="9"/>
      <c r="I154" s="49"/>
      <c r="J154" s="49"/>
      <c r="K154" s="49"/>
      <c r="L154" s="10"/>
      <c r="M154" s="11"/>
      <c r="N154" s="12"/>
      <c r="O154" s="13">
        <f>O152+O153</f>
        <v>0</v>
      </c>
    </row>
    <row r="155" spans="1:15" x14ac:dyDescent="0.2">
      <c r="C155" s="51"/>
    </row>
    <row r="156" spans="1:15" x14ac:dyDescent="0.2">
      <c r="C156" s="51"/>
    </row>
    <row r="157" spans="1:15" x14ac:dyDescent="0.2">
      <c r="C157" s="51"/>
    </row>
    <row r="158" spans="1:15" x14ac:dyDescent="0.2">
      <c r="C158" s="51"/>
      <c r="G158" t="s">
        <v>63</v>
      </c>
    </row>
    <row r="159" spans="1:15" x14ac:dyDescent="0.2">
      <c r="C159" s="51"/>
    </row>
    <row r="160" spans="1:15" x14ac:dyDescent="0.2">
      <c r="C160" s="51"/>
      <c r="G160" t="s">
        <v>64</v>
      </c>
    </row>
    <row r="161" spans="1:15" x14ac:dyDescent="0.2">
      <c r="C161" s="51"/>
    </row>
    <row r="162" spans="1:15" x14ac:dyDescent="0.2">
      <c r="A162"/>
      <c r="B162"/>
      <c r="C162" s="51"/>
      <c r="D162"/>
      <c r="E162"/>
      <c r="F162"/>
      <c r="G162" t="s">
        <v>104</v>
      </c>
      <c r="I162"/>
      <c r="J162"/>
      <c r="K162"/>
      <c r="M162"/>
      <c r="N162"/>
      <c r="O162"/>
    </row>
    <row r="163" spans="1:15" x14ac:dyDescent="0.2">
      <c r="A163"/>
      <c r="B163"/>
      <c r="C163" s="51"/>
      <c r="D163"/>
      <c r="E163"/>
      <c r="F163"/>
      <c r="G163" t="s">
        <v>78</v>
      </c>
      <c r="I163"/>
      <c r="J163"/>
      <c r="K163"/>
      <c r="M163"/>
      <c r="N163"/>
      <c r="O163"/>
    </row>
    <row r="164" spans="1:15" x14ac:dyDescent="0.2">
      <c r="A164"/>
      <c r="B164"/>
      <c r="C164" s="51"/>
      <c r="D164"/>
      <c r="E164"/>
      <c r="F164"/>
      <c r="G164" t="s">
        <v>65</v>
      </c>
      <c r="I164"/>
      <c r="J164"/>
      <c r="K164"/>
      <c r="M164"/>
      <c r="N164"/>
      <c r="O164"/>
    </row>
    <row r="165" spans="1:15" x14ac:dyDescent="0.2">
      <c r="A165"/>
      <c r="B165"/>
      <c r="C165" s="51"/>
      <c r="D165"/>
      <c r="E165"/>
      <c r="F165"/>
      <c r="G165" t="s">
        <v>66</v>
      </c>
      <c r="I165"/>
      <c r="J165"/>
      <c r="K165"/>
      <c r="M165"/>
      <c r="N165"/>
      <c r="O165"/>
    </row>
    <row r="166" spans="1:15" x14ac:dyDescent="0.2">
      <c r="A166"/>
      <c r="B166"/>
      <c r="C166" s="51"/>
      <c r="D166"/>
      <c r="E166"/>
      <c r="F166"/>
      <c r="G166" t="s">
        <v>67</v>
      </c>
      <c r="I166"/>
      <c r="J166"/>
      <c r="K166"/>
      <c r="M166"/>
      <c r="N166"/>
      <c r="O166"/>
    </row>
    <row r="167" spans="1:15" x14ac:dyDescent="0.2">
      <c r="A167"/>
      <c r="B167"/>
      <c r="C167" s="51"/>
      <c r="D167"/>
      <c r="E167"/>
      <c r="F167"/>
      <c r="G167" t="s">
        <v>68</v>
      </c>
      <c r="I167"/>
      <c r="J167"/>
      <c r="K167"/>
      <c r="M167"/>
      <c r="N167"/>
      <c r="O167"/>
    </row>
    <row r="168" spans="1:15" x14ac:dyDescent="0.2">
      <c r="A168"/>
      <c r="B168"/>
      <c r="C168" s="51"/>
      <c r="D168"/>
      <c r="E168"/>
      <c r="F168"/>
      <c r="G168" t="s">
        <v>69</v>
      </c>
      <c r="I168"/>
      <c r="J168"/>
      <c r="K168"/>
      <c r="M168"/>
      <c r="N168"/>
      <c r="O168"/>
    </row>
    <row r="169" spans="1:15" x14ac:dyDescent="0.2">
      <c r="A169"/>
      <c r="B169"/>
      <c r="C169" s="51"/>
      <c r="D169"/>
      <c r="E169"/>
      <c r="F169"/>
      <c r="G169" t="s">
        <v>70</v>
      </c>
      <c r="I169"/>
      <c r="J169"/>
      <c r="K169"/>
      <c r="M169"/>
      <c r="N169"/>
      <c r="O169"/>
    </row>
    <row r="170" spans="1:15" x14ac:dyDescent="0.2">
      <c r="A170"/>
      <c r="B170"/>
      <c r="C170" s="51"/>
      <c r="D170"/>
      <c r="E170"/>
      <c r="F170"/>
      <c r="G170" t="s">
        <v>71</v>
      </c>
      <c r="I170"/>
      <c r="J170"/>
      <c r="K170"/>
      <c r="M170"/>
      <c r="N170"/>
      <c r="O170"/>
    </row>
    <row r="171" spans="1:15" x14ac:dyDescent="0.2">
      <c r="A171"/>
      <c r="B171"/>
      <c r="C171" s="51"/>
      <c r="D171"/>
      <c r="E171"/>
      <c r="F171"/>
      <c r="G171" t="s">
        <v>72</v>
      </c>
      <c r="I171"/>
      <c r="J171"/>
      <c r="K171"/>
      <c r="M171"/>
      <c r="N171"/>
      <c r="O171"/>
    </row>
    <row r="172" spans="1:15" x14ac:dyDescent="0.2">
      <c r="A172"/>
      <c r="B172"/>
      <c r="C172" s="51"/>
      <c r="D172"/>
      <c r="E172"/>
      <c r="F172"/>
      <c r="G172" t="s">
        <v>73</v>
      </c>
      <c r="I172"/>
      <c r="J172"/>
      <c r="K172"/>
      <c r="M172"/>
      <c r="N172"/>
      <c r="O172"/>
    </row>
    <row r="173" spans="1:15" x14ac:dyDescent="0.2">
      <c r="A173"/>
      <c r="B173"/>
      <c r="C173" s="51"/>
      <c r="D173"/>
      <c r="E173"/>
      <c r="F173"/>
      <c r="G173" t="s">
        <v>74</v>
      </c>
      <c r="I173"/>
      <c r="J173"/>
      <c r="K173"/>
      <c r="M173"/>
      <c r="N173"/>
      <c r="O173"/>
    </row>
    <row r="174" spans="1:15" x14ac:dyDescent="0.2">
      <c r="A174"/>
      <c r="B174"/>
      <c r="C174" s="51"/>
      <c r="D174"/>
      <c r="E174"/>
      <c r="F174"/>
      <c r="G174" t="s">
        <v>149</v>
      </c>
      <c r="I174"/>
      <c r="J174"/>
      <c r="K174"/>
      <c r="M174"/>
      <c r="N174"/>
      <c r="O174"/>
    </row>
    <row r="175" spans="1:15" x14ac:dyDescent="0.2">
      <c r="A175"/>
      <c r="B175"/>
      <c r="C175" s="51"/>
      <c r="D175"/>
      <c r="E175"/>
      <c r="F175"/>
      <c r="G175" t="s">
        <v>75</v>
      </c>
      <c r="I175"/>
      <c r="J175"/>
      <c r="K175"/>
      <c r="M175"/>
      <c r="N175"/>
      <c r="O175"/>
    </row>
    <row r="176" spans="1:15" x14ac:dyDescent="0.2">
      <c r="A176"/>
      <c r="B176"/>
      <c r="C176" s="51"/>
      <c r="D176"/>
      <c r="E176"/>
      <c r="F176"/>
      <c r="G176" t="s">
        <v>76</v>
      </c>
      <c r="I176"/>
      <c r="J176"/>
      <c r="K176"/>
      <c r="M176"/>
      <c r="N176"/>
      <c r="O176"/>
    </row>
    <row r="177" spans="3:7" customFormat="1" x14ac:dyDescent="0.2">
      <c r="C177" s="51"/>
      <c r="G177" t="s">
        <v>77</v>
      </c>
    </row>
    <row r="178" spans="3:7" customFormat="1" x14ac:dyDescent="0.2">
      <c r="C178" s="51"/>
    </row>
    <row r="179" spans="3:7" customFormat="1" x14ac:dyDescent="0.2">
      <c r="C179" s="51"/>
    </row>
    <row r="180" spans="3:7" customFormat="1" x14ac:dyDescent="0.2">
      <c r="C180" s="51"/>
    </row>
    <row r="181" spans="3:7" customFormat="1" x14ac:dyDescent="0.2">
      <c r="C181" s="51"/>
    </row>
    <row r="182" spans="3:7" customFormat="1" x14ac:dyDescent="0.2">
      <c r="C182" s="51"/>
    </row>
    <row r="183" spans="3:7" customFormat="1" x14ac:dyDescent="0.2">
      <c r="C183" s="51"/>
    </row>
    <row r="184" spans="3:7" customFormat="1" x14ac:dyDescent="0.2">
      <c r="C184" s="51"/>
    </row>
    <row r="185" spans="3:7" customFormat="1" x14ac:dyDescent="0.2">
      <c r="C185" s="51"/>
    </row>
    <row r="186" spans="3:7" customFormat="1" x14ac:dyDescent="0.2">
      <c r="C186" s="51"/>
    </row>
    <row r="187" spans="3:7" customFormat="1" x14ac:dyDescent="0.2">
      <c r="C187" s="51"/>
    </row>
    <row r="188" spans="3:7" customFormat="1" x14ac:dyDescent="0.2">
      <c r="C188" s="51"/>
    </row>
    <row r="189" spans="3:7" customFormat="1" x14ac:dyDescent="0.2">
      <c r="C189" s="51"/>
    </row>
    <row r="190" spans="3:7" customFormat="1" x14ac:dyDescent="0.2">
      <c r="C190" s="51"/>
    </row>
    <row r="191" spans="3:7" customFormat="1" x14ac:dyDescent="0.2">
      <c r="C191" s="51"/>
    </row>
    <row r="192" spans="3:7" customFormat="1" x14ac:dyDescent="0.2">
      <c r="C192" s="51"/>
    </row>
    <row r="193" spans="3:3" customFormat="1" x14ac:dyDescent="0.2">
      <c r="C193" s="51"/>
    </row>
    <row r="194" spans="3:3" customFormat="1" x14ac:dyDescent="0.2">
      <c r="C194" s="51"/>
    </row>
    <row r="195" spans="3:3" customFormat="1" x14ac:dyDescent="0.2">
      <c r="C195" s="51"/>
    </row>
    <row r="196" spans="3:3" customFormat="1" x14ac:dyDescent="0.2">
      <c r="C196" s="51"/>
    </row>
    <row r="197" spans="3:3" customFormat="1" x14ac:dyDescent="0.2"/>
    <row r="198" spans="3:3" customFormat="1" x14ac:dyDescent="0.2"/>
    <row r="199" spans="3:3" customFormat="1" x14ac:dyDescent="0.2"/>
    <row r="200" spans="3:3" customFormat="1" x14ac:dyDescent="0.2"/>
    <row r="201" spans="3:3" customFormat="1" x14ac:dyDescent="0.2"/>
    <row r="202" spans="3:3" customFormat="1" x14ac:dyDescent="0.2"/>
    <row r="203" spans="3:3" customFormat="1" x14ac:dyDescent="0.2"/>
    <row r="204" spans="3:3" customFormat="1" x14ac:dyDescent="0.2"/>
    <row r="205" spans="3:3" customFormat="1" x14ac:dyDescent="0.2"/>
    <row r="206" spans="3:3" customFormat="1" x14ac:dyDescent="0.2"/>
    <row r="207" spans="3:3" customFormat="1" x14ac:dyDescent="0.2"/>
    <row r="208" spans="3:3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</sheetData>
  <sheetProtection algorithmName="SHA-512" hashValue="cEQeA8YMjv9u6PM6KYJKYaGUej8oUQE25fxB1xeL6wk6WTUTzghBmC3iMu3R0cLlWrQ8TLkEkPv+JI5+3RQvKQ==" saltValue="92fok6vYxfiz4Pxb+pjOIw==" spinCount="100000" sheet="1" objects="1" scenarios="1"/>
  <autoFilter ref="A1:O149" xr:uid="{00000000-0009-0000-0000-000000000000}"/>
  <dataConsolidate link="1"/>
  <mergeCells count="10">
    <mergeCell ref="M145:O145"/>
    <mergeCell ref="M147:O147"/>
    <mergeCell ref="M138:O138"/>
    <mergeCell ref="B3:O3"/>
    <mergeCell ref="M112:O112"/>
    <mergeCell ref="M29:O29"/>
    <mergeCell ref="M56:O56"/>
    <mergeCell ref="M58:O58"/>
    <mergeCell ref="M60:O60"/>
    <mergeCell ref="M66:O66"/>
  </mergeCells>
  <conditionalFormatting sqref="C9:C10">
    <cfRule type="cellIs" dxfId="22" priority="32" operator="equal">
      <formula>0</formula>
    </cfRule>
  </conditionalFormatting>
  <conditionalFormatting sqref="C12:C27">
    <cfRule type="cellIs" dxfId="21" priority="18" operator="equal">
      <formula>0</formula>
    </cfRule>
  </conditionalFormatting>
  <conditionalFormatting sqref="C29">
    <cfRule type="cellIs" dxfId="20" priority="368" operator="equal">
      <formula>0</formula>
    </cfRule>
  </conditionalFormatting>
  <conditionalFormatting sqref="C31:C49">
    <cfRule type="cellIs" dxfId="19" priority="11" operator="equal">
      <formula>0</formula>
    </cfRule>
  </conditionalFormatting>
  <conditionalFormatting sqref="C51:C52">
    <cfRule type="cellIs" dxfId="18" priority="350" operator="equal">
      <formula>0</formula>
    </cfRule>
  </conditionalFormatting>
  <conditionalFormatting sqref="C56">
    <cfRule type="cellIs" dxfId="17" priority="551" operator="equal">
      <formula>0</formula>
    </cfRule>
  </conditionalFormatting>
  <conditionalFormatting sqref="C58">
    <cfRule type="cellIs" dxfId="16" priority="356" operator="equal">
      <formula>0</formula>
    </cfRule>
  </conditionalFormatting>
  <conditionalFormatting sqref="C60">
    <cfRule type="cellIs" dxfId="15" priority="45" operator="equal">
      <formula>0</formula>
    </cfRule>
  </conditionalFormatting>
  <conditionalFormatting sqref="C62:C64">
    <cfRule type="cellIs" dxfId="14" priority="37" operator="equal">
      <formula>0</formula>
    </cfRule>
  </conditionalFormatting>
  <conditionalFormatting sqref="C66">
    <cfRule type="cellIs" dxfId="13" priority="43" operator="equal">
      <formula>0</formula>
    </cfRule>
  </conditionalFormatting>
  <conditionalFormatting sqref="C68">
    <cfRule type="cellIs" dxfId="12" priority="27" operator="equal">
      <formula>0</formula>
    </cfRule>
  </conditionalFormatting>
  <conditionalFormatting sqref="C71">
    <cfRule type="cellIs" dxfId="11" priority="26" operator="equal">
      <formula>0</formula>
    </cfRule>
  </conditionalFormatting>
  <conditionalFormatting sqref="C74:C76">
    <cfRule type="cellIs" dxfId="10" priority="23" operator="equal">
      <formula>0</formula>
    </cfRule>
  </conditionalFormatting>
  <conditionalFormatting sqref="C78:C80">
    <cfRule type="cellIs" dxfId="9" priority="20" operator="equal">
      <formula>0</formula>
    </cfRule>
  </conditionalFormatting>
  <conditionalFormatting sqref="C84:C110">
    <cfRule type="cellIs" dxfId="8" priority="7" operator="equal">
      <formula>0</formula>
    </cfRule>
  </conditionalFormatting>
  <conditionalFormatting sqref="C112">
    <cfRule type="cellIs" dxfId="7" priority="363" operator="equal">
      <formula>0</formula>
    </cfRule>
  </conditionalFormatting>
  <conditionalFormatting sqref="C114:C115">
    <cfRule type="cellIs" dxfId="6" priority="355" operator="equal">
      <formula>0</formula>
    </cfRule>
  </conditionalFormatting>
  <conditionalFormatting sqref="C119:C135">
    <cfRule type="cellIs" dxfId="5" priority="2" operator="equal">
      <formula>0</formula>
    </cfRule>
  </conditionalFormatting>
  <conditionalFormatting sqref="C138">
    <cfRule type="cellIs" dxfId="4" priority="360" operator="equal">
      <formula>0</formula>
    </cfRule>
  </conditionalFormatting>
  <conditionalFormatting sqref="C140:C141">
    <cfRule type="cellIs" dxfId="3" priority="345" operator="equal">
      <formula>0</formula>
    </cfRule>
  </conditionalFormatting>
  <conditionalFormatting sqref="C145">
    <cfRule type="cellIs" dxfId="2" priority="358" operator="equal">
      <formula>0</formula>
    </cfRule>
  </conditionalFormatting>
  <conditionalFormatting sqref="C147">
    <cfRule type="cellIs" dxfId="1" priority="357" operator="equal">
      <formula>0</formula>
    </cfRule>
  </conditionalFormatting>
  <conditionalFormatting sqref="C197:C1048576">
    <cfRule type="cellIs" dxfId="0" priority="5077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67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F7291DDAB172408A16B1A9DA836DD0" ma:contentTypeVersion="11" ma:contentTypeDescription="Vytvoří nový dokument" ma:contentTypeScope="" ma:versionID="c29861b7c5b11cbee09eaf9a3146106c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da23f1d3f69b0a5a138bff1634b6ec2b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67CB0-6D82-4335-8C38-151674F3C8A1}">
  <ds:schemaRefs>
    <ds:schemaRef ds:uri="http://purl.org/dc/elements/1.1/"/>
    <ds:schemaRef ds:uri="http://purl.org/dc/terms/"/>
    <ds:schemaRef ds:uri="979e329c-cc58-4257-8046-afe36391d8f7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5476ab9-8243-4618-9edd-9c7a97fef4f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77E8E3-197B-42A3-8813-8DDED4D8C0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5E88BD-CCEE-4FE9-A894-99F9927E9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1PP</vt:lpstr>
      <vt:lpstr>'1PP'!Oblast_tisku</vt:lpstr>
    </vt:vector>
  </TitlesOfParts>
  <Company>MERCI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Jana Svobodová</dc:creator>
  <cp:lastModifiedBy>Jan Drochytka</cp:lastModifiedBy>
  <cp:lastPrinted>2024-08-29T11:22:56Z</cp:lastPrinted>
  <dcterms:created xsi:type="dcterms:W3CDTF">2002-08-06T11:13:46Z</dcterms:created>
  <dcterms:modified xsi:type="dcterms:W3CDTF">2024-11-01T13:51:32Z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</Properties>
</file>