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sniakova\AppData\Local\Microsoft\Windows\INetCache\Content.Outlook\0OKSWABL\"/>
    </mc:Choice>
  </mc:AlternateContent>
  <xr:revisionPtr revIDLastSave="0" documentId="13_ncr:1_{3ACE0A53-C4C3-44C5-9C9E-B50FFEDCD072}" xr6:coauthVersionLast="36" xr6:coauthVersionMax="47" xr10:uidLastSave="{00000000-0000-0000-0000-000000000000}"/>
  <bookViews>
    <workbookView xWindow="0" yWindow="0" windowWidth="41280" windowHeight="1326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504-JIH C1 Pol" sheetId="12" r:id="rId4"/>
    <sheet name="504-JIH C2 Pol" sheetId="13" r:id="rId5"/>
    <sheet name="504-JIH C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'504-JIH C1 Pol'!$1:$7</definedName>
    <definedName name="_xlnm.Print_Titles" localSheetId="4">'504-JIH C2 Pol'!$1:$7</definedName>
    <definedName name="_xlnm.Print_Titles" localSheetId="5">'504-JIH C3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'504-JIH C1 Pol'!$A$1:$Y$327</definedName>
    <definedName name="_xlnm.Print_Area" localSheetId="4">'504-JIH C2 Pol'!$A$1:$Y$325</definedName>
    <definedName name="_xlnm.Print_Area" localSheetId="5">'504-JIH C3 Pol'!$A$1:$Y$311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301" i="14"/>
  <c r="G8" i="14"/>
  <c r="V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3" i="14"/>
  <c r="M13" i="14"/>
  <c r="G14" i="14"/>
  <c r="I14" i="14"/>
  <c r="I13" i="14" s="1"/>
  <c r="K14" i="14"/>
  <c r="K13" i="14" s="1"/>
  <c r="M14" i="14"/>
  <c r="O14" i="14"/>
  <c r="O13" i="14" s="1"/>
  <c r="Q14" i="14"/>
  <c r="Q13" i="14" s="1"/>
  <c r="V14" i="14"/>
  <c r="V13" i="14" s="1"/>
  <c r="G16" i="14"/>
  <c r="K16" i="14"/>
  <c r="Q16" i="14"/>
  <c r="G17" i="14"/>
  <c r="I17" i="14"/>
  <c r="I16" i="14" s="1"/>
  <c r="K17" i="14"/>
  <c r="M17" i="14"/>
  <c r="M16" i="14" s="1"/>
  <c r="O17" i="14"/>
  <c r="O16" i="14" s="1"/>
  <c r="Q17" i="14"/>
  <c r="V17" i="14"/>
  <c r="V16" i="14" s="1"/>
  <c r="G20" i="14"/>
  <c r="G19" i="14" s="1"/>
  <c r="I20" i="14"/>
  <c r="I19" i="14" s="1"/>
  <c r="K20" i="14"/>
  <c r="O20" i="14"/>
  <c r="Q20" i="14"/>
  <c r="Q19" i="14" s="1"/>
  <c r="V20" i="14"/>
  <c r="V19" i="14" s="1"/>
  <c r="G23" i="14"/>
  <c r="M23" i="14" s="1"/>
  <c r="I23" i="14"/>
  <c r="K23" i="14"/>
  <c r="O23" i="14"/>
  <c r="O19" i="14" s="1"/>
  <c r="Q23" i="14"/>
  <c r="V23" i="14"/>
  <c r="G27" i="14"/>
  <c r="I27" i="14"/>
  <c r="K27" i="14"/>
  <c r="K19" i="14" s="1"/>
  <c r="M27" i="14"/>
  <c r="O27" i="14"/>
  <c r="Q27" i="14"/>
  <c r="V27" i="14"/>
  <c r="G31" i="14"/>
  <c r="I31" i="14"/>
  <c r="K31" i="14"/>
  <c r="M31" i="14"/>
  <c r="O31" i="14"/>
  <c r="Q31" i="14"/>
  <c r="V31" i="14"/>
  <c r="G34" i="14"/>
  <c r="I34" i="14"/>
  <c r="K34" i="14"/>
  <c r="M34" i="14"/>
  <c r="O34" i="14"/>
  <c r="Q34" i="14"/>
  <c r="V34" i="14"/>
  <c r="G37" i="14"/>
  <c r="I37" i="14"/>
  <c r="I36" i="14" s="1"/>
  <c r="K37" i="14"/>
  <c r="M37" i="14"/>
  <c r="O37" i="14"/>
  <c r="O36" i="14" s="1"/>
  <c r="Q37" i="14"/>
  <c r="V37" i="14"/>
  <c r="V36" i="14" s="1"/>
  <c r="G39" i="14"/>
  <c r="M39" i="14" s="1"/>
  <c r="I39" i="14"/>
  <c r="K39" i="14"/>
  <c r="K36" i="14" s="1"/>
  <c r="O39" i="14"/>
  <c r="Q39" i="14"/>
  <c r="V39" i="14"/>
  <c r="G41" i="14"/>
  <c r="G36" i="14" s="1"/>
  <c r="I41" i="14"/>
  <c r="K41" i="14"/>
  <c r="M41" i="14"/>
  <c r="O41" i="14"/>
  <c r="Q41" i="14"/>
  <c r="Q36" i="14" s="1"/>
  <c r="V41" i="14"/>
  <c r="G45" i="14"/>
  <c r="I45" i="14"/>
  <c r="I44" i="14" s="1"/>
  <c r="K45" i="14"/>
  <c r="K44" i="14" s="1"/>
  <c r="M45" i="14"/>
  <c r="O45" i="14"/>
  <c r="Q45" i="14"/>
  <c r="Q44" i="14" s="1"/>
  <c r="V45" i="14"/>
  <c r="G47" i="14"/>
  <c r="G44" i="14" s="1"/>
  <c r="I47" i="14"/>
  <c r="K47" i="14"/>
  <c r="M47" i="14"/>
  <c r="O47" i="14"/>
  <c r="Q47" i="14"/>
  <c r="V47" i="14"/>
  <c r="V44" i="14" s="1"/>
  <c r="G49" i="14"/>
  <c r="I49" i="14"/>
  <c r="K49" i="14"/>
  <c r="M49" i="14"/>
  <c r="O49" i="14"/>
  <c r="O44" i="14" s="1"/>
  <c r="Q49" i="14"/>
  <c r="V49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6" i="14"/>
  <c r="M56" i="14" s="1"/>
  <c r="I56" i="14"/>
  <c r="K56" i="14"/>
  <c r="O56" i="14"/>
  <c r="Q56" i="14"/>
  <c r="V56" i="14"/>
  <c r="G58" i="14"/>
  <c r="I58" i="14"/>
  <c r="K58" i="14"/>
  <c r="M58" i="14"/>
  <c r="O58" i="14"/>
  <c r="Q58" i="14"/>
  <c r="V58" i="14"/>
  <c r="G63" i="14"/>
  <c r="M63" i="14" s="1"/>
  <c r="I63" i="14"/>
  <c r="K63" i="14"/>
  <c r="O63" i="14"/>
  <c r="Q63" i="14"/>
  <c r="V63" i="14"/>
  <c r="G67" i="14"/>
  <c r="I67" i="14"/>
  <c r="K67" i="14"/>
  <c r="M67" i="14"/>
  <c r="O67" i="14"/>
  <c r="Q67" i="14"/>
  <c r="V67" i="14"/>
  <c r="G69" i="14"/>
  <c r="I69" i="14"/>
  <c r="K69" i="14"/>
  <c r="M69" i="14"/>
  <c r="O69" i="14"/>
  <c r="Q69" i="14"/>
  <c r="V69" i="14"/>
  <c r="G75" i="14"/>
  <c r="I75" i="14"/>
  <c r="K75" i="14"/>
  <c r="M75" i="14"/>
  <c r="O75" i="14"/>
  <c r="Q75" i="14"/>
  <c r="V75" i="14"/>
  <c r="G80" i="14"/>
  <c r="M80" i="14" s="1"/>
  <c r="I80" i="14"/>
  <c r="K80" i="14"/>
  <c r="O80" i="14"/>
  <c r="Q80" i="14"/>
  <c r="V80" i="14"/>
  <c r="G86" i="14"/>
  <c r="I86" i="14"/>
  <c r="K86" i="14"/>
  <c r="M86" i="14"/>
  <c r="O86" i="14"/>
  <c r="Q86" i="14"/>
  <c r="V86" i="14"/>
  <c r="G88" i="14"/>
  <c r="M88" i="14" s="1"/>
  <c r="I88" i="14"/>
  <c r="K88" i="14"/>
  <c r="O88" i="14"/>
  <c r="Q88" i="14"/>
  <c r="V88" i="14"/>
  <c r="G90" i="14"/>
  <c r="G91" i="14"/>
  <c r="M91" i="14" s="1"/>
  <c r="M90" i="14" s="1"/>
  <c r="I91" i="14"/>
  <c r="I90" i="14" s="1"/>
  <c r="K91" i="14"/>
  <c r="K90" i="14" s="1"/>
  <c r="O91" i="14"/>
  <c r="O90" i="14" s="1"/>
  <c r="Q91" i="14"/>
  <c r="V91" i="14"/>
  <c r="V90" i="14" s="1"/>
  <c r="G93" i="14"/>
  <c r="I93" i="14"/>
  <c r="K93" i="14"/>
  <c r="M93" i="14"/>
  <c r="O93" i="14"/>
  <c r="Q93" i="14"/>
  <c r="Q90" i="14" s="1"/>
  <c r="V93" i="14"/>
  <c r="G96" i="14"/>
  <c r="I96" i="14"/>
  <c r="I95" i="14" s="1"/>
  <c r="K96" i="14"/>
  <c r="M96" i="14"/>
  <c r="O96" i="14"/>
  <c r="O95" i="14" s="1"/>
  <c r="Q96" i="14"/>
  <c r="Q95" i="14" s="1"/>
  <c r="V96" i="14"/>
  <c r="G98" i="14"/>
  <c r="G95" i="14" s="1"/>
  <c r="I98" i="14"/>
  <c r="K98" i="14"/>
  <c r="K95" i="14" s="1"/>
  <c r="O98" i="14"/>
  <c r="Q98" i="14"/>
  <c r="V98" i="14"/>
  <c r="G101" i="14"/>
  <c r="I101" i="14"/>
  <c r="K101" i="14"/>
  <c r="M101" i="14"/>
  <c r="O101" i="14"/>
  <c r="Q101" i="14"/>
  <c r="V101" i="14"/>
  <c r="V95" i="14" s="1"/>
  <c r="G103" i="14"/>
  <c r="M103" i="14" s="1"/>
  <c r="I103" i="14"/>
  <c r="K103" i="14"/>
  <c r="O103" i="14"/>
  <c r="Q103" i="14"/>
  <c r="V103" i="14"/>
  <c r="G105" i="14"/>
  <c r="Q105" i="14"/>
  <c r="G106" i="14"/>
  <c r="M106" i="14" s="1"/>
  <c r="M105" i="14" s="1"/>
  <c r="I106" i="14"/>
  <c r="I105" i="14" s="1"/>
  <c r="K106" i="14"/>
  <c r="K105" i="14" s="1"/>
  <c r="O106" i="14"/>
  <c r="O105" i="14" s="1"/>
  <c r="Q106" i="14"/>
  <c r="V106" i="14"/>
  <c r="V105" i="14" s="1"/>
  <c r="G109" i="14"/>
  <c r="I109" i="14"/>
  <c r="K109" i="14"/>
  <c r="M109" i="14"/>
  <c r="O109" i="14"/>
  <c r="Q109" i="14"/>
  <c r="V109" i="14"/>
  <c r="G112" i="14"/>
  <c r="I112" i="14"/>
  <c r="I111" i="14" s="1"/>
  <c r="K112" i="14"/>
  <c r="M112" i="14"/>
  <c r="O112" i="14"/>
  <c r="O111" i="14" s="1"/>
  <c r="Q112" i="14"/>
  <c r="Q111" i="14" s="1"/>
  <c r="V112" i="14"/>
  <c r="G117" i="14"/>
  <c r="M117" i="14" s="1"/>
  <c r="I117" i="14"/>
  <c r="K117" i="14"/>
  <c r="K111" i="14" s="1"/>
  <c r="O117" i="14"/>
  <c r="Q117" i="14"/>
  <c r="V117" i="14"/>
  <c r="G119" i="14"/>
  <c r="I119" i="14"/>
  <c r="K119" i="14"/>
  <c r="M119" i="14"/>
  <c r="O119" i="14"/>
  <c r="Q119" i="14"/>
  <c r="V119" i="14"/>
  <c r="V111" i="14" s="1"/>
  <c r="G121" i="14"/>
  <c r="M121" i="14" s="1"/>
  <c r="I121" i="14"/>
  <c r="K121" i="14"/>
  <c r="O121" i="14"/>
  <c r="Q121" i="14"/>
  <c r="V121" i="14"/>
  <c r="G126" i="14"/>
  <c r="M126" i="14" s="1"/>
  <c r="I126" i="14"/>
  <c r="K126" i="14"/>
  <c r="O126" i="14"/>
  <c r="Q126" i="14"/>
  <c r="V126" i="14"/>
  <c r="G128" i="14"/>
  <c r="M128" i="14" s="1"/>
  <c r="I128" i="14"/>
  <c r="K128" i="14"/>
  <c r="O128" i="14"/>
  <c r="Q128" i="14"/>
  <c r="V128" i="14"/>
  <c r="G130" i="14"/>
  <c r="I130" i="14"/>
  <c r="K130" i="14"/>
  <c r="M130" i="14"/>
  <c r="O130" i="14"/>
  <c r="Q130" i="14"/>
  <c r="V130" i="14"/>
  <c r="G132" i="14"/>
  <c r="M132" i="14" s="1"/>
  <c r="I132" i="14"/>
  <c r="K132" i="14"/>
  <c r="O132" i="14"/>
  <c r="Q132" i="14"/>
  <c r="V132" i="14"/>
  <c r="G136" i="14"/>
  <c r="I136" i="14"/>
  <c r="K136" i="14"/>
  <c r="M136" i="14"/>
  <c r="O136" i="14"/>
  <c r="Q136" i="14"/>
  <c r="V136" i="14"/>
  <c r="G138" i="14"/>
  <c r="K138" i="14"/>
  <c r="Q138" i="14"/>
  <c r="G139" i="14"/>
  <c r="I139" i="14"/>
  <c r="I138" i="14" s="1"/>
  <c r="K139" i="14"/>
  <c r="M139" i="14"/>
  <c r="O139" i="14"/>
  <c r="Q139" i="14"/>
  <c r="V139" i="14"/>
  <c r="V138" i="14" s="1"/>
  <c r="G143" i="14"/>
  <c r="M143" i="14" s="1"/>
  <c r="I143" i="14"/>
  <c r="K143" i="14"/>
  <c r="O143" i="14"/>
  <c r="O138" i="14" s="1"/>
  <c r="Q143" i="14"/>
  <c r="V143" i="14"/>
  <c r="G146" i="14"/>
  <c r="M146" i="14" s="1"/>
  <c r="I146" i="14"/>
  <c r="I145" i="14" s="1"/>
  <c r="K146" i="14"/>
  <c r="K145" i="14" s="1"/>
  <c r="O146" i="14"/>
  <c r="O145" i="14" s="1"/>
  <c r="Q146" i="14"/>
  <c r="V146" i="14"/>
  <c r="V145" i="14" s="1"/>
  <c r="G148" i="14"/>
  <c r="I148" i="14"/>
  <c r="K148" i="14"/>
  <c r="M148" i="14"/>
  <c r="O148" i="14"/>
  <c r="Q148" i="14"/>
  <c r="V148" i="14"/>
  <c r="G154" i="14"/>
  <c r="G145" i="14" s="1"/>
  <c r="I154" i="14"/>
  <c r="K154" i="14"/>
  <c r="O154" i="14"/>
  <c r="Q154" i="14"/>
  <c r="V154" i="14"/>
  <c r="G156" i="14"/>
  <c r="I156" i="14"/>
  <c r="K156" i="14"/>
  <c r="M156" i="14"/>
  <c r="O156" i="14"/>
  <c r="Q156" i="14"/>
  <c r="V156" i="14"/>
  <c r="G157" i="14"/>
  <c r="M157" i="14" s="1"/>
  <c r="I157" i="14"/>
  <c r="K157" i="14"/>
  <c r="O157" i="14"/>
  <c r="Q157" i="14"/>
  <c r="Q145" i="14" s="1"/>
  <c r="V157" i="14"/>
  <c r="G158" i="14"/>
  <c r="I158" i="14"/>
  <c r="K158" i="14"/>
  <c r="M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Q160" i="14"/>
  <c r="G161" i="14"/>
  <c r="M161" i="14" s="1"/>
  <c r="M160" i="14" s="1"/>
  <c r="I161" i="14"/>
  <c r="I160" i="14" s="1"/>
  <c r="K161" i="14"/>
  <c r="K160" i="14" s="1"/>
  <c r="O161" i="14"/>
  <c r="O160" i="14" s="1"/>
  <c r="Q161" i="14"/>
  <c r="V161" i="14"/>
  <c r="V160" i="14" s="1"/>
  <c r="K162" i="14"/>
  <c r="G163" i="14"/>
  <c r="G162" i="14" s="1"/>
  <c r="I163" i="14"/>
  <c r="I162" i="14" s="1"/>
  <c r="K163" i="14"/>
  <c r="M163" i="14"/>
  <c r="O163" i="14"/>
  <c r="O162" i="14" s="1"/>
  <c r="Q163" i="14"/>
  <c r="V163" i="14"/>
  <c r="V162" i="14" s="1"/>
  <c r="G166" i="14"/>
  <c r="I166" i="14"/>
  <c r="K166" i="14"/>
  <c r="M166" i="14"/>
  <c r="O166" i="14"/>
  <c r="Q166" i="14"/>
  <c r="V166" i="14"/>
  <c r="G169" i="14"/>
  <c r="M169" i="14" s="1"/>
  <c r="I169" i="14"/>
  <c r="K169" i="14"/>
  <c r="O169" i="14"/>
  <c r="Q169" i="14"/>
  <c r="Q162" i="14" s="1"/>
  <c r="V169" i="14"/>
  <c r="G171" i="14"/>
  <c r="I171" i="14"/>
  <c r="K171" i="14"/>
  <c r="M171" i="14"/>
  <c r="O171" i="14"/>
  <c r="Q171" i="14"/>
  <c r="V171" i="14"/>
  <c r="G175" i="14"/>
  <c r="M175" i="14" s="1"/>
  <c r="I175" i="14"/>
  <c r="K175" i="14"/>
  <c r="O175" i="14"/>
  <c r="Q175" i="14"/>
  <c r="V175" i="14"/>
  <c r="G177" i="14"/>
  <c r="M177" i="14" s="1"/>
  <c r="I177" i="14"/>
  <c r="K177" i="14"/>
  <c r="O177" i="14"/>
  <c r="Q177" i="14"/>
  <c r="V177" i="14"/>
  <c r="G179" i="14"/>
  <c r="M179" i="14" s="1"/>
  <c r="I179" i="14"/>
  <c r="K179" i="14"/>
  <c r="O179" i="14"/>
  <c r="Q179" i="14"/>
  <c r="V179" i="14"/>
  <c r="G181" i="14"/>
  <c r="G180" i="14" s="1"/>
  <c r="I181" i="14"/>
  <c r="I180" i="14" s="1"/>
  <c r="K181" i="14"/>
  <c r="M181" i="14"/>
  <c r="O181" i="14"/>
  <c r="O180" i="14" s="1"/>
  <c r="Q181" i="14"/>
  <c r="V181" i="14"/>
  <c r="V180" i="14" s="1"/>
  <c r="G184" i="14"/>
  <c r="I184" i="14"/>
  <c r="K184" i="14"/>
  <c r="M184" i="14"/>
  <c r="O184" i="14"/>
  <c r="Q184" i="14"/>
  <c r="V184" i="14"/>
  <c r="G188" i="14"/>
  <c r="M188" i="14" s="1"/>
  <c r="I188" i="14"/>
  <c r="K188" i="14"/>
  <c r="O188" i="14"/>
  <c r="Q188" i="14"/>
  <c r="Q180" i="14" s="1"/>
  <c r="V188" i="14"/>
  <c r="G193" i="14"/>
  <c r="I193" i="14"/>
  <c r="K193" i="14"/>
  <c r="M193" i="14"/>
  <c r="O193" i="14"/>
  <c r="Q193" i="14"/>
  <c r="V193" i="14"/>
  <c r="G196" i="14"/>
  <c r="M196" i="14" s="1"/>
  <c r="I196" i="14"/>
  <c r="K196" i="14"/>
  <c r="O196" i="14"/>
  <c r="Q196" i="14"/>
  <c r="V196" i="14"/>
  <c r="G198" i="14"/>
  <c r="M198" i="14" s="1"/>
  <c r="I198" i="14"/>
  <c r="K198" i="14"/>
  <c r="O198" i="14"/>
  <c r="Q198" i="14"/>
  <c r="V198" i="14"/>
  <c r="G200" i="14"/>
  <c r="M200" i="14" s="1"/>
  <c r="I200" i="14"/>
  <c r="K200" i="14"/>
  <c r="O200" i="14"/>
  <c r="Q200" i="14"/>
  <c r="V200" i="14"/>
  <c r="G202" i="14"/>
  <c r="M202" i="14" s="1"/>
  <c r="I202" i="14"/>
  <c r="K202" i="14"/>
  <c r="K180" i="14" s="1"/>
  <c r="O202" i="14"/>
  <c r="Q202" i="14"/>
  <c r="V202" i="14"/>
  <c r="G204" i="14"/>
  <c r="I204" i="14"/>
  <c r="K204" i="14"/>
  <c r="M204" i="14"/>
  <c r="O204" i="14"/>
  <c r="Q204" i="14"/>
  <c r="V204" i="14"/>
  <c r="G206" i="14"/>
  <c r="I206" i="14"/>
  <c r="K206" i="14"/>
  <c r="M206" i="14"/>
  <c r="O206" i="14"/>
  <c r="Q206" i="14"/>
  <c r="V206" i="14"/>
  <c r="G208" i="14"/>
  <c r="M208" i="14" s="1"/>
  <c r="I208" i="14"/>
  <c r="K208" i="14"/>
  <c r="O208" i="14"/>
  <c r="Q208" i="14"/>
  <c r="V208" i="14"/>
  <c r="G210" i="14"/>
  <c r="I210" i="14"/>
  <c r="K210" i="14"/>
  <c r="M210" i="14"/>
  <c r="O210" i="14"/>
  <c r="Q210" i="14"/>
  <c r="V210" i="14"/>
  <c r="G212" i="14"/>
  <c r="M212" i="14" s="1"/>
  <c r="I212" i="14"/>
  <c r="K212" i="14"/>
  <c r="O212" i="14"/>
  <c r="Q212" i="14"/>
  <c r="V212" i="14"/>
  <c r="G214" i="14"/>
  <c r="M214" i="14" s="1"/>
  <c r="I214" i="14"/>
  <c r="K214" i="14"/>
  <c r="O214" i="14"/>
  <c r="Q214" i="14"/>
  <c r="V214" i="14"/>
  <c r="G216" i="14"/>
  <c r="M216" i="14" s="1"/>
  <c r="I216" i="14"/>
  <c r="K216" i="14"/>
  <c r="O216" i="14"/>
  <c r="Q216" i="14"/>
  <c r="V216" i="14"/>
  <c r="G218" i="14"/>
  <c r="M218" i="14" s="1"/>
  <c r="I218" i="14"/>
  <c r="K218" i="14"/>
  <c r="O218" i="14"/>
  <c r="Q218" i="14"/>
  <c r="V218" i="14"/>
  <c r="G220" i="14"/>
  <c r="I220" i="14"/>
  <c r="K220" i="14"/>
  <c r="M220" i="14"/>
  <c r="O220" i="14"/>
  <c r="Q220" i="14"/>
  <c r="V220" i="14"/>
  <c r="G222" i="14"/>
  <c r="I222" i="14"/>
  <c r="K222" i="14"/>
  <c r="M222" i="14"/>
  <c r="O222" i="14"/>
  <c r="Q222" i="14"/>
  <c r="V222" i="14"/>
  <c r="Q223" i="14"/>
  <c r="G224" i="14"/>
  <c r="I224" i="14"/>
  <c r="I223" i="14" s="1"/>
  <c r="K224" i="14"/>
  <c r="M224" i="14"/>
  <c r="O224" i="14"/>
  <c r="O223" i="14" s="1"/>
  <c r="Q224" i="14"/>
  <c r="V224" i="14"/>
  <c r="V223" i="14" s="1"/>
  <c r="G227" i="14"/>
  <c r="M227" i="14" s="1"/>
  <c r="I227" i="14"/>
  <c r="K227" i="14"/>
  <c r="O227" i="14"/>
  <c r="Q227" i="14"/>
  <c r="V227" i="14"/>
  <c r="G229" i="14"/>
  <c r="G223" i="14" s="1"/>
  <c r="I229" i="14"/>
  <c r="K229" i="14"/>
  <c r="O229" i="14"/>
  <c r="Q229" i="14"/>
  <c r="V229" i="14"/>
  <c r="G231" i="14"/>
  <c r="M231" i="14" s="1"/>
  <c r="I231" i="14"/>
  <c r="K231" i="14"/>
  <c r="O231" i="14"/>
  <c r="Q231" i="14"/>
  <c r="V231" i="14"/>
  <c r="G233" i="14"/>
  <c r="M233" i="14" s="1"/>
  <c r="I233" i="14"/>
  <c r="K233" i="14"/>
  <c r="K223" i="14" s="1"/>
  <c r="O233" i="14"/>
  <c r="Q233" i="14"/>
  <c r="V233" i="14"/>
  <c r="G235" i="14"/>
  <c r="I235" i="14"/>
  <c r="K235" i="14"/>
  <c r="M235" i="14"/>
  <c r="O235" i="14"/>
  <c r="Q235" i="14"/>
  <c r="V235" i="14"/>
  <c r="G237" i="14"/>
  <c r="I237" i="14"/>
  <c r="K237" i="14"/>
  <c r="M237" i="14"/>
  <c r="O237" i="14"/>
  <c r="Q237" i="14"/>
  <c r="V237" i="14"/>
  <c r="K238" i="14"/>
  <c r="Q238" i="14"/>
  <c r="G239" i="14"/>
  <c r="I239" i="14"/>
  <c r="I238" i="14" s="1"/>
  <c r="K239" i="14"/>
  <c r="M239" i="14"/>
  <c r="O239" i="14"/>
  <c r="O238" i="14" s="1"/>
  <c r="Q239" i="14"/>
  <c r="V239" i="14"/>
  <c r="V238" i="14" s="1"/>
  <c r="G241" i="14"/>
  <c r="M241" i="14" s="1"/>
  <c r="I241" i="14"/>
  <c r="K241" i="14"/>
  <c r="O241" i="14"/>
  <c r="Q241" i="14"/>
  <c r="V241" i="14"/>
  <c r="G243" i="14"/>
  <c r="G238" i="14" s="1"/>
  <c r="I243" i="14"/>
  <c r="K243" i="14"/>
  <c r="O243" i="14"/>
  <c r="Q243" i="14"/>
  <c r="V243" i="14"/>
  <c r="I245" i="14"/>
  <c r="G246" i="14"/>
  <c r="M246" i="14" s="1"/>
  <c r="M245" i="14" s="1"/>
  <c r="I246" i="14"/>
  <c r="K246" i="14"/>
  <c r="K245" i="14" s="1"/>
  <c r="O246" i="14"/>
  <c r="Q246" i="14"/>
  <c r="Q245" i="14" s="1"/>
  <c r="V246" i="14"/>
  <c r="G250" i="14"/>
  <c r="G245" i="14" s="1"/>
  <c r="I250" i="14"/>
  <c r="K250" i="14"/>
  <c r="M250" i="14"/>
  <c r="O250" i="14"/>
  <c r="Q250" i="14"/>
  <c r="V250" i="14"/>
  <c r="V245" i="14" s="1"/>
  <c r="G252" i="14"/>
  <c r="I252" i="14"/>
  <c r="K252" i="14"/>
  <c r="M252" i="14"/>
  <c r="O252" i="14"/>
  <c r="O245" i="14" s="1"/>
  <c r="Q252" i="14"/>
  <c r="V252" i="14"/>
  <c r="G254" i="14"/>
  <c r="M254" i="14" s="1"/>
  <c r="I254" i="14"/>
  <c r="K254" i="14"/>
  <c r="O254" i="14"/>
  <c r="Q254" i="14"/>
  <c r="V254" i="14"/>
  <c r="G258" i="14"/>
  <c r="I258" i="14"/>
  <c r="K258" i="14"/>
  <c r="M258" i="14"/>
  <c r="O258" i="14"/>
  <c r="Q258" i="14"/>
  <c r="V258" i="14"/>
  <c r="G260" i="14"/>
  <c r="M260" i="14" s="1"/>
  <c r="I260" i="14"/>
  <c r="K260" i="14"/>
  <c r="O260" i="14"/>
  <c r="Q260" i="14"/>
  <c r="V260" i="14"/>
  <c r="G262" i="14"/>
  <c r="M262" i="14" s="1"/>
  <c r="I262" i="14"/>
  <c r="K262" i="14"/>
  <c r="O262" i="14"/>
  <c r="Q262" i="14"/>
  <c r="V262" i="14"/>
  <c r="G264" i="14"/>
  <c r="I264" i="14"/>
  <c r="O264" i="14"/>
  <c r="V264" i="14"/>
  <c r="G265" i="14"/>
  <c r="M265" i="14" s="1"/>
  <c r="M264" i="14" s="1"/>
  <c r="I265" i="14"/>
  <c r="K265" i="14"/>
  <c r="K264" i="14" s="1"/>
  <c r="O265" i="14"/>
  <c r="Q265" i="14"/>
  <c r="Q264" i="14" s="1"/>
  <c r="V265" i="14"/>
  <c r="G268" i="14"/>
  <c r="G269" i="14"/>
  <c r="I269" i="14"/>
  <c r="I268" i="14" s="1"/>
  <c r="K269" i="14"/>
  <c r="M269" i="14"/>
  <c r="O269" i="14"/>
  <c r="O268" i="14" s="1"/>
  <c r="Q269" i="14"/>
  <c r="Q268" i="14" s="1"/>
  <c r="V269" i="14"/>
  <c r="G271" i="14"/>
  <c r="M271" i="14" s="1"/>
  <c r="M268" i="14" s="1"/>
  <c r="I271" i="14"/>
  <c r="K271" i="14"/>
  <c r="K268" i="14" s="1"/>
  <c r="O271" i="14"/>
  <c r="Q271" i="14"/>
  <c r="V271" i="14"/>
  <c r="G273" i="14"/>
  <c r="I273" i="14"/>
  <c r="K273" i="14"/>
  <c r="M273" i="14"/>
  <c r="O273" i="14"/>
  <c r="Q273" i="14"/>
  <c r="V273" i="14"/>
  <c r="V268" i="14" s="1"/>
  <c r="O275" i="14"/>
  <c r="G276" i="14"/>
  <c r="G275" i="14" s="1"/>
  <c r="I276" i="14"/>
  <c r="I275" i="14" s="1"/>
  <c r="K276" i="14"/>
  <c r="O276" i="14"/>
  <c r="Q276" i="14"/>
  <c r="Q275" i="14" s="1"/>
  <c r="V276" i="14"/>
  <c r="G279" i="14"/>
  <c r="M279" i="14" s="1"/>
  <c r="I279" i="14"/>
  <c r="K279" i="14"/>
  <c r="O279" i="14"/>
  <c r="Q279" i="14"/>
  <c r="V279" i="14"/>
  <c r="V275" i="14" s="1"/>
  <c r="G281" i="14"/>
  <c r="I281" i="14"/>
  <c r="K281" i="14"/>
  <c r="K275" i="14" s="1"/>
  <c r="M281" i="14"/>
  <c r="O281" i="14"/>
  <c r="Q281" i="14"/>
  <c r="V281" i="14"/>
  <c r="G283" i="14"/>
  <c r="G284" i="14"/>
  <c r="I284" i="14"/>
  <c r="I283" i="14" s="1"/>
  <c r="K284" i="14"/>
  <c r="M284" i="14"/>
  <c r="O284" i="14"/>
  <c r="O283" i="14" s="1"/>
  <c r="Q284" i="14"/>
  <c r="Q283" i="14" s="1"/>
  <c r="V284" i="14"/>
  <c r="G286" i="14"/>
  <c r="M286" i="14" s="1"/>
  <c r="M283" i="14" s="1"/>
  <c r="I286" i="14"/>
  <c r="K286" i="14"/>
  <c r="K283" i="14" s="1"/>
  <c r="O286" i="14"/>
  <c r="Q286" i="14"/>
  <c r="V286" i="14"/>
  <c r="G288" i="14"/>
  <c r="I288" i="14"/>
  <c r="K288" i="14"/>
  <c r="M288" i="14"/>
  <c r="O288" i="14"/>
  <c r="Q288" i="14"/>
  <c r="V288" i="14"/>
  <c r="V283" i="14" s="1"/>
  <c r="G290" i="14"/>
  <c r="M290" i="14" s="1"/>
  <c r="I290" i="14"/>
  <c r="K290" i="14"/>
  <c r="O290" i="14"/>
  <c r="Q290" i="14"/>
  <c r="V290" i="14"/>
  <c r="G291" i="14"/>
  <c r="M291" i="14" s="1"/>
  <c r="I291" i="14"/>
  <c r="K291" i="14"/>
  <c r="O291" i="14"/>
  <c r="Q291" i="14"/>
  <c r="V291" i="14"/>
  <c r="V292" i="14"/>
  <c r="G293" i="14"/>
  <c r="I293" i="14"/>
  <c r="K293" i="14"/>
  <c r="K292" i="14" s="1"/>
  <c r="M293" i="14"/>
  <c r="O293" i="14"/>
  <c r="Q293" i="14"/>
  <c r="Q292" i="14" s="1"/>
  <c r="V293" i="14"/>
  <c r="G294" i="14"/>
  <c r="M294" i="14" s="1"/>
  <c r="I294" i="14"/>
  <c r="K294" i="14"/>
  <c r="O294" i="14"/>
  <c r="Q294" i="14"/>
  <c r="V294" i="14"/>
  <c r="G295" i="14"/>
  <c r="I295" i="14"/>
  <c r="I292" i="14" s="1"/>
  <c r="K295" i="14"/>
  <c r="M295" i="14"/>
  <c r="O295" i="14"/>
  <c r="O292" i="14" s="1"/>
  <c r="Q295" i="14"/>
  <c r="V295" i="14"/>
  <c r="G298" i="14"/>
  <c r="M298" i="14" s="1"/>
  <c r="I298" i="14"/>
  <c r="K298" i="14"/>
  <c r="O298" i="14"/>
  <c r="Q298" i="14"/>
  <c r="V298" i="14"/>
  <c r="G299" i="14"/>
  <c r="I299" i="14"/>
  <c r="K299" i="14"/>
  <c r="M299" i="14"/>
  <c r="O299" i="14"/>
  <c r="Q299" i="14"/>
  <c r="V299" i="14"/>
  <c r="AE301" i="14"/>
  <c r="G315" i="13"/>
  <c r="V8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G11" i="13"/>
  <c r="M11" i="13" s="1"/>
  <c r="I11" i="13"/>
  <c r="K11" i="13"/>
  <c r="O11" i="13"/>
  <c r="Q11" i="13"/>
  <c r="V11" i="13"/>
  <c r="G13" i="13"/>
  <c r="I13" i="13"/>
  <c r="K13" i="13"/>
  <c r="G14" i="13"/>
  <c r="I14" i="13"/>
  <c r="K14" i="13"/>
  <c r="M14" i="13"/>
  <c r="M13" i="13" s="1"/>
  <c r="O14" i="13"/>
  <c r="O13" i="13" s="1"/>
  <c r="Q14" i="13"/>
  <c r="Q13" i="13" s="1"/>
  <c r="V14" i="13"/>
  <c r="V13" i="13" s="1"/>
  <c r="G16" i="13"/>
  <c r="K16" i="13"/>
  <c r="M16" i="13"/>
  <c r="O16" i="13"/>
  <c r="G17" i="13"/>
  <c r="I17" i="13"/>
  <c r="I16" i="13" s="1"/>
  <c r="K17" i="13"/>
  <c r="M17" i="13"/>
  <c r="O17" i="13"/>
  <c r="Q17" i="13"/>
  <c r="Q16" i="13" s="1"/>
  <c r="V17" i="13"/>
  <c r="V16" i="13" s="1"/>
  <c r="Q20" i="13"/>
  <c r="V20" i="13"/>
  <c r="G21" i="13"/>
  <c r="G20" i="13" s="1"/>
  <c r="I21" i="13"/>
  <c r="I20" i="13" s="1"/>
  <c r="K21" i="13"/>
  <c r="O21" i="13"/>
  <c r="Q21" i="13"/>
  <c r="V21" i="13"/>
  <c r="G24" i="13"/>
  <c r="M24" i="13" s="1"/>
  <c r="I24" i="13"/>
  <c r="K24" i="13"/>
  <c r="O24" i="13"/>
  <c r="O20" i="13" s="1"/>
  <c r="Q24" i="13"/>
  <c r="V24" i="13"/>
  <c r="G28" i="13"/>
  <c r="M28" i="13" s="1"/>
  <c r="I28" i="13"/>
  <c r="K28" i="13"/>
  <c r="K20" i="13" s="1"/>
  <c r="O28" i="13"/>
  <c r="Q28" i="13"/>
  <c r="V28" i="13"/>
  <c r="G31" i="13"/>
  <c r="I31" i="13"/>
  <c r="K31" i="13"/>
  <c r="M31" i="13"/>
  <c r="O31" i="13"/>
  <c r="Q31" i="13"/>
  <c r="V31" i="13"/>
  <c r="G34" i="13"/>
  <c r="I34" i="13"/>
  <c r="K34" i="13"/>
  <c r="M34" i="13"/>
  <c r="O34" i="13"/>
  <c r="Q34" i="13"/>
  <c r="V34" i="13"/>
  <c r="G36" i="13"/>
  <c r="O36" i="13"/>
  <c r="G37" i="13"/>
  <c r="I37" i="13"/>
  <c r="I36" i="13" s="1"/>
  <c r="K37" i="13"/>
  <c r="M37" i="13"/>
  <c r="O37" i="13"/>
  <c r="Q37" i="13"/>
  <c r="Q36" i="13" s="1"/>
  <c r="V37" i="13"/>
  <c r="V36" i="13" s="1"/>
  <c r="G40" i="13"/>
  <c r="M40" i="13" s="1"/>
  <c r="M36" i="13" s="1"/>
  <c r="I40" i="13"/>
  <c r="K40" i="13"/>
  <c r="K36" i="13" s="1"/>
  <c r="O40" i="13"/>
  <c r="Q40" i="13"/>
  <c r="V40" i="13"/>
  <c r="G42" i="13"/>
  <c r="I42" i="13"/>
  <c r="K42" i="13"/>
  <c r="M42" i="13"/>
  <c r="O42" i="13"/>
  <c r="Q42" i="13"/>
  <c r="V42" i="13"/>
  <c r="G46" i="13"/>
  <c r="G47" i="13"/>
  <c r="M47" i="13" s="1"/>
  <c r="I47" i="13"/>
  <c r="I46" i="13" s="1"/>
  <c r="K47" i="13"/>
  <c r="K46" i="13" s="1"/>
  <c r="O47" i="13"/>
  <c r="Q47" i="13"/>
  <c r="Q46" i="13" s="1"/>
  <c r="V47" i="13"/>
  <c r="G49" i="13"/>
  <c r="I49" i="13"/>
  <c r="K49" i="13"/>
  <c r="M49" i="13"/>
  <c r="O49" i="13"/>
  <c r="Q49" i="13"/>
  <c r="V49" i="13"/>
  <c r="V46" i="13" s="1"/>
  <c r="G51" i="13"/>
  <c r="I51" i="13"/>
  <c r="K51" i="13"/>
  <c r="M51" i="13"/>
  <c r="O51" i="13"/>
  <c r="Q51" i="13"/>
  <c r="V51" i="13"/>
  <c r="G54" i="13"/>
  <c r="I54" i="13"/>
  <c r="K54" i="13"/>
  <c r="M54" i="13"/>
  <c r="O54" i="13"/>
  <c r="O46" i="13" s="1"/>
  <c r="Q54" i="13"/>
  <c r="V54" i="13"/>
  <c r="G56" i="13"/>
  <c r="I56" i="13"/>
  <c r="K56" i="13"/>
  <c r="M56" i="13"/>
  <c r="O56" i="13"/>
  <c r="Q56" i="13"/>
  <c r="V56" i="13"/>
  <c r="G58" i="13"/>
  <c r="M58" i="13" s="1"/>
  <c r="I58" i="13"/>
  <c r="K58" i="13"/>
  <c r="O58" i="13"/>
  <c r="Q58" i="13"/>
  <c r="V58" i="13"/>
  <c r="G60" i="13"/>
  <c r="I60" i="13"/>
  <c r="K60" i="13"/>
  <c r="M60" i="13"/>
  <c r="O60" i="13"/>
  <c r="Q60" i="13"/>
  <c r="V60" i="13"/>
  <c r="G65" i="13"/>
  <c r="M65" i="13" s="1"/>
  <c r="I65" i="13"/>
  <c r="K65" i="13"/>
  <c r="O65" i="13"/>
  <c r="Q65" i="13"/>
  <c r="V65" i="13"/>
  <c r="G69" i="13"/>
  <c r="M69" i="13" s="1"/>
  <c r="I69" i="13"/>
  <c r="K69" i="13"/>
  <c r="O69" i="13"/>
  <c r="Q69" i="13"/>
  <c r="V69" i="13"/>
  <c r="G71" i="13"/>
  <c r="I71" i="13"/>
  <c r="K71" i="13"/>
  <c r="M71" i="13"/>
  <c r="O71" i="13"/>
  <c r="Q71" i="13"/>
  <c r="V71" i="13"/>
  <c r="G77" i="13"/>
  <c r="I77" i="13"/>
  <c r="K77" i="13"/>
  <c r="M77" i="13"/>
  <c r="O77" i="13"/>
  <c r="Q77" i="13"/>
  <c r="V77" i="13"/>
  <c r="G82" i="13"/>
  <c r="I82" i="13"/>
  <c r="K82" i="13"/>
  <c r="M82" i="13"/>
  <c r="O82" i="13"/>
  <c r="Q82" i="13"/>
  <c r="V82" i="13"/>
  <c r="G88" i="13"/>
  <c r="I88" i="13"/>
  <c r="K88" i="13"/>
  <c r="M88" i="13"/>
  <c r="O88" i="13"/>
  <c r="Q88" i="13"/>
  <c r="V88" i="13"/>
  <c r="G90" i="13"/>
  <c r="M90" i="13" s="1"/>
  <c r="I90" i="13"/>
  <c r="K90" i="13"/>
  <c r="O90" i="13"/>
  <c r="Q90" i="13"/>
  <c r="V90" i="13"/>
  <c r="V92" i="13"/>
  <c r="G93" i="13"/>
  <c r="G92" i="13" s="1"/>
  <c r="I93" i="13"/>
  <c r="I92" i="13" s="1"/>
  <c r="K93" i="13"/>
  <c r="K92" i="13" s="1"/>
  <c r="O93" i="13"/>
  <c r="O92" i="13" s="1"/>
  <c r="Q93" i="13"/>
  <c r="V93" i="13"/>
  <c r="G95" i="13"/>
  <c r="M95" i="13" s="1"/>
  <c r="I95" i="13"/>
  <c r="K95" i="13"/>
  <c r="O95" i="13"/>
  <c r="Q95" i="13"/>
  <c r="Q92" i="13" s="1"/>
  <c r="V95" i="13"/>
  <c r="I97" i="13"/>
  <c r="K97" i="13"/>
  <c r="G98" i="13"/>
  <c r="I98" i="13"/>
  <c r="K98" i="13"/>
  <c r="M98" i="13"/>
  <c r="O98" i="13"/>
  <c r="O97" i="13" s="1"/>
  <c r="Q98" i="13"/>
  <c r="Q97" i="13" s="1"/>
  <c r="V98" i="13"/>
  <c r="G100" i="13"/>
  <c r="G97" i="13" s="1"/>
  <c r="I100" i="13"/>
  <c r="K100" i="13"/>
  <c r="M100" i="13"/>
  <c r="O100" i="13"/>
  <c r="Q100" i="13"/>
  <c r="V100" i="13"/>
  <c r="G103" i="13"/>
  <c r="I103" i="13"/>
  <c r="K103" i="13"/>
  <c r="M103" i="13"/>
  <c r="O103" i="13"/>
  <c r="Q103" i="13"/>
  <c r="V103" i="13"/>
  <c r="V97" i="13" s="1"/>
  <c r="G105" i="13"/>
  <c r="M105" i="13" s="1"/>
  <c r="I105" i="13"/>
  <c r="K105" i="13"/>
  <c r="O105" i="13"/>
  <c r="Q105" i="13"/>
  <c r="V105" i="13"/>
  <c r="Q107" i="13"/>
  <c r="V107" i="13"/>
  <c r="G108" i="13"/>
  <c r="G107" i="13" s="1"/>
  <c r="I108" i="13"/>
  <c r="I107" i="13" s="1"/>
  <c r="K108" i="13"/>
  <c r="K107" i="13" s="1"/>
  <c r="O108" i="13"/>
  <c r="O107" i="13" s="1"/>
  <c r="Q108" i="13"/>
  <c r="V108" i="13"/>
  <c r="G111" i="13"/>
  <c r="M111" i="13" s="1"/>
  <c r="I111" i="13"/>
  <c r="K111" i="13"/>
  <c r="O111" i="13"/>
  <c r="Q111" i="13"/>
  <c r="V111" i="13"/>
  <c r="G114" i="13"/>
  <c r="I114" i="13"/>
  <c r="K114" i="13"/>
  <c r="M114" i="13"/>
  <c r="O114" i="13"/>
  <c r="O113" i="13" s="1"/>
  <c r="Q114" i="13"/>
  <c r="Q113" i="13" s="1"/>
  <c r="V114" i="13"/>
  <c r="G119" i="13"/>
  <c r="I119" i="13"/>
  <c r="K119" i="13"/>
  <c r="M119" i="13"/>
  <c r="O119" i="13"/>
  <c r="Q119" i="13"/>
  <c r="V119" i="13"/>
  <c r="G121" i="13"/>
  <c r="I121" i="13"/>
  <c r="K121" i="13"/>
  <c r="M121" i="13"/>
  <c r="O121" i="13"/>
  <c r="Q121" i="13"/>
  <c r="V121" i="13"/>
  <c r="V113" i="13" s="1"/>
  <c r="G123" i="13"/>
  <c r="M123" i="13" s="1"/>
  <c r="I123" i="13"/>
  <c r="K123" i="13"/>
  <c r="O123" i="13"/>
  <c r="Q123" i="13"/>
  <c r="V123" i="13"/>
  <c r="G128" i="13"/>
  <c r="M128" i="13" s="1"/>
  <c r="I128" i="13"/>
  <c r="K128" i="13"/>
  <c r="O128" i="13"/>
  <c r="Q128" i="13"/>
  <c r="V128" i="13"/>
  <c r="G130" i="13"/>
  <c r="M130" i="13" s="1"/>
  <c r="I130" i="13"/>
  <c r="K130" i="13"/>
  <c r="O130" i="13"/>
  <c r="Q130" i="13"/>
  <c r="V130" i="13"/>
  <c r="G132" i="13"/>
  <c r="M132" i="13" s="1"/>
  <c r="I132" i="13"/>
  <c r="I113" i="13" s="1"/>
  <c r="K132" i="13"/>
  <c r="O132" i="13"/>
  <c r="Q132" i="13"/>
  <c r="V132" i="13"/>
  <c r="G134" i="13"/>
  <c r="M134" i="13" s="1"/>
  <c r="I134" i="13"/>
  <c r="K134" i="13"/>
  <c r="K113" i="13" s="1"/>
  <c r="O134" i="13"/>
  <c r="Q134" i="13"/>
  <c r="V134" i="13"/>
  <c r="G138" i="13"/>
  <c r="I138" i="13"/>
  <c r="K138" i="13"/>
  <c r="M138" i="13"/>
  <c r="O138" i="13"/>
  <c r="Q138" i="13"/>
  <c r="V138" i="13"/>
  <c r="G140" i="13"/>
  <c r="K140" i="13"/>
  <c r="O140" i="13"/>
  <c r="G141" i="13"/>
  <c r="I141" i="13"/>
  <c r="I140" i="13" s="1"/>
  <c r="K141" i="13"/>
  <c r="M141" i="13"/>
  <c r="O141" i="13"/>
  <c r="Q141" i="13"/>
  <c r="Q140" i="13" s="1"/>
  <c r="V141" i="13"/>
  <c r="V140" i="13" s="1"/>
  <c r="G145" i="13"/>
  <c r="M145" i="13" s="1"/>
  <c r="M140" i="13" s="1"/>
  <c r="I145" i="13"/>
  <c r="K145" i="13"/>
  <c r="O145" i="13"/>
  <c r="Q145" i="13"/>
  <c r="V145" i="13"/>
  <c r="G148" i="13"/>
  <c r="G147" i="13" s="1"/>
  <c r="I148" i="13"/>
  <c r="I147" i="13" s="1"/>
  <c r="K148" i="13"/>
  <c r="K147" i="13" s="1"/>
  <c r="O148" i="13"/>
  <c r="O147" i="13" s="1"/>
  <c r="Q148" i="13"/>
  <c r="V148" i="13"/>
  <c r="G150" i="13"/>
  <c r="M150" i="13" s="1"/>
  <c r="I150" i="13"/>
  <c r="K150" i="13"/>
  <c r="O150" i="13"/>
  <c r="Q150" i="13"/>
  <c r="V150" i="13"/>
  <c r="G156" i="13"/>
  <c r="M156" i="13" s="1"/>
  <c r="I156" i="13"/>
  <c r="K156" i="13"/>
  <c r="O156" i="13"/>
  <c r="Q156" i="13"/>
  <c r="V156" i="13"/>
  <c r="G158" i="13"/>
  <c r="I158" i="13"/>
  <c r="K158" i="13"/>
  <c r="M158" i="13"/>
  <c r="O158" i="13"/>
  <c r="Q158" i="13"/>
  <c r="V158" i="13"/>
  <c r="G159" i="13"/>
  <c r="I159" i="13"/>
  <c r="K159" i="13"/>
  <c r="M159" i="13"/>
  <c r="O159" i="13"/>
  <c r="Q159" i="13"/>
  <c r="V159" i="13"/>
  <c r="G160" i="13"/>
  <c r="I160" i="13"/>
  <c r="K160" i="13"/>
  <c r="M160" i="13"/>
  <c r="O160" i="13"/>
  <c r="Q160" i="13"/>
  <c r="Q147" i="13" s="1"/>
  <c r="V160" i="13"/>
  <c r="G161" i="13"/>
  <c r="M161" i="13" s="1"/>
  <c r="I161" i="13"/>
  <c r="K161" i="13"/>
  <c r="O161" i="13"/>
  <c r="Q161" i="13"/>
  <c r="V161" i="13"/>
  <c r="V147" i="13" s="1"/>
  <c r="Q162" i="13"/>
  <c r="V162" i="13"/>
  <c r="G163" i="13"/>
  <c r="G162" i="13" s="1"/>
  <c r="I163" i="13"/>
  <c r="I162" i="13" s="1"/>
  <c r="K163" i="13"/>
  <c r="K162" i="13" s="1"/>
  <c r="O163" i="13"/>
  <c r="O162" i="13" s="1"/>
  <c r="Q163" i="13"/>
  <c r="V163" i="13"/>
  <c r="G164" i="13"/>
  <c r="I164" i="13"/>
  <c r="G165" i="13"/>
  <c r="M165" i="13" s="1"/>
  <c r="I165" i="13"/>
  <c r="K165" i="13"/>
  <c r="K164" i="13" s="1"/>
  <c r="O165" i="13"/>
  <c r="O164" i="13" s="1"/>
  <c r="Q165" i="13"/>
  <c r="V165" i="13"/>
  <c r="V164" i="13" s="1"/>
  <c r="G167" i="13"/>
  <c r="I167" i="13"/>
  <c r="K167" i="13"/>
  <c r="M167" i="13"/>
  <c r="O167" i="13"/>
  <c r="Q167" i="13"/>
  <c r="V167" i="13"/>
  <c r="G169" i="13"/>
  <c r="I169" i="13"/>
  <c r="K169" i="13"/>
  <c r="M169" i="13"/>
  <c r="O169" i="13"/>
  <c r="Q169" i="13"/>
  <c r="Q164" i="13" s="1"/>
  <c r="V169" i="13"/>
  <c r="G171" i="13"/>
  <c r="I171" i="13"/>
  <c r="K171" i="13"/>
  <c r="M171" i="13"/>
  <c r="O171" i="13"/>
  <c r="Q171" i="13"/>
  <c r="V171" i="13"/>
  <c r="G173" i="13"/>
  <c r="M173" i="13" s="1"/>
  <c r="I173" i="13"/>
  <c r="K173" i="13"/>
  <c r="O173" i="13"/>
  <c r="Q173" i="13"/>
  <c r="V173" i="13"/>
  <c r="G175" i="13"/>
  <c r="G174" i="13" s="1"/>
  <c r="I175" i="13"/>
  <c r="I174" i="13" s="1"/>
  <c r="K175" i="13"/>
  <c r="K174" i="13" s="1"/>
  <c r="O175" i="13"/>
  <c r="O174" i="13" s="1"/>
  <c r="Q175" i="13"/>
  <c r="V175" i="13"/>
  <c r="G178" i="13"/>
  <c r="M178" i="13" s="1"/>
  <c r="I178" i="13"/>
  <c r="K178" i="13"/>
  <c r="O178" i="13"/>
  <c r="Q178" i="13"/>
  <c r="V178" i="13"/>
  <c r="G181" i="13"/>
  <c r="M181" i="13" s="1"/>
  <c r="I181" i="13"/>
  <c r="K181" i="13"/>
  <c r="O181" i="13"/>
  <c r="Q181" i="13"/>
  <c r="V181" i="13"/>
  <c r="G183" i="13"/>
  <c r="I183" i="13"/>
  <c r="K183" i="13"/>
  <c r="M183" i="13"/>
  <c r="O183" i="13"/>
  <c r="Q183" i="13"/>
  <c r="V183" i="13"/>
  <c r="G187" i="13"/>
  <c r="I187" i="13"/>
  <c r="K187" i="13"/>
  <c r="M187" i="13"/>
  <c r="O187" i="13"/>
  <c r="Q187" i="13"/>
  <c r="V187" i="13"/>
  <c r="G189" i="13"/>
  <c r="I189" i="13"/>
  <c r="K189" i="13"/>
  <c r="M189" i="13"/>
  <c r="O189" i="13"/>
  <c r="Q189" i="13"/>
  <c r="Q174" i="13" s="1"/>
  <c r="V189" i="13"/>
  <c r="G191" i="13"/>
  <c r="M191" i="13" s="1"/>
  <c r="I191" i="13"/>
  <c r="K191" i="13"/>
  <c r="O191" i="13"/>
  <c r="Q191" i="13"/>
  <c r="V191" i="13"/>
  <c r="V174" i="13" s="1"/>
  <c r="G193" i="13"/>
  <c r="G192" i="13" s="1"/>
  <c r="I193" i="13"/>
  <c r="I192" i="13" s="1"/>
  <c r="K193" i="13"/>
  <c r="K192" i="13" s="1"/>
  <c r="O193" i="13"/>
  <c r="O192" i="13" s="1"/>
  <c r="Q193" i="13"/>
  <c r="V193" i="13"/>
  <c r="G196" i="13"/>
  <c r="M196" i="13" s="1"/>
  <c r="I196" i="13"/>
  <c r="K196" i="13"/>
  <c r="O196" i="13"/>
  <c r="Q196" i="13"/>
  <c r="V196" i="13"/>
  <c r="G200" i="13"/>
  <c r="M200" i="13" s="1"/>
  <c r="I200" i="13"/>
  <c r="K200" i="13"/>
  <c r="O200" i="13"/>
  <c r="Q200" i="13"/>
  <c r="V200" i="13"/>
  <c r="G205" i="13"/>
  <c r="I205" i="13"/>
  <c r="K205" i="13"/>
  <c r="M205" i="13"/>
  <c r="O205" i="13"/>
  <c r="Q205" i="13"/>
  <c r="V205" i="13"/>
  <c r="G208" i="13"/>
  <c r="I208" i="13"/>
  <c r="K208" i="13"/>
  <c r="M208" i="13"/>
  <c r="O208" i="13"/>
  <c r="Q208" i="13"/>
  <c r="V208" i="13"/>
  <c r="G210" i="13"/>
  <c r="I210" i="13"/>
  <c r="K210" i="13"/>
  <c r="M210" i="13"/>
  <c r="O210" i="13"/>
  <c r="Q210" i="13"/>
  <c r="Q192" i="13" s="1"/>
  <c r="V210" i="13"/>
  <c r="G212" i="13"/>
  <c r="I212" i="13"/>
  <c r="K212" i="13"/>
  <c r="M212" i="13"/>
  <c r="O212" i="13"/>
  <c r="Q212" i="13"/>
  <c r="V212" i="13"/>
  <c r="V192" i="13" s="1"/>
  <c r="G214" i="13"/>
  <c r="M214" i="13" s="1"/>
  <c r="I214" i="13"/>
  <c r="K214" i="13"/>
  <c r="O214" i="13"/>
  <c r="Q214" i="13"/>
  <c r="V214" i="13"/>
  <c r="G216" i="13"/>
  <c r="M216" i="13" s="1"/>
  <c r="I216" i="13"/>
  <c r="K216" i="13"/>
  <c r="O216" i="13"/>
  <c r="Q216" i="13"/>
  <c r="V216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I222" i="13"/>
  <c r="K222" i="13"/>
  <c r="M222" i="13"/>
  <c r="O222" i="13"/>
  <c r="Q222" i="13"/>
  <c r="V222" i="13"/>
  <c r="G224" i="13"/>
  <c r="I224" i="13"/>
  <c r="K224" i="13"/>
  <c r="M224" i="13"/>
  <c r="O224" i="13"/>
  <c r="Q224" i="13"/>
  <c r="V224" i="13"/>
  <c r="G226" i="13"/>
  <c r="I226" i="13"/>
  <c r="K226" i="13"/>
  <c r="M226" i="13"/>
  <c r="O226" i="13"/>
  <c r="Q226" i="13"/>
  <c r="V226" i="13"/>
  <c r="G228" i="13"/>
  <c r="I228" i="13"/>
  <c r="K228" i="13"/>
  <c r="M228" i="13"/>
  <c r="O228" i="13"/>
  <c r="Q228" i="13"/>
  <c r="V228" i="13"/>
  <c r="G230" i="13"/>
  <c r="M230" i="13" s="1"/>
  <c r="I230" i="13"/>
  <c r="K230" i="13"/>
  <c r="O230" i="13"/>
  <c r="Q230" i="13"/>
  <c r="V230" i="13"/>
  <c r="G232" i="13"/>
  <c r="M232" i="13" s="1"/>
  <c r="I232" i="13"/>
  <c r="K232" i="13"/>
  <c r="O232" i="13"/>
  <c r="Q232" i="13"/>
  <c r="V232" i="13"/>
  <c r="G234" i="13"/>
  <c r="M234" i="13" s="1"/>
  <c r="I234" i="13"/>
  <c r="K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G237" i="13" s="1"/>
  <c r="I238" i="13"/>
  <c r="K238" i="13"/>
  <c r="M238" i="13"/>
  <c r="O238" i="13"/>
  <c r="O237" i="13" s="1"/>
  <c r="Q238" i="13"/>
  <c r="Q237" i="13" s="1"/>
  <c r="V238" i="13"/>
  <c r="V237" i="13" s="1"/>
  <c r="G241" i="13"/>
  <c r="I241" i="13"/>
  <c r="K241" i="13"/>
  <c r="M241" i="13"/>
  <c r="O241" i="13"/>
  <c r="Q241" i="13"/>
  <c r="V241" i="13"/>
  <c r="G243" i="13"/>
  <c r="I243" i="13"/>
  <c r="K243" i="13"/>
  <c r="M243" i="13"/>
  <c r="O243" i="13"/>
  <c r="Q243" i="13"/>
  <c r="V243" i="13"/>
  <c r="G245" i="13"/>
  <c r="M245" i="13" s="1"/>
  <c r="M237" i="13" s="1"/>
  <c r="I245" i="13"/>
  <c r="K245" i="13"/>
  <c r="O245" i="13"/>
  <c r="Q245" i="13"/>
  <c r="V245" i="13"/>
  <c r="G247" i="13"/>
  <c r="M247" i="13" s="1"/>
  <c r="I247" i="13"/>
  <c r="K247" i="13"/>
  <c r="O247" i="13"/>
  <c r="Q247" i="13"/>
  <c r="V247" i="13"/>
  <c r="G249" i="13"/>
  <c r="M249" i="13" s="1"/>
  <c r="I249" i="13"/>
  <c r="I237" i="13" s="1"/>
  <c r="K249" i="13"/>
  <c r="O249" i="13"/>
  <c r="Q249" i="13"/>
  <c r="V249" i="13"/>
  <c r="G251" i="13"/>
  <c r="M251" i="13" s="1"/>
  <c r="I251" i="13"/>
  <c r="K251" i="13"/>
  <c r="K237" i="13" s="1"/>
  <c r="O251" i="13"/>
  <c r="Q251" i="13"/>
  <c r="V251" i="13"/>
  <c r="G252" i="13"/>
  <c r="I252" i="13"/>
  <c r="K252" i="13"/>
  <c r="M252" i="13"/>
  <c r="G253" i="13"/>
  <c r="I253" i="13"/>
  <c r="K253" i="13"/>
  <c r="M253" i="13"/>
  <c r="O253" i="13"/>
  <c r="O252" i="13" s="1"/>
  <c r="Q253" i="13"/>
  <c r="Q252" i="13" s="1"/>
  <c r="V253" i="13"/>
  <c r="V252" i="13" s="1"/>
  <c r="G255" i="13"/>
  <c r="I255" i="13"/>
  <c r="K255" i="13"/>
  <c r="M255" i="13"/>
  <c r="O255" i="13"/>
  <c r="Q255" i="13"/>
  <c r="V255" i="13"/>
  <c r="G257" i="13"/>
  <c r="I257" i="13"/>
  <c r="K257" i="13"/>
  <c r="M257" i="13"/>
  <c r="O257" i="13"/>
  <c r="Q257" i="13"/>
  <c r="V257" i="13"/>
  <c r="G260" i="13"/>
  <c r="G259" i="13" s="1"/>
  <c r="I260" i="13"/>
  <c r="I259" i="13" s="1"/>
  <c r="K260" i="13"/>
  <c r="K259" i="13" s="1"/>
  <c r="O260" i="13"/>
  <c r="Q260" i="13"/>
  <c r="V260" i="13"/>
  <c r="G264" i="13"/>
  <c r="M264" i="13" s="1"/>
  <c r="I264" i="13"/>
  <c r="K264" i="13"/>
  <c r="O264" i="13"/>
  <c r="Q264" i="13"/>
  <c r="V264" i="13"/>
  <c r="G266" i="13"/>
  <c r="M266" i="13" s="1"/>
  <c r="I266" i="13"/>
  <c r="K266" i="13"/>
  <c r="O266" i="13"/>
  <c r="Q266" i="13"/>
  <c r="V266" i="13"/>
  <c r="G268" i="13"/>
  <c r="I268" i="13"/>
  <c r="K268" i="13"/>
  <c r="M268" i="13"/>
  <c r="O268" i="13"/>
  <c r="O259" i="13" s="1"/>
  <c r="Q268" i="13"/>
  <c r="V268" i="13"/>
  <c r="G272" i="13"/>
  <c r="I272" i="13"/>
  <c r="K272" i="13"/>
  <c r="M272" i="13"/>
  <c r="O272" i="13"/>
  <c r="Q272" i="13"/>
  <c r="V272" i="13"/>
  <c r="G274" i="13"/>
  <c r="I274" i="13"/>
  <c r="K274" i="13"/>
  <c r="M274" i="13"/>
  <c r="O274" i="13"/>
  <c r="Q274" i="13"/>
  <c r="Q259" i="13" s="1"/>
  <c r="V274" i="13"/>
  <c r="G276" i="13"/>
  <c r="I276" i="13"/>
  <c r="K276" i="13"/>
  <c r="M276" i="13"/>
  <c r="O276" i="13"/>
  <c r="Q276" i="13"/>
  <c r="V276" i="13"/>
  <c r="V259" i="13" s="1"/>
  <c r="O278" i="13"/>
  <c r="Q278" i="13"/>
  <c r="V278" i="13"/>
  <c r="G279" i="13"/>
  <c r="G278" i="13" s="1"/>
  <c r="I279" i="13"/>
  <c r="I278" i="13" s="1"/>
  <c r="K279" i="13"/>
  <c r="K278" i="13" s="1"/>
  <c r="O279" i="13"/>
  <c r="Q279" i="13"/>
  <c r="V279" i="13"/>
  <c r="G282" i="13"/>
  <c r="I282" i="13"/>
  <c r="V282" i="13"/>
  <c r="G283" i="13"/>
  <c r="M283" i="13" s="1"/>
  <c r="M282" i="13" s="1"/>
  <c r="I283" i="13"/>
  <c r="K283" i="13"/>
  <c r="K282" i="13" s="1"/>
  <c r="O283" i="13"/>
  <c r="O282" i="13" s="1"/>
  <c r="Q283" i="13"/>
  <c r="V283" i="13"/>
  <c r="G285" i="13"/>
  <c r="I285" i="13"/>
  <c r="K285" i="13"/>
  <c r="M285" i="13"/>
  <c r="O285" i="13"/>
  <c r="Q285" i="13"/>
  <c r="V285" i="13"/>
  <c r="G287" i="13"/>
  <c r="I287" i="13"/>
  <c r="K287" i="13"/>
  <c r="M287" i="13"/>
  <c r="O287" i="13"/>
  <c r="Q287" i="13"/>
  <c r="Q282" i="13" s="1"/>
  <c r="V287" i="13"/>
  <c r="O289" i="13"/>
  <c r="Q289" i="13"/>
  <c r="G290" i="13"/>
  <c r="I290" i="13"/>
  <c r="I289" i="13" s="1"/>
  <c r="K290" i="13"/>
  <c r="M290" i="13"/>
  <c r="O290" i="13"/>
  <c r="Q290" i="13"/>
  <c r="V290" i="13"/>
  <c r="V289" i="13" s="1"/>
  <c r="G293" i="13"/>
  <c r="G289" i="13" s="1"/>
  <c r="I293" i="13"/>
  <c r="K293" i="13"/>
  <c r="K289" i="13" s="1"/>
  <c r="O293" i="13"/>
  <c r="Q293" i="13"/>
  <c r="V293" i="13"/>
  <c r="G295" i="13"/>
  <c r="M295" i="13" s="1"/>
  <c r="I295" i="13"/>
  <c r="K295" i="13"/>
  <c r="O295" i="13"/>
  <c r="Q295" i="13"/>
  <c r="V295" i="13"/>
  <c r="G297" i="13"/>
  <c r="I297" i="13"/>
  <c r="G298" i="13"/>
  <c r="M298" i="13" s="1"/>
  <c r="M297" i="13" s="1"/>
  <c r="I298" i="13"/>
  <c r="K298" i="13"/>
  <c r="K297" i="13" s="1"/>
  <c r="O298" i="13"/>
  <c r="Q298" i="13"/>
  <c r="Q297" i="13" s="1"/>
  <c r="V298" i="13"/>
  <c r="G300" i="13"/>
  <c r="I300" i="13"/>
  <c r="K300" i="13"/>
  <c r="M300" i="13"/>
  <c r="O300" i="13"/>
  <c r="O297" i="13" s="1"/>
  <c r="Q300" i="13"/>
  <c r="V300" i="13"/>
  <c r="V297" i="13" s="1"/>
  <c r="G302" i="13"/>
  <c r="I302" i="13"/>
  <c r="K302" i="13"/>
  <c r="M302" i="13"/>
  <c r="O302" i="13"/>
  <c r="Q302" i="13"/>
  <c r="V302" i="13"/>
  <c r="G304" i="13"/>
  <c r="I304" i="13"/>
  <c r="K304" i="13"/>
  <c r="M304" i="13"/>
  <c r="O304" i="13"/>
  <c r="Q304" i="13"/>
  <c r="V304" i="13"/>
  <c r="G305" i="13"/>
  <c r="I305" i="13"/>
  <c r="K305" i="13"/>
  <c r="M305" i="13"/>
  <c r="O305" i="13"/>
  <c r="Q305" i="13"/>
  <c r="V305" i="13"/>
  <c r="V306" i="13"/>
  <c r="G307" i="13"/>
  <c r="G306" i="13" s="1"/>
  <c r="I307" i="13"/>
  <c r="I306" i="13" s="1"/>
  <c r="K307" i="13"/>
  <c r="O307" i="13"/>
  <c r="Q307" i="13"/>
  <c r="V307" i="13"/>
  <c r="G308" i="13"/>
  <c r="M308" i="13" s="1"/>
  <c r="I308" i="13"/>
  <c r="K308" i="13"/>
  <c r="K306" i="13" s="1"/>
  <c r="O308" i="13"/>
  <c r="O306" i="13" s="1"/>
  <c r="Q308" i="13"/>
  <c r="V308" i="13"/>
  <c r="G309" i="13"/>
  <c r="I309" i="13"/>
  <c r="K309" i="13"/>
  <c r="M309" i="13"/>
  <c r="O309" i="13"/>
  <c r="Q309" i="13"/>
  <c r="V309" i="13"/>
  <c r="G312" i="13"/>
  <c r="I312" i="13"/>
  <c r="K312" i="13"/>
  <c r="M312" i="13"/>
  <c r="O312" i="13"/>
  <c r="Q312" i="13"/>
  <c r="V312" i="13"/>
  <c r="G313" i="13"/>
  <c r="I313" i="13"/>
  <c r="K313" i="13"/>
  <c r="M313" i="13"/>
  <c r="O313" i="13"/>
  <c r="Q313" i="13"/>
  <c r="Q306" i="13" s="1"/>
  <c r="V313" i="13"/>
  <c r="AE315" i="13"/>
  <c r="G317" i="12"/>
  <c r="G8" i="12"/>
  <c r="I8" i="12"/>
  <c r="G9" i="12"/>
  <c r="M9" i="12" s="1"/>
  <c r="M8" i="12" s="1"/>
  <c r="I9" i="12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M13" i="12"/>
  <c r="O13" i="12"/>
  <c r="G14" i="12"/>
  <c r="I14" i="12"/>
  <c r="I13" i="12" s="1"/>
  <c r="K14" i="12"/>
  <c r="K13" i="12" s="1"/>
  <c r="M14" i="12"/>
  <c r="O14" i="12"/>
  <c r="Q14" i="12"/>
  <c r="Q13" i="12" s="1"/>
  <c r="V14" i="12"/>
  <c r="V13" i="12" s="1"/>
  <c r="G16" i="12"/>
  <c r="K16" i="12"/>
  <c r="Q16" i="12"/>
  <c r="V16" i="12"/>
  <c r="G17" i="12"/>
  <c r="I17" i="12"/>
  <c r="I16" i="12" s="1"/>
  <c r="K17" i="12"/>
  <c r="M17" i="12"/>
  <c r="M16" i="12" s="1"/>
  <c r="O17" i="12"/>
  <c r="O16" i="12" s="1"/>
  <c r="Q17" i="12"/>
  <c r="V17" i="12"/>
  <c r="G20" i="12"/>
  <c r="G21" i="12"/>
  <c r="M21" i="12" s="1"/>
  <c r="I21" i="12"/>
  <c r="I20" i="12" s="1"/>
  <c r="K21" i="12"/>
  <c r="O21" i="12"/>
  <c r="Q21" i="12"/>
  <c r="Q20" i="12" s="1"/>
  <c r="V21" i="12"/>
  <c r="V20" i="12" s="1"/>
  <c r="G24" i="12"/>
  <c r="M24" i="12" s="1"/>
  <c r="I24" i="12"/>
  <c r="K24" i="12"/>
  <c r="K20" i="12" s="1"/>
  <c r="O24" i="12"/>
  <c r="O20" i="12" s="1"/>
  <c r="Q24" i="12"/>
  <c r="V24" i="12"/>
  <c r="G28" i="12"/>
  <c r="I28" i="12"/>
  <c r="K28" i="12"/>
  <c r="M28" i="12"/>
  <c r="O28" i="12"/>
  <c r="Q28" i="12"/>
  <c r="V28" i="12"/>
  <c r="G31" i="12"/>
  <c r="I31" i="12"/>
  <c r="K31" i="12"/>
  <c r="M31" i="12"/>
  <c r="O31" i="12"/>
  <c r="Q31" i="12"/>
  <c r="V31" i="12"/>
  <c r="G34" i="12"/>
  <c r="M34" i="12" s="1"/>
  <c r="I34" i="12"/>
  <c r="K34" i="12"/>
  <c r="O34" i="12"/>
  <c r="Q34" i="12"/>
  <c r="V34" i="12"/>
  <c r="V36" i="12"/>
  <c r="G37" i="12"/>
  <c r="I37" i="12"/>
  <c r="I36" i="12" s="1"/>
  <c r="K37" i="12"/>
  <c r="M37" i="12"/>
  <c r="O37" i="12"/>
  <c r="O36" i="12" s="1"/>
  <c r="Q37" i="12"/>
  <c r="V37" i="12"/>
  <c r="G40" i="12"/>
  <c r="G36" i="12" s="1"/>
  <c r="I40" i="12"/>
  <c r="K40" i="12"/>
  <c r="K36" i="12" s="1"/>
  <c r="O40" i="12"/>
  <c r="Q40" i="12"/>
  <c r="V40" i="12"/>
  <c r="G42" i="12"/>
  <c r="I42" i="12"/>
  <c r="K42" i="12"/>
  <c r="M42" i="12"/>
  <c r="O42" i="12"/>
  <c r="Q42" i="12"/>
  <c r="Q36" i="12" s="1"/>
  <c r="V42" i="12"/>
  <c r="G47" i="12"/>
  <c r="I47" i="12"/>
  <c r="I46" i="12" s="1"/>
  <c r="K47" i="12"/>
  <c r="M47" i="12"/>
  <c r="M46" i="12" s="1"/>
  <c r="O47" i="12"/>
  <c r="Q47" i="12"/>
  <c r="Q46" i="12" s="1"/>
  <c r="V47" i="12"/>
  <c r="G49" i="12"/>
  <c r="I49" i="12"/>
  <c r="K49" i="12"/>
  <c r="M49" i="12"/>
  <c r="O49" i="12"/>
  <c r="O46" i="12" s="1"/>
  <c r="Q49" i="12"/>
  <c r="V49" i="12"/>
  <c r="V46" i="12" s="1"/>
  <c r="G51" i="12"/>
  <c r="I51" i="12"/>
  <c r="K51" i="12"/>
  <c r="M51" i="12"/>
  <c r="O51" i="12"/>
  <c r="Q51" i="12"/>
  <c r="V51" i="12"/>
  <c r="G54" i="12"/>
  <c r="M54" i="12" s="1"/>
  <c r="I54" i="12"/>
  <c r="K54" i="12"/>
  <c r="O54" i="12"/>
  <c r="Q54" i="12"/>
  <c r="V54" i="12"/>
  <c r="G56" i="12"/>
  <c r="I56" i="12"/>
  <c r="K56" i="12"/>
  <c r="M56" i="12"/>
  <c r="O56" i="12"/>
  <c r="Q56" i="12"/>
  <c r="V56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5" i="12"/>
  <c r="M65" i="12" s="1"/>
  <c r="I65" i="12"/>
  <c r="K65" i="12"/>
  <c r="K46" i="12" s="1"/>
  <c r="O65" i="12"/>
  <c r="Q65" i="12"/>
  <c r="V65" i="12"/>
  <c r="G69" i="12"/>
  <c r="I69" i="12"/>
  <c r="K69" i="12"/>
  <c r="M69" i="12"/>
  <c r="O69" i="12"/>
  <c r="Q69" i="12"/>
  <c r="V69" i="12"/>
  <c r="G71" i="12"/>
  <c r="I71" i="12"/>
  <c r="K71" i="12"/>
  <c r="M71" i="12"/>
  <c r="O71" i="12"/>
  <c r="Q71" i="12"/>
  <c r="V71" i="12"/>
  <c r="G77" i="12"/>
  <c r="I77" i="12"/>
  <c r="K77" i="12"/>
  <c r="M77" i="12"/>
  <c r="O77" i="12"/>
  <c r="Q77" i="12"/>
  <c r="V77" i="12"/>
  <c r="G82" i="12"/>
  <c r="M82" i="12" s="1"/>
  <c r="I82" i="12"/>
  <c r="K82" i="12"/>
  <c r="O82" i="12"/>
  <c r="Q82" i="12"/>
  <c r="V82" i="12"/>
  <c r="G88" i="12"/>
  <c r="I88" i="12"/>
  <c r="K88" i="12"/>
  <c r="M88" i="12"/>
  <c r="O88" i="12"/>
  <c r="Q88" i="12"/>
  <c r="V88" i="12"/>
  <c r="G90" i="12"/>
  <c r="M90" i="12" s="1"/>
  <c r="I90" i="12"/>
  <c r="K90" i="12"/>
  <c r="O90" i="12"/>
  <c r="Q90" i="12"/>
  <c r="V90" i="12"/>
  <c r="I92" i="12"/>
  <c r="Q92" i="12"/>
  <c r="G93" i="12"/>
  <c r="G92" i="12" s="1"/>
  <c r="I93" i="12"/>
  <c r="K93" i="12"/>
  <c r="K92" i="12" s="1"/>
  <c r="O93" i="12"/>
  <c r="O92" i="12" s="1"/>
  <c r="Q93" i="12"/>
  <c r="V93" i="12"/>
  <c r="V92" i="12" s="1"/>
  <c r="G95" i="12"/>
  <c r="I95" i="12"/>
  <c r="K95" i="12"/>
  <c r="M95" i="12"/>
  <c r="O95" i="12"/>
  <c r="Q95" i="12"/>
  <c r="V95" i="12"/>
  <c r="O97" i="12"/>
  <c r="G98" i="12"/>
  <c r="I98" i="12"/>
  <c r="I97" i="12" s="1"/>
  <c r="K98" i="12"/>
  <c r="M98" i="12"/>
  <c r="O98" i="12"/>
  <c r="Q98" i="12"/>
  <c r="Q97" i="12" s="1"/>
  <c r="V98" i="12"/>
  <c r="G100" i="12"/>
  <c r="M100" i="12" s="1"/>
  <c r="I100" i="12"/>
  <c r="K100" i="12"/>
  <c r="K97" i="12" s="1"/>
  <c r="O100" i="12"/>
  <c r="Q100" i="12"/>
  <c r="V100" i="12"/>
  <c r="V97" i="12" s="1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I107" i="12"/>
  <c r="Q107" i="12"/>
  <c r="G108" i="12"/>
  <c r="G107" i="12" s="1"/>
  <c r="I108" i="12"/>
  <c r="K108" i="12"/>
  <c r="K107" i="12" s="1"/>
  <c r="O108" i="12"/>
  <c r="O107" i="12" s="1"/>
  <c r="Q108" i="12"/>
  <c r="V108" i="12"/>
  <c r="V107" i="12" s="1"/>
  <c r="G111" i="12"/>
  <c r="I111" i="12"/>
  <c r="K111" i="12"/>
  <c r="M111" i="12"/>
  <c r="O111" i="12"/>
  <c r="Q111" i="12"/>
  <c r="V111" i="12"/>
  <c r="G114" i="12"/>
  <c r="I114" i="12"/>
  <c r="I113" i="12" s="1"/>
  <c r="K114" i="12"/>
  <c r="M114" i="12"/>
  <c r="M113" i="12" s="1"/>
  <c r="O114" i="12"/>
  <c r="Q114" i="12"/>
  <c r="Q113" i="12" s="1"/>
  <c r="V114" i="12"/>
  <c r="G119" i="12"/>
  <c r="M119" i="12" s="1"/>
  <c r="I119" i="12"/>
  <c r="K119" i="12"/>
  <c r="K113" i="12" s="1"/>
  <c r="O119" i="12"/>
  <c r="Q119" i="12"/>
  <c r="V119" i="12"/>
  <c r="V113" i="12" s="1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I132" i="12"/>
  <c r="K132" i="12"/>
  <c r="M132" i="12"/>
  <c r="O132" i="12"/>
  <c r="Q132" i="12"/>
  <c r="V132" i="12"/>
  <c r="G134" i="12"/>
  <c r="M134" i="12" s="1"/>
  <c r="I134" i="12"/>
  <c r="K134" i="12"/>
  <c r="O134" i="12"/>
  <c r="O113" i="12" s="1"/>
  <c r="Q134" i="12"/>
  <c r="V134" i="12"/>
  <c r="G138" i="12"/>
  <c r="I138" i="12"/>
  <c r="K138" i="12"/>
  <c r="M138" i="12"/>
  <c r="O138" i="12"/>
  <c r="Q138" i="12"/>
  <c r="V138" i="12"/>
  <c r="K140" i="12"/>
  <c r="V140" i="12"/>
  <c r="G141" i="12"/>
  <c r="I141" i="12"/>
  <c r="I140" i="12" s="1"/>
  <c r="K141" i="12"/>
  <c r="M141" i="12"/>
  <c r="O141" i="12"/>
  <c r="Q141" i="12"/>
  <c r="Q140" i="12" s="1"/>
  <c r="V141" i="12"/>
  <c r="G145" i="12"/>
  <c r="G140" i="12" s="1"/>
  <c r="I145" i="12"/>
  <c r="K145" i="12"/>
  <c r="O145" i="12"/>
  <c r="O140" i="12" s="1"/>
  <c r="Q145" i="12"/>
  <c r="V145" i="12"/>
  <c r="I147" i="12"/>
  <c r="G148" i="12"/>
  <c r="G147" i="12" s="1"/>
  <c r="I148" i="12"/>
  <c r="K148" i="12"/>
  <c r="K147" i="12" s="1"/>
  <c r="M148" i="12"/>
  <c r="O148" i="12"/>
  <c r="O147" i="12" s="1"/>
  <c r="Q148" i="12"/>
  <c r="V148" i="12"/>
  <c r="V147" i="12" s="1"/>
  <c r="G150" i="12"/>
  <c r="I150" i="12"/>
  <c r="K150" i="12"/>
  <c r="M150" i="12"/>
  <c r="O150" i="12"/>
  <c r="Q150" i="12"/>
  <c r="V150" i="12"/>
  <c r="G156" i="12"/>
  <c r="M156" i="12" s="1"/>
  <c r="I156" i="12"/>
  <c r="K156" i="12"/>
  <c r="O156" i="12"/>
  <c r="Q156" i="12"/>
  <c r="Q147" i="12" s="1"/>
  <c r="V156" i="12"/>
  <c r="G158" i="12"/>
  <c r="I158" i="12"/>
  <c r="K158" i="12"/>
  <c r="M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I162" i="12"/>
  <c r="Q162" i="12"/>
  <c r="G163" i="12"/>
  <c r="G162" i="12" s="1"/>
  <c r="I163" i="12"/>
  <c r="K163" i="12"/>
  <c r="K162" i="12" s="1"/>
  <c r="M163" i="12"/>
  <c r="M162" i="12" s="1"/>
  <c r="O163" i="12"/>
  <c r="O162" i="12" s="1"/>
  <c r="Q163" i="12"/>
  <c r="V163" i="12"/>
  <c r="V162" i="12" s="1"/>
  <c r="G165" i="12"/>
  <c r="M165" i="12" s="1"/>
  <c r="M164" i="12" s="1"/>
  <c r="I165" i="12"/>
  <c r="K165" i="12"/>
  <c r="K164" i="12" s="1"/>
  <c r="O165" i="12"/>
  <c r="O164" i="12" s="1"/>
  <c r="Q165" i="12"/>
  <c r="Q164" i="12" s="1"/>
  <c r="V165" i="12"/>
  <c r="V164" i="12" s="1"/>
  <c r="G167" i="12"/>
  <c r="I167" i="12"/>
  <c r="I164" i="12" s="1"/>
  <c r="K167" i="12"/>
  <c r="M167" i="12"/>
  <c r="O167" i="12"/>
  <c r="Q167" i="12"/>
  <c r="V167" i="12"/>
  <c r="G169" i="12"/>
  <c r="I169" i="12"/>
  <c r="K169" i="12"/>
  <c r="M169" i="12"/>
  <c r="O169" i="12"/>
  <c r="Q169" i="12"/>
  <c r="V169" i="12"/>
  <c r="G171" i="12"/>
  <c r="I171" i="12"/>
  <c r="K171" i="12"/>
  <c r="M171" i="12"/>
  <c r="O171" i="12"/>
  <c r="Q171" i="12"/>
  <c r="V171" i="12"/>
  <c r="G173" i="12"/>
  <c r="M173" i="12" s="1"/>
  <c r="I173" i="12"/>
  <c r="K173" i="12"/>
  <c r="O173" i="12"/>
  <c r="Q173" i="12"/>
  <c r="V173" i="12"/>
  <c r="I174" i="12"/>
  <c r="G175" i="12"/>
  <c r="G174" i="12" s="1"/>
  <c r="I175" i="12"/>
  <c r="K175" i="12"/>
  <c r="K174" i="12" s="1"/>
  <c r="M175" i="12"/>
  <c r="O175" i="12"/>
  <c r="O174" i="12" s="1"/>
  <c r="Q175" i="12"/>
  <c r="V175" i="12"/>
  <c r="V174" i="12" s="1"/>
  <c r="G178" i="12"/>
  <c r="I178" i="12"/>
  <c r="K178" i="12"/>
  <c r="M178" i="12"/>
  <c r="O178" i="12"/>
  <c r="Q178" i="12"/>
  <c r="V178" i="12"/>
  <c r="G181" i="12"/>
  <c r="M181" i="12" s="1"/>
  <c r="I181" i="12"/>
  <c r="K181" i="12"/>
  <c r="O181" i="12"/>
  <c r="Q181" i="12"/>
  <c r="Q174" i="12" s="1"/>
  <c r="V181" i="12"/>
  <c r="G183" i="12"/>
  <c r="I183" i="12"/>
  <c r="K183" i="12"/>
  <c r="M183" i="12"/>
  <c r="O183" i="12"/>
  <c r="Q183" i="12"/>
  <c r="V183" i="12"/>
  <c r="G187" i="12"/>
  <c r="I187" i="12"/>
  <c r="K187" i="12"/>
  <c r="M187" i="12"/>
  <c r="O187" i="12"/>
  <c r="Q187" i="12"/>
  <c r="V187" i="12"/>
  <c r="G189" i="12"/>
  <c r="I189" i="12"/>
  <c r="K189" i="12"/>
  <c r="M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G192" i="12" s="1"/>
  <c r="I193" i="12"/>
  <c r="K193" i="12"/>
  <c r="K192" i="12" s="1"/>
  <c r="M193" i="12"/>
  <c r="O193" i="12"/>
  <c r="O192" i="12" s="1"/>
  <c r="Q193" i="12"/>
  <c r="V193" i="12"/>
  <c r="V192" i="12" s="1"/>
  <c r="G196" i="12"/>
  <c r="I196" i="12"/>
  <c r="K196" i="12"/>
  <c r="M196" i="12"/>
  <c r="O196" i="12"/>
  <c r="Q196" i="12"/>
  <c r="V196" i="12"/>
  <c r="G200" i="12"/>
  <c r="M200" i="12" s="1"/>
  <c r="I200" i="12"/>
  <c r="K200" i="12"/>
  <c r="O200" i="12"/>
  <c r="Q200" i="12"/>
  <c r="Q192" i="12" s="1"/>
  <c r="V200" i="12"/>
  <c r="G205" i="12"/>
  <c r="I205" i="12"/>
  <c r="K205" i="12"/>
  <c r="M205" i="12"/>
  <c r="O205" i="12"/>
  <c r="Q205" i="12"/>
  <c r="V205" i="12"/>
  <c r="G208" i="12"/>
  <c r="I208" i="12"/>
  <c r="K208" i="12"/>
  <c r="M208" i="12"/>
  <c r="O208" i="12"/>
  <c r="Q208" i="12"/>
  <c r="V208" i="12"/>
  <c r="G210" i="12"/>
  <c r="I210" i="12"/>
  <c r="K210" i="12"/>
  <c r="M210" i="12"/>
  <c r="O210" i="12"/>
  <c r="Q210" i="12"/>
  <c r="V210" i="12"/>
  <c r="G212" i="12"/>
  <c r="M212" i="12" s="1"/>
  <c r="I212" i="12"/>
  <c r="K212" i="12"/>
  <c r="O212" i="12"/>
  <c r="Q212" i="12"/>
  <c r="V212" i="12"/>
  <c r="G214" i="12"/>
  <c r="M214" i="12" s="1"/>
  <c r="I214" i="12"/>
  <c r="I192" i="12" s="1"/>
  <c r="K214" i="12"/>
  <c r="O214" i="12"/>
  <c r="Q214" i="12"/>
  <c r="V214" i="12"/>
  <c r="G216" i="12"/>
  <c r="I216" i="12"/>
  <c r="K216" i="12"/>
  <c r="M216" i="12"/>
  <c r="O216" i="12"/>
  <c r="Q216" i="12"/>
  <c r="V216" i="12"/>
  <c r="G218" i="12"/>
  <c r="I218" i="12"/>
  <c r="K218" i="12"/>
  <c r="M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I222" i="12"/>
  <c r="K222" i="12"/>
  <c r="M222" i="12"/>
  <c r="O222" i="12"/>
  <c r="Q222" i="12"/>
  <c r="V222" i="12"/>
  <c r="G224" i="12"/>
  <c r="I224" i="12"/>
  <c r="K224" i="12"/>
  <c r="M224" i="12"/>
  <c r="O224" i="12"/>
  <c r="Q224" i="12"/>
  <c r="V224" i="12"/>
  <c r="G226" i="12"/>
  <c r="I226" i="12"/>
  <c r="K226" i="12"/>
  <c r="M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2" i="12"/>
  <c r="I232" i="12"/>
  <c r="K232" i="12"/>
  <c r="M232" i="12"/>
  <c r="O232" i="12"/>
  <c r="Q232" i="12"/>
  <c r="V232" i="12"/>
  <c r="G234" i="12"/>
  <c r="I234" i="12"/>
  <c r="K234" i="12"/>
  <c r="M234" i="12"/>
  <c r="O234" i="12"/>
  <c r="Q234" i="12"/>
  <c r="V234" i="12"/>
  <c r="G236" i="12"/>
  <c r="M236" i="12" s="1"/>
  <c r="I236" i="12"/>
  <c r="K236" i="12"/>
  <c r="O236" i="12"/>
  <c r="Q236" i="12"/>
  <c r="V236" i="12"/>
  <c r="Q237" i="12"/>
  <c r="G238" i="12"/>
  <c r="I238" i="12"/>
  <c r="K238" i="12"/>
  <c r="K237" i="12" s="1"/>
  <c r="M238" i="12"/>
  <c r="O238" i="12"/>
  <c r="O237" i="12" s="1"/>
  <c r="Q238" i="12"/>
  <c r="V238" i="12"/>
  <c r="V237" i="12" s="1"/>
  <c r="G241" i="12"/>
  <c r="G237" i="12" s="1"/>
  <c r="I241" i="12"/>
  <c r="K241" i="12"/>
  <c r="M241" i="12"/>
  <c r="M237" i="12" s="1"/>
  <c r="O241" i="12"/>
  <c r="Q241" i="12"/>
  <c r="V241" i="12"/>
  <c r="G243" i="12"/>
  <c r="M243" i="12" s="1"/>
  <c r="I243" i="12"/>
  <c r="I237" i="12" s="1"/>
  <c r="K243" i="12"/>
  <c r="O243" i="12"/>
  <c r="Q243" i="12"/>
  <c r="V243" i="12"/>
  <c r="G245" i="12"/>
  <c r="M245" i="12" s="1"/>
  <c r="I245" i="12"/>
  <c r="K245" i="12"/>
  <c r="O245" i="12"/>
  <c r="Q245" i="12"/>
  <c r="V245" i="12"/>
  <c r="G247" i="12"/>
  <c r="I247" i="12"/>
  <c r="K247" i="12"/>
  <c r="M247" i="12"/>
  <c r="O247" i="12"/>
  <c r="Q247" i="12"/>
  <c r="V247" i="12"/>
  <c r="G249" i="12"/>
  <c r="I249" i="12"/>
  <c r="K249" i="12"/>
  <c r="M249" i="12"/>
  <c r="O249" i="12"/>
  <c r="Q249" i="12"/>
  <c r="V249" i="12"/>
  <c r="G251" i="12"/>
  <c r="M251" i="12" s="1"/>
  <c r="I251" i="12"/>
  <c r="K251" i="12"/>
  <c r="O251" i="12"/>
  <c r="Q251" i="12"/>
  <c r="V251" i="12"/>
  <c r="Q252" i="12"/>
  <c r="G253" i="12"/>
  <c r="I253" i="12"/>
  <c r="K253" i="12"/>
  <c r="K252" i="12" s="1"/>
  <c r="M253" i="12"/>
  <c r="O253" i="12"/>
  <c r="O252" i="12" s="1"/>
  <c r="Q253" i="12"/>
  <c r="V253" i="12"/>
  <c r="V252" i="12" s="1"/>
  <c r="G255" i="12"/>
  <c r="G252" i="12" s="1"/>
  <c r="I255" i="12"/>
  <c r="K255" i="12"/>
  <c r="M255" i="12"/>
  <c r="M252" i="12" s="1"/>
  <c r="O255" i="12"/>
  <c r="Q255" i="12"/>
  <c r="V255" i="12"/>
  <c r="G257" i="12"/>
  <c r="M257" i="12" s="1"/>
  <c r="I257" i="12"/>
  <c r="I252" i="12" s="1"/>
  <c r="K257" i="12"/>
  <c r="O257" i="12"/>
  <c r="Q257" i="12"/>
  <c r="V257" i="12"/>
  <c r="I259" i="12"/>
  <c r="G260" i="12"/>
  <c r="G259" i="12" s="1"/>
  <c r="I260" i="12"/>
  <c r="K260" i="12"/>
  <c r="K259" i="12" s="1"/>
  <c r="M260" i="12"/>
  <c r="O260" i="12"/>
  <c r="Q260" i="12"/>
  <c r="V260" i="12"/>
  <c r="V259" i="12" s="1"/>
  <c r="G264" i="12"/>
  <c r="I264" i="12"/>
  <c r="K264" i="12"/>
  <c r="M264" i="12"/>
  <c r="O264" i="12"/>
  <c r="O259" i="12" s="1"/>
  <c r="Q264" i="12"/>
  <c r="V264" i="12"/>
  <c r="G266" i="12"/>
  <c r="M266" i="12" s="1"/>
  <c r="I266" i="12"/>
  <c r="K266" i="12"/>
  <c r="O266" i="12"/>
  <c r="Q266" i="12"/>
  <c r="Q259" i="12" s="1"/>
  <c r="V266" i="12"/>
  <c r="G268" i="12"/>
  <c r="I268" i="12"/>
  <c r="K268" i="12"/>
  <c r="M268" i="12"/>
  <c r="O268" i="12"/>
  <c r="Q268" i="12"/>
  <c r="V268" i="12"/>
  <c r="G272" i="12"/>
  <c r="I272" i="12"/>
  <c r="K272" i="12"/>
  <c r="M272" i="12"/>
  <c r="O272" i="12"/>
  <c r="Q272" i="12"/>
  <c r="V272" i="12"/>
  <c r="G274" i="12"/>
  <c r="M274" i="12" s="1"/>
  <c r="I274" i="12"/>
  <c r="K274" i="12"/>
  <c r="O274" i="12"/>
  <c r="Q274" i="12"/>
  <c r="V274" i="12"/>
  <c r="G276" i="12"/>
  <c r="M276" i="12" s="1"/>
  <c r="I276" i="12"/>
  <c r="K276" i="12"/>
  <c r="O276" i="12"/>
  <c r="Q276" i="12"/>
  <c r="V276" i="12"/>
  <c r="I278" i="12"/>
  <c r="O278" i="12"/>
  <c r="Q278" i="12"/>
  <c r="G279" i="12"/>
  <c r="G278" i="12" s="1"/>
  <c r="I279" i="12"/>
  <c r="K279" i="12"/>
  <c r="K278" i="12" s="1"/>
  <c r="M279" i="12"/>
  <c r="M278" i="12" s="1"/>
  <c r="O279" i="12"/>
  <c r="Q279" i="12"/>
  <c r="V279" i="12"/>
  <c r="V278" i="12" s="1"/>
  <c r="G283" i="12"/>
  <c r="M283" i="12" s="1"/>
  <c r="M282" i="12" s="1"/>
  <c r="I283" i="12"/>
  <c r="K283" i="12"/>
  <c r="K282" i="12" s="1"/>
  <c r="O283" i="12"/>
  <c r="O282" i="12" s="1"/>
  <c r="Q283" i="12"/>
  <c r="Q282" i="12" s="1"/>
  <c r="V283" i="12"/>
  <c r="G285" i="12"/>
  <c r="I285" i="12"/>
  <c r="I282" i="12" s="1"/>
  <c r="K285" i="12"/>
  <c r="M285" i="12"/>
  <c r="O285" i="12"/>
  <c r="Q285" i="12"/>
  <c r="V285" i="12"/>
  <c r="V282" i="12" s="1"/>
  <c r="G287" i="12"/>
  <c r="I287" i="12"/>
  <c r="K287" i="12"/>
  <c r="M287" i="12"/>
  <c r="O287" i="12"/>
  <c r="Q287" i="12"/>
  <c r="V287" i="12"/>
  <c r="G289" i="12"/>
  <c r="G290" i="12"/>
  <c r="M290" i="12" s="1"/>
  <c r="M289" i="12" s="1"/>
  <c r="I290" i="12"/>
  <c r="I289" i="12" s="1"/>
  <c r="K290" i="12"/>
  <c r="O290" i="12"/>
  <c r="O289" i="12" s="1"/>
  <c r="Q290" i="12"/>
  <c r="V290" i="12"/>
  <c r="V289" i="12" s="1"/>
  <c r="G292" i="12"/>
  <c r="M292" i="12" s="1"/>
  <c r="I292" i="12"/>
  <c r="K292" i="12"/>
  <c r="K289" i="12" s="1"/>
  <c r="O292" i="12"/>
  <c r="Q292" i="12"/>
  <c r="Q289" i="12" s="1"/>
  <c r="V292" i="12"/>
  <c r="G295" i="12"/>
  <c r="I295" i="12"/>
  <c r="K295" i="12"/>
  <c r="M295" i="12"/>
  <c r="O295" i="12"/>
  <c r="Q295" i="12"/>
  <c r="V295" i="12"/>
  <c r="G297" i="12"/>
  <c r="I297" i="12"/>
  <c r="K297" i="12"/>
  <c r="M297" i="12"/>
  <c r="O297" i="12"/>
  <c r="Q297" i="12"/>
  <c r="V297" i="12"/>
  <c r="O299" i="12"/>
  <c r="Q299" i="12"/>
  <c r="G300" i="12"/>
  <c r="I300" i="12"/>
  <c r="I299" i="12" s="1"/>
  <c r="K300" i="12"/>
  <c r="M300" i="12"/>
  <c r="O300" i="12"/>
  <c r="Q300" i="12"/>
  <c r="V300" i="12"/>
  <c r="V299" i="12" s="1"/>
  <c r="G302" i="12"/>
  <c r="I302" i="12"/>
  <c r="K302" i="12"/>
  <c r="K299" i="12" s="1"/>
  <c r="M302" i="12"/>
  <c r="O302" i="12"/>
  <c r="Q302" i="12"/>
  <c r="V302" i="12"/>
  <c r="G304" i="12"/>
  <c r="G299" i="12" s="1"/>
  <c r="I304" i="12"/>
  <c r="K304" i="12"/>
  <c r="O304" i="12"/>
  <c r="Q304" i="12"/>
  <c r="V304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K308" i="12"/>
  <c r="G309" i="12"/>
  <c r="I309" i="12"/>
  <c r="I308" i="12" s="1"/>
  <c r="K309" i="12"/>
  <c r="M309" i="12"/>
  <c r="O309" i="12"/>
  <c r="O308" i="12" s="1"/>
  <c r="Q309" i="12"/>
  <c r="V309" i="12"/>
  <c r="G310" i="12"/>
  <c r="M310" i="12" s="1"/>
  <c r="I310" i="12"/>
  <c r="K310" i="12"/>
  <c r="O310" i="12"/>
  <c r="Q310" i="12"/>
  <c r="Q308" i="12" s="1"/>
  <c r="V310" i="12"/>
  <c r="G311" i="12"/>
  <c r="I311" i="12"/>
  <c r="K311" i="12"/>
  <c r="M311" i="12"/>
  <c r="O311" i="12"/>
  <c r="Q311" i="12"/>
  <c r="V311" i="12"/>
  <c r="V308" i="12" s="1"/>
  <c r="G314" i="12"/>
  <c r="I314" i="12"/>
  <c r="K314" i="12"/>
  <c r="M314" i="12"/>
  <c r="O314" i="12"/>
  <c r="Q314" i="12"/>
  <c r="V314" i="12"/>
  <c r="G315" i="12"/>
  <c r="M315" i="12" s="1"/>
  <c r="I315" i="12"/>
  <c r="K315" i="12"/>
  <c r="O315" i="12"/>
  <c r="Q315" i="12"/>
  <c r="V315" i="12"/>
  <c r="AE317" i="12"/>
  <c r="AF317" i="12"/>
  <c r="I20" i="1"/>
  <c r="I19" i="1"/>
  <c r="I18" i="1"/>
  <c r="I17" i="1"/>
  <c r="I16" i="1"/>
  <c r="I75" i="1"/>
  <c r="J74" i="1" s="1"/>
  <c r="F44" i="1"/>
  <c r="G44" i="1"/>
  <c r="G25" i="1" s="1"/>
  <c r="A25" i="1" s="1"/>
  <c r="H43" i="1"/>
  <c r="I43" i="1" s="1"/>
  <c r="H42" i="1"/>
  <c r="I42" i="1" s="1"/>
  <c r="H41" i="1"/>
  <c r="I41" i="1" s="1"/>
  <c r="H40" i="1"/>
  <c r="I40" i="1" s="1"/>
  <c r="H39" i="1"/>
  <c r="H44" i="1" s="1"/>
  <c r="J28" i="1"/>
  <c r="J26" i="1"/>
  <c r="G38" i="1"/>
  <c r="F38" i="1"/>
  <c r="J23" i="1"/>
  <c r="J24" i="1"/>
  <c r="J25" i="1"/>
  <c r="J27" i="1"/>
  <c r="E24" i="1"/>
  <c r="E26" i="1"/>
  <c r="J58" i="1" l="1"/>
  <c r="J70" i="1"/>
  <c r="J64" i="1"/>
  <c r="J54" i="1"/>
  <c r="J59" i="1"/>
  <c r="J65" i="1"/>
  <c r="J60" i="1"/>
  <c r="J71" i="1"/>
  <c r="J53" i="1"/>
  <c r="J55" i="1"/>
  <c r="J56" i="1"/>
  <c r="J57" i="1"/>
  <c r="J61" i="1"/>
  <c r="J52" i="1"/>
  <c r="J62" i="1"/>
  <c r="J66" i="1"/>
  <c r="J63" i="1"/>
  <c r="J67" i="1"/>
  <c r="J51" i="1"/>
  <c r="J68" i="1"/>
  <c r="J72" i="1"/>
  <c r="J69" i="1"/>
  <c r="A26" i="1"/>
  <c r="G26" i="1"/>
  <c r="G28" i="1"/>
  <c r="G23" i="1"/>
  <c r="M162" i="14"/>
  <c r="M36" i="14"/>
  <c r="M292" i="14"/>
  <c r="M180" i="14"/>
  <c r="M138" i="14"/>
  <c r="M111" i="14"/>
  <c r="M44" i="14"/>
  <c r="G292" i="14"/>
  <c r="M98" i="14"/>
  <c r="M95" i="14" s="1"/>
  <c r="G111" i="14"/>
  <c r="M276" i="14"/>
  <c r="M275" i="14" s="1"/>
  <c r="M243" i="14"/>
  <c r="M238" i="14" s="1"/>
  <c r="M229" i="14"/>
  <c r="M223" i="14" s="1"/>
  <c r="M20" i="14"/>
  <c r="M19" i="14" s="1"/>
  <c r="AF301" i="14"/>
  <c r="M154" i="14"/>
  <c r="M145" i="14" s="1"/>
  <c r="M113" i="13"/>
  <c r="M46" i="13"/>
  <c r="M97" i="13"/>
  <c r="M164" i="13"/>
  <c r="G113" i="13"/>
  <c r="AF315" i="13"/>
  <c r="M293" i="13"/>
  <c r="M289" i="13" s="1"/>
  <c r="M21" i="13"/>
  <c r="M20" i="13" s="1"/>
  <c r="M307" i="13"/>
  <c r="M306" i="13" s="1"/>
  <c r="M279" i="13"/>
  <c r="M278" i="13" s="1"/>
  <c r="M260" i="13"/>
  <c r="M259" i="13" s="1"/>
  <c r="M193" i="13"/>
  <c r="M192" i="13" s="1"/>
  <c r="M175" i="13"/>
  <c r="M174" i="13" s="1"/>
  <c r="M163" i="13"/>
  <c r="M162" i="13" s="1"/>
  <c r="M148" i="13"/>
  <c r="M147" i="13" s="1"/>
  <c r="M108" i="13"/>
  <c r="M107" i="13" s="1"/>
  <c r="M93" i="13"/>
  <c r="M92" i="13" s="1"/>
  <c r="M9" i="13"/>
  <c r="M8" i="13" s="1"/>
  <c r="M308" i="12"/>
  <c r="M174" i="12"/>
  <c r="M192" i="12"/>
  <c r="M147" i="12"/>
  <c r="M20" i="12"/>
  <c r="M97" i="12"/>
  <c r="M299" i="12"/>
  <c r="M259" i="12"/>
  <c r="G308" i="12"/>
  <c r="G46" i="12"/>
  <c r="G282" i="12"/>
  <c r="G164" i="12"/>
  <c r="G113" i="12"/>
  <c r="G97" i="12"/>
  <c r="M304" i="12"/>
  <c r="M145" i="12"/>
  <c r="M140" i="12" s="1"/>
  <c r="M40" i="12"/>
  <c r="M36" i="12" s="1"/>
  <c r="M108" i="12"/>
  <c r="M107" i="12" s="1"/>
  <c r="M93" i="12"/>
  <c r="M92" i="12" s="1"/>
  <c r="I21" i="1"/>
  <c r="J73" i="1"/>
  <c r="I39" i="1"/>
  <c r="I44" i="1" s="1"/>
  <c r="J75" i="1" l="1"/>
  <c r="A23" i="1"/>
  <c r="J42" i="1"/>
  <c r="J39" i="1"/>
  <c r="J44" i="1" s="1"/>
  <c r="J41" i="1"/>
  <c r="J43" i="1"/>
  <c r="J40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xv</author>
  </authors>
  <commentList>
    <comment ref="S6" authorId="0" shapeId="0" xr:uid="{6BC5C62A-DAC8-46DB-9049-67FAFA5A91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EF3825-54E6-4B1D-9C74-F5D3D0B9C4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xv</author>
  </authors>
  <commentList>
    <comment ref="S6" authorId="0" shapeId="0" xr:uid="{73ED19A5-2D79-42F1-91BA-BA6AE26C5E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2870D1B-9CC3-483C-BE04-79042CB2948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xv</author>
  </authors>
  <commentList>
    <comment ref="S6" authorId="0" shapeId="0" xr:uid="{A70630B6-8A8A-408E-99B9-9F37CD685BC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9CDDED-3E6B-4A8D-A32C-A1066876D2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<sst xmlns="http://schemas.openxmlformats.org/spreadsheetml/2006/main" count="4347" uniqueCount="581">
  <si>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</si>
  <si>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</si>
  <si>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</si>
  <si>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</si>
  <si>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</si>
  <si>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</si>
  <si>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</si>
  <si>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</si>
  <si>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</si>
  <si>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</si>
  <si>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</si>
  <si>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</si>
  <si>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</si>
  <si>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</si>
  <si>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</si>
  <si>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</si>
  <si>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</si>
  <si>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</si>
  <si>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</si>
  <si>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</si>
  <si>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</si>
  <si>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</si>
  <si>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</si>
  <si>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</si>
  <si>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</si>
  <si>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</si>
  <si>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</si>
  <si>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</si>
  <si>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</si>
  <si>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</si>
  <si>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</si>
  <si>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</si>
  <si>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</si>
  <si>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</si>
  <si>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</si>
  <si>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</si>
  <si>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</si>
  <si>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</si>
  <si>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</si>
  <si>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</si>
  <si>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</si>
  <si>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</si>
  <si>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</si>
  <si>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</t>
  </si>
  <si>
    <t>PD</t>
  </si>
  <si>
    <t>Stavba</t>
  </si>
  <si>
    <t>504-JIH</t>
  </si>
  <si>
    <t>SKM – Vinařská  - výměna pásových oken v objektech  C1 – C3, oprava fasády</t>
  </si>
  <si>
    <t>C1</t>
  </si>
  <si>
    <t>ARCHITEKTONICKO-STAVEBNÍ ŘEŠENÍ</t>
  </si>
  <si>
    <t>C2</t>
  </si>
  <si>
    <t>C3</t>
  </si>
  <si>
    <t>Celkem za stavbu</t>
  </si>
  <si>
    <t>CZK</t>
  </si>
  <si>
    <t>Rekapitulace dílů</t>
  </si>
  <si>
    <t>Typ dílu</t>
  </si>
  <si>
    <t>11</t>
  </si>
  <si>
    <t>Přípravné a přidružené práce</t>
  </si>
  <si>
    <t>3</t>
  </si>
  <si>
    <t>Svislé a kompletní konstrukce</t>
  </si>
  <si>
    <t>342</t>
  </si>
  <si>
    <t>Stěny a příčky montované lehké</t>
  </si>
  <si>
    <t>6</t>
  </si>
  <si>
    <t>Úpravy povrchů vnější</t>
  </si>
  <si>
    <t>61</t>
  </si>
  <si>
    <t>Úpravy povrchů vnitřní</t>
  </si>
  <si>
    <t>62</t>
  </si>
  <si>
    <t>63</t>
  </si>
  <si>
    <t>Podlahy a podlahové konstrukce</t>
  </si>
  <si>
    <t>65</t>
  </si>
  <si>
    <t>Úpravy povrchů budov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</si>
  <si>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</si>
  <si>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</si>
  <si>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</si>
  <si>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</si>
  <si>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</si>
  <si>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</si>
  <si>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</si>
  <si>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</si>
  <si>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</si>
  <si>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</si>
  <si>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726</t>
  </si>
  <si>
    <t>Předstěnové systémy</t>
  </si>
  <si>
    <t>764</t>
  </si>
  <si>
    <t>Konstrukce klempířské</t>
  </si>
  <si>
    <t>766</t>
  </si>
  <si>
    <t>Konstrukce truhlářské</t>
  </si>
  <si>
    <t>767</t>
  </si>
  <si>
    <t>Konstrukce zámečnické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</si>
  <si>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</si>
  <si>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</si>
  <si>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</si>
  <si>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</si>
  <si>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</si>
  <si>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</si>
  <si>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</si>
  <si>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</si>
  <si>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</si>
  <si>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</si>
  <si>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</si>
  <si>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</si>
  <si>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</si>
  <si>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</si>
  <si>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</si>
  <si>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</si>
  <si>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</si>
  <si>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</si>
  <si>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</si>
  <si>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</si>
  <si>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</si>
  <si>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</si>
  <si>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</si>
  <si>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</si>
  <si>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</si>
  <si>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</si>
  <si>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</si>
  <si>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</si>
  <si>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</si>
  <si>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</si>
  <si>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</si>
  <si>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</si>
  <si>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</si>
  <si>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</si>
  <si>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</si>
  <si>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</si>
  <si>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</si>
  <si>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</si>
  <si>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</si>
  <si>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</si>
  <si>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75IE7XOA0</t>
  </si>
  <si>
    <t>klimatizační jednotka - demontáž a zpětná montáž - úprava napojenía zprovoznění</t>
  </si>
  <si>
    <t>KUS</t>
  </si>
  <si>
    <t>RTS 24/ II</t>
  </si>
  <si>
    <t>Indiv</t>
  </si>
  <si>
    <t>Agregovaná položka</t>
  </si>
  <si>
    <t>Běžná</t>
  </si>
  <si>
    <t>POL2_</t>
  </si>
  <si>
    <t>S75 : 2</t>
  </si>
  <si>
    <t>VV</t>
  </si>
  <si>
    <t>5534361002R</t>
  </si>
  <si>
    <t>Nosná konzola klimatizace</t>
  </si>
  <si>
    <t>kus</t>
  </si>
  <si>
    <t>SPCM</t>
  </si>
  <si>
    <t>RTS 23/ I</t>
  </si>
  <si>
    <t>Specifikace</t>
  </si>
  <si>
    <t>POL3_</t>
  </si>
  <si>
    <t>Odkaz na mn. položky pořadí 1 : 2,00000*2</t>
  </si>
  <si>
    <t>311271182R00</t>
  </si>
  <si>
    <t>Zdivo z tvárnic pórobeton do tl. 450 mm</t>
  </si>
  <si>
    <t>m2</t>
  </si>
  <si>
    <t>Práce</t>
  </si>
  <si>
    <t>POL1_</t>
  </si>
  <si>
    <t>P43 : 1,2*1</t>
  </si>
  <si>
    <t>342262113R00</t>
  </si>
  <si>
    <t>Příčka sádrokart. oc. kce, do tl 350mm, izol, napojení vč. zalištování dle spec.</t>
  </si>
  <si>
    <t>S70 : 3*0,8</t>
  </si>
  <si>
    <t>S71 : 1*0,8</t>
  </si>
  <si>
    <t>622326830RT3</t>
  </si>
  <si>
    <t>Zateplovací systém, fasáda, minerální desky, tl. 30 mm systém MW, omítka silikon. 1,5mm</t>
  </si>
  <si>
    <t>B57/ D : 10,1</t>
  </si>
  <si>
    <t>C : 12,8+4,8*6,5+3,2*1,3+9,4*1,3</t>
  </si>
  <si>
    <t>622326831RT3</t>
  </si>
  <si>
    <t>Zateplovací systém, fasáda, minerální desky, tl. 80 mm systém MW, omítka silikon. 1,5mm</t>
  </si>
  <si>
    <t>B51/A : 0,3*1,2*6</t>
  </si>
  <si>
    <t>B : 0,3*1,2*11+8,7</t>
  </si>
  <si>
    <t>C : 9*1,3+9,4+2,1*0,9+0,3*1,2*4</t>
  </si>
  <si>
    <t>622326834RT3</t>
  </si>
  <si>
    <t>Zateplovací systém, fasáda, minerální desky, tl. 140 mm sysém MW, omítka silikon. 1,5mm</t>
  </si>
  <si>
    <t>B56/A : 17,8</t>
  </si>
  <si>
    <t>B : 29,5</t>
  </si>
  <si>
    <t>622326837RT3</t>
  </si>
  <si>
    <t>Zateplovací systém, fasáda, minerální desky, tl. 200 mm systém MW, omítka silikon. 1,5mm</t>
  </si>
  <si>
    <t>B52 : 17,8+1,3*(3,2+4,8)</t>
  </si>
  <si>
    <t>B60 : 22*1,3</t>
  </si>
  <si>
    <t>288098T10</t>
  </si>
  <si>
    <t>Vystěrkování systémovou maltou vč. použití lišt, síťoviny a doplňků systému</t>
  </si>
  <si>
    <t>Vlastní</t>
  </si>
  <si>
    <t>Vlastní CÚ</t>
  </si>
  <si>
    <t>POL1_1</t>
  </si>
  <si>
    <t>OO : 9,6*3</t>
  </si>
  <si>
    <t>612425931RT2</t>
  </si>
  <si>
    <t>Omítka vápenná vnitřního ostění - štuková s použitím suché maltové směsi</t>
  </si>
  <si>
    <t>B62/B : 3,25*1,0*8</t>
  </si>
  <si>
    <t>C : 3,25*1,0*4+1,2*1,0</t>
  </si>
  <si>
    <t>340237211R00x</t>
  </si>
  <si>
    <t>Zazdívka drážek do 150x50mm, CP na MVC</t>
  </si>
  <si>
    <t xml:space="preserve">m     </t>
  </si>
  <si>
    <t>B : 21,3</t>
  </si>
  <si>
    <t>612425931RT2x</t>
  </si>
  <si>
    <t>Omítka vápenná vnitřního nadpraží - štuková s použitím suché maltové směsi</t>
  </si>
  <si>
    <t>B62/A : 1,3*11,2</t>
  </si>
  <si>
    <t>B : 1,3*22</t>
  </si>
  <si>
    <t>C : 1,3*6,4</t>
  </si>
  <si>
    <t>601011102R00</t>
  </si>
  <si>
    <t>Postřik na stropech/podhledech cementový ručně</t>
  </si>
  <si>
    <t>Odkaz na mn. položky pořadí 14 : 13,20000</t>
  </si>
  <si>
    <t>601016195R00</t>
  </si>
  <si>
    <t>Penetrace hloubk. stropů</t>
  </si>
  <si>
    <t>OO : 0,6*22</t>
  </si>
  <si>
    <t>602011102R00</t>
  </si>
  <si>
    <t>Postřik cementový, ručně</t>
  </si>
  <si>
    <t>Odkaz na mn. položky pořadí 7 : 47,30000</t>
  </si>
  <si>
    <t>Odkaz na mn. položky pořadí 5 : 70,48000</t>
  </si>
  <si>
    <t>622315111R00</t>
  </si>
  <si>
    <t>Dilatační průběžný profil, zateplovací systém</t>
  </si>
  <si>
    <t>m</t>
  </si>
  <si>
    <t>S73 : 21,4</t>
  </si>
  <si>
    <t>622319113R00</t>
  </si>
  <si>
    <t>Dilatační rohový profil, zateplovací systém</t>
  </si>
  <si>
    <t>S79 : 1,5</t>
  </si>
  <si>
    <t>622421121R00</t>
  </si>
  <si>
    <t>Omítka vnější stěn, MVC, hrubá zatřená</t>
  </si>
  <si>
    <t>Odkaz na mn. položky pořadí 6 : 39,25000</t>
  </si>
  <si>
    <t>622421121RS4</t>
  </si>
  <si>
    <t>Omítka vnější stěn, MVC, hrubá zatřená tloušťka jádra 20 mm</t>
  </si>
  <si>
    <t>Odkaz na mn. položky pořadí 8 : 56,80000</t>
  </si>
  <si>
    <t>622474313RT1</t>
  </si>
  <si>
    <t>Omítka vnější silikonová, nadpraží vč., stěrka, penetrace, silikonová omítka</t>
  </si>
  <si>
    <t>OP/A : (11+1,2*6)*0,1</t>
  </si>
  <si>
    <t>B : (22,4+1,2*11+1,3*2)*0,1</t>
  </si>
  <si>
    <t>C : (8,7+1,2*4+1,3)*0,1</t>
  </si>
  <si>
    <t>627991037R00</t>
  </si>
  <si>
    <t>Těsnění spár zatmelením PUR</t>
  </si>
  <si>
    <t>OO : (12+22)*2</t>
  </si>
  <si>
    <t>622405932U0X</t>
  </si>
  <si>
    <t>Fasád rohová lišta Al 10x10cm+tkanina nadokenní</t>
  </si>
  <si>
    <t>A : 11+1,2*6</t>
  </si>
  <si>
    <t>B : 22,4+1,2*11+1,3*2</t>
  </si>
  <si>
    <t>C : 8,7+1,2*4+1,3</t>
  </si>
  <si>
    <t>D : 8,3+1,2*5</t>
  </si>
  <si>
    <t>Koeficient : 0,1</t>
  </si>
  <si>
    <t>622405932U1X</t>
  </si>
  <si>
    <t>Fasád rohová lišta Al 10x10cm+tkanina, svislá</t>
  </si>
  <si>
    <t>A : 3,25*2</t>
  </si>
  <si>
    <t>B : 2,35*2+4,8+3,25</t>
  </si>
  <si>
    <t>C : 3,2+4,8+0,8*2</t>
  </si>
  <si>
    <t>622405942U00</t>
  </si>
  <si>
    <t>Fasád. začišťovací APU-lišta</t>
  </si>
  <si>
    <t>Odkaz na mn. položky pořadí 22 : 94,05000</t>
  </si>
  <si>
    <t>B : 2,35*2</t>
  </si>
  <si>
    <t>C : 3,2*2+0,8*2+0,8*2</t>
  </si>
  <si>
    <t>Koeficient proř: 0,1</t>
  </si>
  <si>
    <t>55341302R</t>
  </si>
  <si>
    <t>Průvětrník fasádní plast p.50mm</t>
  </si>
  <si>
    <t>RTS 15/ I</t>
  </si>
  <si>
    <t>atika : 27</t>
  </si>
  <si>
    <t>598610210Rx</t>
  </si>
  <si>
    <t>Mřížka větrací fasádní dle spec</t>
  </si>
  <si>
    <t>S74 : 2</t>
  </si>
  <si>
    <t>632451136R00</t>
  </si>
  <si>
    <t>Potěr pískocementový hlazený dřev. hlad. tl. 50 mm</t>
  </si>
  <si>
    <t>Z3 : 12*0,5</t>
  </si>
  <si>
    <t>783881260R00</t>
  </si>
  <si>
    <t>Nátěr akrylátový betonových podlah</t>
  </si>
  <si>
    <t>Odkaz na mn. položky pořadí 27 : 6,00000</t>
  </si>
  <si>
    <t>632479521R00</t>
  </si>
  <si>
    <t xml:space="preserve">Spojovací můstek - nástřik </t>
  </si>
  <si>
    <t>RTS 21/ II</t>
  </si>
  <si>
    <t>Odkaz na mn. položky pořadí 30 : 40,82000*0,25</t>
  </si>
  <si>
    <t>783801811R00</t>
  </si>
  <si>
    <t>Odstranění nečistot z omítek otryskáním vodou</t>
  </si>
  <si>
    <t>B : 22*1,3</t>
  </si>
  <si>
    <t>C : 9,4*1,3</t>
  </si>
  <si>
    <t>632477122R0X</t>
  </si>
  <si>
    <t>Reprofil. nátěr armatur+penetrace</t>
  </si>
  <si>
    <t>Odkaz na mn. položky pořadí 29 : 10,20500</t>
  </si>
  <si>
    <t>632479126R0X</t>
  </si>
  <si>
    <t>Reprofi.potěr stropů tl.do30mm</t>
  </si>
  <si>
    <t>968072244R00</t>
  </si>
  <si>
    <t>Vybourání kovových rámů oken vč. zasklení, hliníkové profily a prvky</t>
  </si>
  <si>
    <t>B : 3,25*21,4</t>
  </si>
  <si>
    <t>C : 16,5+1,2</t>
  </si>
  <si>
    <t>015280OA0</t>
  </si>
  <si>
    <t>Likvidace odpadů, vč. přesunu OCEL, HLINÍK, SKLO</t>
  </si>
  <si>
    <t>T</t>
  </si>
  <si>
    <t>EXP 24</t>
  </si>
  <si>
    <t>Odkaz na mn. položky pořadí 33 : 87,25000*0,052</t>
  </si>
  <si>
    <t>941941041R00</t>
  </si>
  <si>
    <t>Montáž lešení leh.řad.s podlahami,š.1,2 m, H 10 m</t>
  </si>
  <si>
    <t>A : 11*7</t>
  </si>
  <si>
    <t>B : 7*(1,3+22)</t>
  </si>
  <si>
    <t>C : 7*(9,4+4)</t>
  </si>
  <si>
    <t>D : 7*8,6</t>
  </si>
  <si>
    <t>941941191R00</t>
  </si>
  <si>
    <t>Příplatek za každý měsíc použití lešení k pol.1031</t>
  </si>
  <si>
    <t>Odkaz na mn. položky pořadí 35 : 394,10000*2</t>
  </si>
  <si>
    <t>941941841R00</t>
  </si>
  <si>
    <t>Demontáž lešení leh.řad.s podlahami,š.1,2 m,H 10 m</t>
  </si>
  <si>
    <t>Odkaz na mn. položky pořadí 35 : 394,10000</t>
  </si>
  <si>
    <t>941955003R00</t>
  </si>
  <si>
    <t>Lešení lehké pomocné, výška podlahy do 2,5 m</t>
  </si>
  <si>
    <t>A : 11*2,5</t>
  </si>
  <si>
    <t>B : 2,5*(22)</t>
  </si>
  <si>
    <t>C : 2,5*(7+4)</t>
  </si>
  <si>
    <t>D : 2,5*8,6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</si>
  <si>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</si>
  <si>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</si>
  <si>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</si>
  <si>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</si>
  <si>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</si>
  <si>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</si>
  <si>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288088T10</t>
  </si>
  <si>
    <t>Zakrytí konstrukcí fólie+páska</t>
  </si>
  <si>
    <t>B62/A : 3*11,2</t>
  </si>
  <si>
    <t>B : 3*22</t>
  </si>
  <si>
    <t>C : 3*6,4</t>
  </si>
  <si>
    <t>952902020U0X</t>
  </si>
  <si>
    <t>Odstranění prachu z prvků stěn</t>
  </si>
  <si>
    <t>OP : 42+44+12</t>
  </si>
  <si>
    <t>288094T10</t>
  </si>
  <si>
    <t>Vyčištění budov o výšce podlaží do 4 m po menších</t>
  </si>
  <si>
    <t>B62/A : 7*11,2</t>
  </si>
  <si>
    <t>B : 7*22</t>
  </si>
  <si>
    <t>C : 7*6,4</t>
  </si>
  <si>
    <t>612425931RT3x</t>
  </si>
  <si>
    <t>OO : 16,8</t>
  </si>
  <si>
    <t>965042131R00</t>
  </si>
  <si>
    <t>Bourání mazanin betonových  tl. 10 cm, pl. 4 m2</t>
  </si>
  <si>
    <t>m3</t>
  </si>
  <si>
    <t>Z3 : 12*0,3*0,2</t>
  </si>
  <si>
    <t>978059351U00</t>
  </si>
  <si>
    <t>Bour obklad mozaika</t>
  </si>
  <si>
    <t xml:space="preserve">B51 : </t>
  </si>
  <si>
    <t>B : 8,7</t>
  </si>
  <si>
    <t>C : 9+2,1*0,9</t>
  </si>
  <si>
    <t>978059351UXX</t>
  </si>
  <si>
    <t>Bour obklad mozaika lokální opravy</t>
  </si>
  <si>
    <t>OO/A-C : 0,4*18</t>
  </si>
  <si>
    <t>979082111R00</t>
  </si>
  <si>
    <t>Vnitrostaveništní doprava suti do 10 m</t>
  </si>
  <si>
    <t>t</t>
  </si>
  <si>
    <t>Přesun suti</t>
  </si>
  <si>
    <t>POL8_</t>
  </si>
  <si>
    <t>979083117R00</t>
  </si>
  <si>
    <t>Vodorovné přemístění suti na skládku do 6000 m</t>
  </si>
  <si>
    <t>979990101R00</t>
  </si>
  <si>
    <t>Poplatek za uložení směsi betonu a cihel skupina 170101 a 170102</t>
  </si>
  <si>
    <t>RTS 23/ II</t>
  </si>
  <si>
    <t>979083117R0X</t>
  </si>
  <si>
    <t>Příplatek za dalších započatých 6000 m nad 6000 m</t>
  </si>
  <si>
    <t>POL8_0</t>
  </si>
  <si>
    <t>999281111R00</t>
  </si>
  <si>
    <t>Přesun hmot pro opravy a údržbu do výšky 25 m</t>
  </si>
  <si>
    <t>767995101R00</t>
  </si>
  <si>
    <t>Výroba a montáž kov. atypických konstr. do 5 kg</t>
  </si>
  <si>
    <t>kg</t>
  </si>
  <si>
    <t>RTS 24/ I</t>
  </si>
  <si>
    <t>S77 : 8*4</t>
  </si>
  <si>
    <t>13890201R</t>
  </si>
  <si>
    <t>Žárové zinkování ocelových výrobků do 50 kg</t>
  </si>
  <si>
    <t>Odkaz na mn. položky pořadí 54 : 32,00000</t>
  </si>
  <si>
    <t>5534361002Rx</t>
  </si>
  <si>
    <t>Fasádní prvek- dem a mont</t>
  </si>
  <si>
    <t>S77 : 4</t>
  </si>
  <si>
    <t>55399999R</t>
  </si>
  <si>
    <t>Ocelové výrobky - kotvy a spojky-atypické prvky</t>
  </si>
  <si>
    <t>Červená</t>
  </si>
  <si>
    <t>998767101R00</t>
  </si>
  <si>
    <t>Přesun hmot pro zámečnické konstr., výšky do 6 m</t>
  </si>
  <si>
    <t>Přesun hmot</t>
  </si>
  <si>
    <t>POL7_</t>
  </si>
  <si>
    <t>764421220R00</t>
  </si>
  <si>
    <t>Oplechování z Pz plechu, rš 150 mm vč. kotvení, dle spec</t>
  </si>
  <si>
    <t>POL1_7</t>
  </si>
  <si>
    <t>K01/C : 9,5+4,5</t>
  </si>
  <si>
    <t>D : 8,6</t>
  </si>
  <si>
    <t>764421240R00</t>
  </si>
  <si>
    <t>Oplechování z Pz plechu, rš 250 mm vč. kotvení, dle spec.</t>
  </si>
  <si>
    <t>K02/A : 12</t>
  </si>
  <si>
    <t>B : 1,3+22</t>
  </si>
  <si>
    <t>764430840R00</t>
  </si>
  <si>
    <t>Demontáž oplechování zdí,rš od 330 do 500 mm</t>
  </si>
  <si>
    <t>Z3 : 12</t>
  </si>
  <si>
    <t>764410430RT3x</t>
  </si>
  <si>
    <t>Oplechování parapetů z Al, do rš 290 mm lepení k podkladu RAL, dle spec</t>
  </si>
  <si>
    <t>K03/A : 11,2</t>
  </si>
  <si>
    <t>C : 6,5+1,2</t>
  </si>
  <si>
    <t>764545410R00x</t>
  </si>
  <si>
    <t>Krycí lišta parapetu FeZn-PE vtažení do profilu rámu, utěsněníPU tmelem, kotven RAL</t>
  </si>
  <si>
    <t>Odkaz na mn. položky pořadí 62 : 40,20000</t>
  </si>
  <si>
    <t>764545410R00Y</t>
  </si>
  <si>
    <t>Čelní lišta balkónová FeZn-PE vtažení do profilu rámu, utěsněníPU tmelem, kotven</t>
  </si>
  <si>
    <t>Z1 : 8,8</t>
  </si>
  <si>
    <t>998764101R00</t>
  </si>
  <si>
    <t>Přesun hmot pro klempířské konstr., výšky do 6 m</t>
  </si>
  <si>
    <t>721152312R00</t>
  </si>
  <si>
    <t>Nosný prvek předsazeného okna vč. kotvení a úpravy podkladu</t>
  </si>
  <si>
    <t>A : 11,2</t>
  </si>
  <si>
    <t>B : 21,4</t>
  </si>
  <si>
    <t>787701903R00</t>
  </si>
  <si>
    <t xml:space="preserve">Oprava-zatmelení stykových spár </t>
  </si>
  <si>
    <t>OP/A : 26,5</t>
  </si>
  <si>
    <t>B : 51,3</t>
  </si>
  <si>
    <t>C : 16,4</t>
  </si>
  <si>
    <t>712363088U00</t>
  </si>
  <si>
    <t>Páska komprimační okenní dle spec. dodávka a montáž, vč. těsnění spojů</t>
  </si>
  <si>
    <t>A : 2*(11,2+3,25)</t>
  </si>
  <si>
    <t>B : 2*(2,35+21,4)</t>
  </si>
  <si>
    <t>C : 2*(6,3+3,25+0,8)+2*(1,2*0,8)</t>
  </si>
  <si>
    <t>Koeficient ztrat: 0,15</t>
  </si>
  <si>
    <t>766 66.X8</t>
  </si>
  <si>
    <t>Montáž parap lišt a úprava okolních k-cí</t>
  </si>
  <si>
    <t>48,5*3</t>
  </si>
  <si>
    <t>766-0000031x</t>
  </si>
  <si>
    <t>D+M PE okna 3,01x2,35m dle specifikace, pol. P31</t>
  </si>
  <si>
    <t>P31 : 7</t>
  </si>
  <si>
    <t>766-0000032x</t>
  </si>
  <si>
    <t>D+M PE prvku okna 0,15x2,35m dle specifikace, pol. P32</t>
  </si>
  <si>
    <t>P32 : 1</t>
  </si>
  <si>
    <t>766-0000033x</t>
  </si>
  <si>
    <t>D+M PE prvku okna 0,3x2,35m dle specifikace, pol. P33</t>
  </si>
  <si>
    <t>P33 : 1</t>
  </si>
  <si>
    <t>766-0000034x</t>
  </si>
  <si>
    <t>D+M PE prvku okna 0,5x2,35m dle specifikace, pol. P34</t>
  </si>
  <si>
    <t>P34 : 1</t>
  </si>
  <si>
    <t>766-0000035x</t>
  </si>
  <si>
    <t>D+M PE okna/dveře 1,0x2,35m dle specifikace, pol. P35</t>
  </si>
  <si>
    <t>P35 : 2</t>
  </si>
  <si>
    <t>766-0000036x</t>
  </si>
  <si>
    <t>D+M PE okna 1,3x2,4m dle specifikace, pol. P36</t>
  </si>
  <si>
    <t>P36 : 3</t>
  </si>
  <si>
    <t>766-0000037x</t>
  </si>
  <si>
    <t>D+M PE okna 1,5x3,25m dle specifikace, pol. P37</t>
  </si>
  <si>
    <t>P37 : 3</t>
  </si>
  <si>
    <t>766-0000038x</t>
  </si>
  <si>
    <t>D+M PE okna 1,4x3,25m dle specifikace, pol. P38</t>
  </si>
  <si>
    <t>P38 : 1</t>
  </si>
  <si>
    <t>766-0000039x</t>
  </si>
  <si>
    <t>D+M PE okna 1,3x3,25m dle specifikace, pol. P39</t>
  </si>
  <si>
    <t>766-0000040x</t>
  </si>
  <si>
    <t>D+M PE okna 1,2x3,25m dle specifikace, pol. P40</t>
  </si>
  <si>
    <t>P40 : 2</t>
  </si>
  <si>
    <t>766-0000041x</t>
  </si>
  <si>
    <t>D+M PE okna 1,1x3,25m dle specifikace, pol. P41</t>
  </si>
  <si>
    <t>P41 : 1</t>
  </si>
  <si>
    <t>766-0000042x</t>
  </si>
  <si>
    <t>D+M PE prvku okna 0,15x3,25m dle specifikace, pol. P42</t>
  </si>
  <si>
    <t>P42 : 2</t>
  </si>
  <si>
    <t>766-0000043x</t>
  </si>
  <si>
    <t>D+M PE okna/dveře 1,2x0,8m dle specifikace, pol. P43</t>
  </si>
  <si>
    <t>P43 : 1</t>
  </si>
  <si>
    <t>553926012R</t>
  </si>
  <si>
    <t>Okapnice Z profil Al</t>
  </si>
  <si>
    <t>998766101R00</t>
  </si>
  <si>
    <t>Přesun hmot pro truhlářské konstr., výšky do 6 m</t>
  </si>
  <si>
    <t>764396391R00</t>
  </si>
  <si>
    <t xml:space="preserve">Montáž lišty a profilů  Al </t>
  </si>
  <si>
    <t>RTS 21/ I</t>
  </si>
  <si>
    <t>4 : 5*1</t>
  </si>
  <si>
    <t>4 : 2*(9+1)</t>
  </si>
  <si>
    <t>766661422R00</t>
  </si>
  <si>
    <t>Demontáž výplně zábradlí skleněná, vč. demontáže sazklívacích lišt rozměr 1,5x1,0</t>
  </si>
  <si>
    <t>4 : 2*6</t>
  </si>
  <si>
    <t>767995102R00</t>
  </si>
  <si>
    <t>Úprava a montáž kov. atypických konstr. do 10 kg dle spec. Z2</t>
  </si>
  <si>
    <t>Odkaz na mn. položky pořadí 89 : 108,00000</t>
  </si>
  <si>
    <t>781497113R00x</t>
  </si>
  <si>
    <t>Lišta hliníková PLO40x3</t>
  </si>
  <si>
    <t>5*1</t>
  </si>
  <si>
    <t>Ocelové výrobky - kotvy a spojky-atypické prvky úprava dle spec. Z2</t>
  </si>
  <si>
    <t>R-položka</t>
  </si>
  <si>
    <t>POL12_0</t>
  </si>
  <si>
    <t>Z2 : 90*1,2</t>
  </si>
  <si>
    <t>15945010Rx</t>
  </si>
  <si>
    <t>Tahokov v základním provedení  dle spec</t>
  </si>
  <si>
    <t>Odkaz na mn. položky pořadí 89 : 108,00000*0,001</t>
  </si>
  <si>
    <t>59762035Y</t>
  </si>
  <si>
    <t>Mozaika 25x25, dodávka lokální opravy</t>
  </si>
  <si>
    <t>Odkaz na mn. položky pořadí 48 : 7,20000</t>
  </si>
  <si>
    <t>771589195U0X</t>
  </si>
  <si>
    <t>Přípl mozaika spáry</t>
  </si>
  <si>
    <t>Odkaz na mn. položky pořadí 92 : 7,20000</t>
  </si>
  <si>
    <t>781481114U0X</t>
  </si>
  <si>
    <t>Mtž obklad mozaika malta 25x25mm vč. penetrace podkladu apod.</t>
  </si>
  <si>
    <t>783103811R00</t>
  </si>
  <si>
    <t>Odstranění nátěrů z ocel.konstrukcí oškrábáním</t>
  </si>
  <si>
    <t>Z2 : 9,3</t>
  </si>
  <si>
    <t>Koeficient dopl: 0,35</t>
  </si>
  <si>
    <t>Z3 : 24,9</t>
  </si>
  <si>
    <t>783108812R00</t>
  </si>
  <si>
    <t>Chem. očištění ploch nátěru</t>
  </si>
  <si>
    <t>Odkaz na mn. položky pořadí 95 : 37,45500*0,3</t>
  </si>
  <si>
    <t>783201811R00</t>
  </si>
  <si>
    <t>Odstranění nátěrů z kovových konstrukcí oškrábáním dočištění</t>
  </si>
  <si>
    <t>Odkaz na mn. položky pořadí 95 : 37,45500</t>
  </si>
  <si>
    <t>783251017R00</t>
  </si>
  <si>
    <t>Nátěr epoxidový kovových konstrukcí  živ: H (15)</t>
  </si>
  <si>
    <t xml:space="preserve">základní : </t>
  </si>
  <si>
    <t>Koeficient podkladní + krycí: 2</t>
  </si>
  <si>
    <t>783903812R00</t>
  </si>
  <si>
    <t>Odmaštění saponáty</t>
  </si>
  <si>
    <t>783904811R0X</t>
  </si>
  <si>
    <t>Tmelení kovových konstrukcí</t>
  </si>
  <si>
    <t>93867OA0</t>
  </si>
  <si>
    <t>OČIŠTĚNÍ OCEL KONSTR BROUŠENÍM</t>
  </si>
  <si>
    <t>M2</t>
  </si>
  <si>
    <t>EXP 20</t>
  </si>
  <si>
    <t>784115312R00</t>
  </si>
  <si>
    <t>Malba tekutá  bílá, bez penetrace, 2 x</t>
  </si>
  <si>
    <t>Odkaz na mn. položky pořadí 12 : 51,48000</t>
  </si>
  <si>
    <t>Odkaz na mn. položky pořadí 10 : 40,20000</t>
  </si>
  <si>
    <t>728415125R00</t>
  </si>
  <si>
    <t>Montáž mřížky větrací dle spec D+M</t>
  </si>
  <si>
    <t>Z3 : 8</t>
  </si>
  <si>
    <t>786611132R00x</t>
  </si>
  <si>
    <t>Repase tvírání oken</t>
  </si>
  <si>
    <t>Z3 : 2</t>
  </si>
  <si>
    <t>787671561R00x</t>
  </si>
  <si>
    <t>Repase a oprava zasklení stěny vitráží, vč. vyčištění a opětovné montáže a repas lištování dle spec.</t>
  </si>
  <si>
    <t>Z3 : 39</t>
  </si>
  <si>
    <t>210010105R00x</t>
  </si>
  <si>
    <t>Skryté fasádní vedení SLP-ETICS</t>
  </si>
  <si>
    <t>S78 : 5</t>
  </si>
  <si>
    <t>741D51OA0</t>
  </si>
  <si>
    <t>HROMOSVOD - SVOD  demontáž a novámontáž, vč. spoj a kotvících prvků</t>
  </si>
  <si>
    <t>M</t>
  </si>
  <si>
    <t>EXP 22</t>
  </si>
  <si>
    <t>S72 : 9,5*3</t>
  </si>
  <si>
    <t>napojení : 0,4*4</t>
  </si>
  <si>
    <t>75O5EXOA0</t>
  </si>
  <si>
    <t>el. prvek - MONTÁŽ</t>
  </si>
  <si>
    <t>Odkaz na mn. položky pořadí 109 : 6,00000</t>
  </si>
  <si>
    <t>75O5EYOA0</t>
  </si>
  <si>
    <t>el. prvek - DEMONTÁŽ</t>
  </si>
  <si>
    <t>S36 : 2*3</t>
  </si>
  <si>
    <t>111201101R00</t>
  </si>
  <si>
    <t>Odstranění křovin i na ploše do 1000 m2</t>
  </si>
  <si>
    <t>18</t>
  </si>
  <si>
    <t>767914130R00</t>
  </si>
  <si>
    <t>Montáž oplocení rámového H do 2,0 m</t>
  </si>
  <si>
    <t>58</t>
  </si>
  <si>
    <t>767914830R00</t>
  </si>
  <si>
    <t>Demontáž oplocení rámového H do 2 m</t>
  </si>
  <si>
    <t>Odkaz na mn. položky pořadí 111 : 58,00000</t>
  </si>
  <si>
    <t>005121 R</t>
  </si>
  <si>
    <t>Zařízení staveniště</t>
  </si>
  <si>
    <t>Soubor</t>
  </si>
  <si>
    <t>VRN</t>
  </si>
  <si>
    <t>POL99_2</t>
  </si>
  <si>
    <t>005122010R</t>
  </si>
  <si>
    <t xml:space="preserve">Provoz objednatele </t>
  </si>
  <si>
    <t>POL99_1</t>
  </si>
  <si>
    <t>005211080R</t>
  </si>
  <si>
    <t xml:space="preserve">Bezpečnostní a hygienická opatření na staveništi </t>
  </si>
  <si>
    <t>005211010R</t>
  </si>
  <si>
    <t>Předání a převzetí staveniště</t>
  </si>
  <si>
    <t>POL99_8</t>
  </si>
  <si>
    <t>00523  R</t>
  </si>
  <si>
    <t>Zkoušky a revize LPS vstup, výstup, přemístění VZT apod.</t>
  </si>
  <si>
    <t>LPS : 2</t>
  </si>
  <si>
    <t>VZT : 3</t>
  </si>
  <si>
    <t>00524 R</t>
  </si>
  <si>
    <t>Předání a převzetí díla</t>
  </si>
  <si>
    <t>005241010R</t>
  </si>
  <si>
    <t>Dokumentace skutečného provedení a výrobní dokumentace</t>
  </si>
  <si>
    <t>SUM</t>
  </si>
  <si>
    <t>Poznámky uchazeče k zadání</t>
  </si>
  <si>
    <t>POPUZIV</t>
  </si>
  <si>
    <t>END</t>
  </si>
  <si>
    <t>S76 : 12</t>
  </si>
  <si>
    <t>Odkaz na mn. položky pořadí 54 : 12,00000</t>
  </si>
  <si>
    <t>S76 : 1</t>
  </si>
  <si>
    <t>Odkaz na mn. položky pořadí 108 : 6,00000</t>
  </si>
  <si>
    <t>Odkaz na mn. položky pořadí 110 : 58,00000</t>
  </si>
  <si>
    <t>S75 : 3</t>
  </si>
  <si>
    <t>Odkaz na mn. položky pořadí 1 : 3,00000*2</t>
  </si>
  <si>
    <t>OP/C : 8,8*0,8*3</t>
  </si>
  <si>
    <t>B62/C : 3,25*1,0*4+1,2*1,0</t>
  </si>
  <si>
    <t>Odkaz na mn. položky pořadí 7 : 68,42000</t>
  </si>
  <si>
    <t>Odkaz na mn. položky pořadí 57 : 40,20000</t>
  </si>
  <si>
    <t>Odkaz na mn. položky pořadí 83 : 108,00000</t>
  </si>
  <si>
    <t>Odkaz na mn. položky pořadí 83 : 108,00000*0,001</t>
  </si>
  <si>
    <t>Odkaz na mn. položky pořadí 86 : 7,20000</t>
  </si>
  <si>
    <t>Odkaz na mn. položky pořadí 89 : 37,45500*0,3</t>
  </si>
  <si>
    <t>Odkaz na mn. položky pořadí 89 : 37,45500</t>
  </si>
  <si>
    <t>Odkaz na mn. položky pořadí 12 : 22,88000</t>
  </si>
  <si>
    <t>Odkaz na mn. položky pořadí 10 : 14,20000</t>
  </si>
  <si>
    <t>Odkaz na mn. položky pořadí 102 : 6,00000</t>
  </si>
  <si>
    <t>Odkaz na mn. položky pořadí 104 : 58,00000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</si>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</sst>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"/>
  <sheetViews>
    <sheetView workbookViewId="0">
      <selection activeCell="A4" sqref="A4"/>
    </sheetView>
  </sheetViews>
  <sheetFormatPr defaultRowHeight="12.75" x14ac:dyDescent="0.2"/>
  <cols>
    <col min="1" max="1" width="84" customWidth="1"/>
  </cols>
  <sheetData>
    <row r="1" spans="1:7" x14ac:dyDescent="0.2">
      <c r="A1" s="21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  <row r="4" spans="1:7" ht="151.5" customHeight="1" x14ac:dyDescent="0.2">
      <c r="A4" s="7" t="s">
        <v>579</v>
      </c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D4" sqref="D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6" t="s">
        <v>24</v>
      </c>
      <c r="C2" s="77"/>
      <c r="D2" s="78" t="s">
        <v>580</v>
      </c>
      <c r="E2" s="232" t="s">
        <v>44</v>
      </c>
      <c r="F2" s="233"/>
      <c r="G2" s="233"/>
      <c r="H2" s="233"/>
      <c r="I2" s="233"/>
      <c r="J2" s="234"/>
      <c r="O2" s="1"/>
    </row>
    <row r="3" spans="1:15" ht="27" hidden="1" customHeight="1" x14ac:dyDescent="0.2">
      <c r="A3" s="2"/>
      <c r="B3" s="79"/>
      <c r="C3" s="77"/>
      <c r="D3" s="80"/>
      <c r="E3" s="235"/>
      <c r="F3" s="236"/>
      <c r="G3" s="236"/>
      <c r="H3" s="236"/>
      <c r="I3" s="236"/>
      <c r="J3" s="237"/>
    </row>
    <row r="4" spans="1:15" ht="23.25" customHeight="1" x14ac:dyDescent="0.2">
      <c r="A4" s="2"/>
      <c r="B4" s="81"/>
      <c r="C4" s="82"/>
      <c r="D4" s="83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9"/>
      <c r="E11" s="239"/>
      <c r="F11" s="239"/>
      <c r="G11" s="239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4"/>
      <c r="F16" s="205"/>
      <c r="G16" s="204"/>
      <c r="H16" s="205"/>
      <c r="I16" s="204">
        <f>SUMIF(F51:F74,A16,I51:I74)+SUMIF(F51:F74,"PSU",I51:I74)</f>
        <v>0</v>
      </c>
      <c r="J16" s="206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4"/>
      <c r="F17" s="205"/>
      <c r="G17" s="204"/>
      <c r="H17" s="205"/>
      <c r="I17" s="204">
        <f>SUMIF(F51:F74,A17,I51:I74)</f>
        <v>0</v>
      </c>
      <c r="J17" s="206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4"/>
      <c r="F18" s="205"/>
      <c r="G18" s="204"/>
      <c r="H18" s="205"/>
      <c r="I18" s="204">
        <f>SUMIF(F51:F74,A18,I51:I74)</f>
        <v>0</v>
      </c>
      <c r="J18" s="206"/>
    </row>
    <row r="19" spans="1:10" ht="23.25" customHeight="1" x14ac:dyDescent="0.2">
      <c r="A19" s="138" t="s">
        <v>99</v>
      </c>
      <c r="B19" s="38" t="s">
        <v>29</v>
      </c>
      <c r="C19" s="62"/>
      <c r="D19" s="63"/>
      <c r="E19" s="204"/>
      <c r="F19" s="205"/>
      <c r="G19" s="204"/>
      <c r="H19" s="205"/>
      <c r="I19" s="204">
        <f>SUMIF(F51:F74,A19,I51:I74)</f>
        <v>0</v>
      </c>
      <c r="J19" s="206"/>
    </row>
    <row r="20" spans="1:10" ht="23.25" customHeight="1" x14ac:dyDescent="0.2">
      <c r="A20" s="138" t="s">
        <v>100</v>
      </c>
      <c r="B20" s="38" t="s">
        <v>30</v>
      </c>
      <c r="C20" s="62"/>
      <c r="D20" s="63"/>
      <c r="E20" s="204"/>
      <c r="F20" s="205"/>
      <c r="G20" s="204"/>
      <c r="H20" s="205"/>
      <c r="I20" s="204">
        <f>SUMIF(F51:F74,A20,I51:I74)</f>
        <v>0</v>
      </c>
      <c r="J20" s="206"/>
    </row>
    <row r="21" spans="1:10" ht="23.25" customHeight="1" x14ac:dyDescent="0.2">
      <c r="A21" s="2"/>
      <c r="B21" s="48" t="s">
        <v>31</v>
      </c>
      <c r="C21" s="64"/>
      <c r="D21" s="65"/>
      <c r="E21" s="207"/>
      <c r="F21" s="242"/>
      <c r="G21" s="207"/>
      <c r="H21" s="242"/>
      <c r="I21" s="207">
        <f>SUM(I16:J20)</f>
        <v>0</v>
      </c>
      <c r="J21" s="20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0">
        <f>ZakladDPHSniVypocet+ZakladDPHZaklVypocet</f>
        <v>0</v>
      </c>
      <c r="H28" s="210"/>
      <c r="I28" s="210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09">
        <f>A27</f>
        <v>0</v>
      </c>
      <c r="H29" s="209"/>
      <c r="I29" s="209"/>
      <c r="J29" s="118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7"/>
      <c r="D39" s="197"/>
      <c r="E39" s="197"/>
      <c r="F39" s="98">
        <f>'504-JIH C1 Pol'!AE317+'504-JIH C2 Pol'!AE315+'504-JIH C3 Pol'!AE301</f>
        <v>0</v>
      </c>
      <c r="G39" s="99">
        <f>'504-JIH C1 Pol'!AF317+'504-JIH C2 Pol'!AF315+'504-JIH C3 Pol'!AF301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198" t="s">
        <v>47</v>
      </c>
      <c r="D40" s="198"/>
      <c r="E40" s="198"/>
      <c r="F40" s="103">
        <f>'504-JIH C1 Pol'!AE317+'504-JIH C2 Pol'!AE315+'504-JIH C3 Pol'!AE301</f>
        <v>0</v>
      </c>
      <c r="G40" s="104">
        <f>'504-JIH C1 Pol'!AF317+'504-JIH C2 Pol'!AF315+'504-JIH C3 Pol'!AF301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48</v>
      </c>
      <c r="C41" s="197" t="s">
        <v>49</v>
      </c>
      <c r="D41" s="197"/>
      <c r="E41" s="197"/>
      <c r="F41" s="107">
        <f>'504-JIH C1 Pol'!AE317</f>
        <v>0</v>
      </c>
      <c r="G41" s="100">
        <f>'504-JIH C1 Pol'!AF317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50</v>
      </c>
      <c r="C42" s="197" t="s">
        <v>49</v>
      </c>
      <c r="D42" s="197"/>
      <c r="E42" s="197"/>
      <c r="F42" s="107">
        <f>'504-JIH C2 Pol'!AE315</f>
        <v>0</v>
      </c>
      <c r="G42" s="100">
        <f>'504-JIH C2 Pol'!AF315</f>
        <v>0</v>
      </c>
      <c r="H42" s="100">
        <f>(F42*SazbaDPH1/100)+(G42*SazbaDPH2/100)</f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>
        <v>3</v>
      </c>
      <c r="B43" s="106" t="s">
        <v>51</v>
      </c>
      <c r="C43" s="197" t="s">
        <v>49</v>
      </c>
      <c r="D43" s="197"/>
      <c r="E43" s="197"/>
      <c r="F43" s="107">
        <f>'504-JIH C3 Pol'!AE301</f>
        <v>0</v>
      </c>
      <c r="G43" s="100">
        <f>'504-JIH C3 Pol'!AF301</f>
        <v>0</v>
      </c>
      <c r="H43" s="100">
        <f>(F43*SazbaDPH1/100)+(G43*SazbaDPH2/100)</f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 x14ac:dyDescent="0.2">
      <c r="A44" s="87"/>
      <c r="B44" s="194" t="s">
        <v>52</v>
      </c>
      <c r="C44" s="195"/>
      <c r="D44" s="195"/>
      <c r="E44" s="196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8" spans="1:10" ht="15.75" x14ac:dyDescent="0.25">
      <c r="B48" s="119" t="s">
        <v>54</v>
      </c>
    </row>
    <row r="50" spans="1:10" ht="25.5" customHeight="1" x14ac:dyDescent="0.2">
      <c r="A50" s="121"/>
      <c r="B50" s="124" t="s">
        <v>18</v>
      </c>
      <c r="C50" s="124" t="s">
        <v>6</v>
      </c>
      <c r="D50" s="125"/>
      <c r="E50" s="125"/>
      <c r="F50" s="126" t="s">
        <v>55</v>
      </c>
      <c r="G50" s="126"/>
      <c r="H50" s="126"/>
      <c r="I50" s="126" t="s">
        <v>31</v>
      </c>
      <c r="J50" s="126" t="s">
        <v>0</v>
      </c>
    </row>
    <row r="51" spans="1:10" ht="36.75" customHeight="1" x14ac:dyDescent="0.2">
      <c r="A51" s="122"/>
      <c r="B51" s="127" t="s">
        <v>56</v>
      </c>
      <c r="C51" s="192" t="s">
        <v>57</v>
      </c>
      <c r="D51" s="193"/>
      <c r="E51" s="193"/>
      <c r="F51" s="134" t="s">
        <v>26</v>
      </c>
      <c r="G51" s="135"/>
      <c r="H51" s="135"/>
      <c r="I51" s="135">
        <f>'504-JIH C1 Pol'!G8+'504-JIH C2 Pol'!G8+'504-JIH C3 Pol'!G8</f>
        <v>0</v>
      </c>
      <c r="J51" s="131" t="str">
        <f>IF(I75=0,"",I51/I75*100)</f>
        <v/>
      </c>
    </row>
    <row r="52" spans="1:10" ht="36.75" customHeight="1" x14ac:dyDescent="0.2">
      <c r="A52" s="122"/>
      <c r="B52" s="127" t="s">
        <v>58</v>
      </c>
      <c r="C52" s="192" t="s">
        <v>59</v>
      </c>
      <c r="D52" s="193"/>
      <c r="E52" s="193"/>
      <c r="F52" s="134" t="s">
        <v>26</v>
      </c>
      <c r="G52" s="135"/>
      <c r="H52" s="135"/>
      <c r="I52" s="135">
        <f>'504-JIH C1 Pol'!G13+'504-JIH C2 Pol'!G13+'504-JIH C3 Pol'!G13</f>
        <v>0</v>
      </c>
      <c r="J52" s="131" t="str">
        <f>IF(I75=0,"",I52/I75*100)</f>
        <v/>
      </c>
    </row>
    <row r="53" spans="1:10" ht="36.75" customHeight="1" x14ac:dyDescent="0.2">
      <c r="A53" s="122"/>
      <c r="B53" s="127" t="s">
        <v>60</v>
      </c>
      <c r="C53" s="192" t="s">
        <v>61</v>
      </c>
      <c r="D53" s="193"/>
      <c r="E53" s="193"/>
      <c r="F53" s="134" t="s">
        <v>26</v>
      </c>
      <c r="G53" s="135"/>
      <c r="H53" s="135"/>
      <c r="I53" s="135">
        <f>'504-JIH C1 Pol'!G16+'504-JIH C2 Pol'!G16+'504-JIH C3 Pol'!G16</f>
        <v>0</v>
      </c>
      <c r="J53" s="131" t="str">
        <f>IF(I75=0,"",I53/I75*100)</f>
        <v/>
      </c>
    </row>
    <row r="54" spans="1:10" ht="36.75" customHeight="1" x14ac:dyDescent="0.2">
      <c r="A54" s="122"/>
      <c r="B54" s="127" t="s">
        <v>62</v>
      </c>
      <c r="C54" s="192" t="s">
        <v>63</v>
      </c>
      <c r="D54" s="193"/>
      <c r="E54" s="193"/>
      <c r="F54" s="134" t="s">
        <v>26</v>
      </c>
      <c r="G54" s="135"/>
      <c r="H54" s="135"/>
      <c r="I54" s="135">
        <f>'504-JIH C1 Pol'!G20+'504-JIH C2 Pol'!G20+'504-JIH C3 Pol'!G19</f>
        <v>0</v>
      </c>
      <c r="J54" s="131" t="str">
        <f>IF(I75=0,"",I54/I75*100)</f>
        <v/>
      </c>
    </row>
    <row r="55" spans="1:10" ht="36.75" customHeight="1" x14ac:dyDescent="0.2">
      <c r="A55" s="122"/>
      <c r="B55" s="127" t="s">
        <v>64</v>
      </c>
      <c r="C55" s="192" t="s">
        <v>65</v>
      </c>
      <c r="D55" s="193"/>
      <c r="E55" s="193"/>
      <c r="F55" s="134" t="s">
        <v>26</v>
      </c>
      <c r="G55" s="135"/>
      <c r="H55" s="135"/>
      <c r="I55" s="135">
        <f>'504-JIH C1 Pol'!G36+'504-JIH C2 Pol'!G36+'504-JIH C3 Pol'!G36</f>
        <v>0</v>
      </c>
      <c r="J55" s="131" t="str">
        <f>IF(I75=0,"",I55/I75*100)</f>
        <v/>
      </c>
    </row>
    <row r="56" spans="1:10" ht="36.75" customHeight="1" x14ac:dyDescent="0.2">
      <c r="A56" s="122"/>
      <c r="B56" s="127" t="s">
        <v>66</v>
      </c>
      <c r="C56" s="192" t="s">
        <v>63</v>
      </c>
      <c r="D56" s="193"/>
      <c r="E56" s="193"/>
      <c r="F56" s="134" t="s">
        <v>26</v>
      </c>
      <c r="G56" s="135"/>
      <c r="H56" s="135"/>
      <c r="I56" s="135">
        <f>'504-JIH C1 Pol'!G46+'504-JIH C2 Pol'!G46+'504-JIH C3 Pol'!G44</f>
        <v>0</v>
      </c>
      <c r="J56" s="131" t="str">
        <f>IF(I75=0,"",I56/I75*100)</f>
        <v/>
      </c>
    </row>
    <row r="57" spans="1:10" ht="36.75" customHeight="1" x14ac:dyDescent="0.2">
      <c r="A57" s="122"/>
      <c r="B57" s="127" t="s">
        <v>67</v>
      </c>
      <c r="C57" s="192" t="s">
        <v>68</v>
      </c>
      <c r="D57" s="193"/>
      <c r="E57" s="193"/>
      <c r="F57" s="134" t="s">
        <v>26</v>
      </c>
      <c r="G57" s="135"/>
      <c r="H57" s="135"/>
      <c r="I57" s="135">
        <f>'504-JIH C1 Pol'!G92+'504-JIH C2 Pol'!G92+'504-JIH C3 Pol'!G90</f>
        <v>0</v>
      </c>
      <c r="J57" s="131" t="str">
        <f>IF(I75=0,"",I57/I75*100)</f>
        <v/>
      </c>
    </row>
    <row r="58" spans="1:10" ht="36.75" customHeight="1" x14ac:dyDescent="0.2">
      <c r="A58" s="122"/>
      <c r="B58" s="127" t="s">
        <v>69</v>
      </c>
      <c r="C58" s="192" t="s">
        <v>70</v>
      </c>
      <c r="D58" s="193"/>
      <c r="E58" s="193"/>
      <c r="F58" s="134" t="s">
        <v>26</v>
      </c>
      <c r="G58" s="135"/>
      <c r="H58" s="135"/>
      <c r="I58" s="135">
        <f>'504-JIH C1 Pol'!G97+'504-JIH C2 Pol'!G97+'504-JIH C3 Pol'!G95</f>
        <v>0</v>
      </c>
      <c r="J58" s="131" t="str">
        <f>IF(I75=0,"",I58/I75*100)</f>
        <v/>
      </c>
    </row>
    <row r="59" spans="1:10" ht="36.75" customHeight="1" x14ac:dyDescent="0.2">
      <c r="A59" s="122"/>
      <c r="B59" s="127" t="s">
        <v>71</v>
      </c>
      <c r="C59" s="192" t="s">
        <v>72</v>
      </c>
      <c r="D59" s="193"/>
      <c r="E59" s="193"/>
      <c r="F59" s="134" t="s">
        <v>26</v>
      </c>
      <c r="G59" s="135"/>
      <c r="H59" s="135"/>
      <c r="I59" s="135">
        <f>'504-JIH C1 Pol'!G107+'504-JIH C2 Pol'!G107+'504-JIH C3 Pol'!G105</f>
        <v>0</v>
      </c>
      <c r="J59" s="131" t="str">
        <f>IF(I75=0,"",I59/I75*100)</f>
        <v/>
      </c>
    </row>
    <row r="60" spans="1:10" ht="36.75" customHeight="1" x14ac:dyDescent="0.2">
      <c r="A60" s="122"/>
      <c r="B60" s="127" t="s">
        <v>73</v>
      </c>
      <c r="C60" s="192" t="s">
        <v>74</v>
      </c>
      <c r="D60" s="193"/>
      <c r="E60" s="193"/>
      <c r="F60" s="134" t="s">
        <v>26</v>
      </c>
      <c r="G60" s="135"/>
      <c r="H60" s="135"/>
      <c r="I60" s="135">
        <f>'504-JIH C1 Pol'!G113+'504-JIH C2 Pol'!G113+'504-JIH C3 Pol'!G111</f>
        <v>0</v>
      </c>
      <c r="J60" s="131" t="str">
        <f>IF(I75=0,"",I60/I75*100)</f>
        <v/>
      </c>
    </row>
    <row r="61" spans="1:10" ht="36.75" customHeight="1" x14ac:dyDescent="0.2">
      <c r="A61" s="122"/>
      <c r="B61" s="127" t="s">
        <v>75</v>
      </c>
      <c r="C61" s="192" t="s">
        <v>76</v>
      </c>
      <c r="D61" s="193"/>
      <c r="E61" s="193"/>
      <c r="F61" s="134" t="s">
        <v>26</v>
      </c>
      <c r="G61" s="135"/>
      <c r="H61" s="135"/>
      <c r="I61" s="135">
        <f>'504-JIH C1 Pol'!G140+'504-JIH C2 Pol'!G140+'504-JIH C3 Pol'!G138</f>
        <v>0</v>
      </c>
      <c r="J61" s="131" t="str">
        <f>IF(I75=0,"",I61/I75*100)</f>
        <v/>
      </c>
    </row>
    <row r="62" spans="1:10" ht="36.75" customHeight="1" x14ac:dyDescent="0.2">
      <c r="A62" s="122"/>
      <c r="B62" s="127" t="s">
        <v>77</v>
      </c>
      <c r="C62" s="192" t="s">
        <v>78</v>
      </c>
      <c r="D62" s="193"/>
      <c r="E62" s="193"/>
      <c r="F62" s="134" t="s">
        <v>26</v>
      </c>
      <c r="G62" s="135"/>
      <c r="H62" s="135"/>
      <c r="I62" s="135">
        <f>'504-JIH C1 Pol'!G147+'504-JIH C2 Pol'!G147+'504-JIH C3 Pol'!G145</f>
        <v>0</v>
      </c>
      <c r="J62" s="131" t="str">
        <f>IF(I75=0,"",I62/I75*100)</f>
        <v/>
      </c>
    </row>
    <row r="63" spans="1:10" ht="36.75" customHeight="1" x14ac:dyDescent="0.2">
      <c r="A63" s="122"/>
      <c r="B63" s="127" t="s">
        <v>79</v>
      </c>
      <c r="C63" s="192" t="s">
        <v>80</v>
      </c>
      <c r="D63" s="193"/>
      <c r="E63" s="193"/>
      <c r="F63" s="134" t="s">
        <v>26</v>
      </c>
      <c r="G63" s="135"/>
      <c r="H63" s="135"/>
      <c r="I63" s="135">
        <f>'504-JIH C1 Pol'!G162+'504-JIH C2 Pol'!G162+'504-JIH C3 Pol'!G160</f>
        <v>0</v>
      </c>
      <c r="J63" s="131" t="str">
        <f>IF(I75=0,"",I63/I75*100)</f>
        <v/>
      </c>
    </row>
    <row r="64" spans="1:10" ht="36.75" customHeight="1" x14ac:dyDescent="0.2">
      <c r="A64" s="122"/>
      <c r="B64" s="127" t="s">
        <v>81</v>
      </c>
      <c r="C64" s="192" t="s">
        <v>82</v>
      </c>
      <c r="D64" s="193"/>
      <c r="E64" s="193"/>
      <c r="F64" s="134" t="s">
        <v>27</v>
      </c>
      <c r="G64" s="135"/>
      <c r="H64" s="135"/>
      <c r="I64" s="135">
        <f>'504-JIH C1 Pol'!G164+'504-JIH C2 Pol'!G164</f>
        <v>0</v>
      </c>
      <c r="J64" s="131" t="str">
        <f>IF(I75=0,"",I64/I75*100)</f>
        <v/>
      </c>
    </row>
    <row r="65" spans="1:10" ht="36.75" customHeight="1" x14ac:dyDescent="0.2">
      <c r="A65" s="122"/>
      <c r="B65" s="127" t="s">
        <v>83</v>
      </c>
      <c r="C65" s="192" t="s">
        <v>84</v>
      </c>
      <c r="D65" s="193"/>
      <c r="E65" s="193"/>
      <c r="F65" s="134" t="s">
        <v>27</v>
      </c>
      <c r="G65" s="135"/>
      <c r="H65" s="135"/>
      <c r="I65" s="135">
        <f>'504-JIH C1 Pol'!G174+'504-JIH C2 Pol'!G174+'504-JIH C3 Pol'!G162</f>
        <v>0</v>
      </c>
      <c r="J65" s="131" t="str">
        <f>IF(I75=0,"",I65/I75*100)</f>
        <v/>
      </c>
    </row>
    <row r="66" spans="1:10" ht="36.75" customHeight="1" x14ac:dyDescent="0.2">
      <c r="A66" s="122"/>
      <c r="B66" s="127" t="s">
        <v>85</v>
      </c>
      <c r="C66" s="192" t="s">
        <v>86</v>
      </c>
      <c r="D66" s="193"/>
      <c r="E66" s="193"/>
      <c r="F66" s="134" t="s">
        <v>27</v>
      </c>
      <c r="G66" s="135"/>
      <c r="H66" s="135"/>
      <c r="I66" s="135">
        <f>'504-JIH C1 Pol'!G192+'504-JIH C2 Pol'!G192+'504-JIH C3 Pol'!G180</f>
        <v>0</v>
      </c>
      <c r="J66" s="131" t="str">
        <f>IF(I75=0,"",I66/I75*100)</f>
        <v/>
      </c>
    </row>
    <row r="67" spans="1:10" ht="36.75" customHeight="1" x14ac:dyDescent="0.2">
      <c r="A67" s="122"/>
      <c r="B67" s="127" t="s">
        <v>87</v>
      </c>
      <c r="C67" s="192" t="s">
        <v>88</v>
      </c>
      <c r="D67" s="193"/>
      <c r="E67" s="193"/>
      <c r="F67" s="134" t="s">
        <v>27</v>
      </c>
      <c r="G67" s="135"/>
      <c r="H67" s="135"/>
      <c r="I67" s="135">
        <f>'504-JIH C1 Pol'!G237+'504-JIH C2 Pol'!G237+'504-JIH C3 Pol'!G223</f>
        <v>0</v>
      </c>
      <c r="J67" s="131" t="str">
        <f>IF(I75=0,"",I67/I75*100)</f>
        <v/>
      </c>
    </row>
    <row r="68" spans="1:10" ht="36.75" customHeight="1" x14ac:dyDescent="0.2">
      <c r="A68" s="122"/>
      <c r="B68" s="127" t="s">
        <v>89</v>
      </c>
      <c r="C68" s="192" t="s">
        <v>90</v>
      </c>
      <c r="D68" s="193"/>
      <c r="E68" s="193"/>
      <c r="F68" s="134" t="s">
        <v>27</v>
      </c>
      <c r="G68" s="135"/>
      <c r="H68" s="135"/>
      <c r="I68" s="135">
        <f>'504-JIH C1 Pol'!G252+'504-JIH C2 Pol'!G252+'504-JIH C3 Pol'!G238</f>
        <v>0</v>
      </c>
      <c r="J68" s="131" t="str">
        <f>IF(I75=0,"",I68/I75*100)</f>
        <v/>
      </c>
    </row>
    <row r="69" spans="1:10" ht="36.75" customHeight="1" x14ac:dyDescent="0.2">
      <c r="A69" s="122"/>
      <c r="B69" s="127" t="s">
        <v>91</v>
      </c>
      <c r="C69" s="192" t="s">
        <v>92</v>
      </c>
      <c r="D69" s="193"/>
      <c r="E69" s="193"/>
      <c r="F69" s="134" t="s">
        <v>27</v>
      </c>
      <c r="G69" s="135"/>
      <c r="H69" s="135"/>
      <c r="I69" s="135">
        <f>'504-JIH C1 Pol'!G259+'504-JIH C2 Pol'!G259+'504-JIH C3 Pol'!G245</f>
        <v>0</v>
      </c>
      <c r="J69" s="131" t="str">
        <f>IF(I75=0,"",I69/I75*100)</f>
        <v/>
      </c>
    </row>
    <row r="70" spans="1:10" ht="36.75" customHeight="1" x14ac:dyDescent="0.2">
      <c r="A70" s="122"/>
      <c r="B70" s="127" t="s">
        <v>93</v>
      </c>
      <c r="C70" s="192" t="s">
        <v>94</v>
      </c>
      <c r="D70" s="193"/>
      <c r="E70" s="193"/>
      <c r="F70" s="134" t="s">
        <v>27</v>
      </c>
      <c r="G70" s="135"/>
      <c r="H70" s="135"/>
      <c r="I70" s="135">
        <f>'504-JIH C1 Pol'!G278+'504-JIH C2 Pol'!G278+'504-JIH C3 Pol'!G264</f>
        <v>0</v>
      </c>
      <c r="J70" s="131" t="str">
        <f>IF(I75=0,"",I70/I75*100)</f>
        <v/>
      </c>
    </row>
    <row r="71" spans="1:10" ht="36.75" customHeight="1" x14ac:dyDescent="0.2">
      <c r="A71" s="122"/>
      <c r="B71" s="127" t="s">
        <v>95</v>
      </c>
      <c r="C71" s="192" t="s">
        <v>96</v>
      </c>
      <c r="D71" s="193"/>
      <c r="E71" s="193"/>
      <c r="F71" s="134" t="s">
        <v>27</v>
      </c>
      <c r="G71" s="135"/>
      <c r="H71" s="135"/>
      <c r="I71" s="135">
        <f>'504-JIH C1 Pol'!G282+'504-JIH C2 Pol'!G282+'504-JIH C3 Pol'!G268</f>
        <v>0</v>
      </c>
      <c r="J71" s="131" t="str">
        <f>IF(I75=0,"",I71/I75*100)</f>
        <v/>
      </c>
    </row>
    <row r="72" spans="1:10" ht="36.75" customHeight="1" x14ac:dyDescent="0.2">
      <c r="A72" s="122"/>
      <c r="B72" s="127" t="s">
        <v>97</v>
      </c>
      <c r="C72" s="192" t="s">
        <v>98</v>
      </c>
      <c r="D72" s="193"/>
      <c r="E72" s="193"/>
      <c r="F72" s="134" t="s">
        <v>28</v>
      </c>
      <c r="G72" s="135"/>
      <c r="H72" s="135"/>
      <c r="I72" s="135">
        <f>'504-JIH C1 Pol'!G289+'504-JIH C2 Pol'!G289+'504-JIH C3 Pol'!G275</f>
        <v>0</v>
      </c>
      <c r="J72" s="131" t="str">
        <f>IF(I75=0,"",I72/I75*100)</f>
        <v/>
      </c>
    </row>
    <row r="73" spans="1:10" ht="36.75" customHeight="1" x14ac:dyDescent="0.2">
      <c r="A73" s="122"/>
      <c r="B73" s="127" t="s">
        <v>99</v>
      </c>
      <c r="C73" s="192" t="s">
        <v>29</v>
      </c>
      <c r="D73" s="193"/>
      <c r="E73" s="193"/>
      <c r="F73" s="134" t="s">
        <v>99</v>
      </c>
      <c r="G73" s="135"/>
      <c r="H73" s="135"/>
      <c r="I73" s="135">
        <f>'504-JIH C1 Pol'!G299+'504-JIH C2 Pol'!G297+'504-JIH C3 Pol'!G283</f>
        <v>0</v>
      </c>
      <c r="J73" s="131" t="str">
        <f>IF(I75=0,"",I73/I75*100)</f>
        <v/>
      </c>
    </row>
    <row r="74" spans="1:10" ht="36.75" customHeight="1" x14ac:dyDescent="0.2">
      <c r="A74" s="122"/>
      <c r="B74" s="127" t="s">
        <v>100</v>
      </c>
      <c r="C74" s="192" t="s">
        <v>30</v>
      </c>
      <c r="D74" s="193"/>
      <c r="E74" s="193"/>
      <c r="F74" s="134" t="s">
        <v>100</v>
      </c>
      <c r="G74" s="135"/>
      <c r="H74" s="135"/>
      <c r="I74" s="135">
        <f>'504-JIH C1 Pol'!G308+'504-JIH C2 Pol'!G306+'504-JIH C3 Pol'!G292</f>
        <v>0</v>
      </c>
      <c r="J74" s="131" t="str">
        <f>IF(I75=0,"",I74/I75*100)</f>
        <v/>
      </c>
    </row>
    <row r="75" spans="1:10" ht="25.5" customHeight="1" x14ac:dyDescent="0.2">
      <c r="A75" s="123"/>
      <c r="B75" s="128" t="s">
        <v>1</v>
      </c>
      <c r="C75" s="129"/>
      <c r="D75" s="130"/>
      <c r="E75" s="130"/>
      <c r="F75" s="136"/>
      <c r="G75" s="137"/>
      <c r="H75" s="137"/>
      <c r="I75" s="137">
        <f>SUM(I51:I74)</f>
        <v>0</v>
      </c>
      <c r="J75" s="132">
        <f>SUM(J51:J74)</f>
        <v>0</v>
      </c>
    </row>
    <row r="76" spans="1:10" x14ac:dyDescent="0.2">
      <c r="F76" s="86"/>
      <c r="G76" s="86"/>
      <c r="H76" s="86"/>
      <c r="I76" s="86"/>
      <c r="J76" s="133"/>
    </row>
    <row r="77" spans="1:10" x14ac:dyDescent="0.2">
      <c r="F77" s="86"/>
      <c r="G77" s="86"/>
      <c r="H77" s="86"/>
      <c r="I77" s="86"/>
      <c r="J77" s="133"/>
    </row>
    <row r="78" spans="1:10" x14ac:dyDescent="0.2">
      <c r="F78" s="86"/>
      <c r="G78" s="86"/>
      <c r="H78" s="86"/>
      <c r="I78" s="86"/>
      <c r="J78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25BF-B428-44F9-BC27-CF5010C168A9}">
  <sheetPr>
    <outlinePr summaryBelow="0"/>
  </sheetPr>
  <dimension ref="A1:BH5000"/>
  <sheetViews>
    <sheetView workbookViewId="0">
      <pane ySplit="7" topLeftCell="A152" activePane="bottomLeft" state="frozen"/>
      <selection pane="bottomLeft" activeCell="G164" sqref="G164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101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102</v>
      </c>
    </row>
    <row r="3" spans="1:60" ht="24.95" customHeight="1" x14ac:dyDescent="0.2">
      <c r="A3" s="50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102</v>
      </c>
      <c r="AG3" t="s">
        <v>103</v>
      </c>
    </row>
    <row r="4" spans="1:60" ht="24.95" customHeight="1" x14ac:dyDescent="0.2">
      <c r="A4" s="139" t="s">
        <v>10</v>
      </c>
      <c r="B4" s="140" t="s">
        <v>48</v>
      </c>
      <c r="C4" s="263" t="s">
        <v>49</v>
      </c>
      <c r="D4" s="264"/>
      <c r="E4" s="264"/>
      <c r="F4" s="264"/>
      <c r="G4" s="265"/>
      <c r="AG4" t="s">
        <v>104</v>
      </c>
    </row>
    <row r="5" spans="1:60" x14ac:dyDescent="0.2">
      <c r="D5" s="10"/>
    </row>
    <row r="6" spans="1:60" ht="38.25" x14ac:dyDescent="0.2">
      <c r="A6" s="142" t="s">
        <v>105</v>
      </c>
      <c r="B6" s="144" t="s">
        <v>106</v>
      </c>
      <c r="C6" s="144" t="s">
        <v>107</v>
      </c>
      <c r="D6" s="143" t="s">
        <v>108</v>
      </c>
      <c r="E6" s="142" t="s">
        <v>109</v>
      </c>
      <c r="F6" s="141" t="s">
        <v>110</v>
      </c>
      <c r="G6" s="142" t="s">
        <v>31</v>
      </c>
      <c r="H6" s="145" t="s">
        <v>32</v>
      </c>
      <c r="I6" s="145" t="s">
        <v>111</v>
      </c>
      <c r="J6" s="145" t="s">
        <v>33</v>
      </c>
      <c r="K6" s="145" t="s">
        <v>112</v>
      </c>
      <c r="L6" s="145" t="s">
        <v>113</v>
      </c>
      <c r="M6" s="145" t="s">
        <v>114</v>
      </c>
      <c r="N6" s="145" t="s">
        <v>115</v>
      </c>
      <c r="O6" s="145" t="s">
        <v>116</v>
      </c>
      <c r="P6" s="145" t="s">
        <v>117</v>
      </c>
      <c r="Q6" s="145" t="s">
        <v>118</v>
      </c>
      <c r="R6" s="145" t="s">
        <v>119</v>
      </c>
      <c r="S6" s="145" t="s">
        <v>120</v>
      </c>
      <c r="T6" s="145" t="s">
        <v>121</v>
      </c>
      <c r="U6" s="145" t="s">
        <v>122</v>
      </c>
      <c r="V6" s="145" t="s">
        <v>123</v>
      </c>
      <c r="W6" s="145" t="s">
        <v>124</v>
      </c>
      <c r="X6" s="145" t="s">
        <v>125</v>
      </c>
      <c r="Y6" s="145" t="s">
        <v>126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4" t="s">
        <v>127</v>
      </c>
      <c r="B8" s="165" t="s">
        <v>56</v>
      </c>
      <c r="C8" s="183" t="s">
        <v>57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2"/>
      <c r="O8" s="162">
        <f>SUM(O9:O12)</f>
        <v>0.01</v>
      </c>
      <c r="P8" s="162"/>
      <c r="Q8" s="162">
        <f>SUM(Q9:Q12)</f>
        <v>0</v>
      </c>
      <c r="R8" s="163"/>
      <c r="S8" s="163"/>
      <c r="T8" s="163"/>
      <c r="U8" s="163"/>
      <c r="V8" s="163">
        <f>SUM(V9:V12)</f>
        <v>0</v>
      </c>
      <c r="W8" s="163"/>
      <c r="X8" s="163"/>
      <c r="Y8" s="163"/>
      <c r="AG8" t="s">
        <v>128</v>
      </c>
    </row>
    <row r="9" spans="1:60" ht="22.5" outlineLevel="1" x14ac:dyDescent="0.2">
      <c r="A9" s="171">
        <v>1</v>
      </c>
      <c r="B9" s="172" t="s">
        <v>129</v>
      </c>
      <c r="C9" s="184" t="s">
        <v>130</v>
      </c>
      <c r="D9" s="173" t="s">
        <v>131</v>
      </c>
      <c r="E9" s="174">
        <v>2</v>
      </c>
      <c r="F9" s="175"/>
      <c r="G9" s="176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132</v>
      </c>
      <c r="T9" s="156" t="s">
        <v>133</v>
      </c>
      <c r="U9" s="156">
        <v>0</v>
      </c>
      <c r="V9" s="156">
        <f>ROUND(E9*U9,2)</f>
        <v>0</v>
      </c>
      <c r="W9" s="156"/>
      <c r="X9" s="156" t="s">
        <v>134</v>
      </c>
      <c r="Y9" s="156" t="s">
        <v>135</v>
      </c>
      <c r="Z9" s="146"/>
      <c r="AA9" s="146"/>
      <c r="AB9" s="146"/>
      <c r="AC9" s="146"/>
      <c r="AD9" s="146"/>
      <c r="AE9" s="146"/>
      <c r="AF9" s="146"/>
      <c r="AG9" s="146" t="s">
        <v>136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5" t="s">
        <v>137</v>
      </c>
      <c r="D10" s="158"/>
      <c r="E10" s="159">
        <v>2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138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1">
        <v>2</v>
      </c>
      <c r="B11" s="172" t="s">
        <v>139</v>
      </c>
      <c r="C11" s="184" t="s">
        <v>140</v>
      </c>
      <c r="D11" s="173" t="s">
        <v>141</v>
      </c>
      <c r="E11" s="174">
        <v>4</v>
      </c>
      <c r="F11" s="175"/>
      <c r="G11" s="176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2.8999999999999998E-3</v>
      </c>
      <c r="O11" s="155">
        <f>ROUND(E11*N11,2)</f>
        <v>0.01</v>
      </c>
      <c r="P11" s="155">
        <v>0</v>
      </c>
      <c r="Q11" s="155">
        <f>ROUND(E11*P11,2)</f>
        <v>0</v>
      </c>
      <c r="R11" s="156" t="s">
        <v>142</v>
      </c>
      <c r="S11" s="156" t="s">
        <v>132</v>
      </c>
      <c r="T11" s="156" t="s">
        <v>143</v>
      </c>
      <c r="U11" s="156">
        <v>0</v>
      </c>
      <c r="V11" s="156">
        <f>ROUND(E11*U11,2)</f>
        <v>0</v>
      </c>
      <c r="W11" s="156"/>
      <c r="X11" s="156" t="s">
        <v>144</v>
      </c>
      <c r="Y11" s="156" t="s">
        <v>135</v>
      </c>
      <c r="Z11" s="146"/>
      <c r="AA11" s="146"/>
      <c r="AB11" s="146"/>
      <c r="AC11" s="146"/>
      <c r="AD11" s="146"/>
      <c r="AE11" s="146"/>
      <c r="AF11" s="146"/>
      <c r="AG11" s="146" t="s">
        <v>145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5" t="s">
        <v>146</v>
      </c>
      <c r="D12" s="158"/>
      <c r="E12" s="159">
        <v>4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138</v>
      </c>
      <c r="AH12" s="146">
        <v>5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4" t="s">
        <v>127</v>
      </c>
      <c r="B13" s="165" t="s">
        <v>58</v>
      </c>
      <c r="C13" s="183" t="s">
        <v>59</v>
      </c>
      <c r="D13" s="166"/>
      <c r="E13" s="167"/>
      <c r="F13" s="168"/>
      <c r="G13" s="169">
        <f>SUMIF(AG14:AG15,"&lt;&gt;NOR",G14:G15)</f>
        <v>0</v>
      </c>
      <c r="H13" s="163"/>
      <c r="I13" s="163">
        <f>SUM(I14:I15)</f>
        <v>0</v>
      </c>
      <c r="J13" s="163"/>
      <c r="K13" s="163">
        <f>SUM(K14:K15)</f>
        <v>0</v>
      </c>
      <c r="L13" s="163"/>
      <c r="M13" s="163">
        <f>SUM(M14:M15)</f>
        <v>0</v>
      </c>
      <c r="N13" s="162"/>
      <c r="O13" s="162">
        <f>SUM(O14:O15)</f>
        <v>0.18</v>
      </c>
      <c r="P13" s="162"/>
      <c r="Q13" s="162">
        <f>SUM(Q14:Q15)</f>
        <v>0</v>
      </c>
      <c r="R13" s="163"/>
      <c r="S13" s="163"/>
      <c r="T13" s="163"/>
      <c r="U13" s="163"/>
      <c r="V13" s="163">
        <f>SUM(V14:V15)</f>
        <v>0.97</v>
      </c>
      <c r="W13" s="163"/>
      <c r="X13" s="163"/>
      <c r="Y13" s="163"/>
      <c r="AG13" t="s">
        <v>128</v>
      </c>
    </row>
    <row r="14" spans="1:60" outlineLevel="1" x14ac:dyDescent="0.2">
      <c r="A14" s="171">
        <v>3</v>
      </c>
      <c r="B14" s="172" t="s">
        <v>147</v>
      </c>
      <c r="C14" s="184" t="s">
        <v>148</v>
      </c>
      <c r="D14" s="173" t="s">
        <v>149</v>
      </c>
      <c r="E14" s="174">
        <v>1.2</v>
      </c>
      <c r="F14" s="175"/>
      <c r="G14" s="176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0.14704</v>
      </c>
      <c r="O14" s="155">
        <f>ROUND(E14*N14,2)</f>
        <v>0.18</v>
      </c>
      <c r="P14" s="155">
        <v>0</v>
      </c>
      <c r="Q14" s="155">
        <f>ROUND(E14*P14,2)</f>
        <v>0</v>
      </c>
      <c r="R14" s="156"/>
      <c r="S14" s="156" t="s">
        <v>132</v>
      </c>
      <c r="T14" s="156" t="s">
        <v>132</v>
      </c>
      <c r="U14" s="156">
        <v>0.80500000000000005</v>
      </c>
      <c r="V14" s="156">
        <f>ROUND(E14*U14,2)</f>
        <v>0.97</v>
      </c>
      <c r="W14" s="156"/>
      <c r="X14" s="156" t="s">
        <v>150</v>
      </c>
      <c r="Y14" s="156" t="s">
        <v>135</v>
      </c>
      <c r="Z14" s="146"/>
      <c r="AA14" s="146"/>
      <c r="AB14" s="146"/>
      <c r="AC14" s="146"/>
      <c r="AD14" s="146"/>
      <c r="AE14" s="146"/>
      <c r="AF14" s="146"/>
      <c r="AG14" s="146" t="s">
        <v>151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5" t="s">
        <v>152</v>
      </c>
      <c r="D15" s="158"/>
      <c r="E15" s="159">
        <v>1.2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138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4" t="s">
        <v>127</v>
      </c>
      <c r="B16" s="165" t="s">
        <v>60</v>
      </c>
      <c r="C16" s="183" t="s">
        <v>61</v>
      </c>
      <c r="D16" s="166"/>
      <c r="E16" s="167"/>
      <c r="F16" s="168"/>
      <c r="G16" s="169">
        <f>SUMIF(AG17:AG19,"&lt;&gt;NOR",G17:G19)</f>
        <v>0</v>
      </c>
      <c r="H16" s="163"/>
      <c r="I16" s="163">
        <f>SUM(I17:I19)</f>
        <v>0</v>
      </c>
      <c r="J16" s="163"/>
      <c r="K16" s="163">
        <f>SUM(K17:K19)</f>
        <v>0</v>
      </c>
      <c r="L16" s="163"/>
      <c r="M16" s="163">
        <f>SUM(M17:M19)</f>
        <v>0</v>
      </c>
      <c r="N16" s="162"/>
      <c r="O16" s="162">
        <f>SUM(O17:O19)</f>
        <v>0.16</v>
      </c>
      <c r="P16" s="162"/>
      <c r="Q16" s="162">
        <f>SUM(Q17:Q19)</f>
        <v>0</v>
      </c>
      <c r="R16" s="163"/>
      <c r="S16" s="163"/>
      <c r="T16" s="163"/>
      <c r="U16" s="163"/>
      <c r="V16" s="163">
        <f>SUM(V17:V19)</f>
        <v>6.6</v>
      </c>
      <c r="W16" s="163"/>
      <c r="X16" s="163"/>
      <c r="Y16" s="163"/>
      <c r="AG16" t="s">
        <v>128</v>
      </c>
    </row>
    <row r="17" spans="1:60" ht="22.5" outlineLevel="1" x14ac:dyDescent="0.2">
      <c r="A17" s="171">
        <v>4</v>
      </c>
      <c r="B17" s="172" t="s">
        <v>153</v>
      </c>
      <c r="C17" s="184" t="s">
        <v>154</v>
      </c>
      <c r="D17" s="173" t="s">
        <v>149</v>
      </c>
      <c r="E17" s="174">
        <v>3.2</v>
      </c>
      <c r="F17" s="175"/>
      <c r="G17" s="176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55">
        <v>5.0410000000000003E-2</v>
      </c>
      <c r="O17" s="155">
        <f>ROUND(E17*N17,2)</f>
        <v>0.16</v>
      </c>
      <c r="P17" s="155">
        <v>0</v>
      </c>
      <c r="Q17" s="155">
        <f>ROUND(E17*P17,2)</f>
        <v>0</v>
      </c>
      <c r="R17" s="156"/>
      <c r="S17" s="156" t="s">
        <v>132</v>
      </c>
      <c r="T17" s="156" t="s">
        <v>133</v>
      </c>
      <c r="U17" s="156">
        <v>2.0609999999999999</v>
      </c>
      <c r="V17" s="156">
        <f>ROUND(E17*U17,2)</f>
        <v>6.6</v>
      </c>
      <c r="W17" s="156"/>
      <c r="X17" s="156" t="s">
        <v>150</v>
      </c>
      <c r="Y17" s="156" t="s">
        <v>135</v>
      </c>
      <c r="Z17" s="146"/>
      <c r="AA17" s="146"/>
      <c r="AB17" s="146"/>
      <c r="AC17" s="146"/>
      <c r="AD17" s="146"/>
      <c r="AE17" s="146"/>
      <c r="AF17" s="146"/>
      <c r="AG17" s="146" t="s">
        <v>151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85" t="s">
        <v>155</v>
      </c>
      <c r="D18" s="158"/>
      <c r="E18" s="159">
        <v>2.4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138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5" t="s">
        <v>156</v>
      </c>
      <c r="D19" s="158"/>
      <c r="E19" s="159">
        <v>0.8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138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64" t="s">
        <v>127</v>
      </c>
      <c r="B20" s="165" t="s">
        <v>62</v>
      </c>
      <c r="C20" s="183" t="s">
        <v>63</v>
      </c>
      <c r="D20" s="166"/>
      <c r="E20" s="167"/>
      <c r="F20" s="168"/>
      <c r="G20" s="169">
        <f>SUMIF(AG21:AG35,"&lt;&gt;NOR",G21:G35)</f>
        <v>0</v>
      </c>
      <c r="H20" s="163"/>
      <c r="I20" s="163">
        <f>SUM(I21:I35)</f>
        <v>0</v>
      </c>
      <c r="J20" s="163"/>
      <c r="K20" s="163">
        <f>SUM(K21:K35)</f>
        <v>0</v>
      </c>
      <c r="L20" s="163"/>
      <c r="M20" s="163">
        <f>SUM(M21:M35)</f>
        <v>0</v>
      </c>
      <c r="N20" s="162"/>
      <c r="O20" s="162">
        <f>SUM(O21:O35)</f>
        <v>6.879999999999999</v>
      </c>
      <c r="P20" s="162"/>
      <c r="Q20" s="162">
        <f>SUM(Q21:Q35)</f>
        <v>0</v>
      </c>
      <c r="R20" s="163"/>
      <c r="S20" s="163"/>
      <c r="T20" s="163"/>
      <c r="U20" s="163"/>
      <c r="V20" s="163">
        <f>SUM(V21:V35)</f>
        <v>321.18</v>
      </c>
      <c r="W20" s="163"/>
      <c r="X20" s="163"/>
      <c r="Y20" s="163"/>
      <c r="AG20" t="s">
        <v>128</v>
      </c>
    </row>
    <row r="21" spans="1:60" ht="22.5" outlineLevel="1" x14ac:dyDescent="0.2">
      <c r="A21" s="171">
        <v>5</v>
      </c>
      <c r="B21" s="172" t="s">
        <v>157</v>
      </c>
      <c r="C21" s="184" t="s">
        <v>158</v>
      </c>
      <c r="D21" s="173" t="s">
        <v>149</v>
      </c>
      <c r="E21" s="174">
        <v>70.48</v>
      </c>
      <c r="F21" s="175"/>
      <c r="G21" s="176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5">
        <v>2.3210000000000001E-2</v>
      </c>
      <c r="O21" s="155">
        <f>ROUND(E21*N21,2)</f>
        <v>1.64</v>
      </c>
      <c r="P21" s="155">
        <v>0</v>
      </c>
      <c r="Q21" s="155">
        <f>ROUND(E21*P21,2)</f>
        <v>0</v>
      </c>
      <c r="R21" s="156"/>
      <c r="S21" s="156" t="s">
        <v>132</v>
      </c>
      <c r="T21" s="156" t="s">
        <v>132</v>
      </c>
      <c r="U21" s="156">
        <v>1.4157999999999999</v>
      </c>
      <c r="V21" s="156">
        <f>ROUND(E21*U21,2)</f>
        <v>99.79</v>
      </c>
      <c r="W21" s="156"/>
      <c r="X21" s="156" t="s">
        <v>150</v>
      </c>
      <c r="Y21" s="156" t="s">
        <v>135</v>
      </c>
      <c r="Z21" s="146"/>
      <c r="AA21" s="146"/>
      <c r="AB21" s="146"/>
      <c r="AC21" s="146"/>
      <c r="AD21" s="146"/>
      <c r="AE21" s="146"/>
      <c r="AF21" s="146"/>
      <c r="AG21" s="146" t="s">
        <v>151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5" t="s">
        <v>159</v>
      </c>
      <c r="D22" s="158"/>
      <c r="E22" s="159">
        <v>10.1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138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5" t="s">
        <v>160</v>
      </c>
      <c r="D23" s="158"/>
      <c r="E23" s="159">
        <v>60.38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138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1">
        <v>6</v>
      </c>
      <c r="B24" s="172" t="s">
        <v>161</v>
      </c>
      <c r="C24" s="184" t="s">
        <v>162</v>
      </c>
      <c r="D24" s="173" t="s">
        <v>149</v>
      </c>
      <c r="E24" s="174">
        <v>39.25</v>
      </c>
      <c r="F24" s="175"/>
      <c r="G24" s="176">
        <f>ROUND(E24*F24,2)</f>
        <v>0</v>
      </c>
      <c r="H24" s="157"/>
      <c r="I24" s="156">
        <f>ROUND(E24*H24,2)</f>
        <v>0</v>
      </c>
      <c r="J24" s="157"/>
      <c r="K24" s="156">
        <f>ROUND(E24*J24,2)</f>
        <v>0</v>
      </c>
      <c r="L24" s="156">
        <v>21</v>
      </c>
      <c r="M24" s="156">
        <f>G24*(1+L24/100)</f>
        <v>0</v>
      </c>
      <c r="N24" s="155">
        <v>2.6270000000000002E-2</v>
      </c>
      <c r="O24" s="155">
        <f>ROUND(E24*N24,2)</f>
        <v>1.03</v>
      </c>
      <c r="P24" s="155">
        <v>0</v>
      </c>
      <c r="Q24" s="155">
        <f>ROUND(E24*P24,2)</f>
        <v>0</v>
      </c>
      <c r="R24" s="156"/>
      <c r="S24" s="156" t="s">
        <v>132</v>
      </c>
      <c r="T24" s="156" t="s">
        <v>132</v>
      </c>
      <c r="U24" s="156">
        <v>1.4157999999999999</v>
      </c>
      <c r="V24" s="156">
        <f>ROUND(E24*U24,2)</f>
        <v>55.57</v>
      </c>
      <c r="W24" s="156"/>
      <c r="X24" s="156" t="s">
        <v>150</v>
      </c>
      <c r="Y24" s="156" t="s">
        <v>135</v>
      </c>
      <c r="Z24" s="146"/>
      <c r="AA24" s="146"/>
      <c r="AB24" s="146"/>
      <c r="AC24" s="146"/>
      <c r="AD24" s="146"/>
      <c r="AE24" s="146"/>
      <c r="AF24" s="146"/>
      <c r="AG24" s="146" t="s">
        <v>151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85" t="s">
        <v>163</v>
      </c>
      <c r="D25" s="158"/>
      <c r="E25" s="159">
        <v>2.16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138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5" t="s">
        <v>164</v>
      </c>
      <c r="D26" s="158"/>
      <c r="E26" s="159">
        <v>12.66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138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5" t="s">
        <v>165</v>
      </c>
      <c r="D27" s="158"/>
      <c r="E27" s="159">
        <v>24.43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138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1">
        <v>7</v>
      </c>
      <c r="B28" s="172" t="s">
        <v>166</v>
      </c>
      <c r="C28" s="184" t="s">
        <v>167</v>
      </c>
      <c r="D28" s="173" t="s">
        <v>149</v>
      </c>
      <c r="E28" s="174">
        <v>47.3</v>
      </c>
      <c r="F28" s="175"/>
      <c r="G28" s="176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55">
        <v>3.5450000000000002E-2</v>
      </c>
      <c r="O28" s="155">
        <f>ROUND(E28*N28,2)</f>
        <v>1.68</v>
      </c>
      <c r="P28" s="155">
        <v>0</v>
      </c>
      <c r="Q28" s="155">
        <f>ROUND(E28*P28,2)</f>
        <v>0</v>
      </c>
      <c r="R28" s="156"/>
      <c r="S28" s="156" t="s">
        <v>132</v>
      </c>
      <c r="T28" s="156" t="s">
        <v>132</v>
      </c>
      <c r="U28" s="156">
        <v>1.4157999999999999</v>
      </c>
      <c r="V28" s="156">
        <f>ROUND(E28*U28,2)</f>
        <v>66.97</v>
      </c>
      <c r="W28" s="156"/>
      <c r="X28" s="156" t="s">
        <v>150</v>
      </c>
      <c r="Y28" s="156" t="s">
        <v>135</v>
      </c>
      <c r="Z28" s="146"/>
      <c r="AA28" s="146"/>
      <c r="AB28" s="146"/>
      <c r="AC28" s="146"/>
      <c r="AD28" s="146"/>
      <c r="AE28" s="146"/>
      <c r="AF28" s="146"/>
      <c r="AG28" s="146" t="s">
        <v>151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85" t="s">
        <v>168</v>
      </c>
      <c r="D29" s="158"/>
      <c r="E29" s="159">
        <v>17.8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138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5" t="s">
        <v>169</v>
      </c>
      <c r="D30" s="158"/>
      <c r="E30" s="159">
        <v>29.5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138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1">
        <v>8</v>
      </c>
      <c r="B31" s="172" t="s">
        <v>170</v>
      </c>
      <c r="C31" s="184" t="s">
        <v>171</v>
      </c>
      <c r="D31" s="173" t="s">
        <v>149</v>
      </c>
      <c r="E31" s="174">
        <v>56.8</v>
      </c>
      <c r="F31" s="175"/>
      <c r="G31" s="176">
        <f>ROUND(E31*F31,2)</f>
        <v>0</v>
      </c>
      <c r="H31" s="157"/>
      <c r="I31" s="156">
        <f>ROUND(E31*H31,2)</f>
        <v>0</v>
      </c>
      <c r="J31" s="157"/>
      <c r="K31" s="156">
        <f>ROUND(E31*J31,2)</f>
        <v>0</v>
      </c>
      <c r="L31" s="156">
        <v>21</v>
      </c>
      <c r="M31" s="156">
        <f>G31*(1+L31/100)</f>
        <v>0</v>
      </c>
      <c r="N31" s="155">
        <v>4.4630000000000003E-2</v>
      </c>
      <c r="O31" s="155">
        <f>ROUND(E31*N31,2)</f>
        <v>2.5299999999999998</v>
      </c>
      <c r="P31" s="155">
        <v>0</v>
      </c>
      <c r="Q31" s="155">
        <f>ROUND(E31*P31,2)</f>
        <v>0</v>
      </c>
      <c r="R31" s="156"/>
      <c r="S31" s="156" t="s">
        <v>132</v>
      </c>
      <c r="T31" s="156" t="s">
        <v>132</v>
      </c>
      <c r="U31" s="156">
        <v>1.4157999999999999</v>
      </c>
      <c r="V31" s="156">
        <f>ROUND(E31*U31,2)</f>
        <v>80.42</v>
      </c>
      <c r="W31" s="156"/>
      <c r="X31" s="156" t="s">
        <v>150</v>
      </c>
      <c r="Y31" s="156" t="s">
        <v>135</v>
      </c>
      <c r="Z31" s="146"/>
      <c r="AA31" s="146"/>
      <c r="AB31" s="146"/>
      <c r="AC31" s="146"/>
      <c r="AD31" s="146"/>
      <c r="AE31" s="146"/>
      <c r="AF31" s="146"/>
      <c r="AG31" s="146" t="s">
        <v>151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5" t="s">
        <v>172</v>
      </c>
      <c r="D32" s="158"/>
      <c r="E32" s="159">
        <v>28.2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138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5" t="s">
        <v>173</v>
      </c>
      <c r="D33" s="158"/>
      <c r="E33" s="159">
        <v>28.6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138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1">
        <v>9</v>
      </c>
      <c r="B34" s="172" t="s">
        <v>174</v>
      </c>
      <c r="C34" s="184" t="s">
        <v>175</v>
      </c>
      <c r="D34" s="173" t="s">
        <v>149</v>
      </c>
      <c r="E34" s="174">
        <v>28.8</v>
      </c>
      <c r="F34" s="175"/>
      <c r="G34" s="176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5">
        <v>0</v>
      </c>
      <c r="O34" s="155">
        <f>ROUND(E34*N34,2)</f>
        <v>0</v>
      </c>
      <c r="P34" s="155">
        <v>0</v>
      </c>
      <c r="Q34" s="155">
        <f>ROUND(E34*P34,2)</f>
        <v>0</v>
      </c>
      <c r="R34" s="156"/>
      <c r="S34" s="156" t="s">
        <v>176</v>
      </c>
      <c r="T34" s="156" t="s">
        <v>177</v>
      </c>
      <c r="U34" s="156">
        <v>0.64</v>
      </c>
      <c r="V34" s="156">
        <f>ROUND(E34*U34,2)</f>
        <v>18.43</v>
      </c>
      <c r="W34" s="156"/>
      <c r="X34" s="156" t="s">
        <v>150</v>
      </c>
      <c r="Y34" s="156" t="s">
        <v>135</v>
      </c>
      <c r="Z34" s="146"/>
      <c r="AA34" s="146"/>
      <c r="AB34" s="146"/>
      <c r="AC34" s="146"/>
      <c r="AD34" s="146"/>
      <c r="AE34" s="146"/>
      <c r="AF34" s="146"/>
      <c r="AG34" s="146" t="s">
        <v>178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5" t="s">
        <v>179</v>
      </c>
      <c r="D35" s="158"/>
      <c r="E35" s="159">
        <v>28.8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138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4" t="s">
        <v>127</v>
      </c>
      <c r="B36" s="165" t="s">
        <v>64</v>
      </c>
      <c r="C36" s="183" t="s">
        <v>65</v>
      </c>
      <c r="D36" s="166"/>
      <c r="E36" s="167"/>
      <c r="F36" s="168"/>
      <c r="G36" s="169">
        <f>SUMIF(AG37:AG45,"&lt;&gt;NOR",G37:G45)</f>
        <v>0</v>
      </c>
      <c r="H36" s="163"/>
      <c r="I36" s="163">
        <f>SUM(I37:I45)</f>
        <v>0</v>
      </c>
      <c r="J36" s="163"/>
      <c r="K36" s="163">
        <f>SUM(K37:K45)</f>
        <v>0</v>
      </c>
      <c r="L36" s="163"/>
      <c r="M36" s="163">
        <f>SUM(M37:M45)</f>
        <v>0</v>
      </c>
      <c r="N36" s="162"/>
      <c r="O36" s="162">
        <f>SUM(O37:O45)</f>
        <v>2</v>
      </c>
      <c r="P36" s="162"/>
      <c r="Q36" s="162">
        <f>SUM(Q37:Q45)</f>
        <v>0</v>
      </c>
      <c r="R36" s="163"/>
      <c r="S36" s="163"/>
      <c r="T36" s="163"/>
      <c r="U36" s="163"/>
      <c r="V36" s="163">
        <f>SUM(V37:V45)</f>
        <v>116.25</v>
      </c>
      <c r="W36" s="163"/>
      <c r="X36" s="163"/>
      <c r="Y36" s="163"/>
      <c r="AG36" t="s">
        <v>128</v>
      </c>
    </row>
    <row r="37" spans="1:60" ht="22.5" outlineLevel="1" x14ac:dyDescent="0.2">
      <c r="A37" s="171">
        <v>10</v>
      </c>
      <c r="B37" s="172" t="s">
        <v>180</v>
      </c>
      <c r="C37" s="184" t="s">
        <v>181</v>
      </c>
      <c r="D37" s="173" t="s">
        <v>149</v>
      </c>
      <c r="E37" s="174">
        <v>40.200000000000003</v>
      </c>
      <c r="F37" s="175"/>
      <c r="G37" s="176">
        <f>ROUND(E37*F37,2)</f>
        <v>0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0</v>
      </c>
      <c r="N37" s="155">
        <v>3.5659999999999997E-2</v>
      </c>
      <c r="O37" s="155">
        <f>ROUND(E37*N37,2)</f>
        <v>1.43</v>
      </c>
      <c r="P37" s="155">
        <v>0</v>
      </c>
      <c r="Q37" s="155">
        <f>ROUND(E37*P37,2)</f>
        <v>0</v>
      </c>
      <c r="R37" s="156"/>
      <c r="S37" s="156" t="s">
        <v>132</v>
      </c>
      <c r="T37" s="156" t="s">
        <v>132</v>
      </c>
      <c r="U37" s="156">
        <v>1.1841699999999999</v>
      </c>
      <c r="V37" s="156">
        <f>ROUND(E37*U37,2)</f>
        <v>47.6</v>
      </c>
      <c r="W37" s="156"/>
      <c r="X37" s="156" t="s">
        <v>150</v>
      </c>
      <c r="Y37" s="156" t="s">
        <v>135</v>
      </c>
      <c r="Z37" s="146"/>
      <c r="AA37" s="146"/>
      <c r="AB37" s="146"/>
      <c r="AC37" s="146"/>
      <c r="AD37" s="146"/>
      <c r="AE37" s="146"/>
      <c r="AF37" s="146"/>
      <c r="AG37" s="146" t="s">
        <v>178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5" t="s">
        <v>182</v>
      </c>
      <c r="D38" s="158"/>
      <c r="E38" s="159">
        <v>26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138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5" t="s">
        <v>183</v>
      </c>
      <c r="D39" s="158"/>
      <c r="E39" s="159">
        <v>14.2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138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1">
        <v>11</v>
      </c>
      <c r="B40" s="172" t="s">
        <v>184</v>
      </c>
      <c r="C40" s="184" t="s">
        <v>185</v>
      </c>
      <c r="D40" s="173" t="s">
        <v>186</v>
      </c>
      <c r="E40" s="174">
        <v>21.3</v>
      </c>
      <c r="F40" s="175"/>
      <c r="G40" s="176">
        <f>ROUND(E40*F40,2)</f>
        <v>0</v>
      </c>
      <c r="H40" s="157"/>
      <c r="I40" s="156">
        <f>ROUND(E40*H40,2)</f>
        <v>0</v>
      </c>
      <c r="J40" s="157"/>
      <c r="K40" s="156">
        <f>ROUND(E40*J40,2)</f>
        <v>0</v>
      </c>
      <c r="L40" s="156">
        <v>21</v>
      </c>
      <c r="M40" s="156">
        <f>G40*(1+L40/100)</f>
        <v>0</v>
      </c>
      <c r="N40" s="155">
        <v>2.6550000000000001E-2</v>
      </c>
      <c r="O40" s="155">
        <f>ROUND(E40*N40,2)</f>
        <v>0.56999999999999995</v>
      </c>
      <c r="P40" s="155">
        <v>0</v>
      </c>
      <c r="Q40" s="155">
        <f>ROUND(E40*P40,2)</f>
        <v>0</v>
      </c>
      <c r="R40" s="156"/>
      <c r="S40" s="156" t="s">
        <v>176</v>
      </c>
      <c r="T40" s="156" t="s">
        <v>132</v>
      </c>
      <c r="U40" s="156">
        <v>0.36099999999999999</v>
      </c>
      <c r="V40" s="156">
        <f>ROUND(E40*U40,2)</f>
        <v>7.69</v>
      </c>
      <c r="W40" s="156"/>
      <c r="X40" s="156" t="s">
        <v>150</v>
      </c>
      <c r="Y40" s="156" t="s">
        <v>135</v>
      </c>
      <c r="Z40" s="146"/>
      <c r="AA40" s="146"/>
      <c r="AB40" s="146"/>
      <c r="AC40" s="146"/>
      <c r="AD40" s="146"/>
      <c r="AE40" s="146"/>
      <c r="AF40" s="146"/>
      <c r="AG40" s="146" t="s">
        <v>151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185" t="s">
        <v>187</v>
      </c>
      <c r="D41" s="158"/>
      <c r="E41" s="159">
        <v>21.3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138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1" x14ac:dyDescent="0.2">
      <c r="A42" s="171">
        <v>12</v>
      </c>
      <c r="B42" s="172" t="s">
        <v>188</v>
      </c>
      <c r="C42" s="184" t="s">
        <v>189</v>
      </c>
      <c r="D42" s="173" t="s">
        <v>149</v>
      </c>
      <c r="E42" s="174">
        <v>51.48</v>
      </c>
      <c r="F42" s="175"/>
      <c r="G42" s="176">
        <f>ROUND(E42*F42,2)</f>
        <v>0</v>
      </c>
      <c r="H42" s="157"/>
      <c r="I42" s="156">
        <f>ROUND(E42*H42,2)</f>
        <v>0</v>
      </c>
      <c r="J42" s="157"/>
      <c r="K42" s="156">
        <f>ROUND(E42*J42,2)</f>
        <v>0</v>
      </c>
      <c r="L42" s="156">
        <v>21</v>
      </c>
      <c r="M42" s="156">
        <f>G42*(1+L42/100)</f>
        <v>0</v>
      </c>
      <c r="N42" s="155">
        <v>0</v>
      </c>
      <c r="O42" s="155">
        <f>ROUND(E42*N42,2)</f>
        <v>0</v>
      </c>
      <c r="P42" s="155">
        <v>0</v>
      </c>
      <c r="Q42" s="155">
        <f>ROUND(E42*P42,2)</f>
        <v>0</v>
      </c>
      <c r="R42" s="156"/>
      <c r="S42" s="156" t="s">
        <v>176</v>
      </c>
      <c r="T42" s="156" t="s">
        <v>143</v>
      </c>
      <c r="U42" s="156">
        <v>1.1841699999999999</v>
      </c>
      <c r="V42" s="156">
        <f>ROUND(E42*U42,2)</f>
        <v>60.96</v>
      </c>
      <c r="W42" s="156"/>
      <c r="X42" s="156" t="s">
        <v>150</v>
      </c>
      <c r="Y42" s="156" t="s">
        <v>135</v>
      </c>
      <c r="Z42" s="146"/>
      <c r="AA42" s="146"/>
      <c r="AB42" s="146"/>
      <c r="AC42" s="146"/>
      <c r="AD42" s="146"/>
      <c r="AE42" s="146"/>
      <c r="AF42" s="146"/>
      <c r="AG42" s="146" t="s">
        <v>178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185" t="s">
        <v>190</v>
      </c>
      <c r="D43" s="158"/>
      <c r="E43" s="159">
        <v>14.56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138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5" t="s">
        <v>191</v>
      </c>
      <c r="D44" s="158"/>
      <c r="E44" s="159">
        <v>28.6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138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85" t="s">
        <v>192</v>
      </c>
      <c r="D45" s="158"/>
      <c r="E45" s="159">
        <v>8.32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138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64" t="s">
        <v>127</v>
      </c>
      <c r="B46" s="165" t="s">
        <v>66</v>
      </c>
      <c r="C46" s="183" t="s">
        <v>63</v>
      </c>
      <c r="D46" s="166"/>
      <c r="E46" s="167"/>
      <c r="F46" s="168"/>
      <c r="G46" s="169">
        <f>SUMIF(AG47:AG91,"&lt;&gt;NOR",G47:G91)</f>
        <v>0</v>
      </c>
      <c r="H46" s="163"/>
      <c r="I46" s="163">
        <f>SUM(I47:I91)</f>
        <v>0</v>
      </c>
      <c r="J46" s="163"/>
      <c r="K46" s="163">
        <f>SUM(K47:K91)</f>
        <v>0</v>
      </c>
      <c r="L46" s="163"/>
      <c r="M46" s="163">
        <f>SUM(M47:M91)</f>
        <v>0</v>
      </c>
      <c r="N46" s="162"/>
      <c r="O46" s="162">
        <f>SUM(O47:O91)</f>
        <v>14.96</v>
      </c>
      <c r="P46" s="162"/>
      <c r="Q46" s="162">
        <f>SUM(Q47:Q91)</f>
        <v>0</v>
      </c>
      <c r="R46" s="163"/>
      <c r="S46" s="163"/>
      <c r="T46" s="163"/>
      <c r="U46" s="163"/>
      <c r="V46" s="163">
        <f>SUM(V47:V91)</f>
        <v>169.37</v>
      </c>
      <c r="W46" s="163"/>
      <c r="X46" s="163"/>
      <c r="Y46" s="163"/>
      <c r="AG46" t="s">
        <v>128</v>
      </c>
    </row>
    <row r="47" spans="1:60" outlineLevel="1" x14ac:dyDescent="0.2">
      <c r="A47" s="171">
        <v>13</v>
      </c>
      <c r="B47" s="172" t="s">
        <v>193</v>
      </c>
      <c r="C47" s="184" t="s">
        <v>194</v>
      </c>
      <c r="D47" s="173" t="s">
        <v>149</v>
      </c>
      <c r="E47" s="174">
        <v>13.2</v>
      </c>
      <c r="F47" s="175"/>
      <c r="G47" s="176">
        <f>ROUND(E47*F47,2)</f>
        <v>0</v>
      </c>
      <c r="H47" s="157"/>
      <c r="I47" s="156">
        <f>ROUND(E47*H47,2)</f>
        <v>0</v>
      </c>
      <c r="J47" s="157"/>
      <c r="K47" s="156">
        <f>ROUND(E47*J47,2)</f>
        <v>0</v>
      </c>
      <c r="L47" s="156">
        <v>21</v>
      </c>
      <c r="M47" s="156">
        <f>G47*(1+L47/100)</f>
        <v>0</v>
      </c>
      <c r="N47" s="155">
        <v>5.45E-3</v>
      </c>
      <c r="O47" s="155">
        <f>ROUND(E47*N47,2)</f>
        <v>7.0000000000000007E-2</v>
      </c>
      <c r="P47" s="155">
        <v>0</v>
      </c>
      <c r="Q47" s="155">
        <f>ROUND(E47*P47,2)</f>
        <v>0</v>
      </c>
      <c r="R47" s="156"/>
      <c r="S47" s="156" t="s">
        <v>132</v>
      </c>
      <c r="T47" s="156" t="s">
        <v>143</v>
      </c>
      <c r="U47" s="156">
        <v>0.13600000000000001</v>
      </c>
      <c r="V47" s="156">
        <f>ROUND(E47*U47,2)</f>
        <v>1.8</v>
      </c>
      <c r="W47" s="156"/>
      <c r="X47" s="156" t="s">
        <v>150</v>
      </c>
      <c r="Y47" s="156" t="s">
        <v>135</v>
      </c>
      <c r="Z47" s="146"/>
      <c r="AA47" s="146"/>
      <c r="AB47" s="146"/>
      <c r="AC47" s="146"/>
      <c r="AD47" s="146"/>
      <c r="AE47" s="146"/>
      <c r="AF47" s="146"/>
      <c r="AG47" s="146" t="s">
        <v>151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5" t="s">
        <v>195</v>
      </c>
      <c r="D48" s="158"/>
      <c r="E48" s="159">
        <v>13.2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138</v>
      </c>
      <c r="AH48" s="146">
        <v>5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1">
        <v>14</v>
      </c>
      <c r="B49" s="172" t="s">
        <v>196</v>
      </c>
      <c r="C49" s="184" t="s">
        <v>197</v>
      </c>
      <c r="D49" s="173" t="s">
        <v>149</v>
      </c>
      <c r="E49" s="174">
        <v>13.2</v>
      </c>
      <c r="F49" s="175"/>
      <c r="G49" s="176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5">
        <v>3.3E-4</v>
      </c>
      <c r="O49" s="155">
        <f>ROUND(E49*N49,2)</f>
        <v>0</v>
      </c>
      <c r="P49" s="155">
        <v>0</v>
      </c>
      <c r="Q49" s="155">
        <f>ROUND(E49*P49,2)</f>
        <v>0</v>
      </c>
      <c r="R49" s="156"/>
      <c r="S49" s="156" t="s">
        <v>132</v>
      </c>
      <c r="T49" s="156" t="s">
        <v>143</v>
      </c>
      <c r="U49" s="156">
        <v>8.8999999999999996E-2</v>
      </c>
      <c r="V49" s="156">
        <f>ROUND(E49*U49,2)</f>
        <v>1.17</v>
      </c>
      <c r="W49" s="156"/>
      <c r="X49" s="156" t="s">
        <v>150</v>
      </c>
      <c r="Y49" s="156" t="s">
        <v>135</v>
      </c>
      <c r="Z49" s="146"/>
      <c r="AA49" s="146"/>
      <c r="AB49" s="146"/>
      <c r="AC49" s="146"/>
      <c r="AD49" s="146"/>
      <c r="AE49" s="146"/>
      <c r="AF49" s="146"/>
      <c r="AG49" s="146" t="s">
        <v>151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5" t="s">
        <v>198</v>
      </c>
      <c r="D50" s="158"/>
      <c r="E50" s="159">
        <v>13.2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138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1">
        <v>15</v>
      </c>
      <c r="B51" s="172" t="s">
        <v>199</v>
      </c>
      <c r="C51" s="184" t="s">
        <v>200</v>
      </c>
      <c r="D51" s="173" t="s">
        <v>149</v>
      </c>
      <c r="E51" s="174">
        <v>117.78</v>
      </c>
      <c r="F51" s="175"/>
      <c r="G51" s="176">
        <f>ROUND(E51*F51,2)</f>
        <v>0</v>
      </c>
      <c r="H51" s="157"/>
      <c r="I51" s="156">
        <f>ROUND(E51*H51,2)</f>
        <v>0</v>
      </c>
      <c r="J51" s="157"/>
      <c r="K51" s="156">
        <f>ROUND(E51*J51,2)</f>
        <v>0</v>
      </c>
      <c r="L51" s="156">
        <v>21</v>
      </c>
      <c r="M51" s="156">
        <f>G51*(1+L51/100)</f>
        <v>0</v>
      </c>
      <c r="N51" s="155">
        <v>5.2500000000000003E-3</v>
      </c>
      <c r="O51" s="155">
        <f>ROUND(E51*N51,2)</f>
        <v>0.62</v>
      </c>
      <c r="P51" s="155">
        <v>0</v>
      </c>
      <c r="Q51" s="155">
        <f>ROUND(E51*P51,2)</f>
        <v>0</v>
      </c>
      <c r="R51" s="156"/>
      <c r="S51" s="156" t="s">
        <v>132</v>
      </c>
      <c r="T51" s="156" t="s">
        <v>133</v>
      </c>
      <c r="U51" s="156">
        <v>8.1000000000000003E-2</v>
      </c>
      <c r="V51" s="156">
        <f>ROUND(E51*U51,2)</f>
        <v>9.5399999999999991</v>
      </c>
      <c r="W51" s="156"/>
      <c r="X51" s="156" t="s">
        <v>150</v>
      </c>
      <c r="Y51" s="156" t="s">
        <v>135</v>
      </c>
      <c r="Z51" s="146"/>
      <c r="AA51" s="146"/>
      <c r="AB51" s="146"/>
      <c r="AC51" s="146"/>
      <c r="AD51" s="146"/>
      <c r="AE51" s="146"/>
      <c r="AF51" s="146"/>
      <c r="AG51" s="146" t="s">
        <v>151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85" t="s">
        <v>201</v>
      </c>
      <c r="D52" s="158"/>
      <c r="E52" s="159">
        <v>47.3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138</v>
      </c>
      <c r="AH52" s="146">
        <v>5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85" t="s">
        <v>202</v>
      </c>
      <c r="D53" s="158"/>
      <c r="E53" s="159">
        <v>70.48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138</v>
      </c>
      <c r="AH53" s="146">
        <v>5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1">
        <v>16</v>
      </c>
      <c r="B54" s="172" t="s">
        <v>203</v>
      </c>
      <c r="C54" s="184" t="s">
        <v>204</v>
      </c>
      <c r="D54" s="173" t="s">
        <v>205</v>
      </c>
      <c r="E54" s="174">
        <v>21.4</v>
      </c>
      <c r="F54" s="175"/>
      <c r="G54" s="176">
        <f>ROUND(E54*F54,2)</f>
        <v>0</v>
      </c>
      <c r="H54" s="157"/>
      <c r="I54" s="156">
        <f>ROUND(E54*H54,2)</f>
        <v>0</v>
      </c>
      <c r="J54" s="157"/>
      <c r="K54" s="156">
        <f>ROUND(E54*J54,2)</f>
        <v>0</v>
      </c>
      <c r="L54" s="156">
        <v>21</v>
      </c>
      <c r="M54" s="156">
        <f>G54*(1+L54/100)</f>
        <v>0</v>
      </c>
      <c r="N54" s="155">
        <v>1.1E-4</v>
      </c>
      <c r="O54" s="155">
        <f>ROUND(E54*N54,2)</f>
        <v>0</v>
      </c>
      <c r="P54" s="155">
        <v>0</v>
      </c>
      <c r="Q54" s="155">
        <f>ROUND(E54*P54,2)</f>
        <v>0</v>
      </c>
      <c r="R54" s="156"/>
      <c r="S54" s="156" t="s">
        <v>132</v>
      </c>
      <c r="T54" s="156" t="s">
        <v>132</v>
      </c>
      <c r="U54" s="156">
        <v>0.16</v>
      </c>
      <c r="V54" s="156">
        <f>ROUND(E54*U54,2)</f>
        <v>3.42</v>
      </c>
      <c r="W54" s="156"/>
      <c r="X54" s="156" t="s">
        <v>150</v>
      </c>
      <c r="Y54" s="156" t="s">
        <v>135</v>
      </c>
      <c r="Z54" s="146"/>
      <c r="AA54" s="146"/>
      <c r="AB54" s="146"/>
      <c r="AC54" s="146"/>
      <c r="AD54" s="146"/>
      <c r="AE54" s="146"/>
      <c r="AF54" s="146"/>
      <c r="AG54" s="146" t="s">
        <v>151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5" t="s">
        <v>206</v>
      </c>
      <c r="D55" s="158"/>
      <c r="E55" s="159">
        <v>21.4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138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1">
        <v>17</v>
      </c>
      <c r="B56" s="172" t="s">
        <v>207</v>
      </c>
      <c r="C56" s="184" t="s">
        <v>208</v>
      </c>
      <c r="D56" s="173" t="s">
        <v>205</v>
      </c>
      <c r="E56" s="174">
        <v>1.5</v>
      </c>
      <c r="F56" s="175"/>
      <c r="G56" s="176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55">
        <v>5.1000000000000004E-4</v>
      </c>
      <c r="O56" s="155">
        <f>ROUND(E56*N56,2)</f>
        <v>0</v>
      </c>
      <c r="P56" s="155">
        <v>0</v>
      </c>
      <c r="Q56" s="155">
        <f>ROUND(E56*P56,2)</f>
        <v>0</v>
      </c>
      <c r="R56" s="156"/>
      <c r="S56" s="156" t="s">
        <v>132</v>
      </c>
      <c r="T56" s="156" t="s">
        <v>132</v>
      </c>
      <c r="U56" s="156">
        <v>0.16</v>
      </c>
      <c r="V56" s="156">
        <f>ROUND(E56*U56,2)</f>
        <v>0.24</v>
      </c>
      <c r="W56" s="156"/>
      <c r="X56" s="156" t="s">
        <v>150</v>
      </c>
      <c r="Y56" s="156" t="s">
        <v>135</v>
      </c>
      <c r="Z56" s="146"/>
      <c r="AA56" s="146"/>
      <c r="AB56" s="146"/>
      <c r="AC56" s="146"/>
      <c r="AD56" s="146"/>
      <c r="AE56" s="146"/>
      <c r="AF56" s="146"/>
      <c r="AG56" s="146" t="s">
        <v>151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5" t="s">
        <v>209</v>
      </c>
      <c r="D57" s="158"/>
      <c r="E57" s="159">
        <v>1.5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138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1">
        <v>18</v>
      </c>
      <c r="B58" s="172" t="s">
        <v>210</v>
      </c>
      <c r="C58" s="184" t="s">
        <v>211</v>
      </c>
      <c r="D58" s="173" t="s">
        <v>149</v>
      </c>
      <c r="E58" s="174">
        <v>39.25</v>
      </c>
      <c r="F58" s="175"/>
      <c r="G58" s="176">
        <f>ROUND(E58*F58,2)</f>
        <v>0</v>
      </c>
      <c r="H58" s="157"/>
      <c r="I58" s="156">
        <f>ROUND(E58*H58,2)</f>
        <v>0</v>
      </c>
      <c r="J58" s="157"/>
      <c r="K58" s="156">
        <f>ROUND(E58*J58,2)</f>
        <v>0</v>
      </c>
      <c r="L58" s="156">
        <v>21</v>
      </c>
      <c r="M58" s="156">
        <f>G58*(1+L58/100)</f>
        <v>0</v>
      </c>
      <c r="N58" s="155">
        <v>4.5929999999999999E-2</v>
      </c>
      <c r="O58" s="155">
        <f>ROUND(E58*N58,2)</f>
        <v>1.8</v>
      </c>
      <c r="P58" s="155">
        <v>0</v>
      </c>
      <c r="Q58" s="155">
        <f>ROUND(E58*P58,2)</f>
        <v>0</v>
      </c>
      <c r="R58" s="156"/>
      <c r="S58" s="156" t="s">
        <v>132</v>
      </c>
      <c r="T58" s="156" t="s">
        <v>132</v>
      </c>
      <c r="U58" s="156">
        <v>0.51100000000000001</v>
      </c>
      <c r="V58" s="156">
        <f>ROUND(E58*U58,2)</f>
        <v>20.059999999999999</v>
      </c>
      <c r="W58" s="156"/>
      <c r="X58" s="156" t="s">
        <v>150</v>
      </c>
      <c r="Y58" s="156" t="s">
        <v>135</v>
      </c>
      <c r="Z58" s="146"/>
      <c r="AA58" s="146"/>
      <c r="AB58" s="146"/>
      <c r="AC58" s="146"/>
      <c r="AD58" s="146"/>
      <c r="AE58" s="146"/>
      <c r="AF58" s="146"/>
      <c r="AG58" s="146" t="s">
        <v>151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85" t="s">
        <v>212</v>
      </c>
      <c r="D59" s="158"/>
      <c r="E59" s="159">
        <v>39.25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138</v>
      </c>
      <c r="AH59" s="146">
        <v>5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1">
        <v>19</v>
      </c>
      <c r="B60" s="172" t="s">
        <v>213</v>
      </c>
      <c r="C60" s="184" t="s">
        <v>214</v>
      </c>
      <c r="D60" s="173" t="s">
        <v>149</v>
      </c>
      <c r="E60" s="174">
        <v>213.83</v>
      </c>
      <c r="F60" s="175"/>
      <c r="G60" s="176">
        <f>ROUND(E60*F60,2)</f>
        <v>0</v>
      </c>
      <c r="H60" s="157"/>
      <c r="I60" s="156">
        <f>ROUND(E60*H60,2)</f>
        <v>0</v>
      </c>
      <c r="J60" s="157"/>
      <c r="K60" s="156">
        <f>ROUND(E60*J60,2)</f>
        <v>0</v>
      </c>
      <c r="L60" s="156">
        <v>21</v>
      </c>
      <c r="M60" s="156">
        <f>G60*(1+L60/100)</f>
        <v>0</v>
      </c>
      <c r="N60" s="155">
        <v>5.7119999999999997E-2</v>
      </c>
      <c r="O60" s="155">
        <f>ROUND(E60*N60,2)</f>
        <v>12.21</v>
      </c>
      <c r="P60" s="155">
        <v>0</v>
      </c>
      <c r="Q60" s="155">
        <f>ROUND(E60*P60,2)</f>
        <v>0</v>
      </c>
      <c r="R60" s="156"/>
      <c r="S60" s="156" t="s">
        <v>132</v>
      </c>
      <c r="T60" s="156" t="s">
        <v>132</v>
      </c>
      <c r="U60" s="156">
        <v>0.51100000000000001</v>
      </c>
      <c r="V60" s="156">
        <f>ROUND(E60*U60,2)</f>
        <v>109.27</v>
      </c>
      <c r="W60" s="156"/>
      <c r="X60" s="156" t="s">
        <v>150</v>
      </c>
      <c r="Y60" s="156" t="s">
        <v>135</v>
      </c>
      <c r="Z60" s="146"/>
      <c r="AA60" s="146"/>
      <c r="AB60" s="146"/>
      <c r="AC60" s="146"/>
      <c r="AD60" s="146"/>
      <c r="AE60" s="146"/>
      <c r="AF60" s="146"/>
      <c r="AG60" s="146" t="s">
        <v>151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185" t="s">
        <v>202</v>
      </c>
      <c r="D61" s="158"/>
      <c r="E61" s="159">
        <v>70.48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138</v>
      </c>
      <c r="AH61" s="146">
        <v>5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5" t="s">
        <v>212</v>
      </c>
      <c r="D62" s="158"/>
      <c r="E62" s="159">
        <v>39.25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138</v>
      </c>
      <c r="AH62" s="146">
        <v>5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5" t="s">
        <v>201</v>
      </c>
      <c r="D63" s="158"/>
      <c r="E63" s="159">
        <v>47.3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138</v>
      </c>
      <c r="AH63" s="146">
        <v>5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5" t="s">
        <v>215</v>
      </c>
      <c r="D64" s="158"/>
      <c r="E64" s="159">
        <v>56.8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138</v>
      </c>
      <c r="AH64" s="146">
        <v>5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71">
        <v>20</v>
      </c>
      <c r="B65" s="172" t="s">
        <v>216</v>
      </c>
      <c r="C65" s="184" t="s">
        <v>217</v>
      </c>
      <c r="D65" s="173" t="s">
        <v>149</v>
      </c>
      <c r="E65" s="174">
        <v>7.12</v>
      </c>
      <c r="F65" s="175"/>
      <c r="G65" s="176">
        <f>ROUND(E65*F65,2)</f>
        <v>0</v>
      </c>
      <c r="H65" s="157"/>
      <c r="I65" s="156">
        <f>ROUND(E65*H65,2)</f>
        <v>0</v>
      </c>
      <c r="J65" s="157"/>
      <c r="K65" s="156">
        <f>ROUND(E65*J65,2)</f>
        <v>0</v>
      </c>
      <c r="L65" s="156">
        <v>21</v>
      </c>
      <c r="M65" s="156">
        <f>G65*(1+L65/100)</f>
        <v>0</v>
      </c>
      <c r="N65" s="155">
        <v>2.358E-2</v>
      </c>
      <c r="O65" s="155">
        <f>ROUND(E65*N65,2)</f>
        <v>0.17</v>
      </c>
      <c r="P65" s="155">
        <v>0</v>
      </c>
      <c r="Q65" s="155">
        <f>ROUND(E65*P65,2)</f>
        <v>0</v>
      </c>
      <c r="R65" s="156"/>
      <c r="S65" s="156" t="s">
        <v>132</v>
      </c>
      <c r="T65" s="156" t="s">
        <v>132</v>
      </c>
      <c r="U65" s="156">
        <v>1.15534</v>
      </c>
      <c r="V65" s="156">
        <f>ROUND(E65*U65,2)</f>
        <v>8.23</v>
      </c>
      <c r="W65" s="156"/>
      <c r="X65" s="156" t="s">
        <v>150</v>
      </c>
      <c r="Y65" s="156" t="s">
        <v>135</v>
      </c>
      <c r="Z65" s="146"/>
      <c r="AA65" s="146"/>
      <c r="AB65" s="146"/>
      <c r="AC65" s="146"/>
      <c r="AD65" s="146"/>
      <c r="AE65" s="146"/>
      <c r="AF65" s="146"/>
      <c r="AG65" s="146" t="s">
        <v>151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185" t="s">
        <v>218</v>
      </c>
      <c r="D66" s="158"/>
      <c r="E66" s="159">
        <v>1.82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138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85" t="s">
        <v>219</v>
      </c>
      <c r="D67" s="158"/>
      <c r="E67" s="159">
        <v>3.82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138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185" t="s">
        <v>220</v>
      </c>
      <c r="D68" s="158"/>
      <c r="E68" s="159">
        <v>1.48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138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1">
        <v>21</v>
      </c>
      <c r="B69" s="172" t="s">
        <v>221</v>
      </c>
      <c r="C69" s="184" t="s">
        <v>222</v>
      </c>
      <c r="D69" s="173" t="s">
        <v>205</v>
      </c>
      <c r="E69" s="174">
        <v>68</v>
      </c>
      <c r="F69" s="175"/>
      <c r="G69" s="176">
        <f>ROUND(E69*F69,2)</f>
        <v>0</v>
      </c>
      <c r="H69" s="157"/>
      <c r="I69" s="156">
        <f>ROUND(E69*H69,2)</f>
        <v>0</v>
      </c>
      <c r="J69" s="157"/>
      <c r="K69" s="156">
        <f>ROUND(E69*J69,2)</f>
        <v>0</v>
      </c>
      <c r="L69" s="156">
        <v>21</v>
      </c>
      <c r="M69" s="156">
        <f>G69*(1+L69/100)</f>
        <v>0</v>
      </c>
      <c r="N69" s="155">
        <v>3.1E-4</v>
      </c>
      <c r="O69" s="155">
        <f>ROUND(E69*N69,2)</f>
        <v>0.02</v>
      </c>
      <c r="P69" s="155">
        <v>0</v>
      </c>
      <c r="Q69" s="155">
        <f>ROUND(E69*P69,2)</f>
        <v>0</v>
      </c>
      <c r="R69" s="156"/>
      <c r="S69" s="156" t="s">
        <v>132</v>
      </c>
      <c r="T69" s="156" t="s">
        <v>132</v>
      </c>
      <c r="U69" s="156">
        <v>0.23</v>
      </c>
      <c r="V69" s="156">
        <f>ROUND(E69*U69,2)</f>
        <v>15.64</v>
      </c>
      <c r="W69" s="156"/>
      <c r="X69" s="156" t="s">
        <v>150</v>
      </c>
      <c r="Y69" s="156" t="s">
        <v>135</v>
      </c>
      <c r="Z69" s="146"/>
      <c r="AA69" s="146"/>
      <c r="AB69" s="146"/>
      <c r="AC69" s="146"/>
      <c r="AD69" s="146"/>
      <c r="AE69" s="146"/>
      <c r="AF69" s="146"/>
      <c r="AG69" s="146" t="s">
        <v>151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185" t="s">
        <v>223</v>
      </c>
      <c r="D70" s="158"/>
      <c r="E70" s="159">
        <v>68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138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1">
        <v>22</v>
      </c>
      <c r="B71" s="172" t="s">
        <v>224</v>
      </c>
      <c r="C71" s="184" t="s">
        <v>225</v>
      </c>
      <c r="D71" s="173" t="s">
        <v>205</v>
      </c>
      <c r="E71" s="174">
        <v>94.05</v>
      </c>
      <c r="F71" s="175"/>
      <c r="G71" s="176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5">
        <v>0</v>
      </c>
      <c r="O71" s="155">
        <f>ROUND(E71*N71,2)</f>
        <v>0</v>
      </c>
      <c r="P71" s="155">
        <v>0</v>
      </c>
      <c r="Q71" s="155">
        <f>ROUND(E71*P71,2)</f>
        <v>0</v>
      </c>
      <c r="R71" s="156"/>
      <c r="S71" s="156" t="s">
        <v>176</v>
      </c>
      <c r="T71" s="156" t="s">
        <v>133</v>
      </c>
      <c r="U71" s="156">
        <v>0</v>
      </c>
      <c r="V71" s="156">
        <f>ROUND(E71*U71,2)</f>
        <v>0</v>
      </c>
      <c r="W71" s="156"/>
      <c r="X71" s="156" t="s">
        <v>150</v>
      </c>
      <c r="Y71" s="156" t="s">
        <v>135</v>
      </c>
      <c r="Z71" s="146"/>
      <c r="AA71" s="146"/>
      <c r="AB71" s="146"/>
      <c r="AC71" s="146"/>
      <c r="AD71" s="146"/>
      <c r="AE71" s="146"/>
      <c r="AF71" s="146"/>
      <c r="AG71" s="146" t="s">
        <v>178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85" t="s">
        <v>226</v>
      </c>
      <c r="D72" s="158"/>
      <c r="E72" s="159">
        <v>18.2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138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5" t="s">
        <v>227</v>
      </c>
      <c r="D73" s="158"/>
      <c r="E73" s="159">
        <v>38.200000000000003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138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5" t="s">
        <v>228</v>
      </c>
      <c r="D74" s="158"/>
      <c r="E74" s="159">
        <v>14.8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138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85" t="s">
        <v>229</v>
      </c>
      <c r="D75" s="158"/>
      <c r="E75" s="159">
        <v>14.3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138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186" t="s">
        <v>230</v>
      </c>
      <c r="D76" s="160"/>
      <c r="E76" s="161">
        <v>8.5500000000000007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138</v>
      </c>
      <c r="AH76" s="146">
        <v>4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1">
        <v>23</v>
      </c>
      <c r="B77" s="172" t="s">
        <v>231</v>
      </c>
      <c r="C77" s="184" t="s">
        <v>232</v>
      </c>
      <c r="D77" s="173" t="s">
        <v>205</v>
      </c>
      <c r="E77" s="174">
        <v>31.734999999999999</v>
      </c>
      <c r="F77" s="175"/>
      <c r="G77" s="176">
        <f>ROUND(E77*F77,2)</f>
        <v>0</v>
      </c>
      <c r="H77" s="157"/>
      <c r="I77" s="156">
        <f>ROUND(E77*H77,2)</f>
        <v>0</v>
      </c>
      <c r="J77" s="157"/>
      <c r="K77" s="156">
        <f>ROUND(E77*J77,2)</f>
        <v>0</v>
      </c>
      <c r="L77" s="156">
        <v>21</v>
      </c>
      <c r="M77" s="156">
        <f>G77*(1+L77/100)</f>
        <v>0</v>
      </c>
      <c r="N77" s="155">
        <v>0</v>
      </c>
      <c r="O77" s="155">
        <f>ROUND(E77*N77,2)</f>
        <v>0</v>
      </c>
      <c r="P77" s="155">
        <v>0</v>
      </c>
      <c r="Q77" s="155">
        <f>ROUND(E77*P77,2)</f>
        <v>0</v>
      </c>
      <c r="R77" s="156"/>
      <c r="S77" s="156" t="s">
        <v>176</v>
      </c>
      <c r="T77" s="156" t="s">
        <v>133</v>
      </c>
      <c r="U77" s="156">
        <v>0</v>
      </c>
      <c r="V77" s="156">
        <f>ROUND(E77*U77,2)</f>
        <v>0</v>
      </c>
      <c r="W77" s="156"/>
      <c r="X77" s="156" t="s">
        <v>150</v>
      </c>
      <c r="Y77" s="156" t="s">
        <v>135</v>
      </c>
      <c r="Z77" s="146"/>
      <c r="AA77" s="146"/>
      <c r="AB77" s="146"/>
      <c r="AC77" s="146"/>
      <c r="AD77" s="146"/>
      <c r="AE77" s="146"/>
      <c r="AF77" s="146"/>
      <c r="AG77" s="146" t="s">
        <v>178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53"/>
      <c r="B78" s="154"/>
      <c r="C78" s="185" t="s">
        <v>233</v>
      </c>
      <c r="D78" s="158"/>
      <c r="E78" s="159">
        <v>6.5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138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85" t="s">
        <v>234</v>
      </c>
      <c r="D79" s="158"/>
      <c r="E79" s="159">
        <v>12.75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138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85" t="s">
        <v>235</v>
      </c>
      <c r="D80" s="158"/>
      <c r="E80" s="159">
        <v>9.6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138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86" t="s">
        <v>230</v>
      </c>
      <c r="D81" s="160"/>
      <c r="E81" s="161">
        <v>2.8849999999999998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138</v>
      </c>
      <c r="AH81" s="146">
        <v>4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1">
        <v>24</v>
      </c>
      <c r="B82" s="172" t="s">
        <v>236</v>
      </c>
      <c r="C82" s="184" t="s">
        <v>237</v>
      </c>
      <c r="D82" s="173" t="s">
        <v>205</v>
      </c>
      <c r="E82" s="174">
        <v>126.33499999999999</v>
      </c>
      <c r="F82" s="175"/>
      <c r="G82" s="176">
        <f>ROUND(E82*F82,2)</f>
        <v>0</v>
      </c>
      <c r="H82" s="157"/>
      <c r="I82" s="156">
        <f>ROUND(E82*H82,2)</f>
        <v>0</v>
      </c>
      <c r="J82" s="157"/>
      <c r="K82" s="156">
        <f>ROUND(E82*J82,2)</f>
        <v>0</v>
      </c>
      <c r="L82" s="156">
        <v>21</v>
      </c>
      <c r="M82" s="156">
        <f>G82*(1+L82/100)</f>
        <v>0</v>
      </c>
      <c r="N82" s="155">
        <v>0</v>
      </c>
      <c r="O82" s="155">
        <f>ROUND(E82*N82,2)</f>
        <v>0</v>
      </c>
      <c r="P82" s="155">
        <v>0</v>
      </c>
      <c r="Q82" s="155">
        <f>ROUND(E82*P82,2)</f>
        <v>0</v>
      </c>
      <c r="R82" s="156"/>
      <c r="S82" s="156" t="s">
        <v>176</v>
      </c>
      <c r="T82" s="156" t="s">
        <v>133</v>
      </c>
      <c r="U82" s="156">
        <v>0</v>
      </c>
      <c r="V82" s="156">
        <f>ROUND(E82*U82,2)</f>
        <v>0</v>
      </c>
      <c r="W82" s="156"/>
      <c r="X82" s="156" t="s">
        <v>150</v>
      </c>
      <c r="Y82" s="156" t="s">
        <v>135</v>
      </c>
      <c r="Z82" s="146"/>
      <c r="AA82" s="146"/>
      <c r="AB82" s="146"/>
      <c r="AC82" s="146"/>
      <c r="AD82" s="146"/>
      <c r="AE82" s="146"/>
      <c r="AF82" s="146"/>
      <c r="AG82" s="146" t="s">
        <v>178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5" t="s">
        <v>238</v>
      </c>
      <c r="D83" s="158"/>
      <c r="E83" s="159">
        <v>94.05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138</v>
      </c>
      <c r="AH83" s="146">
        <v>5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85" t="s">
        <v>233</v>
      </c>
      <c r="D84" s="158"/>
      <c r="E84" s="159">
        <v>6.5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138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85" t="s">
        <v>239</v>
      </c>
      <c r="D85" s="158"/>
      <c r="E85" s="159">
        <v>4.7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138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85" t="s">
        <v>240</v>
      </c>
      <c r="D86" s="158"/>
      <c r="E86" s="159">
        <v>9.6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138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86" t="s">
        <v>241</v>
      </c>
      <c r="D87" s="160"/>
      <c r="E87" s="161">
        <v>11.484999999999999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138</v>
      </c>
      <c r="AH87" s="146">
        <v>4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71">
        <v>25</v>
      </c>
      <c r="B88" s="172" t="s">
        <v>242</v>
      </c>
      <c r="C88" s="184" t="s">
        <v>243</v>
      </c>
      <c r="D88" s="173" t="s">
        <v>141</v>
      </c>
      <c r="E88" s="174">
        <v>27</v>
      </c>
      <c r="F88" s="175"/>
      <c r="G88" s="176">
        <f>ROUND(E88*F88,2)</f>
        <v>0</v>
      </c>
      <c r="H88" s="157"/>
      <c r="I88" s="156">
        <f>ROUND(E88*H88,2)</f>
        <v>0</v>
      </c>
      <c r="J88" s="157"/>
      <c r="K88" s="156">
        <f>ROUND(E88*J88,2)</f>
        <v>0</v>
      </c>
      <c r="L88" s="156">
        <v>21</v>
      </c>
      <c r="M88" s="156">
        <f>G88*(1+L88/100)</f>
        <v>0</v>
      </c>
      <c r="N88" s="155">
        <v>2.5999999999999999E-3</v>
      </c>
      <c r="O88" s="155">
        <f>ROUND(E88*N88,2)</f>
        <v>7.0000000000000007E-2</v>
      </c>
      <c r="P88" s="155">
        <v>0</v>
      </c>
      <c r="Q88" s="155">
        <f>ROUND(E88*P88,2)</f>
        <v>0</v>
      </c>
      <c r="R88" s="156" t="s">
        <v>142</v>
      </c>
      <c r="S88" s="156" t="s">
        <v>244</v>
      </c>
      <c r="T88" s="156" t="s">
        <v>244</v>
      </c>
      <c r="U88" s="156">
        <v>0</v>
      </c>
      <c r="V88" s="156">
        <f>ROUND(E88*U88,2)</f>
        <v>0</v>
      </c>
      <c r="W88" s="156"/>
      <c r="X88" s="156" t="s">
        <v>144</v>
      </c>
      <c r="Y88" s="156" t="s">
        <v>135</v>
      </c>
      <c r="Z88" s="146"/>
      <c r="AA88" s="146"/>
      <c r="AB88" s="146"/>
      <c r="AC88" s="146"/>
      <c r="AD88" s="146"/>
      <c r="AE88" s="146"/>
      <c r="AF88" s="146"/>
      <c r="AG88" s="146" t="s">
        <v>145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185" t="s">
        <v>245</v>
      </c>
      <c r="D89" s="158"/>
      <c r="E89" s="159">
        <v>27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138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71">
        <v>26</v>
      </c>
      <c r="B90" s="172" t="s">
        <v>246</v>
      </c>
      <c r="C90" s="184" t="s">
        <v>247</v>
      </c>
      <c r="D90" s="173" t="s">
        <v>141</v>
      </c>
      <c r="E90" s="174">
        <v>2</v>
      </c>
      <c r="F90" s="175"/>
      <c r="G90" s="176">
        <f>ROUND(E90*F90,2)</f>
        <v>0</v>
      </c>
      <c r="H90" s="157"/>
      <c r="I90" s="156">
        <f>ROUND(E90*H90,2)</f>
        <v>0</v>
      </c>
      <c r="J90" s="157"/>
      <c r="K90" s="156">
        <f>ROUND(E90*J90,2)</f>
        <v>0</v>
      </c>
      <c r="L90" s="156">
        <v>21</v>
      </c>
      <c r="M90" s="156">
        <f>G90*(1+L90/100)</f>
        <v>0</v>
      </c>
      <c r="N90" s="155">
        <v>2.7999999999999998E-4</v>
      </c>
      <c r="O90" s="155">
        <f>ROUND(E90*N90,2)</f>
        <v>0</v>
      </c>
      <c r="P90" s="155">
        <v>0</v>
      </c>
      <c r="Q90" s="155">
        <f>ROUND(E90*P90,2)</f>
        <v>0</v>
      </c>
      <c r="R90" s="156"/>
      <c r="S90" s="156" t="s">
        <v>176</v>
      </c>
      <c r="T90" s="156" t="s">
        <v>132</v>
      </c>
      <c r="U90" s="156">
        <v>0</v>
      </c>
      <c r="V90" s="156">
        <f>ROUND(E90*U90,2)</f>
        <v>0</v>
      </c>
      <c r="W90" s="156"/>
      <c r="X90" s="156" t="s">
        <v>144</v>
      </c>
      <c r="Y90" s="156" t="s">
        <v>135</v>
      </c>
      <c r="Z90" s="146"/>
      <c r="AA90" s="146"/>
      <c r="AB90" s="146"/>
      <c r="AC90" s="146"/>
      <c r="AD90" s="146"/>
      <c r="AE90" s="146"/>
      <c r="AF90" s="146"/>
      <c r="AG90" s="146" t="s">
        <v>145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185" t="s">
        <v>248</v>
      </c>
      <c r="D91" s="158"/>
      <c r="E91" s="159">
        <v>2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138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x14ac:dyDescent="0.2">
      <c r="A92" s="164" t="s">
        <v>127</v>
      </c>
      <c r="B92" s="165" t="s">
        <v>67</v>
      </c>
      <c r="C92" s="183" t="s">
        <v>68</v>
      </c>
      <c r="D92" s="166"/>
      <c r="E92" s="167"/>
      <c r="F92" s="168"/>
      <c r="G92" s="169">
        <f>SUMIF(AG93:AG96,"&lt;&gt;NOR",G93:G96)</f>
        <v>0</v>
      </c>
      <c r="H92" s="163"/>
      <c r="I92" s="163">
        <f>SUM(I93:I96)</f>
        <v>0</v>
      </c>
      <c r="J92" s="163"/>
      <c r="K92" s="163">
        <f>SUM(K93:K96)</f>
        <v>0</v>
      </c>
      <c r="L92" s="163"/>
      <c r="M92" s="163">
        <f>SUM(M93:M96)</f>
        <v>0</v>
      </c>
      <c r="N92" s="162"/>
      <c r="O92" s="162">
        <f>SUM(O93:O96)</f>
        <v>0.71</v>
      </c>
      <c r="P92" s="162"/>
      <c r="Q92" s="162">
        <f>SUM(Q93:Q96)</f>
        <v>0</v>
      </c>
      <c r="R92" s="163"/>
      <c r="S92" s="163"/>
      <c r="T92" s="163"/>
      <c r="U92" s="163"/>
      <c r="V92" s="163">
        <f>SUM(V93:V96)</f>
        <v>3.8899999999999997</v>
      </c>
      <c r="W92" s="163"/>
      <c r="X92" s="163"/>
      <c r="Y92" s="163"/>
      <c r="AG92" t="s">
        <v>128</v>
      </c>
    </row>
    <row r="93" spans="1:60" outlineLevel="1" x14ac:dyDescent="0.2">
      <c r="A93" s="171">
        <v>27</v>
      </c>
      <c r="B93" s="172" t="s">
        <v>249</v>
      </c>
      <c r="C93" s="184" t="s">
        <v>250</v>
      </c>
      <c r="D93" s="173" t="s">
        <v>149</v>
      </c>
      <c r="E93" s="174">
        <v>6</v>
      </c>
      <c r="F93" s="175"/>
      <c r="G93" s="176">
        <f>ROUND(E93*F93,2)</f>
        <v>0</v>
      </c>
      <c r="H93" s="157"/>
      <c r="I93" s="156">
        <f>ROUND(E93*H93,2)</f>
        <v>0</v>
      </c>
      <c r="J93" s="157"/>
      <c r="K93" s="156">
        <f>ROUND(E93*J93,2)</f>
        <v>0</v>
      </c>
      <c r="L93" s="156">
        <v>21</v>
      </c>
      <c r="M93" s="156">
        <f>G93*(1+L93/100)</f>
        <v>0</v>
      </c>
      <c r="N93" s="155">
        <v>0.11799999999999999</v>
      </c>
      <c r="O93" s="155">
        <f>ROUND(E93*N93,2)</f>
        <v>0.71</v>
      </c>
      <c r="P93" s="155">
        <v>0</v>
      </c>
      <c r="Q93" s="155">
        <f>ROUND(E93*P93,2)</f>
        <v>0</v>
      </c>
      <c r="R93" s="156"/>
      <c r="S93" s="156" t="s">
        <v>132</v>
      </c>
      <c r="T93" s="156" t="s">
        <v>132</v>
      </c>
      <c r="U93" s="156">
        <v>0.33400000000000002</v>
      </c>
      <c r="V93" s="156">
        <f>ROUND(E93*U93,2)</f>
        <v>2</v>
      </c>
      <c r="W93" s="156"/>
      <c r="X93" s="156" t="s">
        <v>150</v>
      </c>
      <c r="Y93" s="156" t="s">
        <v>135</v>
      </c>
      <c r="Z93" s="146"/>
      <c r="AA93" s="146"/>
      <c r="AB93" s="146"/>
      <c r="AC93" s="146"/>
      <c r="AD93" s="146"/>
      <c r="AE93" s="146"/>
      <c r="AF93" s="146"/>
      <c r="AG93" s="146" t="s">
        <v>151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185" t="s">
        <v>251</v>
      </c>
      <c r="D94" s="158"/>
      <c r="E94" s="159">
        <v>6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138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1">
        <v>28</v>
      </c>
      <c r="B95" s="172" t="s">
        <v>252</v>
      </c>
      <c r="C95" s="184" t="s">
        <v>253</v>
      </c>
      <c r="D95" s="173" t="s">
        <v>149</v>
      </c>
      <c r="E95" s="174">
        <v>6</v>
      </c>
      <c r="F95" s="175"/>
      <c r="G95" s="176">
        <f>ROUND(E95*F95,2)</f>
        <v>0</v>
      </c>
      <c r="H95" s="157"/>
      <c r="I95" s="156">
        <f>ROUND(E95*H95,2)</f>
        <v>0</v>
      </c>
      <c r="J95" s="157"/>
      <c r="K95" s="156">
        <f>ROUND(E95*J95,2)</f>
        <v>0</v>
      </c>
      <c r="L95" s="156">
        <v>21</v>
      </c>
      <c r="M95" s="156">
        <f>G95*(1+L95/100)</f>
        <v>0</v>
      </c>
      <c r="N95" s="155">
        <v>4.6000000000000001E-4</v>
      </c>
      <c r="O95" s="155">
        <f>ROUND(E95*N95,2)</f>
        <v>0</v>
      </c>
      <c r="P95" s="155">
        <v>0</v>
      </c>
      <c r="Q95" s="155">
        <f>ROUND(E95*P95,2)</f>
        <v>0</v>
      </c>
      <c r="R95" s="156"/>
      <c r="S95" s="156" t="s">
        <v>132</v>
      </c>
      <c r="T95" s="156" t="s">
        <v>132</v>
      </c>
      <c r="U95" s="156">
        <v>0.315</v>
      </c>
      <c r="V95" s="156">
        <f>ROUND(E95*U95,2)</f>
        <v>1.89</v>
      </c>
      <c r="W95" s="156"/>
      <c r="X95" s="156" t="s">
        <v>150</v>
      </c>
      <c r="Y95" s="156" t="s">
        <v>135</v>
      </c>
      <c r="Z95" s="146"/>
      <c r="AA95" s="146"/>
      <c r="AB95" s="146"/>
      <c r="AC95" s="146"/>
      <c r="AD95" s="146"/>
      <c r="AE95" s="146"/>
      <c r="AF95" s="146"/>
      <c r="AG95" s="146" t="s">
        <v>151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185" t="s">
        <v>254</v>
      </c>
      <c r="D96" s="158"/>
      <c r="E96" s="159">
        <v>6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138</v>
      </c>
      <c r="AH96" s="146">
        <v>5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A97" s="164" t="s">
        <v>127</v>
      </c>
      <c r="B97" s="165" t="s">
        <v>69</v>
      </c>
      <c r="C97" s="183" t="s">
        <v>70</v>
      </c>
      <c r="D97" s="166"/>
      <c r="E97" s="167"/>
      <c r="F97" s="168"/>
      <c r="G97" s="169">
        <f>SUMIF(AG98:AG106,"&lt;&gt;NOR",G98:G106)</f>
        <v>0</v>
      </c>
      <c r="H97" s="163"/>
      <c r="I97" s="163">
        <f>SUM(I98:I106)</f>
        <v>0</v>
      </c>
      <c r="J97" s="163"/>
      <c r="K97" s="163">
        <f>SUM(K98:K106)</f>
        <v>0</v>
      </c>
      <c r="L97" s="163"/>
      <c r="M97" s="163">
        <f>SUM(M98:M106)</f>
        <v>0</v>
      </c>
      <c r="N97" s="162"/>
      <c r="O97" s="162">
        <f>SUM(O98:O106)</f>
        <v>0.69000000000000006</v>
      </c>
      <c r="P97" s="162"/>
      <c r="Q97" s="162">
        <f>SUM(Q98:Q106)</f>
        <v>0</v>
      </c>
      <c r="R97" s="163"/>
      <c r="S97" s="163"/>
      <c r="T97" s="163"/>
      <c r="U97" s="163"/>
      <c r="V97" s="163">
        <f>SUM(V98:V106)</f>
        <v>19.36</v>
      </c>
      <c r="W97" s="163"/>
      <c r="X97" s="163"/>
      <c r="Y97" s="163"/>
      <c r="AG97" t="s">
        <v>128</v>
      </c>
    </row>
    <row r="98" spans="1:60" outlineLevel="1" x14ac:dyDescent="0.2">
      <c r="A98" s="171">
        <v>29</v>
      </c>
      <c r="B98" s="172" t="s">
        <v>255</v>
      </c>
      <c r="C98" s="184" t="s">
        <v>256</v>
      </c>
      <c r="D98" s="173" t="s">
        <v>149</v>
      </c>
      <c r="E98" s="174">
        <v>10.205</v>
      </c>
      <c r="F98" s="175"/>
      <c r="G98" s="176">
        <f>ROUND(E98*F98,2)</f>
        <v>0</v>
      </c>
      <c r="H98" s="157"/>
      <c r="I98" s="156">
        <f>ROUND(E98*H98,2)</f>
        <v>0</v>
      </c>
      <c r="J98" s="157"/>
      <c r="K98" s="156">
        <f>ROUND(E98*J98,2)</f>
        <v>0</v>
      </c>
      <c r="L98" s="156">
        <v>21</v>
      </c>
      <c r="M98" s="156">
        <f>G98*(1+L98/100)</f>
        <v>0</v>
      </c>
      <c r="N98" s="155">
        <v>2.63E-3</v>
      </c>
      <c r="O98" s="155">
        <f>ROUND(E98*N98,2)</f>
        <v>0.03</v>
      </c>
      <c r="P98" s="155">
        <v>0</v>
      </c>
      <c r="Q98" s="155">
        <f>ROUND(E98*P98,2)</f>
        <v>0</v>
      </c>
      <c r="R98" s="156"/>
      <c r="S98" s="156" t="s">
        <v>257</v>
      </c>
      <c r="T98" s="156" t="s">
        <v>257</v>
      </c>
      <c r="U98" s="156">
        <v>0.36</v>
      </c>
      <c r="V98" s="156">
        <f>ROUND(E98*U98,2)</f>
        <v>3.67</v>
      </c>
      <c r="W98" s="156"/>
      <c r="X98" s="156" t="s">
        <v>150</v>
      </c>
      <c r="Y98" s="156" t="s">
        <v>135</v>
      </c>
      <c r="Z98" s="146"/>
      <c r="AA98" s="146"/>
      <c r="AB98" s="146"/>
      <c r="AC98" s="146"/>
      <c r="AD98" s="146"/>
      <c r="AE98" s="146"/>
      <c r="AF98" s="146"/>
      <c r="AG98" s="146" t="s">
        <v>151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185" t="s">
        <v>258</v>
      </c>
      <c r="D99" s="158"/>
      <c r="E99" s="159">
        <v>10.205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138</v>
      </c>
      <c r="AH99" s="146">
        <v>5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71">
        <v>30</v>
      </c>
      <c r="B100" s="172" t="s">
        <v>259</v>
      </c>
      <c r="C100" s="184" t="s">
        <v>260</v>
      </c>
      <c r="D100" s="173" t="s">
        <v>149</v>
      </c>
      <c r="E100" s="174">
        <v>40.82</v>
      </c>
      <c r="F100" s="175"/>
      <c r="G100" s="176">
        <f>ROUND(E100*F100,2)</f>
        <v>0</v>
      </c>
      <c r="H100" s="157"/>
      <c r="I100" s="156">
        <f>ROUND(E100*H100,2)</f>
        <v>0</v>
      </c>
      <c r="J100" s="157"/>
      <c r="K100" s="156">
        <f>ROUND(E100*J100,2)</f>
        <v>0</v>
      </c>
      <c r="L100" s="156">
        <v>21</v>
      </c>
      <c r="M100" s="156">
        <f>G100*(1+L100/100)</f>
        <v>0</v>
      </c>
      <c r="N100" s="155">
        <v>0</v>
      </c>
      <c r="O100" s="155">
        <f>ROUND(E100*N100,2)</f>
        <v>0</v>
      </c>
      <c r="P100" s="155">
        <v>0</v>
      </c>
      <c r="Q100" s="155">
        <f>ROUND(E100*P100,2)</f>
        <v>0</v>
      </c>
      <c r="R100" s="156"/>
      <c r="S100" s="156" t="s">
        <v>132</v>
      </c>
      <c r="T100" s="156" t="s">
        <v>132</v>
      </c>
      <c r="U100" s="156">
        <v>0.122</v>
      </c>
      <c r="V100" s="156">
        <f>ROUND(E100*U100,2)</f>
        <v>4.9800000000000004</v>
      </c>
      <c r="W100" s="156"/>
      <c r="X100" s="156" t="s">
        <v>150</v>
      </c>
      <c r="Y100" s="156" t="s">
        <v>135</v>
      </c>
      <c r="Z100" s="146"/>
      <c r="AA100" s="146"/>
      <c r="AB100" s="146"/>
      <c r="AC100" s="146"/>
      <c r="AD100" s="146"/>
      <c r="AE100" s="146"/>
      <c r="AF100" s="146"/>
      <c r="AG100" s="146" t="s">
        <v>178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185" t="s">
        <v>261</v>
      </c>
      <c r="D101" s="158"/>
      <c r="E101" s="159">
        <v>28.6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138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3" x14ac:dyDescent="0.2">
      <c r="A102" s="153"/>
      <c r="B102" s="154"/>
      <c r="C102" s="185" t="s">
        <v>262</v>
      </c>
      <c r="D102" s="158"/>
      <c r="E102" s="159">
        <v>12.22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138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71">
        <v>31</v>
      </c>
      <c r="B103" s="172" t="s">
        <v>263</v>
      </c>
      <c r="C103" s="184" t="s">
        <v>264</v>
      </c>
      <c r="D103" s="173" t="s">
        <v>149</v>
      </c>
      <c r="E103" s="174">
        <v>10.205</v>
      </c>
      <c r="F103" s="175"/>
      <c r="G103" s="176">
        <f>ROUND(E103*F103,2)</f>
        <v>0</v>
      </c>
      <c r="H103" s="157"/>
      <c r="I103" s="156">
        <f>ROUND(E103*H103,2)</f>
        <v>0</v>
      </c>
      <c r="J103" s="157"/>
      <c r="K103" s="156">
        <f>ROUND(E103*J103,2)</f>
        <v>0</v>
      </c>
      <c r="L103" s="156">
        <v>21</v>
      </c>
      <c r="M103" s="156">
        <f>G103*(1+L103/100)</f>
        <v>0</v>
      </c>
      <c r="N103" s="155">
        <v>1.094E-2</v>
      </c>
      <c r="O103" s="155">
        <f>ROUND(E103*N103,2)</f>
        <v>0.11</v>
      </c>
      <c r="P103" s="155">
        <v>0</v>
      </c>
      <c r="Q103" s="155">
        <f>ROUND(E103*P103,2)</f>
        <v>0</v>
      </c>
      <c r="R103" s="156"/>
      <c r="S103" s="156" t="s">
        <v>176</v>
      </c>
      <c r="T103" s="156" t="s">
        <v>133</v>
      </c>
      <c r="U103" s="156">
        <v>0.45</v>
      </c>
      <c r="V103" s="156">
        <f>ROUND(E103*U103,2)</f>
        <v>4.59</v>
      </c>
      <c r="W103" s="156"/>
      <c r="X103" s="156" t="s">
        <v>150</v>
      </c>
      <c r="Y103" s="156" t="s">
        <v>135</v>
      </c>
      <c r="Z103" s="146"/>
      <c r="AA103" s="146"/>
      <c r="AB103" s="146"/>
      <c r="AC103" s="146"/>
      <c r="AD103" s="146"/>
      <c r="AE103" s="146"/>
      <c r="AF103" s="146"/>
      <c r="AG103" s="146" t="s">
        <v>151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185" t="s">
        <v>265</v>
      </c>
      <c r="D104" s="158"/>
      <c r="E104" s="159">
        <v>10.205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138</v>
      </c>
      <c r="AH104" s="146">
        <v>5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71">
        <v>32</v>
      </c>
      <c r="B105" s="172" t="s">
        <v>266</v>
      </c>
      <c r="C105" s="184" t="s">
        <v>267</v>
      </c>
      <c r="D105" s="173" t="s">
        <v>149</v>
      </c>
      <c r="E105" s="174">
        <v>10.205</v>
      </c>
      <c r="F105" s="175"/>
      <c r="G105" s="176">
        <f>ROUND(E105*F105,2)</f>
        <v>0</v>
      </c>
      <c r="H105" s="157"/>
      <c r="I105" s="156">
        <f>ROUND(E105*H105,2)</f>
        <v>0</v>
      </c>
      <c r="J105" s="157"/>
      <c r="K105" s="156">
        <f>ROUND(E105*J105,2)</f>
        <v>0</v>
      </c>
      <c r="L105" s="156">
        <v>21</v>
      </c>
      <c r="M105" s="156">
        <f>G105*(1+L105/100)</f>
        <v>0</v>
      </c>
      <c r="N105" s="155">
        <v>5.4339999999999999E-2</v>
      </c>
      <c r="O105" s="155">
        <f>ROUND(E105*N105,2)</f>
        <v>0.55000000000000004</v>
      </c>
      <c r="P105" s="155">
        <v>0</v>
      </c>
      <c r="Q105" s="155">
        <f>ROUND(E105*P105,2)</f>
        <v>0</v>
      </c>
      <c r="R105" s="156"/>
      <c r="S105" s="156" t="s">
        <v>176</v>
      </c>
      <c r="T105" s="156" t="s">
        <v>133</v>
      </c>
      <c r="U105" s="156">
        <v>0.6</v>
      </c>
      <c r="V105" s="156">
        <f>ROUND(E105*U105,2)</f>
        <v>6.12</v>
      </c>
      <c r="W105" s="156"/>
      <c r="X105" s="156" t="s">
        <v>150</v>
      </c>
      <c r="Y105" s="156" t="s">
        <v>135</v>
      </c>
      <c r="Z105" s="146"/>
      <c r="AA105" s="146"/>
      <c r="AB105" s="146"/>
      <c r="AC105" s="146"/>
      <c r="AD105" s="146"/>
      <c r="AE105" s="146"/>
      <c r="AF105" s="146"/>
      <c r="AG105" s="146" t="s">
        <v>151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2" x14ac:dyDescent="0.2">
      <c r="A106" s="153"/>
      <c r="B106" s="154"/>
      <c r="C106" s="185" t="s">
        <v>265</v>
      </c>
      <c r="D106" s="158"/>
      <c r="E106" s="159">
        <v>10.205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138</v>
      </c>
      <c r="AH106" s="146">
        <v>5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x14ac:dyDescent="0.2">
      <c r="A107" s="164" t="s">
        <v>127</v>
      </c>
      <c r="B107" s="165" t="s">
        <v>71</v>
      </c>
      <c r="C107" s="183" t="s">
        <v>72</v>
      </c>
      <c r="D107" s="166"/>
      <c r="E107" s="167"/>
      <c r="F107" s="168"/>
      <c r="G107" s="169">
        <f>SUMIF(AG108:AG112,"&lt;&gt;NOR",G108:G112)</f>
        <v>0</v>
      </c>
      <c r="H107" s="163"/>
      <c r="I107" s="163">
        <f>SUM(I108:I112)</f>
        <v>0</v>
      </c>
      <c r="J107" s="163"/>
      <c r="K107" s="163">
        <f>SUM(K108:K112)</f>
        <v>0</v>
      </c>
      <c r="L107" s="163"/>
      <c r="M107" s="163">
        <f>SUM(M108:M112)</f>
        <v>0</v>
      </c>
      <c r="N107" s="162"/>
      <c r="O107" s="162">
        <f>SUM(O108:O112)</f>
        <v>0</v>
      </c>
      <c r="P107" s="162"/>
      <c r="Q107" s="162">
        <f>SUM(Q108:Q112)</f>
        <v>0</v>
      </c>
      <c r="R107" s="163"/>
      <c r="S107" s="163"/>
      <c r="T107" s="163"/>
      <c r="U107" s="163"/>
      <c r="V107" s="163">
        <f>SUM(V108:V112)</f>
        <v>79.66</v>
      </c>
      <c r="W107" s="163"/>
      <c r="X107" s="163"/>
      <c r="Y107" s="163"/>
      <c r="AG107" t="s">
        <v>128</v>
      </c>
    </row>
    <row r="108" spans="1:60" ht="22.5" outlineLevel="1" x14ac:dyDescent="0.2">
      <c r="A108" s="171">
        <v>33</v>
      </c>
      <c r="B108" s="172" t="s">
        <v>268</v>
      </c>
      <c r="C108" s="184" t="s">
        <v>269</v>
      </c>
      <c r="D108" s="173" t="s">
        <v>149</v>
      </c>
      <c r="E108" s="174">
        <v>87.25</v>
      </c>
      <c r="F108" s="175"/>
      <c r="G108" s="176">
        <f>ROUND(E108*F108,2)</f>
        <v>0</v>
      </c>
      <c r="H108" s="157"/>
      <c r="I108" s="156">
        <f>ROUND(E108*H108,2)</f>
        <v>0</v>
      </c>
      <c r="J108" s="157"/>
      <c r="K108" s="156">
        <f>ROUND(E108*J108,2)</f>
        <v>0</v>
      </c>
      <c r="L108" s="156">
        <v>21</v>
      </c>
      <c r="M108" s="156">
        <f>G108*(1+L108/100)</f>
        <v>0</v>
      </c>
      <c r="N108" s="155">
        <v>0</v>
      </c>
      <c r="O108" s="155">
        <f>ROUND(E108*N108,2)</f>
        <v>0</v>
      </c>
      <c r="P108" s="155">
        <v>0</v>
      </c>
      <c r="Q108" s="155">
        <f>ROUND(E108*P108,2)</f>
        <v>0</v>
      </c>
      <c r="R108" s="156"/>
      <c r="S108" s="156" t="s">
        <v>132</v>
      </c>
      <c r="T108" s="156" t="s">
        <v>132</v>
      </c>
      <c r="U108" s="156">
        <v>0.91300000000000003</v>
      </c>
      <c r="V108" s="156">
        <f>ROUND(E108*U108,2)</f>
        <v>79.66</v>
      </c>
      <c r="W108" s="156"/>
      <c r="X108" s="156" t="s">
        <v>150</v>
      </c>
      <c r="Y108" s="156" t="s">
        <v>135</v>
      </c>
      <c r="Z108" s="146"/>
      <c r="AA108" s="146"/>
      <c r="AB108" s="146"/>
      <c r="AC108" s="146"/>
      <c r="AD108" s="146"/>
      <c r="AE108" s="146"/>
      <c r="AF108" s="146"/>
      <c r="AG108" s="146" t="s">
        <v>178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2" x14ac:dyDescent="0.2">
      <c r="A109" s="153"/>
      <c r="B109" s="154"/>
      <c r="C109" s="185" t="s">
        <v>270</v>
      </c>
      <c r="D109" s="158"/>
      <c r="E109" s="159">
        <v>69.55</v>
      </c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138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85" t="s">
        <v>271</v>
      </c>
      <c r="D110" s="158"/>
      <c r="E110" s="159">
        <v>17.7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138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1">
        <v>34</v>
      </c>
      <c r="B111" s="172" t="s">
        <v>272</v>
      </c>
      <c r="C111" s="184" t="s">
        <v>273</v>
      </c>
      <c r="D111" s="173" t="s">
        <v>274</v>
      </c>
      <c r="E111" s="174">
        <v>4.5369999999999999</v>
      </c>
      <c r="F111" s="175"/>
      <c r="G111" s="176">
        <f>ROUND(E111*F111,2)</f>
        <v>0</v>
      </c>
      <c r="H111" s="157"/>
      <c r="I111" s="156">
        <f>ROUND(E111*H111,2)</f>
        <v>0</v>
      </c>
      <c r="J111" s="157"/>
      <c r="K111" s="156">
        <f>ROUND(E111*J111,2)</f>
        <v>0</v>
      </c>
      <c r="L111" s="156">
        <v>21</v>
      </c>
      <c r="M111" s="156">
        <f>G111*(1+L111/100)</f>
        <v>0</v>
      </c>
      <c r="N111" s="155">
        <v>0</v>
      </c>
      <c r="O111" s="155">
        <f>ROUND(E111*N111,2)</f>
        <v>0</v>
      </c>
      <c r="P111" s="155">
        <v>0</v>
      </c>
      <c r="Q111" s="155">
        <f>ROUND(E111*P111,2)</f>
        <v>0</v>
      </c>
      <c r="R111" s="156"/>
      <c r="S111" s="156" t="s">
        <v>132</v>
      </c>
      <c r="T111" s="156" t="s">
        <v>275</v>
      </c>
      <c r="U111" s="156">
        <v>0</v>
      </c>
      <c r="V111" s="156">
        <f>ROUND(E111*U111,2)</f>
        <v>0</v>
      </c>
      <c r="W111" s="156"/>
      <c r="X111" s="156" t="s">
        <v>134</v>
      </c>
      <c r="Y111" s="156" t="s">
        <v>135</v>
      </c>
      <c r="Z111" s="146"/>
      <c r="AA111" s="146"/>
      <c r="AB111" s="146"/>
      <c r="AC111" s="146"/>
      <c r="AD111" s="146"/>
      <c r="AE111" s="146"/>
      <c r="AF111" s="146"/>
      <c r="AG111" s="146" t="s">
        <v>136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">
      <c r="A112" s="153"/>
      <c r="B112" s="154"/>
      <c r="C112" s="185" t="s">
        <v>276</v>
      </c>
      <c r="D112" s="158"/>
      <c r="E112" s="159">
        <v>4.5369999999999999</v>
      </c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138</v>
      </c>
      <c r="AH112" s="146">
        <v>5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x14ac:dyDescent="0.2">
      <c r="A113" s="164" t="s">
        <v>127</v>
      </c>
      <c r="B113" s="165" t="s">
        <v>73</v>
      </c>
      <c r="C113" s="183" t="s">
        <v>74</v>
      </c>
      <c r="D113" s="166"/>
      <c r="E113" s="167"/>
      <c r="F113" s="168"/>
      <c r="G113" s="169">
        <f>SUMIF(AG114:AG139,"&lt;&gt;NOR",G114:G139)</f>
        <v>0</v>
      </c>
      <c r="H113" s="163"/>
      <c r="I113" s="163">
        <f>SUM(I114:I139)</f>
        <v>0</v>
      </c>
      <c r="J113" s="163"/>
      <c r="K113" s="163">
        <f>SUM(K114:K139)</f>
        <v>0</v>
      </c>
      <c r="L113" s="163"/>
      <c r="M113" s="163">
        <f>SUM(M114:M139)</f>
        <v>0</v>
      </c>
      <c r="N113" s="162"/>
      <c r="O113" s="162">
        <f>SUM(O114:O139)</f>
        <v>1.4500000000000002</v>
      </c>
      <c r="P113" s="162"/>
      <c r="Q113" s="162">
        <f>SUM(Q114:Q139)</f>
        <v>0</v>
      </c>
      <c r="R113" s="163"/>
      <c r="S113" s="163"/>
      <c r="T113" s="163"/>
      <c r="U113" s="163"/>
      <c r="V113" s="163">
        <f>SUM(V114:V139)</f>
        <v>164.35999999999999</v>
      </c>
      <c r="W113" s="163"/>
      <c r="X113" s="163"/>
      <c r="Y113" s="163"/>
      <c r="AG113" t="s">
        <v>128</v>
      </c>
    </row>
    <row r="114" spans="1:60" outlineLevel="1" x14ac:dyDescent="0.2">
      <c r="A114" s="171">
        <v>35</v>
      </c>
      <c r="B114" s="172" t="s">
        <v>277</v>
      </c>
      <c r="C114" s="184" t="s">
        <v>278</v>
      </c>
      <c r="D114" s="173" t="s">
        <v>149</v>
      </c>
      <c r="E114" s="174">
        <v>394.1</v>
      </c>
      <c r="F114" s="175"/>
      <c r="G114" s="176">
        <f>ROUND(E114*F114,2)</f>
        <v>0</v>
      </c>
      <c r="H114" s="157"/>
      <c r="I114" s="156">
        <f>ROUND(E114*H114,2)</f>
        <v>0</v>
      </c>
      <c r="J114" s="157"/>
      <c r="K114" s="156">
        <f>ROUND(E114*J114,2)</f>
        <v>0</v>
      </c>
      <c r="L114" s="156">
        <v>21</v>
      </c>
      <c r="M114" s="156">
        <f>G114*(1+L114/100)</f>
        <v>0</v>
      </c>
      <c r="N114" s="155">
        <v>0</v>
      </c>
      <c r="O114" s="155">
        <f>ROUND(E114*N114,2)</f>
        <v>0</v>
      </c>
      <c r="P114" s="155">
        <v>0</v>
      </c>
      <c r="Q114" s="155">
        <f>ROUND(E114*P114,2)</f>
        <v>0</v>
      </c>
      <c r="R114" s="156"/>
      <c r="S114" s="156" t="s">
        <v>132</v>
      </c>
      <c r="T114" s="156" t="s">
        <v>132</v>
      </c>
      <c r="U114" s="156">
        <v>0.14399999999999999</v>
      </c>
      <c r="V114" s="156">
        <f>ROUND(E114*U114,2)</f>
        <v>56.75</v>
      </c>
      <c r="W114" s="156"/>
      <c r="X114" s="156" t="s">
        <v>150</v>
      </c>
      <c r="Y114" s="156" t="s">
        <v>135</v>
      </c>
      <c r="Z114" s="146"/>
      <c r="AA114" s="146"/>
      <c r="AB114" s="146"/>
      <c r="AC114" s="146"/>
      <c r="AD114" s="146"/>
      <c r="AE114" s="146"/>
      <c r="AF114" s="146"/>
      <c r="AG114" s="146" t="s">
        <v>178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185" t="s">
        <v>279</v>
      </c>
      <c r="D115" s="158"/>
      <c r="E115" s="159">
        <v>77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138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85" t="s">
        <v>280</v>
      </c>
      <c r="D116" s="158"/>
      <c r="E116" s="159">
        <v>163.1</v>
      </c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138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85" t="s">
        <v>281</v>
      </c>
      <c r="D117" s="158"/>
      <c r="E117" s="159">
        <v>93.8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138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85" t="s">
        <v>282</v>
      </c>
      <c r="D118" s="158"/>
      <c r="E118" s="159">
        <v>60.2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138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1">
        <v>36</v>
      </c>
      <c r="B119" s="172" t="s">
        <v>283</v>
      </c>
      <c r="C119" s="184" t="s">
        <v>284</v>
      </c>
      <c r="D119" s="173" t="s">
        <v>149</v>
      </c>
      <c r="E119" s="174">
        <v>788.2</v>
      </c>
      <c r="F119" s="175"/>
      <c r="G119" s="176">
        <f>ROUND(E119*F119,2)</f>
        <v>0</v>
      </c>
      <c r="H119" s="157"/>
      <c r="I119" s="156">
        <f>ROUND(E119*H119,2)</f>
        <v>0</v>
      </c>
      <c r="J119" s="157"/>
      <c r="K119" s="156">
        <f>ROUND(E119*J119,2)</f>
        <v>0</v>
      </c>
      <c r="L119" s="156">
        <v>21</v>
      </c>
      <c r="M119" s="156">
        <f>G119*(1+L119/100)</f>
        <v>0</v>
      </c>
      <c r="N119" s="155">
        <v>8.4999999999999995E-4</v>
      </c>
      <c r="O119" s="155">
        <f>ROUND(E119*N119,2)</f>
        <v>0.67</v>
      </c>
      <c r="P119" s="155">
        <v>0</v>
      </c>
      <c r="Q119" s="155">
        <f>ROUND(E119*P119,2)</f>
        <v>0</v>
      </c>
      <c r="R119" s="156"/>
      <c r="S119" s="156" t="s">
        <v>132</v>
      </c>
      <c r="T119" s="156" t="s">
        <v>132</v>
      </c>
      <c r="U119" s="156">
        <v>6.0000000000000001E-3</v>
      </c>
      <c r="V119" s="156">
        <f>ROUND(E119*U119,2)</f>
        <v>4.7300000000000004</v>
      </c>
      <c r="W119" s="156"/>
      <c r="X119" s="156" t="s">
        <v>150</v>
      </c>
      <c r="Y119" s="156" t="s">
        <v>135</v>
      </c>
      <c r="Z119" s="146"/>
      <c r="AA119" s="146"/>
      <c r="AB119" s="146"/>
      <c r="AC119" s="146"/>
      <c r="AD119" s="146"/>
      <c r="AE119" s="146"/>
      <c r="AF119" s="146"/>
      <c r="AG119" s="146" t="s">
        <v>178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185" t="s">
        <v>285</v>
      </c>
      <c r="D120" s="158"/>
      <c r="E120" s="159">
        <v>788.2</v>
      </c>
      <c r="F120" s="156"/>
      <c r="G120" s="156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138</v>
      </c>
      <c r="AH120" s="146">
        <v>5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71">
        <v>37</v>
      </c>
      <c r="B121" s="172" t="s">
        <v>286</v>
      </c>
      <c r="C121" s="184" t="s">
        <v>287</v>
      </c>
      <c r="D121" s="173" t="s">
        <v>149</v>
      </c>
      <c r="E121" s="174">
        <v>394.1</v>
      </c>
      <c r="F121" s="175"/>
      <c r="G121" s="176">
        <f>ROUND(E121*F121,2)</f>
        <v>0</v>
      </c>
      <c r="H121" s="157"/>
      <c r="I121" s="156">
        <f>ROUND(E121*H121,2)</f>
        <v>0</v>
      </c>
      <c r="J121" s="157"/>
      <c r="K121" s="156">
        <f>ROUND(E121*J121,2)</f>
        <v>0</v>
      </c>
      <c r="L121" s="156">
        <v>21</v>
      </c>
      <c r="M121" s="156">
        <f>G121*(1+L121/100)</f>
        <v>0</v>
      </c>
      <c r="N121" s="155">
        <v>0</v>
      </c>
      <c r="O121" s="155">
        <f>ROUND(E121*N121,2)</f>
        <v>0</v>
      </c>
      <c r="P121" s="155">
        <v>0</v>
      </c>
      <c r="Q121" s="155">
        <f>ROUND(E121*P121,2)</f>
        <v>0</v>
      </c>
      <c r="R121" s="156"/>
      <c r="S121" s="156" t="s">
        <v>132</v>
      </c>
      <c r="T121" s="156" t="s">
        <v>132</v>
      </c>
      <c r="U121" s="156">
        <v>0.126</v>
      </c>
      <c r="V121" s="156">
        <f>ROUND(E121*U121,2)</f>
        <v>49.66</v>
      </c>
      <c r="W121" s="156"/>
      <c r="X121" s="156" t="s">
        <v>150</v>
      </c>
      <c r="Y121" s="156" t="s">
        <v>135</v>
      </c>
      <c r="Z121" s="146"/>
      <c r="AA121" s="146"/>
      <c r="AB121" s="146"/>
      <c r="AC121" s="146"/>
      <c r="AD121" s="146"/>
      <c r="AE121" s="146"/>
      <c r="AF121" s="146"/>
      <c r="AG121" s="146" t="s">
        <v>178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53"/>
      <c r="B122" s="154"/>
      <c r="C122" s="185" t="s">
        <v>288</v>
      </c>
      <c r="D122" s="158"/>
      <c r="E122" s="159">
        <v>394.1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138</v>
      </c>
      <c r="AH122" s="146">
        <v>5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71">
        <v>38</v>
      </c>
      <c r="B123" s="172" t="s">
        <v>289</v>
      </c>
      <c r="C123" s="184" t="s">
        <v>290</v>
      </c>
      <c r="D123" s="173" t="s">
        <v>149</v>
      </c>
      <c r="E123" s="174">
        <v>131.5</v>
      </c>
      <c r="F123" s="175"/>
      <c r="G123" s="176">
        <f>ROUND(E123*F123,2)</f>
        <v>0</v>
      </c>
      <c r="H123" s="157"/>
      <c r="I123" s="156">
        <f>ROUND(E123*H123,2)</f>
        <v>0</v>
      </c>
      <c r="J123" s="157"/>
      <c r="K123" s="156">
        <f>ROUND(E123*J123,2)</f>
        <v>0</v>
      </c>
      <c r="L123" s="156">
        <v>21</v>
      </c>
      <c r="M123" s="156">
        <f>G123*(1+L123/100)</f>
        <v>0</v>
      </c>
      <c r="N123" s="155">
        <v>5.9100000000000003E-3</v>
      </c>
      <c r="O123" s="155">
        <f>ROUND(E123*N123,2)</f>
        <v>0.78</v>
      </c>
      <c r="P123" s="155">
        <v>0</v>
      </c>
      <c r="Q123" s="155">
        <f>ROUND(E123*P123,2)</f>
        <v>0</v>
      </c>
      <c r="R123" s="156"/>
      <c r="S123" s="156" t="s">
        <v>132</v>
      </c>
      <c r="T123" s="156" t="s">
        <v>132</v>
      </c>
      <c r="U123" s="156">
        <v>0.26</v>
      </c>
      <c r="V123" s="156">
        <f>ROUND(E123*U123,2)</f>
        <v>34.19</v>
      </c>
      <c r="W123" s="156"/>
      <c r="X123" s="156" t="s">
        <v>150</v>
      </c>
      <c r="Y123" s="156" t="s">
        <v>135</v>
      </c>
      <c r="Z123" s="146"/>
      <c r="AA123" s="146"/>
      <c r="AB123" s="146"/>
      <c r="AC123" s="146"/>
      <c r="AD123" s="146"/>
      <c r="AE123" s="146"/>
      <c r="AF123" s="146"/>
      <c r="AG123" s="146" t="s">
        <v>178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185" t="s">
        <v>291</v>
      </c>
      <c r="D124" s="158"/>
      <c r="E124" s="159">
        <v>27.5</v>
      </c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138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185" t="s">
        <v>292</v>
      </c>
      <c r="D125" s="158"/>
      <c r="E125" s="159">
        <v>55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138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3" x14ac:dyDescent="0.2">
      <c r="A126" s="153"/>
      <c r="B126" s="154"/>
      <c r="C126" s="185" t="s">
        <v>293</v>
      </c>
      <c r="D126" s="158"/>
      <c r="E126" s="159">
        <v>27.5</v>
      </c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138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3" x14ac:dyDescent="0.2">
      <c r="A127" s="153"/>
      <c r="B127" s="154"/>
      <c r="C127" s="185" t="s">
        <v>294</v>
      </c>
      <c r="D127" s="158"/>
      <c r="E127" s="159">
        <v>21.5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138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71">
        <v>39</v>
      </c>
      <c r="B128" s="172" t="s">
        <v>295</v>
      </c>
      <c r="C128" s="184" t="s">
        <v>296</v>
      </c>
      <c r="D128" s="173" t="s">
        <v>149</v>
      </c>
      <c r="E128" s="174">
        <v>394.1</v>
      </c>
      <c r="F128" s="175"/>
      <c r="G128" s="176">
        <f>ROUND(E128*F128,2)</f>
        <v>0</v>
      </c>
      <c r="H128" s="157"/>
      <c r="I128" s="156">
        <f>ROUND(E128*H128,2)</f>
        <v>0</v>
      </c>
      <c r="J128" s="157"/>
      <c r="K128" s="156">
        <f>ROUND(E128*J128,2)</f>
        <v>0</v>
      </c>
      <c r="L128" s="156">
        <v>21</v>
      </c>
      <c r="M128" s="156">
        <f>G128*(1+L128/100)</f>
        <v>0</v>
      </c>
      <c r="N128" s="155">
        <v>0</v>
      </c>
      <c r="O128" s="155">
        <f>ROUND(E128*N128,2)</f>
        <v>0</v>
      </c>
      <c r="P128" s="155">
        <v>0</v>
      </c>
      <c r="Q128" s="155">
        <f>ROUND(E128*P128,2)</f>
        <v>0</v>
      </c>
      <c r="R128" s="156"/>
      <c r="S128" s="156" t="s">
        <v>132</v>
      </c>
      <c r="T128" s="156" t="s">
        <v>132</v>
      </c>
      <c r="U128" s="156">
        <v>3.0300000000000001E-2</v>
      </c>
      <c r="V128" s="156">
        <f>ROUND(E128*U128,2)</f>
        <v>11.94</v>
      </c>
      <c r="W128" s="156"/>
      <c r="X128" s="156" t="s">
        <v>150</v>
      </c>
      <c r="Y128" s="156" t="s">
        <v>135</v>
      </c>
      <c r="Z128" s="146"/>
      <c r="AA128" s="146"/>
      <c r="AB128" s="146"/>
      <c r="AC128" s="146"/>
      <c r="AD128" s="146"/>
      <c r="AE128" s="146"/>
      <c r="AF128" s="146"/>
      <c r="AG128" s="146" t="s">
        <v>178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185" t="s">
        <v>288</v>
      </c>
      <c r="D129" s="158"/>
      <c r="E129" s="159">
        <v>394.1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138</v>
      </c>
      <c r="AH129" s="146">
        <v>5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1">
        <v>40</v>
      </c>
      <c r="B130" s="172" t="s">
        <v>297</v>
      </c>
      <c r="C130" s="184" t="s">
        <v>298</v>
      </c>
      <c r="D130" s="173" t="s">
        <v>149</v>
      </c>
      <c r="E130" s="174">
        <v>788.2</v>
      </c>
      <c r="F130" s="175"/>
      <c r="G130" s="176">
        <f>ROUND(E130*F130,2)</f>
        <v>0</v>
      </c>
      <c r="H130" s="157"/>
      <c r="I130" s="156">
        <f>ROUND(E130*H130,2)</f>
        <v>0</v>
      </c>
      <c r="J130" s="157"/>
      <c r="K130" s="156">
        <f>ROUND(E130*J130,2)</f>
        <v>0</v>
      </c>
      <c r="L130" s="156">
        <v>21</v>
      </c>
      <c r="M130" s="156">
        <f>G130*(1+L130/100)</f>
        <v>0</v>
      </c>
      <c r="N130" s="155">
        <v>0</v>
      </c>
      <c r="O130" s="155">
        <f>ROUND(E130*N130,2)</f>
        <v>0</v>
      </c>
      <c r="P130" s="155">
        <v>0</v>
      </c>
      <c r="Q130" s="155">
        <f>ROUND(E130*P130,2)</f>
        <v>0</v>
      </c>
      <c r="R130" s="156"/>
      <c r="S130" s="156" t="s">
        <v>132</v>
      </c>
      <c r="T130" s="156" t="s">
        <v>132</v>
      </c>
      <c r="U130" s="156">
        <v>0</v>
      </c>
      <c r="V130" s="156">
        <f>ROUND(E130*U130,2)</f>
        <v>0</v>
      </c>
      <c r="W130" s="156"/>
      <c r="X130" s="156" t="s">
        <v>150</v>
      </c>
      <c r="Y130" s="156" t="s">
        <v>135</v>
      </c>
      <c r="Z130" s="146"/>
      <c r="AA130" s="146"/>
      <c r="AB130" s="146"/>
      <c r="AC130" s="146"/>
      <c r="AD130" s="146"/>
      <c r="AE130" s="146"/>
      <c r="AF130" s="146"/>
      <c r="AG130" s="146" t="s">
        <v>178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185" t="s">
        <v>285</v>
      </c>
      <c r="D131" s="158"/>
      <c r="E131" s="159">
        <v>788.2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138</v>
      </c>
      <c r="AH131" s="146">
        <v>5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1">
        <v>41</v>
      </c>
      <c r="B132" s="172" t="s">
        <v>299</v>
      </c>
      <c r="C132" s="184" t="s">
        <v>300</v>
      </c>
      <c r="D132" s="173" t="s">
        <v>149</v>
      </c>
      <c r="E132" s="174">
        <v>394.1</v>
      </c>
      <c r="F132" s="175"/>
      <c r="G132" s="176">
        <f>ROUND(E132*F132,2)</f>
        <v>0</v>
      </c>
      <c r="H132" s="157"/>
      <c r="I132" s="156">
        <f>ROUND(E132*H132,2)</f>
        <v>0</v>
      </c>
      <c r="J132" s="157"/>
      <c r="K132" s="156">
        <f>ROUND(E132*J132,2)</f>
        <v>0</v>
      </c>
      <c r="L132" s="156">
        <v>21</v>
      </c>
      <c r="M132" s="156">
        <f>G132*(1+L132/100)</f>
        <v>0</v>
      </c>
      <c r="N132" s="155">
        <v>0</v>
      </c>
      <c r="O132" s="155">
        <f>ROUND(E132*N132,2)</f>
        <v>0</v>
      </c>
      <c r="P132" s="155">
        <v>0</v>
      </c>
      <c r="Q132" s="155">
        <f>ROUND(E132*P132,2)</f>
        <v>0</v>
      </c>
      <c r="R132" s="156"/>
      <c r="S132" s="156" t="s">
        <v>132</v>
      </c>
      <c r="T132" s="156" t="s">
        <v>132</v>
      </c>
      <c r="U132" s="156">
        <v>1.7999999999999999E-2</v>
      </c>
      <c r="V132" s="156">
        <f>ROUND(E132*U132,2)</f>
        <v>7.09</v>
      </c>
      <c r="W132" s="156"/>
      <c r="X132" s="156" t="s">
        <v>150</v>
      </c>
      <c r="Y132" s="156" t="s">
        <v>135</v>
      </c>
      <c r="Z132" s="146"/>
      <c r="AA132" s="146"/>
      <c r="AB132" s="146"/>
      <c r="AC132" s="146"/>
      <c r="AD132" s="146"/>
      <c r="AE132" s="146"/>
      <c r="AF132" s="146"/>
      <c r="AG132" s="146" t="s">
        <v>178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185" t="s">
        <v>288</v>
      </c>
      <c r="D133" s="158"/>
      <c r="E133" s="159">
        <v>394.1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138</v>
      </c>
      <c r="AH133" s="146">
        <v>5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1">
        <v>42</v>
      </c>
      <c r="B134" s="172" t="s">
        <v>301</v>
      </c>
      <c r="C134" s="184" t="s">
        <v>302</v>
      </c>
      <c r="D134" s="173" t="s">
        <v>149</v>
      </c>
      <c r="E134" s="174">
        <v>118.8</v>
      </c>
      <c r="F134" s="175"/>
      <c r="G134" s="176">
        <f>ROUND(E134*F134,2)</f>
        <v>0</v>
      </c>
      <c r="H134" s="157"/>
      <c r="I134" s="156">
        <f>ROUND(E134*H134,2)</f>
        <v>0</v>
      </c>
      <c r="J134" s="157"/>
      <c r="K134" s="156">
        <f>ROUND(E134*J134,2)</f>
        <v>0</v>
      </c>
      <c r="L134" s="156">
        <v>21</v>
      </c>
      <c r="M134" s="156">
        <f>G134*(1+L134/100)</f>
        <v>0</v>
      </c>
      <c r="N134" s="155">
        <v>0</v>
      </c>
      <c r="O134" s="155">
        <f>ROUND(E134*N134,2)</f>
        <v>0</v>
      </c>
      <c r="P134" s="155">
        <v>0</v>
      </c>
      <c r="Q134" s="155">
        <f>ROUND(E134*P134,2)</f>
        <v>0</v>
      </c>
      <c r="R134" s="156"/>
      <c r="S134" s="156" t="s">
        <v>176</v>
      </c>
      <c r="T134" s="156" t="s">
        <v>177</v>
      </c>
      <c r="U134" s="156">
        <v>0</v>
      </c>
      <c r="V134" s="156">
        <f>ROUND(E134*U134,2)</f>
        <v>0</v>
      </c>
      <c r="W134" s="156"/>
      <c r="X134" s="156" t="s">
        <v>150</v>
      </c>
      <c r="Y134" s="156" t="s">
        <v>135</v>
      </c>
      <c r="Z134" s="146"/>
      <c r="AA134" s="146"/>
      <c r="AB134" s="146"/>
      <c r="AC134" s="146"/>
      <c r="AD134" s="146"/>
      <c r="AE134" s="146"/>
      <c r="AF134" s="146"/>
      <c r="AG134" s="146" t="s">
        <v>178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185" t="s">
        <v>303</v>
      </c>
      <c r="D135" s="158"/>
      <c r="E135" s="159">
        <v>33.6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138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85" t="s">
        <v>304</v>
      </c>
      <c r="D136" s="158"/>
      <c r="E136" s="159">
        <v>66</v>
      </c>
      <c r="F136" s="156"/>
      <c r="G136" s="156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138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3" x14ac:dyDescent="0.2">
      <c r="A137" s="153"/>
      <c r="B137" s="154"/>
      <c r="C137" s="185" t="s">
        <v>305</v>
      </c>
      <c r="D137" s="158"/>
      <c r="E137" s="159">
        <v>19.2</v>
      </c>
      <c r="F137" s="156"/>
      <c r="G137" s="156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138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1">
        <v>43</v>
      </c>
      <c r="B138" s="172" t="s">
        <v>306</v>
      </c>
      <c r="C138" s="184" t="s">
        <v>307</v>
      </c>
      <c r="D138" s="173" t="s">
        <v>149</v>
      </c>
      <c r="E138" s="174">
        <v>98</v>
      </c>
      <c r="F138" s="175"/>
      <c r="G138" s="176">
        <f>ROUND(E138*F138,2)</f>
        <v>0</v>
      </c>
      <c r="H138" s="157"/>
      <c r="I138" s="156">
        <f>ROUND(E138*H138,2)</f>
        <v>0</v>
      </c>
      <c r="J138" s="157"/>
      <c r="K138" s="156">
        <f>ROUND(E138*J138,2)</f>
        <v>0</v>
      </c>
      <c r="L138" s="156">
        <v>21</v>
      </c>
      <c r="M138" s="156">
        <f>G138*(1+L138/100)</f>
        <v>0</v>
      </c>
      <c r="N138" s="155">
        <v>0</v>
      </c>
      <c r="O138" s="155">
        <f>ROUND(E138*N138,2)</f>
        <v>0</v>
      </c>
      <c r="P138" s="155">
        <v>0</v>
      </c>
      <c r="Q138" s="155">
        <f>ROUND(E138*P138,2)</f>
        <v>0</v>
      </c>
      <c r="R138" s="156"/>
      <c r="S138" s="156" t="s">
        <v>176</v>
      </c>
      <c r="T138" s="156" t="s">
        <v>133</v>
      </c>
      <c r="U138" s="156">
        <v>0</v>
      </c>
      <c r="V138" s="156">
        <f>ROUND(E138*U138,2)</f>
        <v>0</v>
      </c>
      <c r="W138" s="156"/>
      <c r="X138" s="156" t="s">
        <v>150</v>
      </c>
      <c r="Y138" s="156" t="s">
        <v>135</v>
      </c>
      <c r="Z138" s="146"/>
      <c r="AA138" s="146"/>
      <c r="AB138" s="146"/>
      <c r="AC138" s="146"/>
      <c r="AD138" s="146"/>
      <c r="AE138" s="146"/>
      <c r="AF138" s="146"/>
      <c r="AG138" s="146" t="s">
        <v>178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53"/>
      <c r="B139" s="154"/>
      <c r="C139" s="185" t="s">
        <v>308</v>
      </c>
      <c r="D139" s="158"/>
      <c r="E139" s="159">
        <v>98</v>
      </c>
      <c r="F139" s="156"/>
      <c r="G139" s="156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138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25.5" x14ac:dyDescent="0.2">
      <c r="A140" s="164" t="s">
        <v>127</v>
      </c>
      <c r="B140" s="165" t="s">
        <v>75</v>
      </c>
      <c r="C140" s="183" t="s">
        <v>76</v>
      </c>
      <c r="D140" s="166"/>
      <c r="E140" s="167"/>
      <c r="F140" s="168"/>
      <c r="G140" s="169">
        <f>SUMIF(AG141:AG146,"&lt;&gt;NOR",G141:G146)</f>
        <v>0</v>
      </c>
      <c r="H140" s="163"/>
      <c r="I140" s="163">
        <f>SUM(I141:I146)</f>
        <v>0</v>
      </c>
      <c r="J140" s="163"/>
      <c r="K140" s="163">
        <f>SUM(K141:K146)</f>
        <v>0</v>
      </c>
      <c r="L140" s="163"/>
      <c r="M140" s="163">
        <f>SUM(M141:M146)</f>
        <v>0</v>
      </c>
      <c r="N140" s="162"/>
      <c r="O140" s="162">
        <f>SUM(O141:O146)</f>
        <v>0</v>
      </c>
      <c r="P140" s="162"/>
      <c r="Q140" s="162">
        <f>SUM(Q141:Q146)</f>
        <v>0</v>
      </c>
      <c r="R140" s="163"/>
      <c r="S140" s="163"/>
      <c r="T140" s="163"/>
      <c r="U140" s="163"/>
      <c r="V140" s="163">
        <f>SUM(V141:V146)</f>
        <v>19.89</v>
      </c>
      <c r="W140" s="163"/>
      <c r="X140" s="163"/>
      <c r="Y140" s="163"/>
      <c r="AG140" t="s">
        <v>128</v>
      </c>
    </row>
    <row r="141" spans="1:60" outlineLevel="1" x14ac:dyDescent="0.2">
      <c r="A141" s="171">
        <v>44</v>
      </c>
      <c r="B141" s="172" t="s">
        <v>309</v>
      </c>
      <c r="C141" s="184" t="s">
        <v>310</v>
      </c>
      <c r="D141" s="173" t="s">
        <v>149</v>
      </c>
      <c r="E141" s="174">
        <v>277.2</v>
      </c>
      <c r="F141" s="175"/>
      <c r="G141" s="176">
        <f>ROUND(E141*F141,2)</f>
        <v>0</v>
      </c>
      <c r="H141" s="157"/>
      <c r="I141" s="156">
        <f>ROUND(E141*H141,2)</f>
        <v>0</v>
      </c>
      <c r="J141" s="157"/>
      <c r="K141" s="156">
        <f>ROUND(E141*J141,2)</f>
        <v>0</v>
      </c>
      <c r="L141" s="156">
        <v>21</v>
      </c>
      <c r="M141" s="156">
        <f>G141*(1+L141/100)</f>
        <v>0</v>
      </c>
      <c r="N141" s="155">
        <v>0</v>
      </c>
      <c r="O141" s="155">
        <f>ROUND(E141*N141,2)</f>
        <v>0</v>
      </c>
      <c r="P141" s="155">
        <v>0</v>
      </c>
      <c r="Q141" s="155">
        <f>ROUND(E141*P141,2)</f>
        <v>0</v>
      </c>
      <c r="R141" s="156"/>
      <c r="S141" s="156" t="s">
        <v>176</v>
      </c>
      <c r="T141" s="156" t="s">
        <v>177</v>
      </c>
      <c r="U141" s="156">
        <v>0</v>
      </c>
      <c r="V141" s="156">
        <f>ROUND(E141*U141,2)</f>
        <v>0</v>
      </c>
      <c r="W141" s="156"/>
      <c r="X141" s="156" t="s">
        <v>150</v>
      </c>
      <c r="Y141" s="156" t="s">
        <v>135</v>
      </c>
      <c r="Z141" s="146"/>
      <c r="AA141" s="146"/>
      <c r="AB141" s="146"/>
      <c r="AC141" s="146"/>
      <c r="AD141" s="146"/>
      <c r="AE141" s="146"/>
      <c r="AF141" s="146"/>
      <c r="AG141" s="146" t="s">
        <v>178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2" x14ac:dyDescent="0.2">
      <c r="A142" s="153"/>
      <c r="B142" s="154"/>
      <c r="C142" s="185" t="s">
        <v>311</v>
      </c>
      <c r="D142" s="158"/>
      <c r="E142" s="159">
        <v>78.400000000000006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138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3" x14ac:dyDescent="0.2">
      <c r="A143" s="153"/>
      <c r="B143" s="154"/>
      <c r="C143" s="185" t="s">
        <v>312</v>
      </c>
      <c r="D143" s="158"/>
      <c r="E143" s="159">
        <v>154</v>
      </c>
      <c r="F143" s="156"/>
      <c r="G143" s="156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138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3" x14ac:dyDescent="0.2">
      <c r="A144" s="153"/>
      <c r="B144" s="154"/>
      <c r="C144" s="185" t="s">
        <v>313</v>
      </c>
      <c r="D144" s="158"/>
      <c r="E144" s="159">
        <v>44.8</v>
      </c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138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22.5" outlineLevel="1" x14ac:dyDescent="0.2">
      <c r="A145" s="171">
        <v>45</v>
      </c>
      <c r="B145" s="172" t="s">
        <v>314</v>
      </c>
      <c r="C145" s="184" t="s">
        <v>181</v>
      </c>
      <c r="D145" s="173" t="s">
        <v>149</v>
      </c>
      <c r="E145" s="174">
        <v>16.8</v>
      </c>
      <c r="F145" s="175"/>
      <c r="G145" s="176">
        <f>ROUND(E145*F145,2)</f>
        <v>0</v>
      </c>
      <c r="H145" s="157"/>
      <c r="I145" s="156">
        <f>ROUND(E145*H145,2)</f>
        <v>0</v>
      </c>
      <c r="J145" s="157"/>
      <c r="K145" s="156">
        <f>ROUND(E145*J145,2)</f>
        <v>0</v>
      </c>
      <c r="L145" s="156">
        <v>21</v>
      </c>
      <c r="M145" s="156">
        <f>G145*(1+L145/100)</f>
        <v>0</v>
      </c>
      <c r="N145" s="155">
        <v>0</v>
      </c>
      <c r="O145" s="155">
        <f>ROUND(E145*N145,2)</f>
        <v>0</v>
      </c>
      <c r="P145" s="155">
        <v>0</v>
      </c>
      <c r="Q145" s="155">
        <f>ROUND(E145*P145,2)</f>
        <v>0</v>
      </c>
      <c r="R145" s="156"/>
      <c r="S145" s="156" t="s">
        <v>176</v>
      </c>
      <c r="T145" s="156" t="s">
        <v>133</v>
      </c>
      <c r="U145" s="156">
        <v>1.1841699999999999</v>
      </c>
      <c r="V145" s="156">
        <f>ROUND(E145*U145,2)</f>
        <v>19.89</v>
      </c>
      <c r="W145" s="156"/>
      <c r="X145" s="156" t="s">
        <v>150</v>
      </c>
      <c r="Y145" s="156" t="s">
        <v>135</v>
      </c>
      <c r="Z145" s="146"/>
      <c r="AA145" s="146"/>
      <c r="AB145" s="146"/>
      <c r="AC145" s="146"/>
      <c r="AD145" s="146"/>
      <c r="AE145" s="146"/>
      <c r="AF145" s="146"/>
      <c r="AG145" s="146" t="s">
        <v>178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2" x14ac:dyDescent="0.2">
      <c r="A146" s="153"/>
      <c r="B146" s="154"/>
      <c r="C146" s="185" t="s">
        <v>315</v>
      </c>
      <c r="D146" s="158"/>
      <c r="E146" s="159">
        <v>16.8</v>
      </c>
      <c r="F146" s="156"/>
      <c r="G146" s="156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138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x14ac:dyDescent="0.2">
      <c r="A147" s="164" t="s">
        <v>127</v>
      </c>
      <c r="B147" s="165" t="s">
        <v>77</v>
      </c>
      <c r="C147" s="183" t="s">
        <v>78</v>
      </c>
      <c r="D147" s="166"/>
      <c r="E147" s="167"/>
      <c r="F147" s="168"/>
      <c r="G147" s="169">
        <f>SUMIF(AG148:AG161,"&lt;&gt;NOR",G148:G161)</f>
        <v>0</v>
      </c>
      <c r="H147" s="163"/>
      <c r="I147" s="163">
        <f>SUM(I148:I161)</f>
        <v>0</v>
      </c>
      <c r="J147" s="163"/>
      <c r="K147" s="163">
        <f>SUM(K148:K161)</f>
        <v>0</v>
      </c>
      <c r="L147" s="163"/>
      <c r="M147" s="163">
        <f>SUM(M148:M161)</f>
        <v>0</v>
      </c>
      <c r="N147" s="162"/>
      <c r="O147" s="162">
        <f>SUM(O148:O161)</f>
        <v>0</v>
      </c>
      <c r="P147" s="162"/>
      <c r="Q147" s="162">
        <f>SUM(Q148:Q161)</f>
        <v>7.94</v>
      </c>
      <c r="R147" s="163"/>
      <c r="S147" s="163"/>
      <c r="T147" s="163"/>
      <c r="U147" s="163"/>
      <c r="V147" s="163">
        <f>SUM(V148:V161)</f>
        <v>23.459999999999997</v>
      </c>
      <c r="W147" s="163"/>
      <c r="X147" s="163"/>
      <c r="Y147" s="163"/>
      <c r="AG147" t="s">
        <v>128</v>
      </c>
    </row>
    <row r="148" spans="1:60" outlineLevel="1" x14ac:dyDescent="0.2">
      <c r="A148" s="171">
        <v>46</v>
      </c>
      <c r="B148" s="172" t="s">
        <v>316</v>
      </c>
      <c r="C148" s="184" t="s">
        <v>317</v>
      </c>
      <c r="D148" s="173" t="s">
        <v>318</v>
      </c>
      <c r="E148" s="174">
        <v>0.72</v>
      </c>
      <c r="F148" s="175"/>
      <c r="G148" s="176">
        <f>ROUND(E148*F148,2)</f>
        <v>0</v>
      </c>
      <c r="H148" s="157"/>
      <c r="I148" s="156">
        <f>ROUND(E148*H148,2)</f>
        <v>0</v>
      </c>
      <c r="J148" s="157"/>
      <c r="K148" s="156">
        <f>ROUND(E148*J148,2)</f>
        <v>0</v>
      </c>
      <c r="L148" s="156">
        <v>21</v>
      </c>
      <c r="M148" s="156">
        <f>G148*(1+L148/100)</f>
        <v>0</v>
      </c>
      <c r="N148" s="155">
        <v>0</v>
      </c>
      <c r="O148" s="155">
        <f>ROUND(E148*N148,2)</f>
        <v>0</v>
      </c>
      <c r="P148" s="155">
        <v>2.2000000000000002</v>
      </c>
      <c r="Q148" s="155">
        <f>ROUND(E148*P148,2)</f>
        <v>1.58</v>
      </c>
      <c r="R148" s="156"/>
      <c r="S148" s="156" t="s">
        <v>132</v>
      </c>
      <c r="T148" s="156" t="s">
        <v>132</v>
      </c>
      <c r="U148" s="156">
        <v>10.88</v>
      </c>
      <c r="V148" s="156">
        <f>ROUND(E148*U148,2)</f>
        <v>7.83</v>
      </c>
      <c r="W148" s="156"/>
      <c r="X148" s="156" t="s">
        <v>150</v>
      </c>
      <c r="Y148" s="156" t="s">
        <v>135</v>
      </c>
      <c r="Z148" s="146"/>
      <c r="AA148" s="146"/>
      <c r="AB148" s="146"/>
      <c r="AC148" s="146"/>
      <c r="AD148" s="146"/>
      <c r="AE148" s="146"/>
      <c r="AF148" s="146"/>
      <c r="AG148" s="146" t="s">
        <v>151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2" x14ac:dyDescent="0.2">
      <c r="A149" s="153"/>
      <c r="B149" s="154"/>
      <c r="C149" s="185" t="s">
        <v>319</v>
      </c>
      <c r="D149" s="158"/>
      <c r="E149" s="159">
        <v>0.72</v>
      </c>
      <c r="F149" s="156"/>
      <c r="G149" s="156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138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71">
        <v>47</v>
      </c>
      <c r="B150" s="172" t="s">
        <v>320</v>
      </c>
      <c r="C150" s="184" t="s">
        <v>321</v>
      </c>
      <c r="D150" s="173" t="s">
        <v>149</v>
      </c>
      <c r="E150" s="174">
        <v>137.37</v>
      </c>
      <c r="F150" s="175"/>
      <c r="G150" s="176">
        <f>ROUND(E150*F150,2)</f>
        <v>0</v>
      </c>
      <c r="H150" s="157"/>
      <c r="I150" s="156">
        <f>ROUND(E150*H150,2)</f>
        <v>0</v>
      </c>
      <c r="J150" s="157"/>
      <c r="K150" s="156">
        <f>ROUND(E150*J150,2)</f>
        <v>0</v>
      </c>
      <c r="L150" s="156">
        <v>21</v>
      </c>
      <c r="M150" s="156">
        <f>G150*(1+L150/100)</f>
        <v>0</v>
      </c>
      <c r="N150" s="155">
        <v>0</v>
      </c>
      <c r="O150" s="155">
        <f>ROUND(E150*N150,2)</f>
        <v>0</v>
      </c>
      <c r="P150" s="155">
        <v>4.3999999999999997E-2</v>
      </c>
      <c r="Q150" s="155">
        <f>ROUND(E150*P150,2)</f>
        <v>6.04</v>
      </c>
      <c r="R150" s="156"/>
      <c r="S150" s="156" t="s">
        <v>176</v>
      </c>
      <c r="T150" s="156" t="s">
        <v>133</v>
      </c>
      <c r="U150" s="156">
        <v>0</v>
      </c>
      <c r="V150" s="156">
        <f>ROUND(E150*U150,2)</f>
        <v>0</v>
      </c>
      <c r="W150" s="156"/>
      <c r="X150" s="156" t="s">
        <v>150</v>
      </c>
      <c r="Y150" s="156" t="s">
        <v>135</v>
      </c>
      <c r="Z150" s="146"/>
      <c r="AA150" s="146"/>
      <c r="AB150" s="146"/>
      <c r="AC150" s="146"/>
      <c r="AD150" s="146"/>
      <c r="AE150" s="146"/>
      <c r="AF150" s="146"/>
      <c r="AG150" s="146" t="s">
        <v>178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2" x14ac:dyDescent="0.2">
      <c r="A151" s="153"/>
      <c r="B151" s="154"/>
      <c r="C151" s="185" t="s">
        <v>202</v>
      </c>
      <c r="D151" s="158"/>
      <c r="E151" s="159">
        <v>70.48</v>
      </c>
      <c r="F151" s="156"/>
      <c r="G151" s="156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138</v>
      </c>
      <c r="AH151" s="146">
        <v>5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185" t="s">
        <v>201</v>
      </c>
      <c r="D152" s="158"/>
      <c r="E152" s="159">
        <v>47.3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138</v>
      </c>
      <c r="AH152" s="146">
        <v>5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3" x14ac:dyDescent="0.2">
      <c r="A153" s="153"/>
      <c r="B153" s="154"/>
      <c r="C153" s="185" t="s">
        <v>322</v>
      </c>
      <c r="D153" s="158"/>
      <c r="E153" s="159"/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138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3" x14ac:dyDescent="0.2">
      <c r="A154" s="153"/>
      <c r="B154" s="154"/>
      <c r="C154" s="185" t="s">
        <v>323</v>
      </c>
      <c r="D154" s="158"/>
      <c r="E154" s="159">
        <v>8.6999999999999993</v>
      </c>
      <c r="F154" s="156"/>
      <c r="G154" s="156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138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3" x14ac:dyDescent="0.2">
      <c r="A155" s="153"/>
      <c r="B155" s="154"/>
      <c r="C155" s="185" t="s">
        <v>324</v>
      </c>
      <c r="D155" s="158"/>
      <c r="E155" s="159">
        <v>10.89</v>
      </c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138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71">
        <v>48</v>
      </c>
      <c r="B156" s="172" t="s">
        <v>325</v>
      </c>
      <c r="C156" s="184" t="s">
        <v>326</v>
      </c>
      <c r="D156" s="173" t="s">
        <v>149</v>
      </c>
      <c r="E156" s="174">
        <v>7.2</v>
      </c>
      <c r="F156" s="175"/>
      <c r="G156" s="176">
        <f>ROUND(E156*F156,2)</f>
        <v>0</v>
      </c>
      <c r="H156" s="157"/>
      <c r="I156" s="156">
        <f>ROUND(E156*H156,2)</f>
        <v>0</v>
      </c>
      <c r="J156" s="157"/>
      <c r="K156" s="156">
        <f>ROUND(E156*J156,2)</f>
        <v>0</v>
      </c>
      <c r="L156" s="156">
        <v>21</v>
      </c>
      <c r="M156" s="156">
        <f>G156*(1+L156/100)</f>
        <v>0</v>
      </c>
      <c r="N156" s="155">
        <v>0</v>
      </c>
      <c r="O156" s="155">
        <f>ROUND(E156*N156,2)</f>
        <v>0</v>
      </c>
      <c r="P156" s="155">
        <v>4.3999999999999997E-2</v>
      </c>
      <c r="Q156" s="155">
        <f>ROUND(E156*P156,2)</f>
        <v>0.32</v>
      </c>
      <c r="R156" s="156"/>
      <c r="S156" s="156" t="s">
        <v>176</v>
      </c>
      <c r="T156" s="156" t="s">
        <v>133</v>
      </c>
      <c r="U156" s="156">
        <v>0</v>
      </c>
      <c r="V156" s="156">
        <f>ROUND(E156*U156,2)</f>
        <v>0</v>
      </c>
      <c r="W156" s="156"/>
      <c r="X156" s="156" t="s">
        <v>150</v>
      </c>
      <c r="Y156" s="156" t="s">
        <v>135</v>
      </c>
      <c r="Z156" s="146"/>
      <c r="AA156" s="146"/>
      <c r="AB156" s="146"/>
      <c r="AC156" s="146"/>
      <c r="AD156" s="146"/>
      <c r="AE156" s="146"/>
      <c r="AF156" s="146"/>
      <c r="AG156" s="146" t="s">
        <v>178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2" x14ac:dyDescent="0.2">
      <c r="A157" s="153"/>
      <c r="B157" s="154"/>
      <c r="C157" s="185" t="s">
        <v>327</v>
      </c>
      <c r="D157" s="158"/>
      <c r="E157" s="159">
        <v>7.2</v>
      </c>
      <c r="F157" s="156"/>
      <c r="G157" s="156"/>
      <c r="H157" s="156"/>
      <c r="I157" s="156"/>
      <c r="J157" s="156"/>
      <c r="K157" s="156"/>
      <c r="L157" s="156"/>
      <c r="M157" s="156"/>
      <c r="N157" s="155"/>
      <c r="O157" s="155"/>
      <c r="P157" s="155"/>
      <c r="Q157" s="155"/>
      <c r="R157" s="156"/>
      <c r="S157" s="156"/>
      <c r="T157" s="156"/>
      <c r="U157" s="156"/>
      <c r="V157" s="156"/>
      <c r="W157" s="156"/>
      <c r="X157" s="156"/>
      <c r="Y157" s="156"/>
      <c r="Z157" s="146"/>
      <c r="AA157" s="146"/>
      <c r="AB157" s="146"/>
      <c r="AC157" s="146"/>
      <c r="AD157" s="146"/>
      <c r="AE157" s="146"/>
      <c r="AF157" s="146"/>
      <c r="AG157" s="146" t="s">
        <v>138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77">
        <v>49</v>
      </c>
      <c r="B158" s="178" t="s">
        <v>328</v>
      </c>
      <c r="C158" s="187" t="s">
        <v>329</v>
      </c>
      <c r="D158" s="179" t="s">
        <v>330</v>
      </c>
      <c r="E158" s="180">
        <v>7.9450799999999999</v>
      </c>
      <c r="F158" s="181"/>
      <c r="G158" s="182">
        <f>ROUND(E158*F158,2)</f>
        <v>0</v>
      </c>
      <c r="H158" s="157"/>
      <c r="I158" s="156">
        <f>ROUND(E158*H158,2)</f>
        <v>0</v>
      </c>
      <c r="J158" s="157"/>
      <c r="K158" s="156">
        <f>ROUND(E158*J158,2)</f>
        <v>0</v>
      </c>
      <c r="L158" s="156">
        <v>21</v>
      </c>
      <c r="M158" s="156">
        <f>G158*(1+L158/100)</f>
        <v>0</v>
      </c>
      <c r="N158" s="155">
        <v>0</v>
      </c>
      <c r="O158" s="155">
        <f>ROUND(E158*N158,2)</f>
        <v>0</v>
      </c>
      <c r="P158" s="155">
        <v>0</v>
      </c>
      <c r="Q158" s="155">
        <f>ROUND(E158*P158,2)</f>
        <v>0</v>
      </c>
      <c r="R158" s="156"/>
      <c r="S158" s="156" t="s">
        <v>132</v>
      </c>
      <c r="T158" s="156" t="s">
        <v>132</v>
      </c>
      <c r="U158" s="156">
        <v>1.8839999999999999</v>
      </c>
      <c r="V158" s="156">
        <f>ROUND(E158*U158,2)</f>
        <v>14.97</v>
      </c>
      <c r="W158" s="156"/>
      <c r="X158" s="156" t="s">
        <v>331</v>
      </c>
      <c r="Y158" s="156" t="s">
        <v>135</v>
      </c>
      <c r="Z158" s="146"/>
      <c r="AA158" s="146"/>
      <c r="AB158" s="146"/>
      <c r="AC158" s="146"/>
      <c r="AD158" s="146"/>
      <c r="AE158" s="146"/>
      <c r="AF158" s="146"/>
      <c r="AG158" s="146" t="s">
        <v>332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77">
        <v>50</v>
      </c>
      <c r="B159" s="178" t="s">
        <v>333</v>
      </c>
      <c r="C159" s="187" t="s">
        <v>334</v>
      </c>
      <c r="D159" s="179" t="s">
        <v>330</v>
      </c>
      <c r="E159" s="180">
        <v>7.9450799999999999</v>
      </c>
      <c r="F159" s="181"/>
      <c r="G159" s="182">
        <f>ROUND(E159*F159,2)</f>
        <v>0</v>
      </c>
      <c r="H159" s="157"/>
      <c r="I159" s="156">
        <f>ROUND(E159*H159,2)</f>
        <v>0</v>
      </c>
      <c r="J159" s="157"/>
      <c r="K159" s="156">
        <f>ROUND(E159*J159,2)</f>
        <v>0</v>
      </c>
      <c r="L159" s="156">
        <v>21</v>
      </c>
      <c r="M159" s="156">
        <f>G159*(1+L159/100)</f>
        <v>0</v>
      </c>
      <c r="N159" s="155">
        <v>0</v>
      </c>
      <c r="O159" s="155">
        <f>ROUND(E159*N159,2)</f>
        <v>0</v>
      </c>
      <c r="P159" s="155">
        <v>0</v>
      </c>
      <c r="Q159" s="155">
        <f>ROUND(E159*P159,2)</f>
        <v>0</v>
      </c>
      <c r="R159" s="156"/>
      <c r="S159" s="156" t="s">
        <v>132</v>
      </c>
      <c r="T159" s="156" t="s">
        <v>132</v>
      </c>
      <c r="U159" s="156">
        <v>4.2000000000000003E-2</v>
      </c>
      <c r="V159" s="156">
        <f>ROUND(E159*U159,2)</f>
        <v>0.33</v>
      </c>
      <c r="W159" s="156"/>
      <c r="X159" s="156" t="s">
        <v>331</v>
      </c>
      <c r="Y159" s="156" t="s">
        <v>135</v>
      </c>
      <c r="Z159" s="146"/>
      <c r="AA159" s="146"/>
      <c r="AB159" s="146"/>
      <c r="AC159" s="146"/>
      <c r="AD159" s="146"/>
      <c r="AE159" s="146"/>
      <c r="AF159" s="146"/>
      <c r="AG159" s="146" t="s">
        <v>332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22.5" outlineLevel="1" x14ac:dyDescent="0.2">
      <c r="A160" s="177">
        <v>51</v>
      </c>
      <c r="B160" s="178" t="s">
        <v>335</v>
      </c>
      <c r="C160" s="187" t="s">
        <v>336</v>
      </c>
      <c r="D160" s="179" t="s">
        <v>330</v>
      </c>
      <c r="E160" s="180">
        <v>7.9450799999999999</v>
      </c>
      <c r="F160" s="181"/>
      <c r="G160" s="182">
        <f>ROUND(E160*F160,2)</f>
        <v>0</v>
      </c>
      <c r="H160" s="157"/>
      <c r="I160" s="156">
        <f>ROUND(E160*H160,2)</f>
        <v>0</v>
      </c>
      <c r="J160" s="157"/>
      <c r="K160" s="156">
        <f>ROUND(E160*J160,2)</f>
        <v>0</v>
      </c>
      <c r="L160" s="156">
        <v>21</v>
      </c>
      <c r="M160" s="156">
        <f>G160*(1+L160/100)</f>
        <v>0</v>
      </c>
      <c r="N160" s="155">
        <v>0</v>
      </c>
      <c r="O160" s="155">
        <f>ROUND(E160*N160,2)</f>
        <v>0</v>
      </c>
      <c r="P160" s="155">
        <v>0</v>
      </c>
      <c r="Q160" s="155">
        <f>ROUND(E160*P160,2)</f>
        <v>0</v>
      </c>
      <c r="R160" s="156"/>
      <c r="S160" s="156" t="s">
        <v>337</v>
      </c>
      <c r="T160" s="156" t="s">
        <v>337</v>
      </c>
      <c r="U160" s="156">
        <v>0</v>
      </c>
      <c r="V160" s="156">
        <f>ROUND(E160*U160,2)</f>
        <v>0</v>
      </c>
      <c r="W160" s="156"/>
      <c r="X160" s="156" t="s">
        <v>331</v>
      </c>
      <c r="Y160" s="156" t="s">
        <v>135</v>
      </c>
      <c r="Z160" s="146"/>
      <c r="AA160" s="146"/>
      <c r="AB160" s="146"/>
      <c r="AC160" s="146"/>
      <c r="AD160" s="146"/>
      <c r="AE160" s="146"/>
      <c r="AF160" s="146"/>
      <c r="AG160" s="146" t="s">
        <v>332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77">
        <v>52</v>
      </c>
      <c r="B161" s="178" t="s">
        <v>338</v>
      </c>
      <c r="C161" s="187" t="s">
        <v>339</v>
      </c>
      <c r="D161" s="179" t="s">
        <v>330</v>
      </c>
      <c r="E161" s="180">
        <v>7.9450799999999999</v>
      </c>
      <c r="F161" s="181"/>
      <c r="G161" s="182">
        <f>ROUND(E161*F161,2)</f>
        <v>0</v>
      </c>
      <c r="H161" s="157"/>
      <c r="I161" s="156">
        <f>ROUND(E161*H161,2)</f>
        <v>0</v>
      </c>
      <c r="J161" s="157"/>
      <c r="K161" s="156">
        <f>ROUND(E161*J161,2)</f>
        <v>0</v>
      </c>
      <c r="L161" s="156">
        <v>21</v>
      </c>
      <c r="M161" s="156">
        <f>G161*(1+L161/100)</f>
        <v>0</v>
      </c>
      <c r="N161" s="155">
        <v>0</v>
      </c>
      <c r="O161" s="155">
        <f>ROUND(E161*N161,2)</f>
        <v>0</v>
      </c>
      <c r="P161" s="155">
        <v>0</v>
      </c>
      <c r="Q161" s="155">
        <f>ROUND(E161*P161,2)</f>
        <v>0</v>
      </c>
      <c r="R161" s="156"/>
      <c r="S161" s="156" t="s">
        <v>176</v>
      </c>
      <c r="T161" s="156" t="s">
        <v>133</v>
      </c>
      <c r="U161" s="156">
        <v>4.2000000000000003E-2</v>
      </c>
      <c r="V161" s="156">
        <f>ROUND(E161*U161,2)</f>
        <v>0.33</v>
      </c>
      <c r="W161" s="156"/>
      <c r="X161" s="156" t="s">
        <v>331</v>
      </c>
      <c r="Y161" s="156" t="s">
        <v>135</v>
      </c>
      <c r="Z161" s="146"/>
      <c r="AA161" s="146"/>
      <c r="AB161" s="146"/>
      <c r="AC161" s="146"/>
      <c r="AD161" s="146"/>
      <c r="AE161" s="146"/>
      <c r="AF161" s="146"/>
      <c r="AG161" s="146" t="s">
        <v>340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x14ac:dyDescent="0.2">
      <c r="A162" s="164" t="s">
        <v>127</v>
      </c>
      <c r="B162" s="165" t="s">
        <v>79</v>
      </c>
      <c r="C162" s="183" t="s">
        <v>80</v>
      </c>
      <c r="D162" s="166"/>
      <c r="E162" s="167"/>
      <c r="F162" s="168"/>
      <c r="G162" s="169">
        <f>SUMIF(AG163:AG163,"&lt;&gt;NOR",G163:G163)</f>
        <v>0</v>
      </c>
      <c r="H162" s="163"/>
      <c r="I162" s="163">
        <f>SUM(I163:I163)</f>
        <v>0</v>
      </c>
      <c r="J162" s="163"/>
      <c r="K162" s="163">
        <f>SUM(K163:K163)</f>
        <v>0</v>
      </c>
      <c r="L162" s="163"/>
      <c r="M162" s="163">
        <f>SUM(M163:M163)</f>
        <v>0</v>
      </c>
      <c r="N162" s="162"/>
      <c r="O162" s="162">
        <f>SUM(O163:O163)</f>
        <v>0</v>
      </c>
      <c r="P162" s="162"/>
      <c r="Q162" s="162">
        <f>SUM(Q163:Q163)</f>
        <v>0</v>
      </c>
      <c r="R162" s="163"/>
      <c r="S162" s="163"/>
      <c r="T162" s="163"/>
      <c r="U162" s="163"/>
      <c r="V162" s="163">
        <f>SUM(V163:V163)</f>
        <v>32.42</v>
      </c>
      <c r="W162" s="163"/>
      <c r="X162" s="163"/>
      <c r="Y162" s="163"/>
      <c r="AG162" t="s">
        <v>128</v>
      </c>
    </row>
    <row r="163" spans="1:60" outlineLevel="1" x14ac:dyDescent="0.2">
      <c r="A163" s="177">
        <v>53</v>
      </c>
      <c r="B163" s="178" t="s">
        <v>341</v>
      </c>
      <c r="C163" s="187" t="s">
        <v>342</v>
      </c>
      <c r="D163" s="179" t="s">
        <v>330</v>
      </c>
      <c r="E163" s="180">
        <v>12.58108</v>
      </c>
      <c r="F163" s="181"/>
      <c r="G163" s="182">
        <f>ROUND(E163*F163,2)</f>
        <v>0</v>
      </c>
      <c r="H163" s="157"/>
      <c r="I163" s="156">
        <f>ROUND(E163*H163,2)</f>
        <v>0</v>
      </c>
      <c r="J163" s="157"/>
      <c r="K163" s="156">
        <f>ROUND(E163*J163,2)</f>
        <v>0</v>
      </c>
      <c r="L163" s="156">
        <v>21</v>
      </c>
      <c r="M163" s="156">
        <f>G163*(1+L163/100)</f>
        <v>0</v>
      </c>
      <c r="N163" s="155">
        <v>0</v>
      </c>
      <c r="O163" s="155">
        <f>ROUND(E163*N163,2)</f>
        <v>0</v>
      </c>
      <c r="P163" s="155">
        <v>0</v>
      </c>
      <c r="Q163" s="155">
        <f>ROUND(E163*P163,2)</f>
        <v>0</v>
      </c>
      <c r="R163" s="156"/>
      <c r="S163" s="156" t="s">
        <v>132</v>
      </c>
      <c r="T163" s="156" t="s">
        <v>132</v>
      </c>
      <c r="U163" s="156">
        <v>2.577</v>
      </c>
      <c r="V163" s="156">
        <f>ROUND(E163*U163,2)</f>
        <v>32.42</v>
      </c>
      <c r="W163" s="156"/>
      <c r="X163" s="156" t="s">
        <v>150</v>
      </c>
      <c r="Y163" s="156" t="s">
        <v>135</v>
      </c>
      <c r="Z163" s="146"/>
      <c r="AA163" s="146"/>
      <c r="AB163" s="146"/>
      <c r="AC163" s="146"/>
      <c r="AD163" s="146"/>
      <c r="AE163" s="146"/>
      <c r="AF163" s="146"/>
      <c r="AG163" s="146" t="s">
        <v>178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x14ac:dyDescent="0.2">
      <c r="A164" s="164" t="s">
        <v>127</v>
      </c>
      <c r="B164" s="165" t="s">
        <v>81</v>
      </c>
      <c r="C164" s="183" t="s">
        <v>82</v>
      </c>
      <c r="D164" s="166"/>
      <c r="E164" s="167"/>
      <c r="F164" s="168"/>
      <c r="G164" s="169">
        <f>SUMIF(AG165:AG173,"&lt;&gt;NOR",G165:G173)</f>
        <v>0</v>
      </c>
      <c r="H164" s="163"/>
      <c r="I164" s="163">
        <f>SUM(I165:I173)</f>
        <v>0</v>
      </c>
      <c r="J164" s="163"/>
      <c r="K164" s="163">
        <f>SUM(K165:K173)</f>
        <v>0</v>
      </c>
      <c r="L164" s="163"/>
      <c r="M164" s="163">
        <f>SUM(M165:M173)</f>
        <v>0</v>
      </c>
      <c r="N164" s="162"/>
      <c r="O164" s="162">
        <f>SUM(O165:O173)</f>
        <v>0.04</v>
      </c>
      <c r="P164" s="162"/>
      <c r="Q164" s="162">
        <f>SUM(Q165:Q173)</f>
        <v>0</v>
      </c>
      <c r="R164" s="163"/>
      <c r="S164" s="163"/>
      <c r="T164" s="163"/>
      <c r="U164" s="163"/>
      <c r="V164" s="163">
        <f>SUM(V165:V173)</f>
        <v>13.780000000000001</v>
      </c>
      <c r="W164" s="163"/>
      <c r="X164" s="163"/>
      <c r="Y164" s="163"/>
      <c r="AG164" t="s">
        <v>128</v>
      </c>
    </row>
    <row r="165" spans="1:60" outlineLevel="1" x14ac:dyDescent="0.2">
      <c r="A165" s="171">
        <v>54</v>
      </c>
      <c r="B165" s="172" t="s">
        <v>343</v>
      </c>
      <c r="C165" s="184" t="s">
        <v>344</v>
      </c>
      <c r="D165" s="173" t="s">
        <v>345</v>
      </c>
      <c r="E165" s="174">
        <v>32</v>
      </c>
      <c r="F165" s="175"/>
      <c r="G165" s="176">
        <f>ROUND(E165*F165,2)</f>
        <v>0</v>
      </c>
      <c r="H165" s="157"/>
      <c r="I165" s="156">
        <f>ROUND(E165*H165,2)</f>
        <v>0</v>
      </c>
      <c r="J165" s="157"/>
      <c r="K165" s="156">
        <f>ROUND(E165*J165,2)</f>
        <v>0</v>
      </c>
      <c r="L165" s="156">
        <v>21</v>
      </c>
      <c r="M165" s="156">
        <f>G165*(1+L165/100)</f>
        <v>0</v>
      </c>
      <c r="N165" s="155">
        <v>6.0000000000000002E-5</v>
      </c>
      <c r="O165" s="155">
        <f>ROUND(E165*N165,2)</f>
        <v>0</v>
      </c>
      <c r="P165" s="155">
        <v>0</v>
      </c>
      <c r="Q165" s="155">
        <f>ROUND(E165*P165,2)</f>
        <v>0</v>
      </c>
      <c r="R165" s="156"/>
      <c r="S165" s="156" t="s">
        <v>132</v>
      </c>
      <c r="T165" s="156" t="s">
        <v>346</v>
      </c>
      <c r="U165" s="156">
        <v>0.42599999999999999</v>
      </c>
      <c r="V165" s="156">
        <f>ROUND(E165*U165,2)</f>
        <v>13.63</v>
      </c>
      <c r="W165" s="156"/>
      <c r="X165" s="156" t="s">
        <v>150</v>
      </c>
      <c r="Y165" s="156" t="s">
        <v>135</v>
      </c>
      <c r="Z165" s="146"/>
      <c r="AA165" s="146"/>
      <c r="AB165" s="146"/>
      <c r="AC165" s="146"/>
      <c r="AD165" s="146"/>
      <c r="AE165" s="146"/>
      <c r="AF165" s="146"/>
      <c r="AG165" s="146" t="s">
        <v>151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2" x14ac:dyDescent="0.2">
      <c r="A166" s="153"/>
      <c r="B166" s="154"/>
      <c r="C166" s="185" t="s">
        <v>347</v>
      </c>
      <c r="D166" s="158"/>
      <c r="E166" s="159">
        <v>32</v>
      </c>
      <c r="F166" s="156"/>
      <c r="G166" s="156"/>
      <c r="H166" s="156"/>
      <c r="I166" s="156"/>
      <c r="J166" s="156"/>
      <c r="K166" s="156"/>
      <c r="L166" s="156"/>
      <c r="M166" s="156"/>
      <c r="N166" s="155"/>
      <c r="O166" s="155"/>
      <c r="P166" s="155"/>
      <c r="Q166" s="155"/>
      <c r="R166" s="156"/>
      <c r="S166" s="156"/>
      <c r="T166" s="156"/>
      <c r="U166" s="156"/>
      <c r="V166" s="156"/>
      <c r="W166" s="156"/>
      <c r="X166" s="156"/>
      <c r="Y166" s="156"/>
      <c r="Z166" s="146"/>
      <c r="AA166" s="146"/>
      <c r="AB166" s="146"/>
      <c r="AC166" s="146"/>
      <c r="AD166" s="146"/>
      <c r="AE166" s="146"/>
      <c r="AF166" s="146"/>
      <c r="AG166" s="146" t="s">
        <v>138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71">
        <v>55</v>
      </c>
      <c r="B167" s="172" t="s">
        <v>348</v>
      </c>
      <c r="C167" s="184" t="s">
        <v>349</v>
      </c>
      <c r="D167" s="173" t="s">
        <v>345</v>
      </c>
      <c r="E167" s="174">
        <v>32</v>
      </c>
      <c r="F167" s="175"/>
      <c r="G167" s="176">
        <f>ROUND(E167*F167,2)</f>
        <v>0</v>
      </c>
      <c r="H167" s="157"/>
      <c r="I167" s="156">
        <f>ROUND(E167*H167,2)</f>
        <v>0</v>
      </c>
      <c r="J167" s="157"/>
      <c r="K167" s="156">
        <f>ROUND(E167*J167,2)</f>
        <v>0</v>
      </c>
      <c r="L167" s="156">
        <v>21</v>
      </c>
      <c r="M167" s="156">
        <f>G167*(1+L167/100)</f>
        <v>0</v>
      </c>
      <c r="N167" s="155">
        <v>0</v>
      </c>
      <c r="O167" s="155">
        <f>ROUND(E167*N167,2)</f>
        <v>0</v>
      </c>
      <c r="P167" s="155">
        <v>0</v>
      </c>
      <c r="Q167" s="155">
        <f>ROUND(E167*P167,2)</f>
        <v>0</v>
      </c>
      <c r="R167" s="156" t="s">
        <v>142</v>
      </c>
      <c r="S167" s="156" t="s">
        <v>143</v>
      </c>
      <c r="T167" s="156" t="s">
        <v>143</v>
      </c>
      <c r="U167" s="156">
        <v>0</v>
      </c>
      <c r="V167" s="156">
        <f>ROUND(E167*U167,2)</f>
        <v>0</v>
      </c>
      <c r="W167" s="156"/>
      <c r="X167" s="156" t="s">
        <v>144</v>
      </c>
      <c r="Y167" s="156" t="s">
        <v>135</v>
      </c>
      <c r="Z167" s="146"/>
      <c r="AA167" s="146"/>
      <c r="AB167" s="146"/>
      <c r="AC167" s="146"/>
      <c r="AD167" s="146"/>
      <c r="AE167" s="146"/>
      <c r="AF167" s="146"/>
      <c r="AG167" s="146" t="s">
        <v>145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2" x14ac:dyDescent="0.2">
      <c r="A168" s="153"/>
      <c r="B168" s="154"/>
      <c r="C168" s="185" t="s">
        <v>350</v>
      </c>
      <c r="D168" s="158"/>
      <c r="E168" s="159">
        <v>32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138</v>
      </c>
      <c r="AH168" s="146">
        <v>5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71">
        <v>56</v>
      </c>
      <c r="B169" s="172" t="s">
        <v>351</v>
      </c>
      <c r="C169" s="184" t="s">
        <v>352</v>
      </c>
      <c r="D169" s="173" t="s">
        <v>141</v>
      </c>
      <c r="E169" s="174">
        <v>4</v>
      </c>
      <c r="F169" s="175"/>
      <c r="G169" s="176">
        <f>ROUND(E169*F169,2)</f>
        <v>0</v>
      </c>
      <c r="H169" s="157"/>
      <c r="I169" s="156">
        <f>ROUND(E169*H169,2)</f>
        <v>0</v>
      </c>
      <c r="J169" s="157"/>
      <c r="K169" s="156">
        <f>ROUND(E169*J169,2)</f>
        <v>0</v>
      </c>
      <c r="L169" s="156">
        <v>21</v>
      </c>
      <c r="M169" s="156">
        <f>G169*(1+L169/100)</f>
        <v>0</v>
      </c>
      <c r="N169" s="155">
        <v>2.8999999999999998E-3</v>
      </c>
      <c r="O169" s="155">
        <f>ROUND(E169*N169,2)</f>
        <v>0.01</v>
      </c>
      <c r="P169" s="155">
        <v>0</v>
      </c>
      <c r="Q169" s="155">
        <f>ROUND(E169*P169,2)</f>
        <v>0</v>
      </c>
      <c r="R169" s="156"/>
      <c r="S169" s="156" t="s">
        <v>176</v>
      </c>
      <c r="T169" s="156" t="s">
        <v>133</v>
      </c>
      <c r="U169" s="156">
        <v>0</v>
      </c>
      <c r="V169" s="156">
        <f>ROUND(E169*U169,2)</f>
        <v>0</v>
      </c>
      <c r="W169" s="156"/>
      <c r="X169" s="156" t="s">
        <v>144</v>
      </c>
      <c r="Y169" s="156" t="s">
        <v>135</v>
      </c>
      <c r="Z169" s="146"/>
      <c r="AA169" s="146"/>
      <c r="AB169" s="146"/>
      <c r="AC169" s="146"/>
      <c r="AD169" s="146"/>
      <c r="AE169" s="146"/>
      <c r="AF169" s="146"/>
      <c r="AG169" s="146" t="s">
        <v>145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185" t="s">
        <v>353</v>
      </c>
      <c r="D170" s="158"/>
      <c r="E170" s="159">
        <v>4</v>
      </c>
      <c r="F170" s="156"/>
      <c r="G170" s="156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138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">
      <c r="A171" s="171">
        <v>57</v>
      </c>
      <c r="B171" s="172" t="s">
        <v>354</v>
      </c>
      <c r="C171" s="184" t="s">
        <v>355</v>
      </c>
      <c r="D171" s="173" t="s">
        <v>345</v>
      </c>
      <c r="E171" s="174">
        <v>32</v>
      </c>
      <c r="F171" s="175"/>
      <c r="G171" s="176">
        <f>ROUND(E171*F171,2)</f>
        <v>0</v>
      </c>
      <c r="H171" s="157"/>
      <c r="I171" s="156">
        <f>ROUND(E171*H171,2)</f>
        <v>0</v>
      </c>
      <c r="J171" s="157"/>
      <c r="K171" s="156">
        <f>ROUND(E171*J171,2)</f>
        <v>0</v>
      </c>
      <c r="L171" s="156">
        <v>21</v>
      </c>
      <c r="M171" s="156">
        <f>G171*(1+L171/100)</f>
        <v>0</v>
      </c>
      <c r="N171" s="155">
        <v>1E-3</v>
      </c>
      <c r="O171" s="155">
        <f>ROUND(E171*N171,2)</f>
        <v>0.03</v>
      </c>
      <c r="P171" s="155">
        <v>0</v>
      </c>
      <c r="Q171" s="155">
        <f>ROUND(E171*P171,2)</f>
        <v>0</v>
      </c>
      <c r="R171" s="156" t="s">
        <v>142</v>
      </c>
      <c r="S171" s="156" t="s">
        <v>132</v>
      </c>
      <c r="T171" s="156" t="s">
        <v>346</v>
      </c>
      <c r="U171" s="156">
        <v>0</v>
      </c>
      <c r="V171" s="156">
        <f>ROUND(E171*U171,2)</f>
        <v>0</v>
      </c>
      <c r="W171" s="156"/>
      <c r="X171" s="156" t="s">
        <v>144</v>
      </c>
      <c r="Y171" s="156" t="s">
        <v>356</v>
      </c>
      <c r="Z171" s="146"/>
      <c r="AA171" s="146"/>
      <c r="AB171" s="146"/>
      <c r="AC171" s="146"/>
      <c r="AD171" s="146"/>
      <c r="AE171" s="146"/>
      <c r="AF171" s="146"/>
      <c r="AG171" s="146" t="s">
        <v>145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">
      <c r="A172" s="153"/>
      <c r="B172" s="154"/>
      <c r="C172" s="185" t="s">
        <v>350</v>
      </c>
      <c r="D172" s="158"/>
      <c r="E172" s="159">
        <v>32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138</v>
      </c>
      <c r="AH172" s="146">
        <v>5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77">
        <v>58</v>
      </c>
      <c r="B173" s="178" t="s">
        <v>357</v>
      </c>
      <c r="C173" s="187" t="s">
        <v>358</v>
      </c>
      <c r="D173" s="179" t="s">
        <v>330</v>
      </c>
      <c r="E173" s="180">
        <v>4.5519999999999998E-2</v>
      </c>
      <c r="F173" s="181"/>
      <c r="G173" s="182">
        <f>ROUND(E173*F173,2)</f>
        <v>0</v>
      </c>
      <c r="H173" s="157"/>
      <c r="I173" s="156">
        <f>ROUND(E173*H173,2)</f>
        <v>0</v>
      </c>
      <c r="J173" s="157"/>
      <c r="K173" s="156">
        <f>ROUND(E173*J173,2)</f>
        <v>0</v>
      </c>
      <c r="L173" s="156">
        <v>21</v>
      </c>
      <c r="M173" s="156">
        <f>G173*(1+L173/100)</f>
        <v>0</v>
      </c>
      <c r="N173" s="155">
        <v>0</v>
      </c>
      <c r="O173" s="155">
        <f>ROUND(E173*N173,2)</f>
        <v>0</v>
      </c>
      <c r="P173" s="155">
        <v>0</v>
      </c>
      <c r="Q173" s="155">
        <f>ROUND(E173*P173,2)</f>
        <v>0</v>
      </c>
      <c r="R173" s="156"/>
      <c r="S173" s="156" t="s">
        <v>132</v>
      </c>
      <c r="T173" s="156" t="s">
        <v>132</v>
      </c>
      <c r="U173" s="156">
        <v>3.327</v>
      </c>
      <c r="V173" s="156">
        <f>ROUND(E173*U173,2)</f>
        <v>0.15</v>
      </c>
      <c r="W173" s="156"/>
      <c r="X173" s="156" t="s">
        <v>359</v>
      </c>
      <c r="Y173" s="156" t="s">
        <v>135</v>
      </c>
      <c r="Z173" s="146"/>
      <c r="AA173" s="146"/>
      <c r="AB173" s="146"/>
      <c r="AC173" s="146"/>
      <c r="AD173" s="146"/>
      <c r="AE173" s="146"/>
      <c r="AF173" s="146"/>
      <c r="AG173" s="146" t="s">
        <v>360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x14ac:dyDescent="0.2">
      <c r="A174" s="164" t="s">
        <v>127</v>
      </c>
      <c r="B174" s="165" t="s">
        <v>83</v>
      </c>
      <c r="C174" s="183" t="s">
        <v>84</v>
      </c>
      <c r="D174" s="166"/>
      <c r="E174" s="167"/>
      <c r="F174" s="168"/>
      <c r="G174" s="169">
        <f>SUMIF(AG175:AG191,"&lt;&gt;NOR",G175:G191)</f>
        <v>0</v>
      </c>
      <c r="H174" s="163"/>
      <c r="I174" s="163">
        <f>SUM(I175:I191)</f>
        <v>0</v>
      </c>
      <c r="J174" s="163"/>
      <c r="K174" s="163">
        <f>SUM(K175:K191)</f>
        <v>0</v>
      </c>
      <c r="L174" s="163"/>
      <c r="M174" s="163">
        <f>SUM(M175:M191)</f>
        <v>0</v>
      </c>
      <c r="N174" s="162"/>
      <c r="O174" s="162">
        <f>SUM(O175:O191)</f>
        <v>0.88000000000000012</v>
      </c>
      <c r="P174" s="162"/>
      <c r="Q174" s="162">
        <f>SUM(Q175:Q191)</f>
        <v>0.03</v>
      </c>
      <c r="R174" s="163"/>
      <c r="S174" s="163"/>
      <c r="T174" s="163"/>
      <c r="U174" s="163"/>
      <c r="V174" s="163">
        <f>SUM(V175:V191)</f>
        <v>105.59</v>
      </c>
      <c r="W174" s="163"/>
      <c r="X174" s="163"/>
      <c r="Y174" s="163"/>
      <c r="AG174" t="s">
        <v>128</v>
      </c>
    </row>
    <row r="175" spans="1:60" ht="22.5" outlineLevel="1" x14ac:dyDescent="0.2">
      <c r="A175" s="171">
        <v>59</v>
      </c>
      <c r="B175" s="172" t="s">
        <v>361</v>
      </c>
      <c r="C175" s="184" t="s">
        <v>362</v>
      </c>
      <c r="D175" s="173" t="s">
        <v>205</v>
      </c>
      <c r="E175" s="174">
        <v>22.6</v>
      </c>
      <c r="F175" s="175"/>
      <c r="G175" s="176">
        <f>ROUND(E175*F175,2)</f>
        <v>0</v>
      </c>
      <c r="H175" s="157"/>
      <c r="I175" s="156">
        <f>ROUND(E175*H175,2)</f>
        <v>0</v>
      </c>
      <c r="J175" s="157"/>
      <c r="K175" s="156">
        <f>ROUND(E175*J175,2)</f>
        <v>0</v>
      </c>
      <c r="L175" s="156">
        <v>21</v>
      </c>
      <c r="M175" s="156">
        <f>G175*(1+L175/100)</f>
        <v>0</v>
      </c>
      <c r="N175" s="155">
        <v>2.4099999999999998E-3</v>
      </c>
      <c r="O175" s="155">
        <f>ROUND(E175*N175,2)</f>
        <v>0.05</v>
      </c>
      <c r="P175" s="155">
        <v>0</v>
      </c>
      <c r="Q175" s="155">
        <f>ROUND(E175*P175,2)</f>
        <v>0</v>
      </c>
      <c r="R175" s="156"/>
      <c r="S175" s="156" t="s">
        <v>132</v>
      </c>
      <c r="T175" s="156" t="s">
        <v>132</v>
      </c>
      <c r="U175" s="156">
        <v>0.63514999999999999</v>
      </c>
      <c r="V175" s="156">
        <f>ROUND(E175*U175,2)</f>
        <v>14.35</v>
      </c>
      <c r="W175" s="156"/>
      <c r="X175" s="156" t="s">
        <v>150</v>
      </c>
      <c r="Y175" s="156" t="s">
        <v>135</v>
      </c>
      <c r="Z175" s="146"/>
      <c r="AA175" s="146"/>
      <c r="AB175" s="146"/>
      <c r="AC175" s="146"/>
      <c r="AD175" s="146"/>
      <c r="AE175" s="146"/>
      <c r="AF175" s="146"/>
      <c r="AG175" s="146" t="s">
        <v>363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185" t="s">
        <v>364</v>
      </c>
      <c r="D176" s="158"/>
      <c r="E176" s="159">
        <v>14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138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3" x14ac:dyDescent="0.2">
      <c r="A177" s="153"/>
      <c r="B177" s="154"/>
      <c r="C177" s="185" t="s">
        <v>365</v>
      </c>
      <c r="D177" s="158"/>
      <c r="E177" s="159">
        <v>8.6</v>
      </c>
      <c r="F177" s="156"/>
      <c r="G177" s="156"/>
      <c r="H177" s="156"/>
      <c r="I177" s="156"/>
      <c r="J177" s="156"/>
      <c r="K177" s="156"/>
      <c r="L177" s="156"/>
      <c r="M177" s="156"/>
      <c r="N177" s="155"/>
      <c r="O177" s="155"/>
      <c r="P177" s="155"/>
      <c r="Q177" s="155"/>
      <c r="R177" s="156"/>
      <c r="S177" s="156"/>
      <c r="T177" s="156"/>
      <c r="U177" s="156"/>
      <c r="V177" s="156"/>
      <c r="W177" s="156"/>
      <c r="X177" s="156"/>
      <c r="Y177" s="156"/>
      <c r="Z177" s="146"/>
      <c r="AA177" s="146"/>
      <c r="AB177" s="146"/>
      <c r="AC177" s="146"/>
      <c r="AD177" s="146"/>
      <c r="AE177" s="146"/>
      <c r="AF177" s="146"/>
      <c r="AG177" s="146" t="s">
        <v>138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ht="22.5" outlineLevel="1" x14ac:dyDescent="0.2">
      <c r="A178" s="171">
        <v>60</v>
      </c>
      <c r="B178" s="172" t="s">
        <v>366</v>
      </c>
      <c r="C178" s="184" t="s">
        <v>367</v>
      </c>
      <c r="D178" s="173" t="s">
        <v>205</v>
      </c>
      <c r="E178" s="174">
        <v>35.299999999999997</v>
      </c>
      <c r="F178" s="175"/>
      <c r="G178" s="176">
        <f>ROUND(E178*F178,2)</f>
        <v>0</v>
      </c>
      <c r="H178" s="157"/>
      <c r="I178" s="156">
        <f>ROUND(E178*H178,2)</f>
        <v>0</v>
      </c>
      <c r="J178" s="157"/>
      <c r="K178" s="156">
        <f>ROUND(E178*J178,2)</f>
        <v>0</v>
      </c>
      <c r="L178" s="156">
        <v>21</v>
      </c>
      <c r="M178" s="156">
        <f>G178*(1+L178/100)</f>
        <v>0</v>
      </c>
      <c r="N178" s="155">
        <v>2.96E-3</v>
      </c>
      <c r="O178" s="155">
        <f>ROUND(E178*N178,2)</f>
        <v>0.1</v>
      </c>
      <c r="P178" s="155">
        <v>0</v>
      </c>
      <c r="Q178" s="155">
        <f>ROUND(E178*P178,2)</f>
        <v>0</v>
      </c>
      <c r="R178" s="156"/>
      <c r="S178" s="156" t="s">
        <v>132</v>
      </c>
      <c r="T178" s="156" t="s">
        <v>132</v>
      </c>
      <c r="U178" s="156">
        <v>0.65010000000000001</v>
      </c>
      <c r="V178" s="156">
        <f>ROUND(E178*U178,2)</f>
        <v>22.95</v>
      </c>
      <c r="W178" s="156"/>
      <c r="X178" s="156" t="s">
        <v>150</v>
      </c>
      <c r="Y178" s="156" t="s">
        <v>135</v>
      </c>
      <c r="Z178" s="146"/>
      <c r="AA178" s="146"/>
      <c r="AB178" s="146"/>
      <c r="AC178" s="146"/>
      <c r="AD178" s="146"/>
      <c r="AE178" s="146"/>
      <c r="AF178" s="146"/>
      <c r="AG178" s="146" t="s">
        <v>363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53"/>
      <c r="B179" s="154"/>
      <c r="C179" s="185" t="s">
        <v>368</v>
      </c>
      <c r="D179" s="158"/>
      <c r="E179" s="159">
        <v>12</v>
      </c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138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3" x14ac:dyDescent="0.2">
      <c r="A180" s="153"/>
      <c r="B180" s="154"/>
      <c r="C180" s="185" t="s">
        <v>369</v>
      </c>
      <c r="D180" s="158"/>
      <c r="E180" s="159">
        <v>23.3</v>
      </c>
      <c r="F180" s="156"/>
      <c r="G180" s="156"/>
      <c r="H180" s="156"/>
      <c r="I180" s="156"/>
      <c r="J180" s="156"/>
      <c r="K180" s="156"/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Z180" s="146"/>
      <c r="AA180" s="146"/>
      <c r="AB180" s="146"/>
      <c r="AC180" s="146"/>
      <c r="AD180" s="146"/>
      <c r="AE180" s="146"/>
      <c r="AF180" s="146"/>
      <c r="AG180" s="146" t="s">
        <v>138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71">
        <v>61</v>
      </c>
      <c r="B181" s="172" t="s">
        <v>370</v>
      </c>
      <c r="C181" s="184" t="s">
        <v>371</v>
      </c>
      <c r="D181" s="173" t="s">
        <v>205</v>
      </c>
      <c r="E181" s="174">
        <v>12</v>
      </c>
      <c r="F181" s="175"/>
      <c r="G181" s="176">
        <f>ROUND(E181*F181,2)</f>
        <v>0</v>
      </c>
      <c r="H181" s="157"/>
      <c r="I181" s="156">
        <f>ROUND(E181*H181,2)</f>
        <v>0</v>
      </c>
      <c r="J181" s="157"/>
      <c r="K181" s="156">
        <f>ROUND(E181*J181,2)</f>
        <v>0</v>
      </c>
      <c r="L181" s="156">
        <v>21</v>
      </c>
      <c r="M181" s="156">
        <f>G181*(1+L181/100)</f>
        <v>0</v>
      </c>
      <c r="N181" s="155">
        <v>0</v>
      </c>
      <c r="O181" s="155">
        <f>ROUND(E181*N181,2)</f>
        <v>0</v>
      </c>
      <c r="P181" s="155">
        <v>2.3E-3</v>
      </c>
      <c r="Q181" s="155">
        <f>ROUND(E181*P181,2)</f>
        <v>0.03</v>
      </c>
      <c r="R181" s="156"/>
      <c r="S181" s="156" t="s">
        <v>132</v>
      </c>
      <c r="T181" s="156" t="s">
        <v>132</v>
      </c>
      <c r="U181" s="156">
        <v>0.10349999999999999</v>
      </c>
      <c r="V181" s="156">
        <f>ROUND(E181*U181,2)</f>
        <v>1.24</v>
      </c>
      <c r="W181" s="156"/>
      <c r="X181" s="156" t="s">
        <v>150</v>
      </c>
      <c r="Y181" s="156" t="s">
        <v>135</v>
      </c>
      <c r="Z181" s="146"/>
      <c r="AA181" s="146"/>
      <c r="AB181" s="146"/>
      <c r="AC181" s="146"/>
      <c r="AD181" s="146"/>
      <c r="AE181" s="146"/>
      <c r="AF181" s="146"/>
      <c r="AG181" s="146" t="s">
        <v>151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185" t="s">
        <v>372</v>
      </c>
      <c r="D182" s="158"/>
      <c r="E182" s="159">
        <v>12</v>
      </c>
      <c r="F182" s="156"/>
      <c r="G182" s="156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138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ht="22.5" outlineLevel="1" x14ac:dyDescent="0.2">
      <c r="A183" s="171">
        <v>62</v>
      </c>
      <c r="B183" s="172" t="s">
        <v>373</v>
      </c>
      <c r="C183" s="184" t="s">
        <v>374</v>
      </c>
      <c r="D183" s="173" t="s">
        <v>205</v>
      </c>
      <c r="E183" s="174">
        <v>40.200000000000003</v>
      </c>
      <c r="F183" s="175"/>
      <c r="G183" s="176">
        <f>ROUND(E183*F183,2)</f>
        <v>0</v>
      </c>
      <c r="H183" s="157"/>
      <c r="I183" s="156">
        <f>ROUND(E183*H183,2)</f>
        <v>0</v>
      </c>
      <c r="J183" s="157"/>
      <c r="K183" s="156">
        <f>ROUND(E183*J183,2)</f>
        <v>0</v>
      </c>
      <c r="L183" s="156">
        <v>21</v>
      </c>
      <c r="M183" s="156">
        <f>G183*(1+L183/100)</f>
        <v>0</v>
      </c>
      <c r="N183" s="155">
        <v>1.23E-2</v>
      </c>
      <c r="O183" s="155">
        <f>ROUND(E183*N183,2)</f>
        <v>0.49</v>
      </c>
      <c r="P183" s="155">
        <v>0</v>
      </c>
      <c r="Q183" s="155">
        <f>ROUND(E183*P183,2)</f>
        <v>0</v>
      </c>
      <c r="R183" s="156"/>
      <c r="S183" s="156" t="s">
        <v>176</v>
      </c>
      <c r="T183" s="156" t="s">
        <v>133</v>
      </c>
      <c r="U183" s="156">
        <v>0.73370000000000002</v>
      </c>
      <c r="V183" s="156">
        <f>ROUND(E183*U183,2)</f>
        <v>29.49</v>
      </c>
      <c r="W183" s="156"/>
      <c r="X183" s="156" t="s">
        <v>150</v>
      </c>
      <c r="Y183" s="156" t="s">
        <v>135</v>
      </c>
      <c r="Z183" s="146"/>
      <c r="AA183" s="146"/>
      <c r="AB183" s="146"/>
      <c r="AC183" s="146"/>
      <c r="AD183" s="146"/>
      <c r="AE183" s="146"/>
      <c r="AF183" s="146"/>
      <c r="AG183" s="146" t="s">
        <v>363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2" x14ac:dyDescent="0.2">
      <c r="A184" s="153"/>
      <c r="B184" s="154"/>
      <c r="C184" s="185" t="s">
        <v>375</v>
      </c>
      <c r="D184" s="158"/>
      <c r="E184" s="159">
        <v>11.2</v>
      </c>
      <c r="F184" s="156"/>
      <c r="G184" s="156"/>
      <c r="H184" s="156"/>
      <c r="I184" s="156"/>
      <c r="J184" s="156"/>
      <c r="K184" s="156"/>
      <c r="L184" s="156"/>
      <c r="M184" s="156"/>
      <c r="N184" s="155"/>
      <c r="O184" s="155"/>
      <c r="P184" s="155"/>
      <c r="Q184" s="155"/>
      <c r="R184" s="156"/>
      <c r="S184" s="156"/>
      <c r="T184" s="156"/>
      <c r="U184" s="156"/>
      <c r="V184" s="156"/>
      <c r="W184" s="156"/>
      <c r="X184" s="156"/>
      <c r="Y184" s="156"/>
      <c r="Z184" s="146"/>
      <c r="AA184" s="146"/>
      <c r="AB184" s="146"/>
      <c r="AC184" s="146"/>
      <c r="AD184" s="146"/>
      <c r="AE184" s="146"/>
      <c r="AF184" s="146"/>
      <c r="AG184" s="146" t="s">
        <v>138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3" x14ac:dyDescent="0.2">
      <c r="A185" s="153"/>
      <c r="B185" s="154"/>
      <c r="C185" s="185" t="s">
        <v>187</v>
      </c>
      <c r="D185" s="158"/>
      <c r="E185" s="159">
        <v>21.3</v>
      </c>
      <c r="F185" s="156"/>
      <c r="G185" s="156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138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3" x14ac:dyDescent="0.2">
      <c r="A186" s="153"/>
      <c r="B186" s="154"/>
      <c r="C186" s="185" t="s">
        <v>376</v>
      </c>
      <c r="D186" s="158"/>
      <c r="E186" s="159">
        <v>7.7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138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ht="22.5" outlineLevel="1" x14ac:dyDescent="0.2">
      <c r="A187" s="171">
        <v>63</v>
      </c>
      <c r="B187" s="172" t="s">
        <v>377</v>
      </c>
      <c r="C187" s="184" t="s">
        <v>378</v>
      </c>
      <c r="D187" s="173" t="s">
        <v>205</v>
      </c>
      <c r="E187" s="174">
        <v>40.200000000000003</v>
      </c>
      <c r="F187" s="175"/>
      <c r="G187" s="176">
        <f>ROUND(E187*F187,2)</f>
        <v>0</v>
      </c>
      <c r="H187" s="157"/>
      <c r="I187" s="156">
        <f>ROUND(E187*H187,2)</f>
        <v>0</v>
      </c>
      <c r="J187" s="157"/>
      <c r="K187" s="156">
        <f>ROUND(E187*J187,2)</f>
        <v>0</v>
      </c>
      <c r="L187" s="156">
        <v>21</v>
      </c>
      <c r="M187" s="156">
        <f>G187*(1+L187/100)</f>
        <v>0</v>
      </c>
      <c r="N187" s="155">
        <v>5.0000000000000001E-3</v>
      </c>
      <c r="O187" s="155">
        <f>ROUND(E187*N187,2)</f>
        <v>0.2</v>
      </c>
      <c r="P187" s="155">
        <v>0</v>
      </c>
      <c r="Q187" s="155">
        <f>ROUND(E187*P187,2)</f>
        <v>0</v>
      </c>
      <c r="R187" s="156"/>
      <c r="S187" s="156" t="s">
        <v>176</v>
      </c>
      <c r="T187" s="156" t="s">
        <v>133</v>
      </c>
      <c r="U187" s="156">
        <v>0.67949999999999999</v>
      </c>
      <c r="V187" s="156">
        <f>ROUND(E187*U187,2)</f>
        <v>27.32</v>
      </c>
      <c r="W187" s="156"/>
      <c r="X187" s="156" t="s">
        <v>150</v>
      </c>
      <c r="Y187" s="156" t="s">
        <v>135</v>
      </c>
      <c r="Z187" s="146"/>
      <c r="AA187" s="146"/>
      <c r="AB187" s="146"/>
      <c r="AC187" s="146"/>
      <c r="AD187" s="146"/>
      <c r="AE187" s="146"/>
      <c r="AF187" s="146"/>
      <c r="AG187" s="146" t="s">
        <v>363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2" x14ac:dyDescent="0.2">
      <c r="A188" s="153"/>
      <c r="B188" s="154"/>
      <c r="C188" s="185" t="s">
        <v>379</v>
      </c>
      <c r="D188" s="158"/>
      <c r="E188" s="159">
        <v>40.200000000000003</v>
      </c>
      <c r="F188" s="156"/>
      <c r="G188" s="156"/>
      <c r="H188" s="156"/>
      <c r="I188" s="156"/>
      <c r="J188" s="156"/>
      <c r="K188" s="156"/>
      <c r="L188" s="156"/>
      <c r="M188" s="156"/>
      <c r="N188" s="155"/>
      <c r="O188" s="155"/>
      <c r="P188" s="155"/>
      <c r="Q188" s="155"/>
      <c r="R188" s="156"/>
      <c r="S188" s="156"/>
      <c r="T188" s="156"/>
      <c r="U188" s="156"/>
      <c r="V188" s="156"/>
      <c r="W188" s="156"/>
      <c r="X188" s="156"/>
      <c r="Y188" s="156"/>
      <c r="Z188" s="146"/>
      <c r="AA188" s="146"/>
      <c r="AB188" s="146"/>
      <c r="AC188" s="146"/>
      <c r="AD188" s="146"/>
      <c r="AE188" s="146"/>
      <c r="AF188" s="146"/>
      <c r="AG188" s="146" t="s">
        <v>138</v>
      </c>
      <c r="AH188" s="146">
        <v>5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ht="22.5" outlineLevel="1" x14ac:dyDescent="0.2">
      <c r="A189" s="171">
        <v>64</v>
      </c>
      <c r="B189" s="172" t="s">
        <v>380</v>
      </c>
      <c r="C189" s="184" t="s">
        <v>381</v>
      </c>
      <c r="D189" s="173" t="s">
        <v>205</v>
      </c>
      <c r="E189" s="174">
        <v>8.8000000000000007</v>
      </c>
      <c r="F189" s="175"/>
      <c r="G189" s="176">
        <f>ROUND(E189*F189,2)</f>
        <v>0</v>
      </c>
      <c r="H189" s="157"/>
      <c r="I189" s="156">
        <f>ROUND(E189*H189,2)</f>
        <v>0</v>
      </c>
      <c r="J189" s="157"/>
      <c r="K189" s="156">
        <f>ROUND(E189*J189,2)</f>
        <v>0</v>
      </c>
      <c r="L189" s="156">
        <v>21</v>
      </c>
      <c r="M189" s="156">
        <f>G189*(1+L189/100)</f>
        <v>0</v>
      </c>
      <c r="N189" s="155">
        <v>5.0000000000000001E-3</v>
      </c>
      <c r="O189" s="155">
        <f>ROUND(E189*N189,2)</f>
        <v>0.04</v>
      </c>
      <c r="P189" s="155">
        <v>0</v>
      </c>
      <c r="Q189" s="155">
        <f>ROUND(E189*P189,2)</f>
        <v>0</v>
      </c>
      <c r="R189" s="156"/>
      <c r="S189" s="156" t="s">
        <v>176</v>
      </c>
      <c r="T189" s="156" t="s">
        <v>133</v>
      </c>
      <c r="U189" s="156">
        <v>0.67949999999999999</v>
      </c>
      <c r="V189" s="156">
        <f>ROUND(E189*U189,2)</f>
        <v>5.98</v>
      </c>
      <c r="W189" s="156"/>
      <c r="X189" s="156" t="s">
        <v>150</v>
      </c>
      <c r="Y189" s="156" t="s">
        <v>135</v>
      </c>
      <c r="Z189" s="146"/>
      <c r="AA189" s="146"/>
      <c r="AB189" s="146"/>
      <c r="AC189" s="146"/>
      <c r="AD189" s="146"/>
      <c r="AE189" s="146"/>
      <c r="AF189" s="146"/>
      <c r="AG189" s="146" t="s">
        <v>363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2" x14ac:dyDescent="0.2">
      <c r="A190" s="153"/>
      <c r="B190" s="154"/>
      <c r="C190" s="185" t="s">
        <v>382</v>
      </c>
      <c r="D190" s="158"/>
      <c r="E190" s="159">
        <v>8.8000000000000007</v>
      </c>
      <c r="F190" s="156"/>
      <c r="G190" s="156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 t="s">
        <v>138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 x14ac:dyDescent="0.2">
      <c r="A191" s="177">
        <v>65</v>
      </c>
      <c r="B191" s="178" t="s">
        <v>383</v>
      </c>
      <c r="C191" s="187" t="s">
        <v>384</v>
      </c>
      <c r="D191" s="179" t="s">
        <v>330</v>
      </c>
      <c r="E191" s="180">
        <v>0.89841000000000004</v>
      </c>
      <c r="F191" s="181"/>
      <c r="G191" s="182">
        <f>ROUND(E191*F191,2)</f>
        <v>0</v>
      </c>
      <c r="H191" s="157"/>
      <c r="I191" s="156">
        <f>ROUND(E191*H191,2)</f>
        <v>0</v>
      </c>
      <c r="J191" s="157"/>
      <c r="K191" s="156">
        <f>ROUND(E191*J191,2)</f>
        <v>0</v>
      </c>
      <c r="L191" s="156">
        <v>21</v>
      </c>
      <c r="M191" s="156">
        <f>G191*(1+L191/100)</f>
        <v>0</v>
      </c>
      <c r="N191" s="155">
        <v>0</v>
      </c>
      <c r="O191" s="155">
        <f>ROUND(E191*N191,2)</f>
        <v>0</v>
      </c>
      <c r="P191" s="155">
        <v>0</v>
      </c>
      <c r="Q191" s="155">
        <f>ROUND(E191*P191,2)</f>
        <v>0</v>
      </c>
      <c r="R191" s="156"/>
      <c r="S191" s="156" t="s">
        <v>132</v>
      </c>
      <c r="T191" s="156" t="s">
        <v>132</v>
      </c>
      <c r="U191" s="156">
        <v>4.7370000000000001</v>
      </c>
      <c r="V191" s="156">
        <f>ROUND(E191*U191,2)</f>
        <v>4.26</v>
      </c>
      <c r="W191" s="156"/>
      <c r="X191" s="156" t="s">
        <v>359</v>
      </c>
      <c r="Y191" s="156" t="s">
        <v>135</v>
      </c>
      <c r="Z191" s="146"/>
      <c r="AA191" s="146"/>
      <c r="AB191" s="146"/>
      <c r="AC191" s="146"/>
      <c r="AD191" s="146"/>
      <c r="AE191" s="146"/>
      <c r="AF191" s="146"/>
      <c r="AG191" s="146" t="s">
        <v>360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x14ac:dyDescent="0.2">
      <c r="A192" s="164" t="s">
        <v>127</v>
      </c>
      <c r="B192" s="165" t="s">
        <v>85</v>
      </c>
      <c r="C192" s="183" t="s">
        <v>86</v>
      </c>
      <c r="D192" s="166"/>
      <c r="E192" s="167"/>
      <c r="F192" s="168"/>
      <c r="G192" s="169">
        <f>SUMIF(AG193:AG236,"&lt;&gt;NOR",G193:G236)</f>
        <v>0</v>
      </c>
      <c r="H192" s="163"/>
      <c r="I192" s="163">
        <f>SUM(I193:I236)</f>
        <v>0</v>
      </c>
      <c r="J192" s="163"/>
      <c r="K192" s="163">
        <f>SUM(K193:K236)</f>
        <v>0</v>
      </c>
      <c r="L192" s="163"/>
      <c r="M192" s="163">
        <f>SUM(M193:M236)</f>
        <v>0</v>
      </c>
      <c r="N192" s="162"/>
      <c r="O192" s="162">
        <f>SUM(O193:O236)</f>
        <v>7.1499999999999995</v>
      </c>
      <c r="P192" s="162"/>
      <c r="Q192" s="162">
        <f>SUM(Q193:Q236)</f>
        <v>0</v>
      </c>
      <c r="R192" s="163"/>
      <c r="S192" s="163"/>
      <c r="T192" s="163"/>
      <c r="U192" s="163"/>
      <c r="V192" s="163">
        <f>SUM(V193:V236)</f>
        <v>51.83</v>
      </c>
      <c r="W192" s="163"/>
      <c r="X192" s="163"/>
      <c r="Y192" s="163"/>
      <c r="AG192" t="s">
        <v>128</v>
      </c>
    </row>
    <row r="193" spans="1:60" ht="22.5" outlineLevel="1" x14ac:dyDescent="0.2">
      <c r="A193" s="171">
        <v>66</v>
      </c>
      <c r="B193" s="172" t="s">
        <v>385</v>
      </c>
      <c r="C193" s="184" t="s">
        <v>386</v>
      </c>
      <c r="D193" s="173" t="s">
        <v>205</v>
      </c>
      <c r="E193" s="174">
        <v>32.6</v>
      </c>
      <c r="F193" s="175"/>
      <c r="G193" s="176">
        <f>ROUND(E193*F193,2)</f>
        <v>0</v>
      </c>
      <c r="H193" s="157"/>
      <c r="I193" s="156">
        <f>ROUND(E193*H193,2)</f>
        <v>0</v>
      </c>
      <c r="J193" s="157"/>
      <c r="K193" s="156">
        <f>ROUND(E193*J193,2)</f>
        <v>0</v>
      </c>
      <c r="L193" s="156">
        <v>21</v>
      </c>
      <c r="M193" s="156">
        <f>G193*(1+L193/100)</f>
        <v>0</v>
      </c>
      <c r="N193" s="155">
        <v>0</v>
      </c>
      <c r="O193" s="155">
        <f>ROUND(E193*N193,2)</f>
        <v>0</v>
      </c>
      <c r="P193" s="155">
        <v>0</v>
      </c>
      <c r="Q193" s="155">
        <f>ROUND(E193*P193,2)</f>
        <v>0</v>
      </c>
      <c r="R193" s="156"/>
      <c r="S193" s="156" t="s">
        <v>132</v>
      </c>
      <c r="T193" s="156" t="s">
        <v>132</v>
      </c>
      <c r="U193" s="156">
        <v>0.38</v>
      </c>
      <c r="V193" s="156">
        <f>ROUND(E193*U193,2)</f>
        <v>12.39</v>
      </c>
      <c r="W193" s="156"/>
      <c r="X193" s="156" t="s">
        <v>150</v>
      </c>
      <c r="Y193" s="156" t="s">
        <v>135</v>
      </c>
      <c r="Z193" s="146"/>
      <c r="AA193" s="146"/>
      <c r="AB193" s="146"/>
      <c r="AC193" s="146"/>
      <c r="AD193" s="146"/>
      <c r="AE193" s="146"/>
      <c r="AF193" s="146"/>
      <c r="AG193" s="146" t="s">
        <v>363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2" x14ac:dyDescent="0.2">
      <c r="A194" s="153"/>
      <c r="B194" s="154"/>
      <c r="C194" s="185" t="s">
        <v>387</v>
      </c>
      <c r="D194" s="158"/>
      <c r="E194" s="159">
        <v>11.2</v>
      </c>
      <c r="F194" s="156"/>
      <c r="G194" s="156"/>
      <c r="H194" s="156"/>
      <c r="I194" s="156"/>
      <c r="J194" s="156"/>
      <c r="K194" s="156"/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56"/>
      <c r="Z194" s="146"/>
      <c r="AA194" s="146"/>
      <c r="AB194" s="146"/>
      <c r="AC194" s="146"/>
      <c r="AD194" s="146"/>
      <c r="AE194" s="146"/>
      <c r="AF194" s="146"/>
      <c r="AG194" s="146" t="s">
        <v>138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3" x14ac:dyDescent="0.2">
      <c r="A195" s="153"/>
      <c r="B195" s="154"/>
      <c r="C195" s="185" t="s">
        <v>388</v>
      </c>
      <c r="D195" s="158"/>
      <c r="E195" s="159">
        <v>21.4</v>
      </c>
      <c r="F195" s="156"/>
      <c r="G195" s="156"/>
      <c r="H195" s="156"/>
      <c r="I195" s="156"/>
      <c r="J195" s="156"/>
      <c r="K195" s="156"/>
      <c r="L195" s="156"/>
      <c r="M195" s="156"/>
      <c r="N195" s="155"/>
      <c r="O195" s="155"/>
      <c r="P195" s="155"/>
      <c r="Q195" s="155"/>
      <c r="R195" s="156"/>
      <c r="S195" s="156"/>
      <c r="T195" s="156"/>
      <c r="U195" s="156"/>
      <c r="V195" s="156"/>
      <c r="W195" s="156"/>
      <c r="X195" s="156"/>
      <c r="Y195" s="156"/>
      <c r="Z195" s="146"/>
      <c r="AA195" s="146"/>
      <c r="AB195" s="146"/>
      <c r="AC195" s="146"/>
      <c r="AD195" s="146"/>
      <c r="AE195" s="146"/>
      <c r="AF195" s="146"/>
      <c r="AG195" s="146" t="s">
        <v>138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71">
        <v>67</v>
      </c>
      <c r="B196" s="172" t="s">
        <v>389</v>
      </c>
      <c r="C196" s="184" t="s">
        <v>390</v>
      </c>
      <c r="D196" s="173" t="s">
        <v>205</v>
      </c>
      <c r="E196" s="174">
        <v>94.2</v>
      </c>
      <c r="F196" s="175"/>
      <c r="G196" s="176">
        <f>ROUND(E196*F196,2)</f>
        <v>0</v>
      </c>
      <c r="H196" s="157"/>
      <c r="I196" s="156">
        <f>ROUND(E196*H196,2)</f>
        <v>0</v>
      </c>
      <c r="J196" s="157"/>
      <c r="K196" s="156">
        <f>ROUND(E196*J196,2)</f>
        <v>0</v>
      </c>
      <c r="L196" s="156">
        <v>21</v>
      </c>
      <c r="M196" s="156">
        <f>G196*(1+L196/100)</f>
        <v>0</v>
      </c>
      <c r="N196" s="155">
        <v>3.1E-4</v>
      </c>
      <c r="O196" s="155">
        <f>ROUND(E196*N196,2)</f>
        <v>0.03</v>
      </c>
      <c r="P196" s="155">
        <v>0</v>
      </c>
      <c r="Q196" s="155">
        <f>ROUND(E196*P196,2)</f>
        <v>0</v>
      </c>
      <c r="R196" s="156"/>
      <c r="S196" s="156" t="s">
        <v>132</v>
      </c>
      <c r="T196" s="156" t="s">
        <v>132</v>
      </c>
      <c r="U196" s="156">
        <v>0.248</v>
      </c>
      <c r="V196" s="156">
        <f>ROUND(E196*U196,2)</f>
        <v>23.36</v>
      </c>
      <c r="W196" s="156"/>
      <c r="X196" s="156" t="s">
        <v>150</v>
      </c>
      <c r="Y196" s="156" t="s">
        <v>135</v>
      </c>
      <c r="Z196" s="146"/>
      <c r="AA196" s="146"/>
      <c r="AB196" s="146"/>
      <c r="AC196" s="146"/>
      <c r="AD196" s="146"/>
      <c r="AE196" s="146"/>
      <c r="AF196" s="146"/>
      <c r="AG196" s="146" t="s">
        <v>151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2" x14ac:dyDescent="0.2">
      <c r="A197" s="153"/>
      <c r="B197" s="154"/>
      <c r="C197" s="185" t="s">
        <v>391</v>
      </c>
      <c r="D197" s="158"/>
      <c r="E197" s="159">
        <v>26.5</v>
      </c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138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3" x14ac:dyDescent="0.2">
      <c r="A198" s="153"/>
      <c r="B198" s="154"/>
      <c r="C198" s="185" t="s">
        <v>392</v>
      </c>
      <c r="D198" s="158"/>
      <c r="E198" s="159">
        <v>51.3</v>
      </c>
      <c r="F198" s="156"/>
      <c r="G198" s="156"/>
      <c r="H198" s="156"/>
      <c r="I198" s="156"/>
      <c r="J198" s="156"/>
      <c r="K198" s="156"/>
      <c r="L198" s="156"/>
      <c r="M198" s="156"/>
      <c r="N198" s="155"/>
      <c r="O198" s="155"/>
      <c r="P198" s="155"/>
      <c r="Q198" s="155"/>
      <c r="R198" s="156"/>
      <c r="S198" s="156"/>
      <c r="T198" s="156"/>
      <c r="U198" s="156"/>
      <c r="V198" s="156"/>
      <c r="W198" s="156"/>
      <c r="X198" s="156"/>
      <c r="Y198" s="156"/>
      <c r="Z198" s="146"/>
      <c r="AA198" s="146"/>
      <c r="AB198" s="146"/>
      <c r="AC198" s="146"/>
      <c r="AD198" s="146"/>
      <c r="AE198" s="146"/>
      <c r="AF198" s="146"/>
      <c r="AG198" s="146" t="s">
        <v>138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3" x14ac:dyDescent="0.2">
      <c r="A199" s="153"/>
      <c r="B199" s="154"/>
      <c r="C199" s="185" t="s">
        <v>393</v>
      </c>
      <c r="D199" s="158"/>
      <c r="E199" s="159">
        <v>16.399999999999999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138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ht="22.5" outlineLevel="1" x14ac:dyDescent="0.2">
      <c r="A200" s="171">
        <v>68</v>
      </c>
      <c r="B200" s="172" t="s">
        <v>394</v>
      </c>
      <c r="C200" s="184" t="s">
        <v>395</v>
      </c>
      <c r="D200" s="173" t="s">
        <v>205</v>
      </c>
      <c r="E200" s="174">
        <v>113.873</v>
      </c>
      <c r="F200" s="175"/>
      <c r="G200" s="176">
        <f>ROUND(E200*F200,2)</f>
        <v>0</v>
      </c>
      <c r="H200" s="157"/>
      <c r="I200" s="156">
        <f>ROUND(E200*H200,2)</f>
        <v>0</v>
      </c>
      <c r="J200" s="157"/>
      <c r="K200" s="156">
        <f>ROUND(E200*J200,2)</f>
        <v>0</v>
      </c>
      <c r="L200" s="156">
        <v>21</v>
      </c>
      <c r="M200" s="156">
        <f>G200*(1+L200/100)</f>
        <v>0</v>
      </c>
      <c r="N200" s="155">
        <v>0</v>
      </c>
      <c r="O200" s="155">
        <f>ROUND(E200*N200,2)</f>
        <v>0</v>
      </c>
      <c r="P200" s="155">
        <v>0</v>
      </c>
      <c r="Q200" s="155">
        <f>ROUND(E200*P200,2)</f>
        <v>0</v>
      </c>
      <c r="R200" s="156"/>
      <c r="S200" s="156" t="s">
        <v>176</v>
      </c>
      <c r="T200" s="156" t="s">
        <v>133</v>
      </c>
      <c r="U200" s="156">
        <v>0</v>
      </c>
      <c r="V200" s="156">
        <f>ROUND(E200*U200,2)</f>
        <v>0</v>
      </c>
      <c r="W200" s="156"/>
      <c r="X200" s="156" t="s">
        <v>150</v>
      </c>
      <c r="Y200" s="156" t="s">
        <v>135</v>
      </c>
      <c r="Z200" s="146"/>
      <c r="AA200" s="146"/>
      <c r="AB200" s="146"/>
      <c r="AC200" s="146"/>
      <c r="AD200" s="146"/>
      <c r="AE200" s="146"/>
      <c r="AF200" s="146"/>
      <c r="AG200" s="146" t="s">
        <v>363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185" t="s">
        <v>396</v>
      </c>
      <c r="D201" s="158"/>
      <c r="E201" s="159">
        <v>28.9</v>
      </c>
      <c r="F201" s="156"/>
      <c r="G201" s="156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138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3" x14ac:dyDescent="0.2">
      <c r="A202" s="153"/>
      <c r="B202" s="154"/>
      <c r="C202" s="185" t="s">
        <v>397</v>
      </c>
      <c r="D202" s="158"/>
      <c r="E202" s="159">
        <v>47.5</v>
      </c>
      <c r="F202" s="156"/>
      <c r="G202" s="156"/>
      <c r="H202" s="156"/>
      <c r="I202" s="156"/>
      <c r="J202" s="156"/>
      <c r="K202" s="156"/>
      <c r="L202" s="156"/>
      <c r="M202" s="156"/>
      <c r="N202" s="155"/>
      <c r="O202" s="155"/>
      <c r="P202" s="155"/>
      <c r="Q202" s="155"/>
      <c r="R202" s="156"/>
      <c r="S202" s="156"/>
      <c r="T202" s="156"/>
      <c r="U202" s="156"/>
      <c r="V202" s="156"/>
      <c r="W202" s="156"/>
      <c r="X202" s="156"/>
      <c r="Y202" s="156"/>
      <c r="Z202" s="146"/>
      <c r="AA202" s="146"/>
      <c r="AB202" s="146"/>
      <c r="AC202" s="146"/>
      <c r="AD202" s="146"/>
      <c r="AE202" s="146"/>
      <c r="AF202" s="146"/>
      <c r="AG202" s="146" t="s">
        <v>138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3" x14ac:dyDescent="0.2">
      <c r="A203" s="153"/>
      <c r="B203" s="154"/>
      <c r="C203" s="185" t="s">
        <v>398</v>
      </c>
      <c r="D203" s="158"/>
      <c r="E203" s="159">
        <v>22.62</v>
      </c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138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3" x14ac:dyDescent="0.2">
      <c r="A204" s="153"/>
      <c r="B204" s="154"/>
      <c r="C204" s="186" t="s">
        <v>399</v>
      </c>
      <c r="D204" s="160"/>
      <c r="E204" s="161">
        <v>14.853</v>
      </c>
      <c r="F204" s="156"/>
      <c r="G204" s="156"/>
      <c r="H204" s="156"/>
      <c r="I204" s="156"/>
      <c r="J204" s="156"/>
      <c r="K204" s="156"/>
      <c r="L204" s="156"/>
      <c r="M204" s="156"/>
      <c r="N204" s="155"/>
      <c r="O204" s="155"/>
      <c r="P204" s="155"/>
      <c r="Q204" s="155"/>
      <c r="R204" s="156"/>
      <c r="S204" s="156"/>
      <c r="T204" s="156"/>
      <c r="U204" s="156"/>
      <c r="V204" s="156"/>
      <c r="W204" s="156"/>
      <c r="X204" s="156"/>
      <c r="Y204" s="156"/>
      <c r="Z204" s="146"/>
      <c r="AA204" s="146"/>
      <c r="AB204" s="146"/>
      <c r="AC204" s="146"/>
      <c r="AD204" s="146"/>
      <c r="AE204" s="146"/>
      <c r="AF204" s="146"/>
      <c r="AG204" s="146" t="s">
        <v>138</v>
      </c>
      <c r="AH204" s="146">
        <v>4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71">
        <v>69</v>
      </c>
      <c r="B205" s="172" t="s">
        <v>400</v>
      </c>
      <c r="C205" s="184" t="s">
        <v>401</v>
      </c>
      <c r="D205" s="173" t="s">
        <v>205</v>
      </c>
      <c r="E205" s="174">
        <v>185.7</v>
      </c>
      <c r="F205" s="175"/>
      <c r="G205" s="176">
        <f>ROUND(E205*F205,2)</f>
        <v>0</v>
      </c>
      <c r="H205" s="157"/>
      <c r="I205" s="156">
        <f>ROUND(E205*H205,2)</f>
        <v>0</v>
      </c>
      <c r="J205" s="157"/>
      <c r="K205" s="156">
        <f>ROUND(E205*J205,2)</f>
        <v>0</v>
      </c>
      <c r="L205" s="156">
        <v>21</v>
      </c>
      <c r="M205" s="156">
        <f>G205*(1+L205/100)</f>
        <v>0</v>
      </c>
      <c r="N205" s="155">
        <v>0</v>
      </c>
      <c r="O205" s="155">
        <f>ROUND(E205*N205,2)</f>
        <v>0</v>
      </c>
      <c r="P205" s="155">
        <v>0</v>
      </c>
      <c r="Q205" s="155">
        <f>ROUND(E205*P205,2)</f>
        <v>0</v>
      </c>
      <c r="R205" s="156"/>
      <c r="S205" s="156" t="s">
        <v>176</v>
      </c>
      <c r="T205" s="156" t="s">
        <v>133</v>
      </c>
      <c r="U205" s="156">
        <v>0</v>
      </c>
      <c r="V205" s="156">
        <f>ROUND(E205*U205,2)</f>
        <v>0</v>
      </c>
      <c r="W205" s="156"/>
      <c r="X205" s="156" t="s">
        <v>150</v>
      </c>
      <c r="Y205" s="156" t="s">
        <v>135</v>
      </c>
      <c r="Z205" s="146"/>
      <c r="AA205" s="146"/>
      <c r="AB205" s="146"/>
      <c r="AC205" s="146"/>
      <c r="AD205" s="146"/>
      <c r="AE205" s="146"/>
      <c r="AF205" s="146"/>
      <c r="AG205" s="146" t="s">
        <v>363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2" x14ac:dyDescent="0.2">
      <c r="A206" s="153"/>
      <c r="B206" s="154"/>
      <c r="C206" s="185" t="s">
        <v>379</v>
      </c>
      <c r="D206" s="158"/>
      <c r="E206" s="159">
        <v>40.200000000000003</v>
      </c>
      <c r="F206" s="156"/>
      <c r="G206" s="156"/>
      <c r="H206" s="156"/>
      <c r="I206" s="156"/>
      <c r="J206" s="156"/>
      <c r="K206" s="156"/>
      <c r="L206" s="156"/>
      <c r="M206" s="156"/>
      <c r="N206" s="155"/>
      <c r="O206" s="155"/>
      <c r="P206" s="155"/>
      <c r="Q206" s="155"/>
      <c r="R206" s="156"/>
      <c r="S206" s="156"/>
      <c r="T206" s="156"/>
      <c r="U206" s="156"/>
      <c r="V206" s="156"/>
      <c r="W206" s="156"/>
      <c r="X206" s="156"/>
      <c r="Y206" s="156"/>
      <c r="Z206" s="146"/>
      <c r="AA206" s="146"/>
      <c r="AB206" s="146"/>
      <c r="AC206" s="146"/>
      <c r="AD206" s="146"/>
      <c r="AE206" s="146"/>
      <c r="AF206" s="146"/>
      <c r="AG206" s="146" t="s">
        <v>138</v>
      </c>
      <c r="AH206" s="146">
        <v>5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3" x14ac:dyDescent="0.2">
      <c r="A207" s="153"/>
      <c r="B207" s="154"/>
      <c r="C207" s="185" t="s">
        <v>402</v>
      </c>
      <c r="D207" s="158"/>
      <c r="E207" s="159">
        <v>145.5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138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71">
        <v>70</v>
      </c>
      <c r="B208" s="172" t="s">
        <v>403</v>
      </c>
      <c r="C208" s="184" t="s">
        <v>404</v>
      </c>
      <c r="D208" s="173" t="s">
        <v>141</v>
      </c>
      <c r="E208" s="174">
        <v>7</v>
      </c>
      <c r="F208" s="175"/>
      <c r="G208" s="176">
        <f>ROUND(E208*F208,2)</f>
        <v>0</v>
      </c>
      <c r="H208" s="157"/>
      <c r="I208" s="156">
        <f>ROUND(E208*H208,2)</f>
        <v>0</v>
      </c>
      <c r="J208" s="157"/>
      <c r="K208" s="156">
        <f>ROUND(E208*J208,2)</f>
        <v>0</v>
      </c>
      <c r="L208" s="156">
        <v>21</v>
      </c>
      <c r="M208" s="156">
        <f>G208*(1+L208/100)</f>
        <v>0</v>
      </c>
      <c r="N208" s="155">
        <v>0.375</v>
      </c>
      <c r="O208" s="155">
        <f>ROUND(E208*N208,2)</f>
        <v>2.63</v>
      </c>
      <c r="P208" s="155">
        <v>0</v>
      </c>
      <c r="Q208" s="155">
        <f>ROUND(E208*P208,2)</f>
        <v>0</v>
      </c>
      <c r="R208" s="156"/>
      <c r="S208" s="156" t="s">
        <v>176</v>
      </c>
      <c r="T208" s="156" t="s">
        <v>133</v>
      </c>
      <c r="U208" s="156">
        <v>0</v>
      </c>
      <c r="V208" s="156">
        <f>ROUND(E208*U208,2)</f>
        <v>0</v>
      </c>
      <c r="W208" s="156"/>
      <c r="X208" s="156" t="s">
        <v>150</v>
      </c>
      <c r="Y208" s="156" t="s">
        <v>135</v>
      </c>
      <c r="Z208" s="146"/>
      <c r="AA208" s="146"/>
      <c r="AB208" s="146"/>
      <c r="AC208" s="146"/>
      <c r="AD208" s="146"/>
      <c r="AE208" s="146"/>
      <c r="AF208" s="146"/>
      <c r="AG208" s="146" t="s">
        <v>363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2" x14ac:dyDescent="0.2">
      <c r="A209" s="153"/>
      <c r="B209" s="154"/>
      <c r="C209" s="185" t="s">
        <v>405</v>
      </c>
      <c r="D209" s="158"/>
      <c r="E209" s="159">
        <v>7</v>
      </c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138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ht="22.5" outlineLevel="1" x14ac:dyDescent="0.2">
      <c r="A210" s="171">
        <v>71</v>
      </c>
      <c r="B210" s="172" t="s">
        <v>406</v>
      </c>
      <c r="C210" s="184" t="s">
        <v>407</v>
      </c>
      <c r="D210" s="173" t="s">
        <v>141</v>
      </c>
      <c r="E210" s="174">
        <v>1</v>
      </c>
      <c r="F210" s="175"/>
      <c r="G210" s="176">
        <f>ROUND(E210*F210,2)</f>
        <v>0</v>
      </c>
      <c r="H210" s="157"/>
      <c r="I210" s="156">
        <f>ROUND(E210*H210,2)</f>
        <v>0</v>
      </c>
      <c r="J210" s="157"/>
      <c r="K210" s="156">
        <f>ROUND(E210*J210,2)</f>
        <v>0</v>
      </c>
      <c r="L210" s="156">
        <v>21</v>
      </c>
      <c r="M210" s="156">
        <f>G210*(1+L210/100)</f>
        <v>0</v>
      </c>
      <c r="N210" s="155">
        <v>0.05</v>
      </c>
      <c r="O210" s="155">
        <f>ROUND(E210*N210,2)</f>
        <v>0.05</v>
      </c>
      <c r="P210" s="155">
        <v>0</v>
      </c>
      <c r="Q210" s="155">
        <f>ROUND(E210*P210,2)</f>
        <v>0</v>
      </c>
      <c r="R210" s="156"/>
      <c r="S210" s="156" t="s">
        <v>176</v>
      </c>
      <c r="T210" s="156" t="s">
        <v>133</v>
      </c>
      <c r="U210" s="156">
        <v>0</v>
      </c>
      <c r="V210" s="156">
        <f>ROUND(E210*U210,2)</f>
        <v>0</v>
      </c>
      <c r="W210" s="156"/>
      <c r="X210" s="156" t="s">
        <v>150</v>
      </c>
      <c r="Y210" s="156" t="s">
        <v>135</v>
      </c>
      <c r="Z210" s="146"/>
      <c r="AA210" s="146"/>
      <c r="AB210" s="146"/>
      <c r="AC210" s="146"/>
      <c r="AD210" s="146"/>
      <c r="AE210" s="146"/>
      <c r="AF210" s="146"/>
      <c r="AG210" s="146" t="s">
        <v>363</v>
      </c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2" x14ac:dyDescent="0.2">
      <c r="A211" s="153"/>
      <c r="B211" s="154"/>
      <c r="C211" s="185" t="s">
        <v>408</v>
      </c>
      <c r="D211" s="158"/>
      <c r="E211" s="159">
        <v>1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138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ht="22.5" outlineLevel="1" x14ac:dyDescent="0.2">
      <c r="A212" s="171">
        <v>72</v>
      </c>
      <c r="B212" s="172" t="s">
        <v>409</v>
      </c>
      <c r="C212" s="184" t="s">
        <v>410</v>
      </c>
      <c r="D212" s="173" t="s">
        <v>141</v>
      </c>
      <c r="E212" s="174">
        <v>1</v>
      </c>
      <c r="F212" s="175"/>
      <c r="G212" s="176">
        <f>ROUND(E212*F212,2)</f>
        <v>0</v>
      </c>
      <c r="H212" s="157"/>
      <c r="I212" s="156">
        <f>ROUND(E212*H212,2)</f>
        <v>0</v>
      </c>
      <c r="J212" s="157"/>
      <c r="K212" s="156">
        <f>ROUND(E212*J212,2)</f>
        <v>0</v>
      </c>
      <c r="L212" s="156">
        <v>21</v>
      </c>
      <c r="M212" s="156">
        <f>G212*(1+L212/100)</f>
        <v>0</v>
      </c>
      <c r="N212" s="155">
        <v>0.1</v>
      </c>
      <c r="O212" s="155">
        <f>ROUND(E212*N212,2)</f>
        <v>0.1</v>
      </c>
      <c r="P212" s="155">
        <v>0</v>
      </c>
      <c r="Q212" s="155">
        <f>ROUND(E212*P212,2)</f>
        <v>0</v>
      </c>
      <c r="R212" s="156"/>
      <c r="S212" s="156" t="s">
        <v>176</v>
      </c>
      <c r="T212" s="156" t="s">
        <v>133</v>
      </c>
      <c r="U212" s="156">
        <v>0</v>
      </c>
      <c r="V212" s="156">
        <f>ROUND(E212*U212,2)</f>
        <v>0</v>
      </c>
      <c r="W212" s="156"/>
      <c r="X212" s="156" t="s">
        <v>150</v>
      </c>
      <c r="Y212" s="156" t="s">
        <v>135</v>
      </c>
      <c r="Z212" s="146"/>
      <c r="AA212" s="146"/>
      <c r="AB212" s="146"/>
      <c r="AC212" s="146"/>
      <c r="AD212" s="146"/>
      <c r="AE212" s="146"/>
      <c r="AF212" s="146"/>
      <c r="AG212" s="146" t="s">
        <v>363</v>
      </c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2" x14ac:dyDescent="0.2">
      <c r="A213" s="153"/>
      <c r="B213" s="154"/>
      <c r="C213" s="185" t="s">
        <v>411</v>
      </c>
      <c r="D213" s="158"/>
      <c r="E213" s="159">
        <v>1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138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ht="22.5" outlineLevel="1" x14ac:dyDescent="0.2">
      <c r="A214" s="171">
        <v>73</v>
      </c>
      <c r="B214" s="172" t="s">
        <v>412</v>
      </c>
      <c r="C214" s="184" t="s">
        <v>413</v>
      </c>
      <c r="D214" s="173" t="s">
        <v>141</v>
      </c>
      <c r="E214" s="174">
        <v>1</v>
      </c>
      <c r="F214" s="175"/>
      <c r="G214" s="176">
        <f>ROUND(E214*F214,2)</f>
        <v>0</v>
      </c>
      <c r="H214" s="157"/>
      <c r="I214" s="156">
        <f>ROUND(E214*H214,2)</f>
        <v>0</v>
      </c>
      <c r="J214" s="157"/>
      <c r="K214" s="156">
        <f>ROUND(E214*J214,2)</f>
        <v>0</v>
      </c>
      <c r="L214" s="156">
        <v>21</v>
      </c>
      <c r="M214" s="156">
        <f>G214*(1+L214/100)</f>
        <v>0</v>
      </c>
      <c r="N214" s="155">
        <v>0.1</v>
      </c>
      <c r="O214" s="155">
        <f>ROUND(E214*N214,2)</f>
        <v>0.1</v>
      </c>
      <c r="P214" s="155">
        <v>0</v>
      </c>
      <c r="Q214" s="155">
        <f>ROUND(E214*P214,2)</f>
        <v>0</v>
      </c>
      <c r="R214" s="156"/>
      <c r="S214" s="156" t="s">
        <v>176</v>
      </c>
      <c r="T214" s="156" t="s">
        <v>133</v>
      </c>
      <c r="U214" s="156">
        <v>0</v>
      </c>
      <c r="V214" s="156">
        <f>ROUND(E214*U214,2)</f>
        <v>0</v>
      </c>
      <c r="W214" s="156"/>
      <c r="X214" s="156" t="s">
        <v>150</v>
      </c>
      <c r="Y214" s="156" t="s">
        <v>135</v>
      </c>
      <c r="Z214" s="146"/>
      <c r="AA214" s="146"/>
      <c r="AB214" s="146"/>
      <c r="AC214" s="146"/>
      <c r="AD214" s="146"/>
      <c r="AE214" s="146"/>
      <c r="AF214" s="146"/>
      <c r="AG214" s="146" t="s">
        <v>363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2" x14ac:dyDescent="0.2">
      <c r="A215" s="153"/>
      <c r="B215" s="154"/>
      <c r="C215" s="185" t="s">
        <v>414</v>
      </c>
      <c r="D215" s="158"/>
      <c r="E215" s="159">
        <v>1</v>
      </c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138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ht="22.5" outlineLevel="1" x14ac:dyDescent="0.2">
      <c r="A216" s="171">
        <v>74</v>
      </c>
      <c r="B216" s="172" t="s">
        <v>415</v>
      </c>
      <c r="C216" s="184" t="s">
        <v>416</v>
      </c>
      <c r="D216" s="173" t="s">
        <v>141</v>
      </c>
      <c r="E216" s="174">
        <v>2</v>
      </c>
      <c r="F216" s="175"/>
      <c r="G216" s="176">
        <f>ROUND(E216*F216,2)</f>
        <v>0</v>
      </c>
      <c r="H216" s="157"/>
      <c r="I216" s="156">
        <f>ROUND(E216*H216,2)</f>
        <v>0</v>
      </c>
      <c r="J216" s="157"/>
      <c r="K216" s="156">
        <f>ROUND(E216*J216,2)</f>
        <v>0</v>
      </c>
      <c r="L216" s="156">
        <v>21</v>
      </c>
      <c r="M216" s="156">
        <f>G216*(1+L216/100)</f>
        <v>0</v>
      </c>
      <c r="N216" s="155">
        <v>0.2</v>
      </c>
      <c r="O216" s="155">
        <f>ROUND(E216*N216,2)</f>
        <v>0.4</v>
      </c>
      <c r="P216" s="155">
        <v>0</v>
      </c>
      <c r="Q216" s="155">
        <f>ROUND(E216*P216,2)</f>
        <v>0</v>
      </c>
      <c r="R216" s="156"/>
      <c r="S216" s="156" t="s">
        <v>176</v>
      </c>
      <c r="T216" s="156" t="s">
        <v>133</v>
      </c>
      <c r="U216" s="156">
        <v>0</v>
      </c>
      <c r="V216" s="156">
        <f>ROUND(E216*U216,2)</f>
        <v>0</v>
      </c>
      <c r="W216" s="156"/>
      <c r="X216" s="156" t="s">
        <v>150</v>
      </c>
      <c r="Y216" s="156" t="s">
        <v>135</v>
      </c>
      <c r="Z216" s="146"/>
      <c r="AA216" s="146"/>
      <c r="AB216" s="146"/>
      <c r="AC216" s="146"/>
      <c r="AD216" s="146"/>
      <c r="AE216" s="146"/>
      <c r="AF216" s="146"/>
      <c r="AG216" s="146" t="s">
        <v>363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2" x14ac:dyDescent="0.2">
      <c r="A217" s="153"/>
      <c r="B217" s="154"/>
      <c r="C217" s="185" t="s">
        <v>417</v>
      </c>
      <c r="D217" s="158"/>
      <c r="E217" s="159">
        <v>2</v>
      </c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138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71">
        <v>75</v>
      </c>
      <c r="B218" s="172" t="s">
        <v>418</v>
      </c>
      <c r="C218" s="184" t="s">
        <v>419</v>
      </c>
      <c r="D218" s="173" t="s">
        <v>141</v>
      </c>
      <c r="E218" s="174">
        <v>3</v>
      </c>
      <c r="F218" s="175"/>
      <c r="G218" s="176">
        <f>ROUND(E218*F218,2)</f>
        <v>0</v>
      </c>
      <c r="H218" s="157"/>
      <c r="I218" s="156">
        <f>ROUND(E218*H218,2)</f>
        <v>0</v>
      </c>
      <c r="J218" s="157"/>
      <c r="K218" s="156">
        <f>ROUND(E218*J218,2)</f>
        <v>0</v>
      </c>
      <c r="L218" s="156">
        <v>21</v>
      </c>
      <c r="M218" s="156">
        <f>G218*(1+L218/100)</f>
        <v>0</v>
      </c>
      <c r="N218" s="155">
        <v>0.14000000000000001</v>
      </c>
      <c r="O218" s="155">
        <f>ROUND(E218*N218,2)</f>
        <v>0.42</v>
      </c>
      <c r="P218" s="155">
        <v>0</v>
      </c>
      <c r="Q218" s="155">
        <f>ROUND(E218*P218,2)</f>
        <v>0</v>
      </c>
      <c r="R218" s="156"/>
      <c r="S218" s="156" t="s">
        <v>176</v>
      </c>
      <c r="T218" s="156" t="s">
        <v>133</v>
      </c>
      <c r="U218" s="156">
        <v>0</v>
      </c>
      <c r="V218" s="156">
        <f>ROUND(E218*U218,2)</f>
        <v>0</v>
      </c>
      <c r="W218" s="156"/>
      <c r="X218" s="156" t="s">
        <v>150</v>
      </c>
      <c r="Y218" s="156" t="s">
        <v>135</v>
      </c>
      <c r="Z218" s="146"/>
      <c r="AA218" s="146"/>
      <c r="AB218" s="146"/>
      <c r="AC218" s="146"/>
      <c r="AD218" s="146"/>
      <c r="AE218" s="146"/>
      <c r="AF218" s="146"/>
      <c r="AG218" s="146" t="s">
        <v>363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2" x14ac:dyDescent="0.2">
      <c r="A219" s="153"/>
      <c r="B219" s="154"/>
      <c r="C219" s="185" t="s">
        <v>420</v>
      </c>
      <c r="D219" s="158"/>
      <c r="E219" s="159">
        <v>3</v>
      </c>
      <c r="F219" s="156"/>
      <c r="G219" s="156"/>
      <c r="H219" s="156"/>
      <c r="I219" s="156"/>
      <c r="J219" s="156"/>
      <c r="K219" s="156"/>
      <c r="L219" s="156"/>
      <c r="M219" s="156"/>
      <c r="N219" s="155"/>
      <c r="O219" s="155"/>
      <c r="P219" s="155"/>
      <c r="Q219" s="155"/>
      <c r="R219" s="156"/>
      <c r="S219" s="156"/>
      <c r="T219" s="156"/>
      <c r="U219" s="156"/>
      <c r="V219" s="156"/>
      <c r="W219" s="156"/>
      <c r="X219" s="156"/>
      <c r="Y219" s="156"/>
      <c r="Z219" s="146"/>
      <c r="AA219" s="146"/>
      <c r="AB219" s="146"/>
      <c r="AC219" s="146"/>
      <c r="AD219" s="146"/>
      <c r="AE219" s="146"/>
      <c r="AF219" s="146"/>
      <c r="AG219" s="146" t="s">
        <v>138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71">
        <v>76</v>
      </c>
      <c r="B220" s="172" t="s">
        <v>421</v>
      </c>
      <c r="C220" s="184" t="s">
        <v>422</v>
      </c>
      <c r="D220" s="173" t="s">
        <v>141</v>
      </c>
      <c r="E220" s="174">
        <v>3</v>
      </c>
      <c r="F220" s="175"/>
      <c r="G220" s="176">
        <f>ROUND(E220*F220,2)</f>
        <v>0</v>
      </c>
      <c r="H220" s="157"/>
      <c r="I220" s="156">
        <f>ROUND(E220*H220,2)</f>
        <v>0</v>
      </c>
      <c r="J220" s="157"/>
      <c r="K220" s="156">
        <f>ROUND(E220*J220,2)</f>
        <v>0</v>
      </c>
      <c r="L220" s="156">
        <v>21</v>
      </c>
      <c r="M220" s="156">
        <f>G220*(1+L220/100)</f>
        <v>0</v>
      </c>
      <c r="N220" s="155">
        <v>0.375</v>
      </c>
      <c r="O220" s="155">
        <f>ROUND(E220*N220,2)</f>
        <v>1.1299999999999999</v>
      </c>
      <c r="P220" s="155">
        <v>0</v>
      </c>
      <c r="Q220" s="155">
        <f>ROUND(E220*P220,2)</f>
        <v>0</v>
      </c>
      <c r="R220" s="156"/>
      <c r="S220" s="156" t="s">
        <v>176</v>
      </c>
      <c r="T220" s="156" t="s">
        <v>133</v>
      </c>
      <c r="U220" s="156">
        <v>0</v>
      </c>
      <c r="V220" s="156">
        <f>ROUND(E220*U220,2)</f>
        <v>0</v>
      </c>
      <c r="W220" s="156"/>
      <c r="X220" s="156" t="s">
        <v>150</v>
      </c>
      <c r="Y220" s="156" t="s">
        <v>135</v>
      </c>
      <c r="Z220" s="146"/>
      <c r="AA220" s="146"/>
      <c r="AB220" s="146"/>
      <c r="AC220" s="146"/>
      <c r="AD220" s="146"/>
      <c r="AE220" s="146"/>
      <c r="AF220" s="146"/>
      <c r="AG220" s="146" t="s">
        <v>363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53"/>
      <c r="B221" s="154"/>
      <c r="C221" s="185" t="s">
        <v>423</v>
      </c>
      <c r="D221" s="158"/>
      <c r="E221" s="159">
        <v>3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138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71">
        <v>77</v>
      </c>
      <c r="B222" s="172" t="s">
        <v>424</v>
      </c>
      <c r="C222" s="184" t="s">
        <v>425</v>
      </c>
      <c r="D222" s="173" t="s">
        <v>141</v>
      </c>
      <c r="E222" s="174">
        <v>1</v>
      </c>
      <c r="F222" s="175"/>
      <c r="G222" s="176">
        <f>ROUND(E222*F222,2)</f>
        <v>0</v>
      </c>
      <c r="H222" s="157"/>
      <c r="I222" s="156">
        <f>ROUND(E222*H222,2)</f>
        <v>0</v>
      </c>
      <c r="J222" s="157"/>
      <c r="K222" s="156">
        <f>ROUND(E222*J222,2)</f>
        <v>0</v>
      </c>
      <c r="L222" s="156">
        <v>21</v>
      </c>
      <c r="M222" s="156">
        <f>G222*(1+L222/100)</f>
        <v>0</v>
      </c>
      <c r="N222" s="155">
        <v>0.375</v>
      </c>
      <c r="O222" s="155">
        <f>ROUND(E222*N222,2)</f>
        <v>0.38</v>
      </c>
      <c r="P222" s="155">
        <v>0</v>
      </c>
      <c r="Q222" s="155">
        <f>ROUND(E222*P222,2)</f>
        <v>0</v>
      </c>
      <c r="R222" s="156"/>
      <c r="S222" s="156" t="s">
        <v>176</v>
      </c>
      <c r="T222" s="156" t="s">
        <v>133</v>
      </c>
      <c r="U222" s="156">
        <v>0</v>
      </c>
      <c r="V222" s="156">
        <f>ROUND(E222*U222,2)</f>
        <v>0</v>
      </c>
      <c r="W222" s="156"/>
      <c r="X222" s="156" t="s">
        <v>150</v>
      </c>
      <c r="Y222" s="156" t="s">
        <v>135</v>
      </c>
      <c r="Z222" s="146"/>
      <c r="AA222" s="146"/>
      <c r="AB222" s="146"/>
      <c r="AC222" s="146"/>
      <c r="AD222" s="146"/>
      <c r="AE222" s="146"/>
      <c r="AF222" s="146"/>
      <c r="AG222" s="146" t="s">
        <v>363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2" x14ac:dyDescent="0.2">
      <c r="A223" s="153"/>
      <c r="B223" s="154"/>
      <c r="C223" s="185" t="s">
        <v>426</v>
      </c>
      <c r="D223" s="158"/>
      <c r="E223" s="159">
        <v>1</v>
      </c>
      <c r="F223" s="156"/>
      <c r="G223" s="156"/>
      <c r="H223" s="156"/>
      <c r="I223" s="156"/>
      <c r="J223" s="156"/>
      <c r="K223" s="156"/>
      <c r="L223" s="156"/>
      <c r="M223" s="156"/>
      <c r="N223" s="155"/>
      <c r="O223" s="155"/>
      <c r="P223" s="155"/>
      <c r="Q223" s="155"/>
      <c r="R223" s="156"/>
      <c r="S223" s="156"/>
      <c r="T223" s="156"/>
      <c r="U223" s="156"/>
      <c r="V223" s="156"/>
      <c r="W223" s="156"/>
      <c r="X223" s="156"/>
      <c r="Y223" s="156"/>
      <c r="Z223" s="146"/>
      <c r="AA223" s="146"/>
      <c r="AB223" s="146"/>
      <c r="AC223" s="146"/>
      <c r="AD223" s="146"/>
      <c r="AE223" s="146"/>
      <c r="AF223" s="146"/>
      <c r="AG223" s="146" t="s">
        <v>138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 x14ac:dyDescent="0.2">
      <c r="A224" s="171">
        <v>78</v>
      </c>
      <c r="B224" s="172" t="s">
        <v>427</v>
      </c>
      <c r="C224" s="184" t="s">
        <v>428</v>
      </c>
      <c r="D224" s="173" t="s">
        <v>141</v>
      </c>
      <c r="E224" s="174">
        <v>1</v>
      </c>
      <c r="F224" s="175"/>
      <c r="G224" s="176">
        <f>ROUND(E224*F224,2)</f>
        <v>0</v>
      </c>
      <c r="H224" s="157"/>
      <c r="I224" s="156">
        <f>ROUND(E224*H224,2)</f>
        <v>0</v>
      </c>
      <c r="J224" s="157"/>
      <c r="K224" s="156">
        <f>ROUND(E224*J224,2)</f>
        <v>0</v>
      </c>
      <c r="L224" s="156">
        <v>21</v>
      </c>
      <c r="M224" s="156">
        <f>G224*(1+L224/100)</f>
        <v>0</v>
      </c>
      <c r="N224" s="155">
        <v>0.375</v>
      </c>
      <c r="O224" s="155">
        <f>ROUND(E224*N224,2)</f>
        <v>0.38</v>
      </c>
      <c r="P224" s="155">
        <v>0</v>
      </c>
      <c r="Q224" s="155">
        <f>ROUND(E224*P224,2)</f>
        <v>0</v>
      </c>
      <c r="R224" s="156"/>
      <c r="S224" s="156" t="s">
        <v>176</v>
      </c>
      <c r="T224" s="156" t="s">
        <v>133</v>
      </c>
      <c r="U224" s="156">
        <v>0</v>
      </c>
      <c r="V224" s="156">
        <f>ROUND(E224*U224,2)</f>
        <v>0</v>
      </c>
      <c r="W224" s="156"/>
      <c r="X224" s="156" t="s">
        <v>150</v>
      </c>
      <c r="Y224" s="156" t="s">
        <v>135</v>
      </c>
      <c r="Z224" s="146"/>
      <c r="AA224" s="146"/>
      <c r="AB224" s="146"/>
      <c r="AC224" s="146"/>
      <c r="AD224" s="146"/>
      <c r="AE224" s="146"/>
      <c r="AF224" s="146"/>
      <c r="AG224" s="146" t="s">
        <v>363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2" x14ac:dyDescent="0.2">
      <c r="A225" s="153"/>
      <c r="B225" s="154"/>
      <c r="C225" s="185" t="s">
        <v>426</v>
      </c>
      <c r="D225" s="158"/>
      <c r="E225" s="159">
        <v>1</v>
      </c>
      <c r="F225" s="156"/>
      <c r="G225" s="156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56"/>
      <c r="Z225" s="146"/>
      <c r="AA225" s="146"/>
      <c r="AB225" s="146"/>
      <c r="AC225" s="146"/>
      <c r="AD225" s="146"/>
      <c r="AE225" s="146"/>
      <c r="AF225" s="146"/>
      <c r="AG225" s="146" t="s">
        <v>138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1" x14ac:dyDescent="0.2">
      <c r="A226" s="171">
        <v>79</v>
      </c>
      <c r="B226" s="172" t="s">
        <v>429</v>
      </c>
      <c r="C226" s="184" t="s">
        <v>430</v>
      </c>
      <c r="D226" s="173" t="s">
        <v>141</v>
      </c>
      <c r="E226" s="174">
        <v>2</v>
      </c>
      <c r="F226" s="175"/>
      <c r="G226" s="176">
        <f>ROUND(E226*F226,2)</f>
        <v>0</v>
      </c>
      <c r="H226" s="157"/>
      <c r="I226" s="156">
        <f>ROUND(E226*H226,2)</f>
        <v>0</v>
      </c>
      <c r="J226" s="157"/>
      <c r="K226" s="156">
        <f>ROUND(E226*J226,2)</f>
        <v>0</v>
      </c>
      <c r="L226" s="156">
        <v>21</v>
      </c>
      <c r="M226" s="156">
        <f>G226*(1+L226/100)</f>
        <v>0</v>
      </c>
      <c r="N226" s="155">
        <v>0.375</v>
      </c>
      <c r="O226" s="155">
        <f>ROUND(E226*N226,2)</f>
        <v>0.75</v>
      </c>
      <c r="P226" s="155">
        <v>0</v>
      </c>
      <c r="Q226" s="155">
        <f>ROUND(E226*P226,2)</f>
        <v>0</v>
      </c>
      <c r="R226" s="156"/>
      <c r="S226" s="156" t="s">
        <v>176</v>
      </c>
      <c r="T226" s="156" t="s">
        <v>133</v>
      </c>
      <c r="U226" s="156">
        <v>0</v>
      </c>
      <c r="V226" s="156">
        <f>ROUND(E226*U226,2)</f>
        <v>0</v>
      </c>
      <c r="W226" s="156"/>
      <c r="X226" s="156" t="s">
        <v>150</v>
      </c>
      <c r="Y226" s="156" t="s">
        <v>135</v>
      </c>
      <c r="Z226" s="146"/>
      <c r="AA226" s="146"/>
      <c r="AB226" s="146"/>
      <c r="AC226" s="146"/>
      <c r="AD226" s="146"/>
      <c r="AE226" s="146"/>
      <c r="AF226" s="146"/>
      <c r="AG226" s="146" t="s">
        <v>363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2" x14ac:dyDescent="0.2">
      <c r="A227" s="153"/>
      <c r="B227" s="154"/>
      <c r="C227" s="185" t="s">
        <v>431</v>
      </c>
      <c r="D227" s="158"/>
      <c r="E227" s="159">
        <v>2</v>
      </c>
      <c r="F227" s="156"/>
      <c r="G227" s="156"/>
      <c r="H227" s="156"/>
      <c r="I227" s="156"/>
      <c r="J227" s="156"/>
      <c r="K227" s="156"/>
      <c r="L227" s="156"/>
      <c r="M227" s="156"/>
      <c r="N227" s="155"/>
      <c r="O227" s="155"/>
      <c r="P227" s="155"/>
      <c r="Q227" s="155"/>
      <c r="R227" s="156"/>
      <c r="S227" s="156"/>
      <c r="T227" s="156"/>
      <c r="U227" s="156"/>
      <c r="V227" s="156"/>
      <c r="W227" s="156"/>
      <c r="X227" s="156"/>
      <c r="Y227" s="156"/>
      <c r="Z227" s="146"/>
      <c r="AA227" s="146"/>
      <c r="AB227" s="146"/>
      <c r="AC227" s="146"/>
      <c r="AD227" s="146"/>
      <c r="AE227" s="146"/>
      <c r="AF227" s="146"/>
      <c r="AG227" s="146" t="s">
        <v>138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71">
        <v>80</v>
      </c>
      <c r="B228" s="172" t="s">
        <v>432</v>
      </c>
      <c r="C228" s="184" t="s">
        <v>433</v>
      </c>
      <c r="D228" s="173" t="s">
        <v>141</v>
      </c>
      <c r="E228" s="174">
        <v>1</v>
      </c>
      <c r="F228" s="175"/>
      <c r="G228" s="176">
        <f>ROUND(E228*F228,2)</f>
        <v>0</v>
      </c>
      <c r="H228" s="157"/>
      <c r="I228" s="156">
        <f>ROUND(E228*H228,2)</f>
        <v>0</v>
      </c>
      <c r="J228" s="157"/>
      <c r="K228" s="156">
        <f>ROUND(E228*J228,2)</f>
        <v>0</v>
      </c>
      <c r="L228" s="156">
        <v>21</v>
      </c>
      <c r="M228" s="156">
        <f>G228*(1+L228/100)</f>
        <v>0</v>
      </c>
      <c r="N228" s="155">
        <v>0.375</v>
      </c>
      <c r="O228" s="155">
        <f>ROUND(E228*N228,2)</f>
        <v>0.38</v>
      </c>
      <c r="P228" s="155">
        <v>0</v>
      </c>
      <c r="Q228" s="155">
        <f>ROUND(E228*P228,2)</f>
        <v>0</v>
      </c>
      <c r="R228" s="156"/>
      <c r="S228" s="156" t="s">
        <v>176</v>
      </c>
      <c r="T228" s="156" t="s">
        <v>133</v>
      </c>
      <c r="U228" s="156">
        <v>0</v>
      </c>
      <c r="V228" s="156">
        <f>ROUND(E228*U228,2)</f>
        <v>0</v>
      </c>
      <c r="W228" s="156"/>
      <c r="X228" s="156" t="s">
        <v>150</v>
      </c>
      <c r="Y228" s="156" t="s">
        <v>135</v>
      </c>
      <c r="Z228" s="146"/>
      <c r="AA228" s="146"/>
      <c r="AB228" s="146"/>
      <c r="AC228" s="146"/>
      <c r="AD228" s="146"/>
      <c r="AE228" s="146"/>
      <c r="AF228" s="146"/>
      <c r="AG228" s="146" t="s">
        <v>363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2" x14ac:dyDescent="0.2">
      <c r="A229" s="153"/>
      <c r="B229" s="154"/>
      <c r="C229" s="185" t="s">
        <v>434</v>
      </c>
      <c r="D229" s="158"/>
      <c r="E229" s="159">
        <v>1</v>
      </c>
      <c r="F229" s="156"/>
      <c r="G229" s="156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56"/>
      <c r="Z229" s="146"/>
      <c r="AA229" s="146"/>
      <c r="AB229" s="146"/>
      <c r="AC229" s="146"/>
      <c r="AD229" s="146"/>
      <c r="AE229" s="146"/>
      <c r="AF229" s="146"/>
      <c r="AG229" s="146" t="s">
        <v>138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ht="22.5" outlineLevel="1" x14ac:dyDescent="0.2">
      <c r="A230" s="171">
        <v>81</v>
      </c>
      <c r="B230" s="172" t="s">
        <v>435</v>
      </c>
      <c r="C230" s="184" t="s">
        <v>436</v>
      </c>
      <c r="D230" s="173" t="s">
        <v>141</v>
      </c>
      <c r="E230" s="174">
        <v>2</v>
      </c>
      <c r="F230" s="175"/>
      <c r="G230" s="176">
        <f>ROUND(E230*F230,2)</f>
        <v>0</v>
      </c>
      <c r="H230" s="157"/>
      <c r="I230" s="156">
        <f>ROUND(E230*H230,2)</f>
        <v>0</v>
      </c>
      <c r="J230" s="157"/>
      <c r="K230" s="156">
        <f>ROUND(E230*J230,2)</f>
        <v>0</v>
      </c>
      <c r="L230" s="156">
        <v>21</v>
      </c>
      <c r="M230" s="156">
        <f>G230*(1+L230/100)</f>
        <v>0</v>
      </c>
      <c r="N230" s="155">
        <v>0.1</v>
      </c>
      <c r="O230" s="155">
        <f>ROUND(E230*N230,2)</f>
        <v>0.2</v>
      </c>
      <c r="P230" s="155">
        <v>0</v>
      </c>
      <c r="Q230" s="155">
        <f>ROUND(E230*P230,2)</f>
        <v>0</v>
      </c>
      <c r="R230" s="156"/>
      <c r="S230" s="156" t="s">
        <v>176</v>
      </c>
      <c r="T230" s="156" t="s">
        <v>133</v>
      </c>
      <c r="U230" s="156">
        <v>0</v>
      </c>
      <c r="V230" s="156">
        <f>ROUND(E230*U230,2)</f>
        <v>0</v>
      </c>
      <c r="W230" s="156"/>
      <c r="X230" s="156" t="s">
        <v>150</v>
      </c>
      <c r="Y230" s="156" t="s">
        <v>135</v>
      </c>
      <c r="Z230" s="146"/>
      <c r="AA230" s="146"/>
      <c r="AB230" s="146"/>
      <c r="AC230" s="146"/>
      <c r="AD230" s="146"/>
      <c r="AE230" s="146"/>
      <c r="AF230" s="146"/>
      <c r="AG230" s="146" t="s">
        <v>363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2" x14ac:dyDescent="0.2">
      <c r="A231" s="153"/>
      <c r="B231" s="154"/>
      <c r="C231" s="185" t="s">
        <v>437</v>
      </c>
      <c r="D231" s="158"/>
      <c r="E231" s="159">
        <v>2</v>
      </c>
      <c r="F231" s="156"/>
      <c r="G231" s="156"/>
      <c r="H231" s="156"/>
      <c r="I231" s="156"/>
      <c r="J231" s="156"/>
      <c r="K231" s="156"/>
      <c r="L231" s="156"/>
      <c r="M231" s="156"/>
      <c r="N231" s="155"/>
      <c r="O231" s="155"/>
      <c r="P231" s="155"/>
      <c r="Q231" s="155"/>
      <c r="R231" s="156"/>
      <c r="S231" s="156"/>
      <c r="T231" s="156"/>
      <c r="U231" s="156"/>
      <c r="V231" s="156"/>
      <c r="W231" s="156"/>
      <c r="X231" s="156"/>
      <c r="Y231" s="156"/>
      <c r="Z231" s="146"/>
      <c r="AA231" s="146"/>
      <c r="AB231" s="146"/>
      <c r="AC231" s="146"/>
      <c r="AD231" s="146"/>
      <c r="AE231" s="146"/>
      <c r="AF231" s="146"/>
      <c r="AG231" s="146" t="s">
        <v>138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ht="22.5" outlineLevel="1" x14ac:dyDescent="0.2">
      <c r="A232" s="171">
        <v>82</v>
      </c>
      <c r="B232" s="172" t="s">
        <v>438</v>
      </c>
      <c r="C232" s="184" t="s">
        <v>439</v>
      </c>
      <c r="D232" s="173" t="s">
        <v>141</v>
      </c>
      <c r="E232" s="174">
        <v>1</v>
      </c>
      <c r="F232" s="175"/>
      <c r="G232" s="176">
        <f>ROUND(E232*F232,2)</f>
        <v>0</v>
      </c>
      <c r="H232" s="157"/>
      <c r="I232" s="156">
        <f>ROUND(E232*H232,2)</f>
        <v>0</v>
      </c>
      <c r="J232" s="157"/>
      <c r="K232" s="156">
        <f>ROUND(E232*J232,2)</f>
        <v>0</v>
      </c>
      <c r="L232" s="156">
        <v>21</v>
      </c>
      <c r="M232" s="156">
        <f>G232*(1+L232/100)</f>
        <v>0</v>
      </c>
      <c r="N232" s="155">
        <v>0.2</v>
      </c>
      <c r="O232" s="155">
        <f>ROUND(E232*N232,2)</f>
        <v>0.2</v>
      </c>
      <c r="P232" s="155">
        <v>0</v>
      </c>
      <c r="Q232" s="155">
        <f>ROUND(E232*P232,2)</f>
        <v>0</v>
      </c>
      <c r="R232" s="156"/>
      <c r="S232" s="156" t="s">
        <v>176</v>
      </c>
      <c r="T232" s="156" t="s">
        <v>133</v>
      </c>
      <c r="U232" s="156">
        <v>0</v>
      </c>
      <c r="V232" s="156">
        <f>ROUND(E232*U232,2)</f>
        <v>0</v>
      </c>
      <c r="W232" s="156"/>
      <c r="X232" s="156" t="s">
        <v>150</v>
      </c>
      <c r="Y232" s="156" t="s">
        <v>135</v>
      </c>
      <c r="Z232" s="146"/>
      <c r="AA232" s="146"/>
      <c r="AB232" s="146"/>
      <c r="AC232" s="146"/>
      <c r="AD232" s="146"/>
      <c r="AE232" s="146"/>
      <c r="AF232" s="146"/>
      <c r="AG232" s="146" t="s">
        <v>363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2" x14ac:dyDescent="0.2">
      <c r="A233" s="153"/>
      <c r="B233" s="154"/>
      <c r="C233" s="185" t="s">
        <v>440</v>
      </c>
      <c r="D233" s="158"/>
      <c r="E233" s="159">
        <v>1</v>
      </c>
      <c r="F233" s="156"/>
      <c r="G233" s="156"/>
      <c r="H233" s="156"/>
      <c r="I233" s="156"/>
      <c r="J233" s="156"/>
      <c r="K233" s="156"/>
      <c r="L233" s="156"/>
      <c r="M233" s="156"/>
      <c r="N233" s="155"/>
      <c r="O233" s="155"/>
      <c r="P233" s="155"/>
      <c r="Q233" s="155"/>
      <c r="R233" s="156"/>
      <c r="S233" s="156"/>
      <c r="T233" s="156"/>
      <c r="U233" s="156"/>
      <c r="V233" s="156"/>
      <c r="W233" s="156"/>
      <c r="X233" s="156"/>
      <c r="Y233" s="156"/>
      <c r="Z233" s="146"/>
      <c r="AA233" s="146"/>
      <c r="AB233" s="146"/>
      <c r="AC233" s="146"/>
      <c r="AD233" s="146"/>
      <c r="AE233" s="146"/>
      <c r="AF233" s="146"/>
      <c r="AG233" s="146" t="s">
        <v>138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71">
        <v>83</v>
      </c>
      <c r="B234" s="172" t="s">
        <v>441</v>
      </c>
      <c r="C234" s="184" t="s">
        <v>442</v>
      </c>
      <c r="D234" s="173" t="s">
        <v>205</v>
      </c>
      <c r="E234" s="174">
        <v>11.2</v>
      </c>
      <c r="F234" s="175"/>
      <c r="G234" s="176">
        <f>ROUND(E234*F234,2)</f>
        <v>0</v>
      </c>
      <c r="H234" s="157"/>
      <c r="I234" s="156">
        <f>ROUND(E234*H234,2)</f>
        <v>0</v>
      </c>
      <c r="J234" s="157"/>
      <c r="K234" s="156">
        <f>ROUND(E234*J234,2)</f>
        <v>0</v>
      </c>
      <c r="L234" s="156">
        <v>21</v>
      </c>
      <c r="M234" s="156">
        <f>G234*(1+L234/100)</f>
        <v>0</v>
      </c>
      <c r="N234" s="155">
        <v>4.2000000000000002E-4</v>
      </c>
      <c r="O234" s="155">
        <f>ROUND(E234*N234,2)</f>
        <v>0</v>
      </c>
      <c r="P234" s="155">
        <v>0</v>
      </c>
      <c r="Q234" s="155">
        <f>ROUND(E234*P234,2)</f>
        <v>0</v>
      </c>
      <c r="R234" s="156" t="s">
        <v>142</v>
      </c>
      <c r="S234" s="156" t="s">
        <v>132</v>
      </c>
      <c r="T234" s="156" t="s">
        <v>143</v>
      </c>
      <c r="U234" s="156">
        <v>0</v>
      </c>
      <c r="V234" s="156">
        <f>ROUND(E234*U234,2)</f>
        <v>0</v>
      </c>
      <c r="W234" s="156"/>
      <c r="X234" s="156" t="s">
        <v>144</v>
      </c>
      <c r="Y234" s="156" t="s">
        <v>135</v>
      </c>
      <c r="Z234" s="146"/>
      <c r="AA234" s="146"/>
      <c r="AB234" s="146"/>
      <c r="AC234" s="146"/>
      <c r="AD234" s="146"/>
      <c r="AE234" s="146"/>
      <c r="AF234" s="146"/>
      <c r="AG234" s="146" t="s">
        <v>145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2" x14ac:dyDescent="0.2">
      <c r="A235" s="153"/>
      <c r="B235" s="154"/>
      <c r="C235" s="185" t="s">
        <v>387</v>
      </c>
      <c r="D235" s="158"/>
      <c r="E235" s="159">
        <v>11.2</v>
      </c>
      <c r="F235" s="156"/>
      <c r="G235" s="156"/>
      <c r="H235" s="156"/>
      <c r="I235" s="156"/>
      <c r="J235" s="156"/>
      <c r="K235" s="156"/>
      <c r="L235" s="156"/>
      <c r="M235" s="156"/>
      <c r="N235" s="155"/>
      <c r="O235" s="155"/>
      <c r="P235" s="155"/>
      <c r="Q235" s="155"/>
      <c r="R235" s="156"/>
      <c r="S235" s="156"/>
      <c r="T235" s="156"/>
      <c r="U235" s="156"/>
      <c r="V235" s="156"/>
      <c r="W235" s="156"/>
      <c r="X235" s="156"/>
      <c r="Y235" s="156"/>
      <c r="Z235" s="146"/>
      <c r="AA235" s="146"/>
      <c r="AB235" s="146"/>
      <c r="AC235" s="146"/>
      <c r="AD235" s="146"/>
      <c r="AE235" s="146"/>
      <c r="AF235" s="146"/>
      <c r="AG235" s="146" t="s">
        <v>138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 x14ac:dyDescent="0.2">
      <c r="A236" s="177">
        <v>84</v>
      </c>
      <c r="B236" s="178" t="s">
        <v>443</v>
      </c>
      <c r="C236" s="187" t="s">
        <v>444</v>
      </c>
      <c r="D236" s="179" t="s">
        <v>330</v>
      </c>
      <c r="E236" s="180">
        <v>7.1289100000000003</v>
      </c>
      <c r="F236" s="181"/>
      <c r="G236" s="182">
        <f>ROUND(E236*F236,2)</f>
        <v>0</v>
      </c>
      <c r="H236" s="157"/>
      <c r="I236" s="156">
        <f>ROUND(E236*H236,2)</f>
        <v>0</v>
      </c>
      <c r="J236" s="157"/>
      <c r="K236" s="156">
        <f>ROUND(E236*J236,2)</f>
        <v>0</v>
      </c>
      <c r="L236" s="156">
        <v>21</v>
      </c>
      <c r="M236" s="156">
        <f>G236*(1+L236/100)</f>
        <v>0</v>
      </c>
      <c r="N236" s="155">
        <v>0</v>
      </c>
      <c r="O236" s="155">
        <f>ROUND(E236*N236,2)</f>
        <v>0</v>
      </c>
      <c r="P236" s="155">
        <v>0</v>
      </c>
      <c r="Q236" s="155">
        <f>ROUND(E236*P236,2)</f>
        <v>0</v>
      </c>
      <c r="R236" s="156"/>
      <c r="S236" s="156" t="s">
        <v>132</v>
      </c>
      <c r="T236" s="156" t="s">
        <v>132</v>
      </c>
      <c r="U236" s="156">
        <v>2.2549999999999999</v>
      </c>
      <c r="V236" s="156">
        <f>ROUND(E236*U236,2)</f>
        <v>16.079999999999998</v>
      </c>
      <c r="W236" s="156"/>
      <c r="X236" s="156" t="s">
        <v>359</v>
      </c>
      <c r="Y236" s="156" t="s">
        <v>135</v>
      </c>
      <c r="Z236" s="146"/>
      <c r="AA236" s="146"/>
      <c r="AB236" s="146"/>
      <c r="AC236" s="146"/>
      <c r="AD236" s="146"/>
      <c r="AE236" s="146"/>
      <c r="AF236" s="146"/>
      <c r="AG236" s="146" t="s">
        <v>360</v>
      </c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x14ac:dyDescent="0.2">
      <c r="A237" s="164" t="s">
        <v>127</v>
      </c>
      <c r="B237" s="165" t="s">
        <v>87</v>
      </c>
      <c r="C237" s="183" t="s">
        <v>88</v>
      </c>
      <c r="D237" s="166"/>
      <c r="E237" s="167"/>
      <c r="F237" s="168"/>
      <c r="G237" s="169">
        <f>SUMIF(AG238:AG251,"&lt;&gt;NOR",G238:G251)</f>
        <v>0</v>
      </c>
      <c r="H237" s="163"/>
      <c r="I237" s="163">
        <f>SUM(I238:I251)</f>
        <v>0</v>
      </c>
      <c r="J237" s="163"/>
      <c r="K237" s="163">
        <f>SUM(K238:K251)</f>
        <v>0</v>
      </c>
      <c r="L237" s="163"/>
      <c r="M237" s="163">
        <f>SUM(M238:M251)</f>
        <v>0</v>
      </c>
      <c r="N237" s="162"/>
      <c r="O237" s="162">
        <f>SUM(O238:O251)</f>
        <v>0.22999999999999998</v>
      </c>
      <c r="P237" s="162"/>
      <c r="Q237" s="162">
        <f>SUM(Q238:Q251)</f>
        <v>0</v>
      </c>
      <c r="R237" s="163"/>
      <c r="S237" s="163"/>
      <c r="T237" s="163"/>
      <c r="U237" s="163"/>
      <c r="V237" s="163">
        <f>SUM(V238:V251)</f>
        <v>57.059999999999995</v>
      </c>
      <c r="W237" s="163"/>
      <c r="X237" s="163"/>
      <c r="Y237" s="163"/>
      <c r="AG237" t="s">
        <v>128</v>
      </c>
    </row>
    <row r="238" spans="1:60" outlineLevel="1" x14ac:dyDescent="0.2">
      <c r="A238" s="171">
        <v>85</v>
      </c>
      <c r="B238" s="172" t="s">
        <v>445</v>
      </c>
      <c r="C238" s="184" t="s">
        <v>446</v>
      </c>
      <c r="D238" s="173" t="s">
        <v>205</v>
      </c>
      <c r="E238" s="174">
        <v>25</v>
      </c>
      <c r="F238" s="175"/>
      <c r="G238" s="176">
        <f>ROUND(E238*F238,2)</f>
        <v>0</v>
      </c>
      <c r="H238" s="157"/>
      <c r="I238" s="156">
        <f>ROUND(E238*H238,2)</f>
        <v>0</v>
      </c>
      <c r="J238" s="157"/>
      <c r="K238" s="156">
        <f>ROUND(E238*J238,2)</f>
        <v>0</v>
      </c>
      <c r="L238" s="156">
        <v>21</v>
      </c>
      <c r="M238" s="156">
        <f>G238*(1+L238/100)</f>
        <v>0</v>
      </c>
      <c r="N238" s="155">
        <v>4.0000000000000003E-5</v>
      </c>
      <c r="O238" s="155">
        <f>ROUND(E238*N238,2)</f>
        <v>0</v>
      </c>
      <c r="P238" s="155">
        <v>0</v>
      </c>
      <c r="Q238" s="155">
        <f>ROUND(E238*P238,2)</f>
        <v>0</v>
      </c>
      <c r="R238" s="156"/>
      <c r="S238" s="156" t="s">
        <v>132</v>
      </c>
      <c r="T238" s="156" t="s">
        <v>447</v>
      </c>
      <c r="U238" s="156">
        <v>0.13283</v>
      </c>
      <c r="V238" s="156">
        <f>ROUND(E238*U238,2)</f>
        <v>3.32</v>
      </c>
      <c r="W238" s="156"/>
      <c r="X238" s="156" t="s">
        <v>150</v>
      </c>
      <c r="Y238" s="156" t="s">
        <v>135</v>
      </c>
      <c r="Z238" s="146"/>
      <c r="AA238" s="146"/>
      <c r="AB238" s="146"/>
      <c r="AC238" s="146"/>
      <c r="AD238" s="146"/>
      <c r="AE238" s="146"/>
      <c r="AF238" s="146"/>
      <c r="AG238" s="146" t="s">
        <v>151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2" x14ac:dyDescent="0.2">
      <c r="A239" s="153"/>
      <c r="B239" s="154"/>
      <c r="C239" s="185" t="s">
        <v>448</v>
      </c>
      <c r="D239" s="158"/>
      <c r="E239" s="159">
        <v>5</v>
      </c>
      <c r="F239" s="156"/>
      <c r="G239" s="156"/>
      <c r="H239" s="156"/>
      <c r="I239" s="156"/>
      <c r="J239" s="156"/>
      <c r="K239" s="156"/>
      <c r="L239" s="156"/>
      <c r="M239" s="156"/>
      <c r="N239" s="155"/>
      <c r="O239" s="155"/>
      <c r="P239" s="155"/>
      <c r="Q239" s="155"/>
      <c r="R239" s="156"/>
      <c r="S239" s="156"/>
      <c r="T239" s="156"/>
      <c r="U239" s="156"/>
      <c r="V239" s="156"/>
      <c r="W239" s="156"/>
      <c r="X239" s="156"/>
      <c r="Y239" s="156"/>
      <c r="Z239" s="146"/>
      <c r="AA239" s="146"/>
      <c r="AB239" s="146"/>
      <c r="AC239" s="146"/>
      <c r="AD239" s="146"/>
      <c r="AE239" s="146"/>
      <c r="AF239" s="146"/>
      <c r="AG239" s="146" t="s">
        <v>138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3" x14ac:dyDescent="0.2">
      <c r="A240" s="153"/>
      <c r="B240" s="154"/>
      <c r="C240" s="185" t="s">
        <v>449</v>
      </c>
      <c r="D240" s="158"/>
      <c r="E240" s="159">
        <v>20</v>
      </c>
      <c r="F240" s="156"/>
      <c r="G240" s="156"/>
      <c r="H240" s="156"/>
      <c r="I240" s="156"/>
      <c r="J240" s="156"/>
      <c r="K240" s="156"/>
      <c r="L240" s="156"/>
      <c r="M240" s="156"/>
      <c r="N240" s="155"/>
      <c r="O240" s="155"/>
      <c r="P240" s="155"/>
      <c r="Q240" s="155"/>
      <c r="R240" s="156"/>
      <c r="S240" s="156"/>
      <c r="T240" s="156"/>
      <c r="U240" s="156"/>
      <c r="V240" s="156"/>
      <c r="W240" s="156"/>
      <c r="X240" s="156"/>
      <c r="Y240" s="156"/>
      <c r="Z240" s="146"/>
      <c r="AA240" s="146"/>
      <c r="AB240" s="146"/>
      <c r="AC240" s="146"/>
      <c r="AD240" s="146"/>
      <c r="AE240" s="146"/>
      <c r="AF240" s="146"/>
      <c r="AG240" s="146" t="s">
        <v>138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ht="22.5" outlineLevel="1" x14ac:dyDescent="0.2">
      <c r="A241" s="171">
        <v>86</v>
      </c>
      <c r="B241" s="172" t="s">
        <v>450</v>
      </c>
      <c r="C241" s="184" t="s">
        <v>451</v>
      </c>
      <c r="D241" s="173" t="s">
        <v>141</v>
      </c>
      <c r="E241" s="174">
        <v>12</v>
      </c>
      <c r="F241" s="175"/>
      <c r="G241" s="176">
        <f>ROUND(E241*F241,2)</f>
        <v>0</v>
      </c>
      <c r="H241" s="157"/>
      <c r="I241" s="156">
        <f>ROUND(E241*H241,2)</f>
        <v>0</v>
      </c>
      <c r="J241" s="157"/>
      <c r="K241" s="156">
        <f>ROUND(E241*J241,2)</f>
        <v>0</v>
      </c>
      <c r="L241" s="156">
        <v>21</v>
      </c>
      <c r="M241" s="156">
        <f>G241*(1+L241/100)</f>
        <v>0</v>
      </c>
      <c r="N241" s="155">
        <v>0</v>
      </c>
      <c r="O241" s="155">
        <f>ROUND(E241*N241,2)</f>
        <v>0</v>
      </c>
      <c r="P241" s="155">
        <v>0</v>
      </c>
      <c r="Q241" s="155">
        <f>ROUND(E241*P241,2)</f>
        <v>0</v>
      </c>
      <c r="R241" s="156"/>
      <c r="S241" s="156" t="s">
        <v>132</v>
      </c>
      <c r="T241" s="156" t="s">
        <v>447</v>
      </c>
      <c r="U241" s="156">
        <v>1.63</v>
      </c>
      <c r="V241" s="156">
        <f>ROUND(E241*U241,2)</f>
        <v>19.559999999999999</v>
      </c>
      <c r="W241" s="156"/>
      <c r="X241" s="156" t="s">
        <v>150</v>
      </c>
      <c r="Y241" s="156" t="s">
        <v>135</v>
      </c>
      <c r="Z241" s="146"/>
      <c r="AA241" s="146"/>
      <c r="AB241" s="146"/>
      <c r="AC241" s="146"/>
      <c r="AD241" s="146"/>
      <c r="AE241" s="146"/>
      <c r="AF241" s="146"/>
      <c r="AG241" s="146" t="s">
        <v>151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2" x14ac:dyDescent="0.2">
      <c r="A242" s="153"/>
      <c r="B242" s="154"/>
      <c r="C242" s="185" t="s">
        <v>452</v>
      </c>
      <c r="D242" s="158"/>
      <c r="E242" s="159">
        <v>12</v>
      </c>
      <c r="F242" s="156"/>
      <c r="G242" s="156"/>
      <c r="H242" s="156"/>
      <c r="I242" s="156"/>
      <c r="J242" s="156"/>
      <c r="K242" s="156"/>
      <c r="L242" s="156"/>
      <c r="M242" s="156"/>
      <c r="N242" s="155"/>
      <c r="O242" s="155"/>
      <c r="P242" s="155"/>
      <c r="Q242" s="155"/>
      <c r="R242" s="156"/>
      <c r="S242" s="156"/>
      <c r="T242" s="156"/>
      <c r="U242" s="156"/>
      <c r="V242" s="156"/>
      <c r="W242" s="156"/>
      <c r="X242" s="156"/>
      <c r="Y242" s="156"/>
      <c r="Z242" s="146"/>
      <c r="AA242" s="146"/>
      <c r="AB242" s="146"/>
      <c r="AC242" s="146"/>
      <c r="AD242" s="146"/>
      <c r="AE242" s="146"/>
      <c r="AF242" s="146"/>
      <c r="AG242" s="146" t="s">
        <v>138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ht="22.5" outlineLevel="1" x14ac:dyDescent="0.2">
      <c r="A243" s="171">
        <v>87</v>
      </c>
      <c r="B243" s="172" t="s">
        <v>453</v>
      </c>
      <c r="C243" s="184" t="s">
        <v>454</v>
      </c>
      <c r="D243" s="173" t="s">
        <v>345</v>
      </c>
      <c r="E243" s="174">
        <v>108</v>
      </c>
      <c r="F243" s="175"/>
      <c r="G243" s="176">
        <f>ROUND(E243*F243,2)</f>
        <v>0</v>
      </c>
      <c r="H243" s="157"/>
      <c r="I243" s="156">
        <f>ROUND(E243*H243,2)</f>
        <v>0</v>
      </c>
      <c r="J243" s="157"/>
      <c r="K243" s="156">
        <f>ROUND(E243*J243,2)</f>
        <v>0</v>
      </c>
      <c r="L243" s="156">
        <v>21</v>
      </c>
      <c r="M243" s="156">
        <f>G243*(1+L243/100)</f>
        <v>0</v>
      </c>
      <c r="N243" s="155">
        <v>6.0000000000000002E-5</v>
      </c>
      <c r="O243" s="155">
        <f>ROUND(E243*N243,2)</f>
        <v>0.01</v>
      </c>
      <c r="P243" s="155">
        <v>0</v>
      </c>
      <c r="Q243" s="155">
        <f>ROUND(E243*P243,2)</f>
        <v>0</v>
      </c>
      <c r="R243" s="156"/>
      <c r="S243" s="156" t="s">
        <v>132</v>
      </c>
      <c r="T243" s="156" t="s">
        <v>132</v>
      </c>
      <c r="U243" s="156">
        <v>0.30399999999999999</v>
      </c>
      <c r="V243" s="156">
        <f>ROUND(E243*U243,2)</f>
        <v>32.83</v>
      </c>
      <c r="W243" s="156"/>
      <c r="X243" s="156" t="s">
        <v>150</v>
      </c>
      <c r="Y243" s="156" t="s">
        <v>135</v>
      </c>
      <c r="Z243" s="146"/>
      <c r="AA243" s="146"/>
      <c r="AB243" s="146"/>
      <c r="AC243" s="146"/>
      <c r="AD243" s="146"/>
      <c r="AE243" s="146"/>
      <c r="AF243" s="146"/>
      <c r="AG243" s="146" t="s">
        <v>151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2" x14ac:dyDescent="0.2">
      <c r="A244" s="153"/>
      <c r="B244" s="154"/>
      <c r="C244" s="185" t="s">
        <v>455</v>
      </c>
      <c r="D244" s="158"/>
      <c r="E244" s="159">
        <v>108</v>
      </c>
      <c r="F244" s="156"/>
      <c r="G244" s="156"/>
      <c r="H244" s="156"/>
      <c r="I244" s="156"/>
      <c r="J244" s="156"/>
      <c r="K244" s="156"/>
      <c r="L244" s="156"/>
      <c r="M244" s="156"/>
      <c r="N244" s="155"/>
      <c r="O244" s="155"/>
      <c r="P244" s="155"/>
      <c r="Q244" s="155"/>
      <c r="R244" s="156"/>
      <c r="S244" s="156"/>
      <c r="T244" s="156"/>
      <c r="U244" s="156"/>
      <c r="V244" s="156"/>
      <c r="W244" s="156"/>
      <c r="X244" s="156"/>
      <c r="Y244" s="156"/>
      <c r="Z244" s="146"/>
      <c r="AA244" s="146"/>
      <c r="AB244" s="146"/>
      <c r="AC244" s="146"/>
      <c r="AD244" s="146"/>
      <c r="AE244" s="146"/>
      <c r="AF244" s="146"/>
      <c r="AG244" s="146" t="s">
        <v>138</v>
      </c>
      <c r="AH244" s="146">
        <v>5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1" x14ac:dyDescent="0.2">
      <c r="A245" s="171">
        <v>88</v>
      </c>
      <c r="B245" s="172" t="s">
        <v>456</v>
      </c>
      <c r="C245" s="184" t="s">
        <v>457</v>
      </c>
      <c r="D245" s="173" t="s">
        <v>205</v>
      </c>
      <c r="E245" s="174">
        <v>5</v>
      </c>
      <c r="F245" s="175"/>
      <c r="G245" s="176">
        <f>ROUND(E245*F245,2)</f>
        <v>0</v>
      </c>
      <c r="H245" s="157"/>
      <c r="I245" s="156">
        <f>ROUND(E245*H245,2)</f>
        <v>0</v>
      </c>
      <c r="J245" s="157"/>
      <c r="K245" s="156">
        <f>ROUND(E245*J245,2)</f>
        <v>0</v>
      </c>
      <c r="L245" s="156">
        <v>21</v>
      </c>
      <c r="M245" s="156">
        <f>G245*(1+L245/100)</f>
        <v>0</v>
      </c>
      <c r="N245" s="155">
        <v>3.4000000000000002E-4</v>
      </c>
      <c r="O245" s="155">
        <f>ROUND(E245*N245,2)</f>
        <v>0</v>
      </c>
      <c r="P245" s="155">
        <v>0</v>
      </c>
      <c r="Q245" s="155">
        <f>ROUND(E245*P245,2)</f>
        <v>0</v>
      </c>
      <c r="R245" s="156"/>
      <c r="S245" s="156" t="s">
        <v>176</v>
      </c>
      <c r="T245" s="156" t="s">
        <v>447</v>
      </c>
      <c r="U245" s="156">
        <v>0.12</v>
      </c>
      <c r="V245" s="156">
        <f>ROUND(E245*U245,2)</f>
        <v>0.6</v>
      </c>
      <c r="W245" s="156"/>
      <c r="X245" s="156" t="s">
        <v>150</v>
      </c>
      <c r="Y245" s="156" t="s">
        <v>135</v>
      </c>
      <c r="Z245" s="146"/>
      <c r="AA245" s="146"/>
      <c r="AB245" s="146"/>
      <c r="AC245" s="146"/>
      <c r="AD245" s="146"/>
      <c r="AE245" s="146"/>
      <c r="AF245" s="146"/>
      <c r="AG245" s="146" t="s">
        <v>151</v>
      </c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2" x14ac:dyDescent="0.2">
      <c r="A246" s="153"/>
      <c r="B246" s="154"/>
      <c r="C246" s="185" t="s">
        <v>458</v>
      </c>
      <c r="D246" s="158"/>
      <c r="E246" s="159">
        <v>5</v>
      </c>
      <c r="F246" s="156"/>
      <c r="G246" s="156"/>
      <c r="H246" s="156"/>
      <c r="I246" s="156"/>
      <c r="J246" s="156"/>
      <c r="K246" s="156"/>
      <c r="L246" s="156"/>
      <c r="M246" s="156"/>
      <c r="N246" s="155"/>
      <c r="O246" s="155"/>
      <c r="P246" s="155"/>
      <c r="Q246" s="155"/>
      <c r="R246" s="156"/>
      <c r="S246" s="156"/>
      <c r="T246" s="156"/>
      <c r="U246" s="156"/>
      <c r="V246" s="156"/>
      <c r="W246" s="156"/>
      <c r="X246" s="156"/>
      <c r="Y246" s="156"/>
      <c r="Z246" s="146"/>
      <c r="AA246" s="146"/>
      <c r="AB246" s="146"/>
      <c r="AC246" s="146"/>
      <c r="AD246" s="146"/>
      <c r="AE246" s="146"/>
      <c r="AF246" s="146"/>
      <c r="AG246" s="146" t="s">
        <v>138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ht="22.5" outlineLevel="1" x14ac:dyDescent="0.2">
      <c r="A247" s="171">
        <v>89</v>
      </c>
      <c r="B247" s="172" t="s">
        <v>354</v>
      </c>
      <c r="C247" s="184" t="s">
        <v>459</v>
      </c>
      <c r="D247" s="173" t="s">
        <v>345</v>
      </c>
      <c r="E247" s="174">
        <v>108</v>
      </c>
      <c r="F247" s="175"/>
      <c r="G247" s="176">
        <f>ROUND(E247*F247,2)</f>
        <v>0</v>
      </c>
      <c r="H247" s="157"/>
      <c r="I247" s="156">
        <f>ROUND(E247*H247,2)</f>
        <v>0</v>
      </c>
      <c r="J247" s="157"/>
      <c r="K247" s="156">
        <f>ROUND(E247*J247,2)</f>
        <v>0</v>
      </c>
      <c r="L247" s="156">
        <v>21</v>
      </c>
      <c r="M247" s="156">
        <f>G247*(1+L247/100)</f>
        <v>0</v>
      </c>
      <c r="N247" s="155">
        <v>1E-3</v>
      </c>
      <c r="O247" s="155">
        <f>ROUND(E247*N247,2)</f>
        <v>0.11</v>
      </c>
      <c r="P247" s="155">
        <v>0</v>
      </c>
      <c r="Q247" s="155">
        <f>ROUND(E247*P247,2)</f>
        <v>0</v>
      </c>
      <c r="R247" s="156"/>
      <c r="S247" s="156" t="s">
        <v>132</v>
      </c>
      <c r="T247" s="156" t="s">
        <v>447</v>
      </c>
      <c r="U247" s="156">
        <v>0</v>
      </c>
      <c r="V247" s="156">
        <f>ROUND(E247*U247,2)</f>
        <v>0</v>
      </c>
      <c r="W247" s="156"/>
      <c r="X247" s="156" t="s">
        <v>460</v>
      </c>
      <c r="Y247" s="156" t="s">
        <v>135</v>
      </c>
      <c r="Z247" s="146"/>
      <c r="AA247" s="146"/>
      <c r="AB247" s="146"/>
      <c r="AC247" s="146"/>
      <c r="AD247" s="146"/>
      <c r="AE247" s="146"/>
      <c r="AF247" s="146"/>
      <c r="AG247" s="146" t="s">
        <v>461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2" x14ac:dyDescent="0.2">
      <c r="A248" s="153"/>
      <c r="B248" s="154"/>
      <c r="C248" s="185" t="s">
        <v>462</v>
      </c>
      <c r="D248" s="158"/>
      <c r="E248" s="159">
        <v>108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138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1" x14ac:dyDescent="0.2">
      <c r="A249" s="171">
        <v>90</v>
      </c>
      <c r="B249" s="172" t="s">
        <v>463</v>
      </c>
      <c r="C249" s="184" t="s">
        <v>464</v>
      </c>
      <c r="D249" s="173" t="s">
        <v>330</v>
      </c>
      <c r="E249" s="174">
        <v>0.108</v>
      </c>
      <c r="F249" s="175"/>
      <c r="G249" s="176">
        <f>ROUND(E249*F249,2)</f>
        <v>0</v>
      </c>
      <c r="H249" s="157"/>
      <c r="I249" s="156">
        <f>ROUND(E249*H249,2)</f>
        <v>0</v>
      </c>
      <c r="J249" s="157"/>
      <c r="K249" s="156">
        <f>ROUND(E249*J249,2)</f>
        <v>0</v>
      </c>
      <c r="L249" s="156">
        <v>21</v>
      </c>
      <c r="M249" s="156">
        <f>G249*(1+L249/100)</f>
        <v>0</v>
      </c>
      <c r="N249" s="155">
        <v>1</v>
      </c>
      <c r="O249" s="155">
        <f>ROUND(E249*N249,2)</f>
        <v>0.11</v>
      </c>
      <c r="P249" s="155">
        <v>0</v>
      </c>
      <c r="Q249" s="155">
        <f>ROUND(E249*P249,2)</f>
        <v>0</v>
      </c>
      <c r="R249" s="156"/>
      <c r="S249" s="156" t="s">
        <v>176</v>
      </c>
      <c r="T249" s="156" t="s">
        <v>447</v>
      </c>
      <c r="U249" s="156">
        <v>0</v>
      </c>
      <c r="V249" s="156">
        <f>ROUND(E249*U249,2)</f>
        <v>0</v>
      </c>
      <c r="W249" s="156"/>
      <c r="X249" s="156" t="s">
        <v>144</v>
      </c>
      <c r="Y249" s="156" t="s">
        <v>135</v>
      </c>
      <c r="Z249" s="146"/>
      <c r="AA249" s="146"/>
      <c r="AB249" s="146"/>
      <c r="AC249" s="146"/>
      <c r="AD249" s="146"/>
      <c r="AE249" s="146"/>
      <c r="AF249" s="146"/>
      <c r="AG249" s="146" t="s">
        <v>145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2" x14ac:dyDescent="0.2">
      <c r="A250" s="153"/>
      <c r="B250" s="154"/>
      <c r="C250" s="185" t="s">
        <v>465</v>
      </c>
      <c r="D250" s="158"/>
      <c r="E250" s="159">
        <v>0.108</v>
      </c>
      <c r="F250" s="156"/>
      <c r="G250" s="156"/>
      <c r="H250" s="156"/>
      <c r="I250" s="156"/>
      <c r="J250" s="156"/>
      <c r="K250" s="156"/>
      <c r="L250" s="156"/>
      <c r="M250" s="156"/>
      <c r="N250" s="155"/>
      <c r="O250" s="155"/>
      <c r="P250" s="155"/>
      <c r="Q250" s="155"/>
      <c r="R250" s="156"/>
      <c r="S250" s="156"/>
      <c r="T250" s="156"/>
      <c r="U250" s="156"/>
      <c r="V250" s="156"/>
      <c r="W250" s="156"/>
      <c r="X250" s="156"/>
      <c r="Y250" s="156"/>
      <c r="Z250" s="146"/>
      <c r="AA250" s="146"/>
      <c r="AB250" s="146"/>
      <c r="AC250" s="146"/>
      <c r="AD250" s="146"/>
      <c r="AE250" s="146"/>
      <c r="AF250" s="146"/>
      <c r="AG250" s="146" t="s">
        <v>138</v>
      </c>
      <c r="AH250" s="146">
        <v>5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1" x14ac:dyDescent="0.2">
      <c r="A251" s="177">
        <v>91</v>
      </c>
      <c r="B251" s="178" t="s">
        <v>357</v>
      </c>
      <c r="C251" s="187" t="s">
        <v>358</v>
      </c>
      <c r="D251" s="179" t="s">
        <v>330</v>
      </c>
      <c r="E251" s="180">
        <v>0.22517999999999999</v>
      </c>
      <c r="F251" s="181"/>
      <c r="G251" s="182">
        <f>ROUND(E251*F251,2)</f>
        <v>0</v>
      </c>
      <c r="H251" s="157"/>
      <c r="I251" s="156">
        <f>ROUND(E251*H251,2)</f>
        <v>0</v>
      </c>
      <c r="J251" s="157"/>
      <c r="K251" s="156">
        <f>ROUND(E251*J251,2)</f>
        <v>0</v>
      </c>
      <c r="L251" s="156">
        <v>21</v>
      </c>
      <c r="M251" s="156">
        <f>G251*(1+L251/100)</f>
        <v>0</v>
      </c>
      <c r="N251" s="155">
        <v>0</v>
      </c>
      <c r="O251" s="155">
        <f>ROUND(E251*N251,2)</f>
        <v>0</v>
      </c>
      <c r="P251" s="155">
        <v>0</v>
      </c>
      <c r="Q251" s="155">
        <f>ROUND(E251*P251,2)</f>
        <v>0</v>
      </c>
      <c r="R251" s="156"/>
      <c r="S251" s="156" t="s">
        <v>132</v>
      </c>
      <c r="T251" s="156" t="s">
        <v>447</v>
      </c>
      <c r="U251" s="156">
        <v>3.327</v>
      </c>
      <c r="V251" s="156">
        <f>ROUND(E251*U251,2)</f>
        <v>0.75</v>
      </c>
      <c r="W251" s="156"/>
      <c r="X251" s="156" t="s">
        <v>359</v>
      </c>
      <c r="Y251" s="156" t="s">
        <v>135</v>
      </c>
      <c r="Z251" s="146"/>
      <c r="AA251" s="146"/>
      <c r="AB251" s="146"/>
      <c r="AC251" s="146"/>
      <c r="AD251" s="146"/>
      <c r="AE251" s="146"/>
      <c r="AF251" s="146"/>
      <c r="AG251" s="146" t="s">
        <v>360</v>
      </c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x14ac:dyDescent="0.2">
      <c r="A252" s="164" t="s">
        <v>127</v>
      </c>
      <c r="B252" s="165" t="s">
        <v>89</v>
      </c>
      <c r="C252" s="183" t="s">
        <v>90</v>
      </c>
      <c r="D252" s="166"/>
      <c r="E252" s="167"/>
      <c r="F252" s="168"/>
      <c r="G252" s="169">
        <f>SUMIF(AG253:AG258,"&lt;&gt;NOR",G253:G258)</f>
        <v>0</v>
      </c>
      <c r="H252" s="163"/>
      <c r="I252" s="163">
        <f>SUM(I253:I258)</f>
        <v>0</v>
      </c>
      <c r="J252" s="163"/>
      <c r="K252" s="163">
        <f>SUM(K253:K258)</f>
        <v>0</v>
      </c>
      <c r="L252" s="163"/>
      <c r="M252" s="163">
        <f>SUM(M253:M258)</f>
        <v>0</v>
      </c>
      <c r="N252" s="162"/>
      <c r="O252" s="162">
        <f>SUM(O253:O258)</f>
        <v>0</v>
      </c>
      <c r="P252" s="162"/>
      <c r="Q252" s="162">
        <f>SUM(Q253:Q258)</f>
        <v>0</v>
      </c>
      <c r="R252" s="163"/>
      <c r="S252" s="163"/>
      <c r="T252" s="163"/>
      <c r="U252" s="163"/>
      <c r="V252" s="163">
        <f>SUM(V253:V258)</f>
        <v>0</v>
      </c>
      <c r="W252" s="163"/>
      <c r="X252" s="163"/>
      <c r="Y252" s="163"/>
      <c r="AG252" t="s">
        <v>128</v>
      </c>
    </row>
    <row r="253" spans="1:60" outlineLevel="1" x14ac:dyDescent="0.2">
      <c r="A253" s="171">
        <v>92</v>
      </c>
      <c r="B253" s="172" t="s">
        <v>466</v>
      </c>
      <c r="C253" s="184" t="s">
        <v>467</v>
      </c>
      <c r="D253" s="173" t="s">
        <v>149</v>
      </c>
      <c r="E253" s="174">
        <v>7.2</v>
      </c>
      <c r="F253" s="175"/>
      <c r="G253" s="176">
        <f>ROUND(E253*F253,2)</f>
        <v>0</v>
      </c>
      <c r="H253" s="157"/>
      <c r="I253" s="156">
        <f>ROUND(E253*H253,2)</f>
        <v>0</v>
      </c>
      <c r="J253" s="157"/>
      <c r="K253" s="156">
        <f>ROUND(E253*J253,2)</f>
        <v>0</v>
      </c>
      <c r="L253" s="156">
        <v>21</v>
      </c>
      <c r="M253" s="156">
        <f>G253*(1+L253/100)</f>
        <v>0</v>
      </c>
      <c r="N253" s="155">
        <v>0</v>
      </c>
      <c r="O253" s="155">
        <f>ROUND(E253*N253,2)</f>
        <v>0</v>
      </c>
      <c r="P253" s="155">
        <v>0</v>
      </c>
      <c r="Q253" s="155">
        <f>ROUND(E253*P253,2)</f>
        <v>0</v>
      </c>
      <c r="R253" s="156"/>
      <c r="S253" s="156" t="s">
        <v>176</v>
      </c>
      <c r="T253" s="156" t="s">
        <v>133</v>
      </c>
      <c r="U253" s="156">
        <v>0</v>
      </c>
      <c r="V253" s="156">
        <f>ROUND(E253*U253,2)</f>
        <v>0</v>
      </c>
      <c r="W253" s="156"/>
      <c r="X253" s="156" t="s">
        <v>150</v>
      </c>
      <c r="Y253" s="156" t="s">
        <v>135</v>
      </c>
      <c r="Z253" s="146"/>
      <c r="AA253" s="146"/>
      <c r="AB253" s="146"/>
      <c r="AC253" s="146"/>
      <c r="AD253" s="146"/>
      <c r="AE253" s="146"/>
      <c r="AF253" s="146"/>
      <c r="AG253" s="146" t="s">
        <v>363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2" x14ac:dyDescent="0.2">
      <c r="A254" s="153"/>
      <c r="B254" s="154"/>
      <c r="C254" s="185" t="s">
        <v>468</v>
      </c>
      <c r="D254" s="158"/>
      <c r="E254" s="159">
        <v>7.2</v>
      </c>
      <c r="F254" s="156"/>
      <c r="G254" s="156"/>
      <c r="H254" s="156"/>
      <c r="I254" s="156"/>
      <c r="J254" s="156"/>
      <c r="K254" s="156"/>
      <c r="L254" s="156"/>
      <c r="M254" s="156"/>
      <c r="N254" s="155"/>
      <c r="O254" s="155"/>
      <c r="P254" s="155"/>
      <c r="Q254" s="155"/>
      <c r="R254" s="156"/>
      <c r="S254" s="156"/>
      <c r="T254" s="156"/>
      <c r="U254" s="156"/>
      <c r="V254" s="156"/>
      <c r="W254" s="156"/>
      <c r="X254" s="156"/>
      <c r="Y254" s="156"/>
      <c r="Z254" s="146"/>
      <c r="AA254" s="146"/>
      <c r="AB254" s="146"/>
      <c r="AC254" s="146"/>
      <c r="AD254" s="146"/>
      <c r="AE254" s="146"/>
      <c r="AF254" s="146"/>
      <c r="AG254" s="146" t="s">
        <v>138</v>
      </c>
      <c r="AH254" s="146">
        <v>5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 x14ac:dyDescent="0.2">
      <c r="A255" s="171">
        <v>93</v>
      </c>
      <c r="B255" s="172" t="s">
        <v>469</v>
      </c>
      <c r="C255" s="184" t="s">
        <v>470</v>
      </c>
      <c r="D255" s="173" t="s">
        <v>149</v>
      </c>
      <c r="E255" s="174">
        <v>7.2</v>
      </c>
      <c r="F255" s="175"/>
      <c r="G255" s="176">
        <f>ROUND(E255*F255,2)</f>
        <v>0</v>
      </c>
      <c r="H255" s="157"/>
      <c r="I255" s="156">
        <f>ROUND(E255*H255,2)</f>
        <v>0</v>
      </c>
      <c r="J255" s="157"/>
      <c r="K255" s="156">
        <f>ROUND(E255*J255,2)</f>
        <v>0</v>
      </c>
      <c r="L255" s="156">
        <v>21</v>
      </c>
      <c r="M255" s="156">
        <f>G255*(1+L255/100)</f>
        <v>0</v>
      </c>
      <c r="N255" s="155">
        <v>0</v>
      </c>
      <c r="O255" s="155">
        <f>ROUND(E255*N255,2)</f>
        <v>0</v>
      </c>
      <c r="P255" s="155">
        <v>0</v>
      </c>
      <c r="Q255" s="155">
        <f>ROUND(E255*P255,2)</f>
        <v>0</v>
      </c>
      <c r="R255" s="156"/>
      <c r="S255" s="156" t="s">
        <v>176</v>
      </c>
      <c r="T255" s="156" t="s">
        <v>133</v>
      </c>
      <c r="U255" s="156">
        <v>0</v>
      </c>
      <c r="V255" s="156">
        <f>ROUND(E255*U255,2)</f>
        <v>0</v>
      </c>
      <c r="W255" s="156"/>
      <c r="X255" s="156" t="s">
        <v>150</v>
      </c>
      <c r="Y255" s="156" t="s">
        <v>135</v>
      </c>
      <c r="Z255" s="146"/>
      <c r="AA255" s="146"/>
      <c r="AB255" s="146"/>
      <c r="AC255" s="146"/>
      <c r="AD255" s="146"/>
      <c r="AE255" s="146"/>
      <c r="AF255" s="146"/>
      <c r="AG255" s="146" t="s">
        <v>363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2" x14ac:dyDescent="0.2">
      <c r="A256" s="153"/>
      <c r="B256" s="154"/>
      <c r="C256" s="185" t="s">
        <v>471</v>
      </c>
      <c r="D256" s="158"/>
      <c r="E256" s="159">
        <v>7.2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138</v>
      </c>
      <c r="AH256" s="146">
        <v>5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ht="22.5" outlineLevel="1" x14ac:dyDescent="0.2">
      <c r="A257" s="171">
        <v>94</v>
      </c>
      <c r="B257" s="172" t="s">
        <v>472</v>
      </c>
      <c r="C257" s="184" t="s">
        <v>473</v>
      </c>
      <c r="D257" s="173" t="s">
        <v>149</v>
      </c>
      <c r="E257" s="174">
        <v>7.2</v>
      </c>
      <c r="F257" s="175"/>
      <c r="G257" s="176">
        <f>ROUND(E257*F257,2)</f>
        <v>0</v>
      </c>
      <c r="H257" s="157"/>
      <c r="I257" s="156">
        <f>ROUND(E257*H257,2)</f>
        <v>0</v>
      </c>
      <c r="J257" s="157"/>
      <c r="K257" s="156">
        <f>ROUND(E257*J257,2)</f>
        <v>0</v>
      </c>
      <c r="L257" s="156">
        <v>21</v>
      </c>
      <c r="M257" s="156">
        <f>G257*(1+L257/100)</f>
        <v>0</v>
      </c>
      <c r="N257" s="155">
        <v>0</v>
      </c>
      <c r="O257" s="155">
        <f>ROUND(E257*N257,2)</f>
        <v>0</v>
      </c>
      <c r="P257" s="155">
        <v>0</v>
      </c>
      <c r="Q257" s="155">
        <f>ROUND(E257*P257,2)</f>
        <v>0</v>
      </c>
      <c r="R257" s="156"/>
      <c r="S257" s="156" t="s">
        <v>176</v>
      </c>
      <c r="T257" s="156" t="s">
        <v>133</v>
      </c>
      <c r="U257" s="156">
        <v>0</v>
      </c>
      <c r="V257" s="156">
        <f>ROUND(E257*U257,2)</f>
        <v>0</v>
      </c>
      <c r="W257" s="156"/>
      <c r="X257" s="156" t="s">
        <v>150</v>
      </c>
      <c r="Y257" s="156" t="s">
        <v>135</v>
      </c>
      <c r="Z257" s="146"/>
      <c r="AA257" s="146"/>
      <c r="AB257" s="146"/>
      <c r="AC257" s="146"/>
      <c r="AD257" s="146"/>
      <c r="AE257" s="146"/>
      <c r="AF257" s="146"/>
      <c r="AG257" s="146" t="s">
        <v>363</v>
      </c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2" x14ac:dyDescent="0.2">
      <c r="A258" s="153"/>
      <c r="B258" s="154"/>
      <c r="C258" s="185" t="s">
        <v>471</v>
      </c>
      <c r="D258" s="158"/>
      <c r="E258" s="159">
        <v>7.2</v>
      </c>
      <c r="F258" s="156"/>
      <c r="G258" s="156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138</v>
      </c>
      <c r="AH258" s="146">
        <v>5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x14ac:dyDescent="0.2">
      <c r="A259" s="164" t="s">
        <v>127</v>
      </c>
      <c r="B259" s="165" t="s">
        <v>91</v>
      </c>
      <c r="C259" s="183" t="s">
        <v>92</v>
      </c>
      <c r="D259" s="166"/>
      <c r="E259" s="167"/>
      <c r="F259" s="168"/>
      <c r="G259" s="169">
        <f>SUMIF(AG260:AG277,"&lt;&gt;NOR",G260:G277)</f>
        <v>0</v>
      </c>
      <c r="H259" s="163"/>
      <c r="I259" s="163">
        <f>SUM(I260:I277)</f>
        <v>0</v>
      </c>
      <c r="J259" s="163"/>
      <c r="K259" s="163">
        <f>SUM(K260:K277)</f>
        <v>0</v>
      </c>
      <c r="L259" s="163"/>
      <c r="M259" s="163">
        <f>SUM(M260:M277)</f>
        <v>0</v>
      </c>
      <c r="N259" s="162"/>
      <c r="O259" s="162">
        <f>SUM(O260:O277)</f>
        <v>0.05</v>
      </c>
      <c r="P259" s="162"/>
      <c r="Q259" s="162">
        <f>SUM(Q260:Q277)</f>
        <v>0</v>
      </c>
      <c r="R259" s="163"/>
      <c r="S259" s="163"/>
      <c r="T259" s="163"/>
      <c r="U259" s="163"/>
      <c r="V259" s="163">
        <f>SUM(V260:V277)</f>
        <v>31.92</v>
      </c>
      <c r="W259" s="163"/>
      <c r="X259" s="163"/>
      <c r="Y259" s="163"/>
      <c r="AG259" t="s">
        <v>128</v>
      </c>
    </row>
    <row r="260" spans="1:60" outlineLevel="1" x14ac:dyDescent="0.2">
      <c r="A260" s="171">
        <v>95</v>
      </c>
      <c r="B260" s="172" t="s">
        <v>474</v>
      </c>
      <c r="C260" s="184" t="s">
        <v>475</v>
      </c>
      <c r="D260" s="173" t="s">
        <v>149</v>
      </c>
      <c r="E260" s="174">
        <v>37.454999999999998</v>
      </c>
      <c r="F260" s="175"/>
      <c r="G260" s="176">
        <f>ROUND(E260*F260,2)</f>
        <v>0</v>
      </c>
      <c r="H260" s="157"/>
      <c r="I260" s="156">
        <f>ROUND(E260*H260,2)</f>
        <v>0</v>
      </c>
      <c r="J260" s="157"/>
      <c r="K260" s="156">
        <f>ROUND(E260*J260,2)</f>
        <v>0</v>
      </c>
      <c r="L260" s="156">
        <v>21</v>
      </c>
      <c r="M260" s="156">
        <f>G260*(1+L260/100)</f>
        <v>0</v>
      </c>
      <c r="N260" s="155">
        <v>1.0000000000000001E-5</v>
      </c>
      <c r="O260" s="155">
        <f>ROUND(E260*N260,2)</f>
        <v>0</v>
      </c>
      <c r="P260" s="155">
        <v>0</v>
      </c>
      <c r="Q260" s="155">
        <f>ROUND(E260*P260,2)</f>
        <v>0</v>
      </c>
      <c r="R260" s="156"/>
      <c r="S260" s="156" t="s">
        <v>132</v>
      </c>
      <c r="T260" s="156" t="s">
        <v>447</v>
      </c>
      <c r="U260" s="156">
        <v>7.6999999999999999E-2</v>
      </c>
      <c r="V260" s="156">
        <f>ROUND(E260*U260,2)</f>
        <v>2.88</v>
      </c>
      <c r="W260" s="156"/>
      <c r="X260" s="156" t="s">
        <v>150</v>
      </c>
      <c r="Y260" s="156" t="s">
        <v>356</v>
      </c>
      <c r="Z260" s="146"/>
      <c r="AA260" s="146"/>
      <c r="AB260" s="146"/>
      <c r="AC260" s="146"/>
      <c r="AD260" s="146"/>
      <c r="AE260" s="146"/>
      <c r="AF260" s="146"/>
      <c r="AG260" s="146" t="s">
        <v>151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2" x14ac:dyDescent="0.2">
      <c r="A261" s="153"/>
      <c r="B261" s="154"/>
      <c r="C261" s="185" t="s">
        <v>476</v>
      </c>
      <c r="D261" s="158"/>
      <c r="E261" s="159">
        <v>9.3000000000000007</v>
      </c>
      <c r="F261" s="156"/>
      <c r="G261" s="156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138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3" x14ac:dyDescent="0.2">
      <c r="A262" s="153"/>
      <c r="B262" s="154"/>
      <c r="C262" s="186" t="s">
        <v>477</v>
      </c>
      <c r="D262" s="160"/>
      <c r="E262" s="161">
        <v>3.2549999999999999</v>
      </c>
      <c r="F262" s="156"/>
      <c r="G262" s="156"/>
      <c r="H262" s="156"/>
      <c r="I262" s="156"/>
      <c r="J262" s="156"/>
      <c r="K262" s="156"/>
      <c r="L262" s="156"/>
      <c r="M262" s="156"/>
      <c r="N262" s="155"/>
      <c r="O262" s="155"/>
      <c r="P262" s="155"/>
      <c r="Q262" s="155"/>
      <c r="R262" s="156"/>
      <c r="S262" s="156"/>
      <c r="T262" s="156"/>
      <c r="U262" s="156"/>
      <c r="V262" s="156"/>
      <c r="W262" s="156"/>
      <c r="X262" s="156"/>
      <c r="Y262" s="156"/>
      <c r="Z262" s="146"/>
      <c r="AA262" s="146"/>
      <c r="AB262" s="146"/>
      <c r="AC262" s="146"/>
      <c r="AD262" s="146"/>
      <c r="AE262" s="146"/>
      <c r="AF262" s="146"/>
      <c r="AG262" s="146" t="s">
        <v>138</v>
      </c>
      <c r="AH262" s="146">
        <v>4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3" x14ac:dyDescent="0.2">
      <c r="A263" s="153"/>
      <c r="B263" s="154"/>
      <c r="C263" s="185" t="s">
        <v>478</v>
      </c>
      <c r="D263" s="158"/>
      <c r="E263" s="159">
        <v>24.9</v>
      </c>
      <c r="F263" s="156"/>
      <c r="G263" s="156"/>
      <c r="H263" s="156"/>
      <c r="I263" s="156"/>
      <c r="J263" s="156"/>
      <c r="K263" s="156"/>
      <c r="L263" s="156"/>
      <c r="M263" s="156"/>
      <c r="N263" s="155"/>
      <c r="O263" s="155"/>
      <c r="P263" s="155"/>
      <c r="Q263" s="155"/>
      <c r="R263" s="156"/>
      <c r="S263" s="156"/>
      <c r="T263" s="156"/>
      <c r="U263" s="156"/>
      <c r="V263" s="156"/>
      <c r="W263" s="156"/>
      <c r="X263" s="156"/>
      <c r="Y263" s="156"/>
      <c r="Z263" s="146"/>
      <c r="AA263" s="146"/>
      <c r="AB263" s="146"/>
      <c r="AC263" s="146"/>
      <c r="AD263" s="146"/>
      <c r="AE263" s="146"/>
      <c r="AF263" s="146"/>
      <c r="AG263" s="146" t="s">
        <v>138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 x14ac:dyDescent="0.2">
      <c r="A264" s="171">
        <v>96</v>
      </c>
      <c r="B264" s="172" t="s">
        <v>479</v>
      </c>
      <c r="C264" s="184" t="s">
        <v>480</v>
      </c>
      <c r="D264" s="173" t="s">
        <v>149</v>
      </c>
      <c r="E264" s="174">
        <v>11.236499999999999</v>
      </c>
      <c r="F264" s="175"/>
      <c r="G264" s="176">
        <f>ROUND(E264*F264,2)</f>
        <v>0</v>
      </c>
      <c r="H264" s="157"/>
      <c r="I264" s="156">
        <f>ROUND(E264*H264,2)</f>
        <v>0</v>
      </c>
      <c r="J264" s="157"/>
      <c r="K264" s="156">
        <f>ROUND(E264*J264,2)</f>
        <v>0</v>
      </c>
      <c r="L264" s="156">
        <v>21</v>
      </c>
      <c r="M264" s="156">
        <f>G264*(1+L264/100)</f>
        <v>0</v>
      </c>
      <c r="N264" s="155">
        <v>2.7899999999999999E-3</v>
      </c>
      <c r="O264" s="155">
        <f>ROUND(E264*N264,2)</f>
        <v>0.03</v>
      </c>
      <c r="P264" s="155">
        <v>0</v>
      </c>
      <c r="Q264" s="155">
        <f>ROUND(E264*P264,2)</f>
        <v>0</v>
      </c>
      <c r="R264" s="156"/>
      <c r="S264" s="156" t="s">
        <v>132</v>
      </c>
      <c r="T264" s="156" t="s">
        <v>447</v>
      </c>
      <c r="U264" s="156">
        <v>0.23449999999999999</v>
      </c>
      <c r="V264" s="156">
        <f>ROUND(E264*U264,2)</f>
        <v>2.63</v>
      </c>
      <c r="W264" s="156"/>
      <c r="X264" s="156" t="s">
        <v>150</v>
      </c>
      <c r="Y264" s="156" t="s">
        <v>135</v>
      </c>
      <c r="Z264" s="146"/>
      <c r="AA264" s="146"/>
      <c r="AB264" s="146"/>
      <c r="AC264" s="146"/>
      <c r="AD264" s="146"/>
      <c r="AE264" s="146"/>
      <c r="AF264" s="146"/>
      <c r="AG264" s="146" t="s">
        <v>151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2" x14ac:dyDescent="0.2">
      <c r="A265" s="153"/>
      <c r="B265" s="154"/>
      <c r="C265" s="185" t="s">
        <v>481</v>
      </c>
      <c r="D265" s="158"/>
      <c r="E265" s="159">
        <v>11.236499999999999</v>
      </c>
      <c r="F265" s="156"/>
      <c r="G265" s="156"/>
      <c r="H265" s="156"/>
      <c r="I265" s="156"/>
      <c r="J265" s="156"/>
      <c r="K265" s="156"/>
      <c r="L265" s="156"/>
      <c r="M265" s="156"/>
      <c r="N265" s="155"/>
      <c r="O265" s="155"/>
      <c r="P265" s="155"/>
      <c r="Q265" s="155"/>
      <c r="R265" s="156"/>
      <c r="S265" s="156"/>
      <c r="T265" s="156"/>
      <c r="U265" s="156"/>
      <c r="V265" s="156"/>
      <c r="W265" s="156"/>
      <c r="X265" s="156"/>
      <c r="Y265" s="156"/>
      <c r="Z265" s="146"/>
      <c r="AA265" s="146"/>
      <c r="AB265" s="146"/>
      <c r="AC265" s="146"/>
      <c r="AD265" s="146"/>
      <c r="AE265" s="146"/>
      <c r="AF265" s="146"/>
      <c r="AG265" s="146" t="s">
        <v>138</v>
      </c>
      <c r="AH265" s="146">
        <v>5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ht="22.5" outlineLevel="1" x14ac:dyDescent="0.2">
      <c r="A266" s="171">
        <v>97</v>
      </c>
      <c r="B266" s="172" t="s">
        <v>482</v>
      </c>
      <c r="C266" s="184" t="s">
        <v>483</v>
      </c>
      <c r="D266" s="173" t="s">
        <v>149</v>
      </c>
      <c r="E266" s="174">
        <v>37.454999999999998</v>
      </c>
      <c r="F266" s="175"/>
      <c r="G266" s="176">
        <f>ROUND(E266*F266,2)</f>
        <v>0</v>
      </c>
      <c r="H266" s="157"/>
      <c r="I266" s="156">
        <f>ROUND(E266*H266,2)</f>
        <v>0</v>
      </c>
      <c r="J266" s="157"/>
      <c r="K266" s="156">
        <f>ROUND(E266*J266,2)</f>
        <v>0</v>
      </c>
      <c r="L266" s="156">
        <v>21</v>
      </c>
      <c r="M266" s="156">
        <f>G266*(1+L266/100)</f>
        <v>0</v>
      </c>
      <c r="N266" s="155">
        <v>1.0000000000000001E-5</v>
      </c>
      <c r="O266" s="155">
        <f>ROUND(E266*N266,2)</f>
        <v>0</v>
      </c>
      <c r="P266" s="155">
        <v>0</v>
      </c>
      <c r="Q266" s="155">
        <f>ROUND(E266*P266,2)</f>
        <v>0</v>
      </c>
      <c r="R266" s="156"/>
      <c r="S266" s="156" t="s">
        <v>132</v>
      </c>
      <c r="T266" s="156" t="s">
        <v>447</v>
      </c>
      <c r="U266" s="156">
        <v>7.1999999999999995E-2</v>
      </c>
      <c r="V266" s="156">
        <f>ROUND(E266*U266,2)</f>
        <v>2.7</v>
      </c>
      <c r="W266" s="156"/>
      <c r="X266" s="156" t="s">
        <v>150</v>
      </c>
      <c r="Y266" s="156" t="s">
        <v>135</v>
      </c>
      <c r="Z266" s="146"/>
      <c r="AA266" s="146"/>
      <c r="AB266" s="146"/>
      <c r="AC266" s="146"/>
      <c r="AD266" s="146"/>
      <c r="AE266" s="146"/>
      <c r="AF266" s="146"/>
      <c r="AG266" s="146" t="s">
        <v>151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2" x14ac:dyDescent="0.2">
      <c r="A267" s="153"/>
      <c r="B267" s="154"/>
      <c r="C267" s="185" t="s">
        <v>484</v>
      </c>
      <c r="D267" s="158"/>
      <c r="E267" s="159">
        <v>37.454999999999998</v>
      </c>
      <c r="F267" s="156"/>
      <c r="G267" s="156"/>
      <c r="H267" s="156"/>
      <c r="I267" s="156"/>
      <c r="J267" s="156"/>
      <c r="K267" s="156"/>
      <c r="L267" s="156"/>
      <c r="M267" s="156"/>
      <c r="N267" s="155"/>
      <c r="O267" s="155"/>
      <c r="P267" s="155"/>
      <c r="Q267" s="155"/>
      <c r="R267" s="156"/>
      <c r="S267" s="156"/>
      <c r="T267" s="156"/>
      <c r="U267" s="156"/>
      <c r="V267" s="156"/>
      <c r="W267" s="156"/>
      <c r="X267" s="156"/>
      <c r="Y267" s="156"/>
      <c r="Z267" s="146"/>
      <c r="AA267" s="146"/>
      <c r="AB267" s="146"/>
      <c r="AC267" s="146"/>
      <c r="AD267" s="146"/>
      <c r="AE267" s="146"/>
      <c r="AF267" s="146"/>
      <c r="AG267" s="146" t="s">
        <v>138</v>
      </c>
      <c r="AH267" s="146">
        <v>5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1" x14ac:dyDescent="0.2">
      <c r="A268" s="171">
        <v>98</v>
      </c>
      <c r="B268" s="172" t="s">
        <v>485</v>
      </c>
      <c r="C268" s="184" t="s">
        <v>486</v>
      </c>
      <c r="D268" s="173" t="s">
        <v>149</v>
      </c>
      <c r="E268" s="174">
        <v>112.36499999999999</v>
      </c>
      <c r="F268" s="175"/>
      <c r="G268" s="176">
        <f>ROUND(E268*F268,2)</f>
        <v>0</v>
      </c>
      <c r="H268" s="157"/>
      <c r="I268" s="156">
        <f>ROUND(E268*H268,2)</f>
        <v>0</v>
      </c>
      <c r="J268" s="157"/>
      <c r="K268" s="156">
        <f>ROUND(E268*J268,2)</f>
        <v>0</v>
      </c>
      <c r="L268" s="156">
        <v>21</v>
      </c>
      <c r="M268" s="156">
        <f>G268*(1+L268/100)</f>
        <v>0</v>
      </c>
      <c r="N268" s="155">
        <v>2.2000000000000001E-4</v>
      </c>
      <c r="O268" s="155">
        <f>ROUND(E268*N268,2)</f>
        <v>0.02</v>
      </c>
      <c r="P268" s="155">
        <v>0</v>
      </c>
      <c r="Q268" s="155">
        <f>ROUND(E268*P268,2)</f>
        <v>0</v>
      </c>
      <c r="R268" s="156"/>
      <c r="S268" s="156" t="s">
        <v>132</v>
      </c>
      <c r="T268" s="156" t="s">
        <v>447</v>
      </c>
      <c r="U268" s="156">
        <v>0.17499999999999999</v>
      </c>
      <c r="V268" s="156">
        <f>ROUND(E268*U268,2)</f>
        <v>19.66</v>
      </c>
      <c r="W268" s="156"/>
      <c r="X268" s="156" t="s">
        <v>150</v>
      </c>
      <c r="Y268" s="156" t="s">
        <v>135</v>
      </c>
      <c r="Z268" s="146"/>
      <c r="AA268" s="146"/>
      <c r="AB268" s="146"/>
      <c r="AC268" s="146"/>
      <c r="AD268" s="146"/>
      <c r="AE268" s="146"/>
      <c r="AF268" s="146"/>
      <c r="AG268" s="146" t="s">
        <v>151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2" x14ac:dyDescent="0.2">
      <c r="A269" s="153"/>
      <c r="B269" s="154"/>
      <c r="C269" s="185" t="s">
        <v>487</v>
      </c>
      <c r="D269" s="158"/>
      <c r="E269" s="159"/>
      <c r="F269" s="156"/>
      <c r="G269" s="156"/>
      <c r="H269" s="156"/>
      <c r="I269" s="156"/>
      <c r="J269" s="156"/>
      <c r="K269" s="156"/>
      <c r="L269" s="156"/>
      <c r="M269" s="156"/>
      <c r="N269" s="155"/>
      <c r="O269" s="155"/>
      <c r="P269" s="155"/>
      <c r="Q269" s="155"/>
      <c r="R269" s="156"/>
      <c r="S269" s="156"/>
      <c r="T269" s="156"/>
      <c r="U269" s="156"/>
      <c r="V269" s="156"/>
      <c r="W269" s="156"/>
      <c r="X269" s="156"/>
      <c r="Y269" s="156"/>
      <c r="Z269" s="146"/>
      <c r="AA269" s="146"/>
      <c r="AB269" s="146"/>
      <c r="AC269" s="146"/>
      <c r="AD269" s="146"/>
      <c r="AE269" s="146"/>
      <c r="AF269" s="146"/>
      <c r="AG269" s="146" t="s">
        <v>138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3" x14ac:dyDescent="0.2">
      <c r="A270" s="153"/>
      <c r="B270" s="154"/>
      <c r="C270" s="185" t="s">
        <v>484</v>
      </c>
      <c r="D270" s="158"/>
      <c r="E270" s="159">
        <v>37.454999999999998</v>
      </c>
      <c r="F270" s="156"/>
      <c r="G270" s="156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138</v>
      </c>
      <c r="AH270" s="146">
        <v>5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3" x14ac:dyDescent="0.2">
      <c r="A271" s="153"/>
      <c r="B271" s="154"/>
      <c r="C271" s="186" t="s">
        <v>488</v>
      </c>
      <c r="D271" s="160"/>
      <c r="E271" s="161">
        <v>74.91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138</v>
      </c>
      <c r="AH271" s="146">
        <v>4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 x14ac:dyDescent="0.2">
      <c r="A272" s="171">
        <v>99</v>
      </c>
      <c r="B272" s="172" t="s">
        <v>489</v>
      </c>
      <c r="C272" s="184" t="s">
        <v>490</v>
      </c>
      <c r="D272" s="173" t="s">
        <v>149</v>
      </c>
      <c r="E272" s="174">
        <v>37.454999999999998</v>
      </c>
      <c r="F272" s="175"/>
      <c r="G272" s="176">
        <f>ROUND(E272*F272,2)</f>
        <v>0</v>
      </c>
      <c r="H272" s="157"/>
      <c r="I272" s="156">
        <f>ROUND(E272*H272,2)</f>
        <v>0</v>
      </c>
      <c r="J272" s="157"/>
      <c r="K272" s="156">
        <f>ROUND(E272*J272,2)</f>
        <v>0</v>
      </c>
      <c r="L272" s="156">
        <v>21</v>
      </c>
      <c r="M272" s="156">
        <f>G272*(1+L272/100)</f>
        <v>0</v>
      </c>
      <c r="N272" s="155">
        <v>5.0000000000000002E-5</v>
      </c>
      <c r="O272" s="155">
        <f>ROUND(E272*N272,2)</f>
        <v>0</v>
      </c>
      <c r="P272" s="155">
        <v>0</v>
      </c>
      <c r="Q272" s="155">
        <f>ROUND(E272*P272,2)</f>
        <v>0</v>
      </c>
      <c r="R272" s="156"/>
      <c r="S272" s="156" t="s">
        <v>132</v>
      </c>
      <c r="T272" s="156" t="s">
        <v>447</v>
      </c>
      <c r="U272" s="156">
        <v>6.3E-2</v>
      </c>
      <c r="V272" s="156">
        <f>ROUND(E272*U272,2)</f>
        <v>2.36</v>
      </c>
      <c r="W272" s="156"/>
      <c r="X272" s="156" t="s">
        <v>150</v>
      </c>
      <c r="Y272" s="156" t="s">
        <v>135</v>
      </c>
      <c r="Z272" s="146"/>
      <c r="AA272" s="146"/>
      <c r="AB272" s="146"/>
      <c r="AC272" s="146"/>
      <c r="AD272" s="146"/>
      <c r="AE272" s="146"/>
      <c r="AF272" s="146"/>
      <c r="AG272" s="146" t="s">
        <v>151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2" x14ac:dyDescent="0.2">
      <c r="A273" s="153"/>
      <c r="B273" s="154"/>
      <c r="C273" s="185" t="s">
        <v>484</v>
      </c>
      <c r="D273" s="158"/>
      <c r="E273" s="159">
        <v>37.454999999999998</v>
      </c>
      <c r="F273" s="156"/>
      <c r="G273" s="156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138</v>
      </c>
      <c r="AH273" s="146">
        <v>5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 x14ac:dyDescent="0.2">
      <c r="A274" s="171">
        <v>100</v>
      </c>
      <c r="B274" s="172" t="s">
        <v>491</v>
      </c>
      <c r="C274" s="184" t="s">
        <v>492</v>
      </c>
      <c r="D274" s="173" t="s">
        <v>149</v>
      </c>
      <c r="E274" s="174">
        <v>37.454999999999998</v>
      </c>
      <c r="F274" s="175"/>
      <c r="G274" s="176">
        <f>ROUND(E274*F274,2)</f>
        <v>0</v>
      </c>
      <c r="H274" s="157"/>
      <c r="I274" s="156">
        <f>ROUND(E274*H274,2)</f>
        <v>0</v>
      </c>
      <c r="J274" s="157"/>
      <c r="K274" s="156">
        <f>ROUND(E274*J274,2)</f>
        <v>0</v>
      </c>
      <c r="L274" s="156">
        <v>21</v>
      </c>
      <c r="M274" s="156">
        <f>G274*(1+L274/100)</f>
        <v>0</v>
      </c>
      <c r="N274" s="155">
        <v>1.0000000000000001E-5</v>
      </c>
      <c r="O274" s="155">
        <f>ROUND(E274*N274,2)</f>
        <v>0</v>
      </c>
      <c r="P274" s="155">
        <v>0</v>
      </c>
      <c r="Q274" s="155">
        <f>ROUND(E274*P274,2)</f>
        <v>0</v>
      </c>
      <c r="R274" s="156"/>
      <c r="S274" s="156" t="s">
        <v>176</v>
      </c>
      <c r="T274" s="156" t="s">
        <v>133</v>
      </c>
      <c r="U274" s="156">
        <v>4.4999999999999998E-2</v>
      </c>
      <c r="V274" s="156">
        <f>ROUND(E274*U274,2)</f>
        <v>1.69</v>
      </c>
      <c r="W274" s="156"/>
      <c r="X274" s="156" t="s">
        <v>150</v>
      </c>
      <c r="Y274" s="156" t="s">
        <v>135</v>
      </c>
      <c r="Z274" s="146"/>
      <c r="AA274" s="146"/>
      <c r="AB274" s="146"/>
      <c r="AC274" s="146"/>
      <c r="AD274" s="146"/>
      <c r="AE274" s="146"/>
      <c r="AF274" s="146"/>
      <c r="AG274" s="146" t="s">
        <v>151</v>
      </c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2" x14ac:dyDescent="0.2">
      <c r="A275" s="153"/>
      <c r="B275" s="154"/>
      <c r="C275" s="185" t="s">
        <v>484</v>
      </c>
      <c r="D275" s="158"/>
      <c r="E275" s="159">
        <v>37.454999999999998</v>
      </c>
      <c r="F275" s="156"/>
      <c r="G275" s="156"/>
      <c r="H275" s="156"/>
      <c r="I275" s="156"/>
      <c r="J275" s="156"/>
      <c r="K275" s="156"/>
      <c r="L275" s="156"/>
      <c r="M275" s="156"/>
      <c r="N275" s="155"/>
      <c r="O275" s="155"/>
      <c r="P275" s="155"/>
      <c r="Q275" s="155"/>
      <c r="R275" s="156"/>
      <c r="S275" s="156"/>
      <c r="T275" s="156"/>
      <c r="U275" s="156"/>
      <c r="V275" s="156"/>
      <c r="W275" s="156"/>
      <c r="X275" s="156"/>
      <c r="Y275" s="156"/>
      <c r="Z275" s="146"/>
      <c r="AA275" s="146"/>
      <c r="AB275" s="146"/>
      <c r="AC275" s="146"/>
      <c r="AD275" s="146"/>
      <c r="AE275" s="146"/>
      <c r="AF275" s="146"/>
      <c r="AG275" s="146" t="s">
        <v>138</v>
      </c>
      <c r="AH275" s="146">
        <v>5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1" x14ac:dyDescent="0.2">
      <c r="A276" s="171">
        <v>101</v>
      </c>
      <c r="B276" s="172" t="s">
        <v>493</v>
      </c>
      <c r="C276" s="184" t="s">
        <v>494</v>
      </c>
      <c r="D276" s="173" t="s">
        <v>495</v>
      </c>
      <c r="E276" s="174">
        <v>37.454999999999998</v>
      </c>
      <c r="F276" s="175"/>
      <c r="G276" s="176">
        <f>ROUND(E276*F276,2)</f>
        <v>0</v>
      </c>
      <c r="H276" s="157"/>
      <c r="I276" s="156">
        <f>ROUND(E276*H276,2)</f>
        <v>0</v>
      </c>
      <c r="J276" s="157"/>
      <c r="K276" s="156">
        <f>ROUND(E276*J276,2)</f>
        <v>0</v>
      </c>
      <c r="L276" s="156">
        <v>21</v>
      </c>
      <c r="M276" s="156">
        <f>G276*(1+L276/100)</f>
        <v>0</v>
      </c>
      <c r="N276" s="155">
        <v>0</v>
      </c>
      <c r="O276" s="155">
        <f>ROUND(E276*N276,2)</f>
        <v>0</v>
      </c>
      <c r="P276" s="155">
        <v>0</v>
      </c>
      <c r="Q276" s="155">
        <f>ROUND(E276*P276,2)</f>
        <v>0</v>
      </c>
      <c r="R276" s="156"/>
      <c r="S276" s="156" t="s">
        <v>132</v>
      </c>
      <c r="T276" s="156" t="s">
        <v>496</v>
      </c>
      <c r="U276" s="156">
        <v>0</v>
      </c>
      <c r="V276" s="156">
        <f>ROUND(E276*U276,2)</f>
        <v>0</v>
      </c>
      <c r="W276" s="156"/>
      <c r="X276" s="156" t="s">
        <v>134</v>
      </c>
      <c r="Y276" s="156" t="s">
        <v>135</v>
      </c>
      <c r="Z276" s="146"/>
      <c r="AA276" s="146"/>
      <c r="AB276" s="146"/>
      <c r="AC276" s="146"/>
      <c r="AD276" s="146"/>
      <c r="AE276" s="146"/>
      <c r="AF276" s="146"/>
      <c r="AG276" s="146" t="s">
        <v>136</v>
      </c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2" x14ac:dyDescent="0.2">
      <c r="A277" s="153"/>
      <c r="B277" s="154"/>
      <c r="C277" s="185" t="s">
        <v>484</v>
      </c>
      <c r="D277" s="158"/>
      <c r="E277" s="159">
        <v>37.454999999999998</v>
      </c>
      <c r="F277" s="156"/>
      <c r="G277" s="156"/>
      <c r="H277" s="156"/>
      <c r="I277" s="156"/>
      <c r="J277" s="156"/>
      <c r="K277" s="156"/>
      <c r="L277" s="156"/>
      <c r="M277" s="156"/>
      <c r="N277" s="155"/>
      <c r="O277" s="155"/>
      <c r="P277" s="155"/>
      <c r="Q277" s="155"/>
      <c r="R277" s="156"/>
      <c r="S277" s="156"/>
      <c r="T277" s="156"/>
      <c r="U277" s="156"/>
      <c r="V277" s="156"/>
      <c r="W277" s="156"/>
      <c r="X277" s="156"/>
      <c r="Y277" s="156"/>
      <c r="Z277" s="146"/>
      <c r="AA277" s="146"/>
      <c r="AB277" s="146"/>
      <c r="AC277" s="146"/>
      <c r="AD277" s="146"/>
      <c r="AE277" s="146"/>
      <c r="AF277" s="146"/>
      <c r="AG277" s="146" t="s">
        <v>138</v>
      </c>
      <c r="AH277" s="146">
        <v>5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x14ac:dyDescent="0.2">
      <c r="A278" s="164" t="s">
        <v>127</v>
      </c>
      <c r="B278" s="165" t="s">
        <v>93</v>
      </c>
      <c r="C278" s="183" t="s">
        <v>94</v>
      </c>
      <c r="D278" s="166"/>
      <c r="E278" s="167"/>
      <c r="F278" s="168"/>
      <c r="G278" s="169">
        <f>SUMIF(AG279:AG281,"&lt;&gt;NOR",G279:G281)</f>
        <v>0</v>
      </c>
      <c r="H278" s="163"/>
      <c r="I278" s="163">
        <f>SUM(I279:I281)</f>
        <v>0</v>
      </c>
      <c r="J278" s="163"/>
      <c r="K278" s="163">
        <f>SUM(K279:K281)</f>
        <v>0</v>
      </c>
      <c r="L278" s="163"/>
      <c r="M278" s="163">
        <f>SUM(M279:M281)</f>
        <v>0</v>
      </c>
      <c r="N278" s="162"/>
      <c r="O278" s="162">
        <f>SUM(O279:O281)</f>
        <v>0</v>
      </c>
      <c r="P278" s="162"/>
      <c r="Q278" s="162">
        <f>SUM(Q279:Q281)</f>
        <v>0</v>
      </c>
      <c r="R278" s="163"/>
      <c r="S278" s="163"/>
      <c r="T278" s="163"/>
      <c r="U278" s="163"/>
      <c r="V278" s="163">
        <f>SUM(V279:V281)</f>
        <v>9.34</v>
      </c>
      <c r="W278" s="163"/>
      <c r="X278" s="163"/>
      <c r="Y278" s="163"/>
      <c r="AG278" t="s">
        <v>128</v>
      </c>
    </row>
    <row r="279" spans="1:60" outlineLevel="1" x14ac:dyDescent="0.2">
      <c r="A279" s="171">
        <v>102</v>
      </c>
      <c r="B279" s="172" t="s">
        <v>497</v>
      </c>
      <c r="C279" s="184" t="s">
        <v>498</v>
      </c>
      <c r="D279" s="173" t="s">
        <v>149</v>
      </c>
      <c r="E279" s="174">
        <v>91.68</v>
      </c>
      <c r="F279" s="175"/>
      <c r="G279" s="176">
        <f>ROUND(E279*F279,2)</f>
        <v>0</v>
      </c>
      <c r="H279" s="157"/>
      <c r="I279" s="156">
        <f>ROUND(E279*H279,2)</f>
        <v>0</v>
      </c>
      <c r="J279" s="157"/>
      <c r="K279" s="156">
        <f>ROUND(E279*J279,2)</f>
        <v>0</v>
      </c>
      <c r="L279" s="156">
        <v>21</v>
      </c>
      <c r="M279" s="156">
        <f>G279*(1+L279/100)</f>
        <v>0</v>
      </c>
      <c r="N279" s="155">
        <v>0</v>
      </c>
      <c r="O279" s="155">
        <f>ROUND(E279*N279,2)</f>
        <v>0</v>
      </c>
      <c r="P279" s="155">
        <v>0</v>
      </c>
      <c r="Q279" s="155">
        <f>ROUND(E279*P279,2)</f>
        <v>0</v>
      </c>
      <c r="R279" s="156"/>
      <c r="S279" s="156" t="s">
        <v>132</v>
      </c>
      <c r="T279" s="156" t="s">
        <v>132</v>
      </c>
      <c r="U279" s="156">
        <v>0.10191</v>
      </c>
      <c r="V279" s="156">
        <f>ROUND(E279*U279,2)</f>
        <v>9.34</v>
      </c>
      <c r="W279" s="156"/>
      <c r="X279" s="156" t="s">
        <v>150</v>
      </c>
      <c r="Y279" s="156" t="s">
        <v>135</v>
      </c>
      <c r="Z279" s="146"/>
      <c r="AA279" s="146"/>
      <c r="AB279" s="146"/>
      <c r="AC279" s="146"/>
      <c r="AD279" s="146"/>
      <c r="AE279" s="146"/>
      <c r="AF279" s="146"/>
      <c r="AG279" s="146" t="s">
        <v>363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2" x14ac:dyDescent="0.2">
      <c r="A280" s="153"/>
      <c r="B280" s="154"/>
      <c r="C280" s="185" t="s">
        <v>499</v>
      </c>
      <c r="D280" s="158"/>
      <c r="E280" s="159">
        <v>51.48</v>
      </c>
      <c r="F280" s="156"/>
      <c r="G280" s="156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138</v>
      </c>
      <c r="AH280" s="146">
        <v>5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3" x14ac:dyDescent="0.2">
      <c r="A281" s="153"/>
      <c r="B281" s="154"/>
      <c r="C281" s="185" t="s">
        <v>500</v>
      </c>
      <c r="D281" s="158"/>
      <c r="E281" s="159">
        <v>40.200000000000003</v>
      </c>
      <c r="F281" s="156"/>
      <c r="G281" s="156"/>
      <c r="H281" s="156"/>
      <c r="I281" s="156"/>
      <c r="J281" s="156"/>
      <c r="K281" s="156"/>
      <c r="L281" s="156"/>
      <c r="M281" s="156"/>
      <c r="N281" s="155"/>
      <c r="O281" s="155"/>
      <c r="P281" s="155"/>
      <c r="Q281" s="155"/>
      <c r="R281" s="156"/>
      <c r="S281" s="156"/>
      <c r="T281" s="156"/>
      <c r="U281" s="156"/>
      <c r="V281" s="156"/>
      <c r="W281" s="156"/>
      <c r="X281" s="156"/>
      <c r="Y281" s="156"/>
      <c r="Z281" s="146"/>
      <c r="AA281" s="146"/>
      <c r="AB281" s="146"/>
      <c r="AC281" s="146"/>
      <c r="AD281" s="146"/>
      <c r="AE281" s="146"/>
      <c r="AF281" s="146"/>
      <c r="AG281" s="146" t="s">
        <v>138</v>
      </c>
      <c r="AH281" s="146">
        <v>5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x14ac:dyDescent="0.2">
      <c r="A282" s="164" t="s">
        <v>127</v>
      </c>
      <c r="B282" s="165" t="s">
        <v>95</v>
      </c>
      <c r="C282" s="183" t="s">
        <v>96</v>
      </c>
      <c r="D282" s="166"/>
      <c r="E282" s="167"/>
      <c r="F282" s="168"/>
      <c r="G282" s="169">
        <f>SUMIF(AG283:AG288,"&lt;&gt;NOR",G283:G288)</f>
        <v>0</v>
      </c>
      <c r="H282" s="163"/>
      <c r="I282" s="163">
        <f>SUM(I283:I288)</f>
        <v>0</v>
      </c>
      <c r="J282" s="163"/>
      <c r="K282" s="163">
        <f>SUM(K283:K288)</f>
        <v>0</v>
      </c>
      <c r="L282" s="163"/>
      <c r="M282" s="163">
        <f>SUM(M283:M288)</f>
        <v>0</v>
      </c>
      <c r="N282" s="162"/>
      <c r="O282" s="162">
        <f>SUM(O283:O288)</f>
        <v>0.9</v>
      </c>
      <c r="P282" s="162"/>
      <c r="Q282" s="162">
        <f>SUM(Q283:Q288)</f>
        <v>0</v>
      </c>
      <c r="R282" s="163"/>
      <c r="S282" s="163"/>
      <c r="T282" s="163"/>
      <c r="U282" s="163"/>
      <c r="V282" s="163">
        <f>SUM(V283:V288)</f>
        <v>43.730000000000004</v>
      </c>
      <c r="W282" s="163"/>
      <c r="X282" s="163"/>
      <c r="Y282" s="163"/>
      <c r="AG282" t="s">
        <v>128</v>
      </c>
    </row>
    <row r="283" spans="1:60" outlineLevel="1" x14ac:dyDescent="0.2">
      <c r="A283" s="171">
        <v>103</v>
      </c>
      <c r="B283" s="172" t="s">
        <v>501</v>
      </c>
      <c r="C283" s="184" t="s">
        <v>502</v>
      </c>
      <c r="D283" s="173" t="s">
        <v>141</v>
      </c>
      <c r="E283" s="174">
        <v>8</v>
      </c>
      <c r="F283" s="175"/>
      <c r="G283" s="176">
        <f>ROUND(E283*F283,2)</f>
        <v>0</v>
      </c>
      <c r="H283" s="157"/>
      <c r="I283" s="156">
        <f>ROUND(E283*H283,2)</f>
        <v>0</v>
      </c>
      <c r="J283" s="157"/>
      <c r="K283" s="156">
        <f>ROUND(E283*J283,2)</f>
        <v>0</v>
      </c>
      <c r="L283" s="156">
        <v>21</v>
      </c>
      <c r="M283" s="156">
        <f>G283*(1+L283/100)</f>
        <v>0</v>
      </c>
      <c r="N283" s="155">
        <v>0</v>
      </c>
      <c r="O283" s="155">
        <f>ROUND(E283*N283,2)</f>
        <v>0</v>
      </c>
      <c r="P283" s="155">
        <v>0</v>
      </c>
      <c r="Q283" s="155">
        <f>ROUND(E283*P283,2)</f>
        <v>0</v>
      </c>
      <c r="R283" s="156"/>
      <c r="S283" s="156" t="s">
        <v>132</v>
      </c>
      <c r="T283" s="156" t="s">
        <v>132</v>
      </c>
      <c r="U283" s="156">
        <v>1.73</v>
      </c>
      <c r="V283" s="156">
        <f>ROUND(E283*U283,2)</f>
        <v>13.84</v>
      </c>
      <c r="W283" s="156"/>
      <c r="X283" s="156" t="s">
        <v>150</v>
      </c>
      <c r="Y283" s="156" t="s">
        <v>135</v>
      </c>
      <c r="Z283" s="146"/>
      <c r="AA283" s="146"/>
      <c r="AB283" s="146"/>
      <c r="AC283" s="146"/>
      <c r="AD283" s="146"/>
      <c r="AE283" s="146"/>
      <c r="AF283" s="146"/>
      <c r="AG283" s="146" t="s">
        <v>151</v>
      </c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2" x14ac:dyDescent="0.2">
      <c r="A284" s="153"/>
      <c r="B284" s="154"/>
      <c r="C284" s="185" t="s">
        <v>503</v>
      </c>
      <c r="D284" s="158"/>
      <c r="E284" s="159">
        <v>8</v>
      </c>
      <c r="F284" s="156"/>
      <c r="G284" s="156"/>
      <c r="H284" s="156"/>
      <c r="I284" s="156"/>
      <c r="J284" s="156"/>
      <c r="K284" s="156"/>
      <c r="L284" s="156"/>
      <c r="M284" s="156"/>
      <c r="N284" s="155"/>
      <c r="O284" s="155"/>
      <c r="P284" s="155"/>
      <c r="Q284" s="155"/>
      <c r="R284" s="156"/>
      <c r="S284" s="156"/>
      <c r="T284" s="156"/>
      <c r="U284" s="156"/>
      <c r="V284" s="156"/>
      <c r="W284" s="156"/>
      <c r="X284" s="156"/>
      <c r="Y284" s="156"/>
      <c r="Z284" s="146"/>
      <c r="AA284" s="146"/>
      <c r="AB284" s="146"/>
      <c r="AC284" s="146"/>
      <c r="AD284" s="146"/>
      <c r="AE284" s="146"/>
      <c r="AF284" s="146"/>
      <c r="AG284" s="146" t="s">
        <v>138</v>
      </c>
      <c r="AH284" s="146">
        <v>0</v>
      </c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1" x14ac:dyDescent="0.2">
      <c r="A285" s="171">
        <v>104</v>
      </c>
      <c r="B285" s="172" t="s">
        <v>504</v>
      </c>
      <c r="C285" s="184" t="s">
        <v>505</v>
      </c>
      <c r="D285" s="173" t="s">
        <v>141</v>
      </c>
      <c r="E285" s="174">
        <v>2</v>
      </c>
      <c r="F285" s="175"/>
      <c r="G285" s="176">
        <f>ROUND(E285*F285,2)</f>
        <v>0</v>
      </c>
      <c r="H285" s="157"/>
      <c r="I285" s="156">
        <f>ROUND(E285*H285,2)</f>
        <v>0</v>
      </c>
      <c r="J285" s="157"/>
      <c r="K285" s="156">
        <f>ROUND(E285*J285,2)</f>
        <v>0</v>
      </c>
      <c r="L285" s="156">
        <v>21</v>
      </c>
      <c r="M285" s="156">
        <f>G285*(1+L285/100)</f>
        <v>0</v>
      </c>
      <c r="N285" s="155">
        <v>4.5199999999999997E-3</v>
      </c>
      <c r="O285" s="155">
        <f>ROUND(E285*N285,2)</f>
        <v>0.01</v>
      </c>
      <c r="P285" s="155">
        <v>0</v>
      </c>
      <c r="Q285" s="155">
        <f>ROUND(E285*P285,2)</f>
        <v>0</v>
      </c>
      <c r="R285" s="156"/>
      <c r="S285" s="156" t="s">
        <v>176</v>
      </c>
      <c r="T285" s="156" t="s">
        <v>133</v>
      </c>
      <c r="U285" s="156">
        <v>2.113</v>
      </c>
      <c r="V285" s="156">
        <f>ROUND(E285*U285,2)</f>
        <v>4.2300000000000004</v>
      </c>
      <c r="W285" s="156"/>
      <c r="X285" s="156" t="s">
        <v>150</v>
      </c>
      <c r="Y285" s="156" t="s">
        <v>135</v>
      </c>
      <c r="Z285" s="146"/>
      <c r="AA285" s="146"/>
      <c r="AB285" s="146"/>
      <c r="AC285" s="146"/>
      <c r="AD285" s="146"/>
      <c r="AE285" s="146"/>
      <c r="AF285" s="146"/>
      <c r="AG285" s="146" t="s">
        <v>151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2" x14ac:dyDescent="0.2">
      <c r="A286" s="153"/>
      <c r="B286" s="154"/>
      <c r="C286" s="185" t="s">
        <v>506</v>
      </c>
      <c r="D286" s="158"/>
      <c r="E286" s="159">
        <v>2</v>
      </c>
      <c r="F286" s="156"/>
      <c r="G286" s="156"/>
      <c r="H286" s="156"/>
      <c r="I286" s="156"/>
      <c r="J286" s="156"/>
      <c r="K286" s="156"/>
      <c r="L286" s="156"/>
      <c r="M286" s="156"/>
      <c r="N286" s="155"/>
      <c r="O286" s="155"/>
      <c r="P286" s="155"/>
      <c r="Q286" s="155"/>
      <c r="R286" s="156"/>
      <c r="S286" s="156"/>
      <c r="T286" s="156"/>
      <c r="U286" s="156"/>
      <c r="V286" s="156"/>
      <c r="W286" s="156"/>
      <c r="X286" s="156"/>
      <c r="Y286" s="156"/>
      <c r="Z286" s="146"/>
      <c r="AA286" s="146"/>
      <c r="AB286" s="146"/>
      <c r="AC286" s="146"/>
      <c r="AD286" s="146"/>
      <c r="AE286" s="146"/>
      <c r="AF286" s="146"/>
      <c r="AG286" s="146" t="s">
        <v>138</v>
      </c>
      <c r="AH286" s="146">
        <v>0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ht="22.5" outlineLevel="1" x14ac:dyDescent="0.2">
      <c r="A287" s="171">
        <v>105</v>
      </c>
      <c r="B287" s="172" t="s">
        <v>507</v>
      </c>
      <c r="C287" s="184" t="s">
        <v>508</v>
      </c>
      <c r="D287" s="173" t="s">
        <v>149</v>
      </c>
      <c r="E287" s="174">
        <v>39</v>
      </c>
      <c r="F287" s="175"/>
      <c r="G287" s="176">
        <f>ROUND(E287*F287,2)</f>
        <v>0</v>
      </c>
      <c r="H287" s="157"/>
      <c r="I287" s="156">
        <f>ROUND(E287*H287,2)</f>
        <v>0</v>
      </c>
      <c r="J287" s="157"/>
      <c r="K287" s="156">
        <f>ROUND(E287*J287,2)</f>
        <v>0</v>
      </c>
      <c r="L287" s="156">
        <v>21</v>
      </c>
      <c r="M287" s="156">
        <f>G287*(1+L287/100)</f>
        <v>0</v>
      </c>
      <c r="N287" s="155">
        <v>2.2939999999999999E-2</v>
      </c>
      <c r="O287" s="155">
        <f>ROUND(E287*N287,2)</f>
        <v>0.89</v>
      </c>
      <c r="P287" s="155">
        <v>0</v>
      </c>
      <c r="Q287" s="155">
        <f>ROUND(E287*P287,2)</f>
        <v>0</v>
      </c>
      <c r="R287" s="156"/>
      <c r="S287" s="156" t="s">
        <v>176</v>
      </c>
      <c r="T287" s="156" t="s">
        <v>133</v>
      </c>
      <c r="U287" s="156">
        <v>0.65800000000000003</v>
      </c>
      <c r="V287" s="156">
        <f>ROUND(E287*U287,2)</f>
        <v>25.66</v>
      </c>
      <c r="W287" s="156"/>
      <c r="X287" s="156" t="s">
        <v>150</v>
      </c>
      <c r="Y287" s="156" t="s">
        <v>135</v>
      </c>
      <c r="Z287" s="146"/>
      <c r="AA287" s="146"/>
      <c r="AB287" s="146"/>
      <c r="AC287" s="146"/>
      <c r="AD287" s="146"/>
      <c r="AE287" s="146"/>
      <c r="AF287" s="146"/>
      <c r="AG287" s="146" t="s">
        <v>151</v>
      </c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2" x14ac:dyDescent="0.2">
      <c r="A288" s="153"/>
      <c r="B288" s="154"/>
      <c r="C288" s="185" t="s">
        <v>509</v>
      </c>
      <c r="D288" s="158"/>
      <c r="E288" s="159">
        <v>39</v>
      </c>
      <c r="F288" s="156"/>
      <c r="G288" s="156"/>
      <c r="H288" s="156"/>
      <c r="I288" s="156"/>
      <c r="J288" s="156"/>
      <c r="K288" s="156"/>
      <c r="L288" s="156"/>
      <c r="M288" s="156"/>
      <c r="N288" s="155"/>
      <c r="O288" s="155"/>
      <c r="P288" s="155"/>
      <c r="Q288" s="155"/>
      <c r="R288" s="156"/>
      <c r="S288" s="156"/>
      <c r="T288" s="156"/>
      <c r="U288" s="156"/>
      <c r="V288" s="156"/>
      <c r="W288" s="156"/>
      <c r="X288" s="156"/>
      <c r="Y288" s="156"/>
      <c r="Z288" s="146"/>
      <c r="AA288" s="146"/>
      <c r="AB288" s="146"/>
      <c r="AC288" s="146"/>
      <c r="AD288" s="146"/>
      <c r="AE288" s="146"/>
      <c r="AF288" s="146"/>
      <c r="AG288" s="146" t="s">
        <v>138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x14ac:dyDescent="0.2">
      <c r="A289" s="164" t="s">
        <v>127</v>
      </c>
      <c r="B289" s="165" t="s">
        <v>97</v>
      </c>
      <c r="C289" s="183" t="s">
        <v>98</v>
      </c>
      <c r="D289" s="166"/>
      <c r="E289" s="167"/>
      <c r="F289" s="168"/>
      <c r="G289" s="169">
        <f>SUMIF(AG290:AG298,"&lt;&gt;NOR",G290:G298)</f>
        <v>0</v>
      </c>
      <c r="H289" s="163"/>
      <c r="I289" s="163">
        <f>SUM(I290:I298)</f>
        <v>0</v>
      </c>
      <c r="J289" s="163"/>
      <c r="K289" s="163">
        <f>SUM(K290:K298)</f>
        <v>0</v>
      </c>
      <c r="L289" s="163"/>
      <c r="M289" s="163">
        <f>SUM(M290:M298)</f>
        <v>0</v>
      </c>
      <c r="N289" s="162"/>
      <c r="O289" s="162">
        <f>SUM(O290:O298)</f>
        <v>0</v>
      </c>
      <c r="P289" s="162"/>
      <c r="Q289" s="162">
        <f>SUM(Q290:Q298)</f>
        <v>0</v>
      </c>
      <c r="R289" s="163"/>
      <c r="S289" s="163"/>
      <c r="T289" s="163"/>
      <c r="U289" s="163"/>
      <c r="V289" s="163">
        <f>SUM(V290:V298)</f>
        <v>0.85</v>
      </c>
      <c r="W289" s="163"/>
      <c r="X289" s="163"/>
      <c r="Y289" s="163"/>
      <c r="AG289" t="s">
        <v>128</v>
      </c>
    </row>
    <row r="290" spans="1:60" outlineLevel="1" x14ac:dyDescent="0.2">
      <c r="A290" s="171">
        <v>106</v>
      </c>
      <c r="B290" s="172" t="s">
        <v>510</v>
      </c>
      <c r="C290" s="184" t="s">
        <v>511</v>
      </c>
      <c r="D290" s="173" t="s">
        <v>205</v>
      </c>
      <c r="E290" s="174">
        <v>5</v>
      </c>
      <c r="F290" s="175"/>
      <c r="G290" s="176">
        <f>ROUND(E290*F290,2)</f>
        <v>0</v>
      </c>
      <c r="H290" s="157"/>
      <c r="I290" s="156">
        <f>ROUND(E290*H290,2)</f>
        <v>0</v>
      </c>
      <c r="J290" s="157"/>
      <c r="K290" s="156">
        <f>ROUND(E290*J290,2)</f>
        <v>0</v>
      </c>
      <c r="L290" s="156">
        <v>21</v>
      </c>
      <c r="M290" s="156">
        <f>G290*(1+L290/100)</f>
        <v>0</v>
      </c>
      <c r="N290" s="155">
        <v>0</v>
      </c>
      <c r="O290" s="155">
        <f>ROUND(E290*N290,2)</f>
        <v>0</v>
      </c>
      <c r="P290" s="155">
        <v>0</v>
      </c>
      <c r="Q290" s="155">
        <f>ROUND(E290*P290,2)</f>
        <v>0</v>
      </c>
      <c r="R290" s="156"/>
      <c r="S290" s="156" t="s">
        <v>176</v>
      </c>
      <c r="T290" s="156" t="s">
        <v>133</v>
      </c>
      <c r="U290" s="156">
        <v>0.17083000000000001</v>
      </c>
      <c r="V290" s="156">
        <f>ROUND(E290*U290,2)</f>
        <v>0.85</v>
      </c>
      <c r="W290" s="156"/>
      <c r="X290" s="156" t="s">
        <v>150</v>
      </c>
      <c r="Y290" s="156" t="s">
        <v>135</v>
      </c>
      <c r="Z290" s="146"/>
      <c r="AA290" s="146"/>
      <c r="AB290" s="146"/>
      <c r="AC290" s="146"/>
      <c r="AD290" s="146"/>
      <c r="AE290" s="146"/>
      <c r="AF290" s="146"/>
      <c r="AG290" s="146" t="s">
        <v>151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2" x14ac:dyDescent="0.2">
      <c r="A291" s="153"/>
      <c r="B291" s="154"/>
      <c r="C291" s="185" t="s">
        <v>512</v>
      </c>
      <c r="D291" s="158"/>
      <c r="E291" s="159">
        <v>5</v>
      </c>
      <c r="F291" s="156"/>
      <c r="G291" s="156"/>
      <c r="H291" s="156"/>
      <c r="I291" s="156"/>
      <c r="J291" s="156"/>
      <c r="K291" s="156"/>
      <c r="L291" s="156"/>
      <c r="M291" s="156"/>
      <c r="N291" s="155"/>
      <c r="O291" s="155"/>
      <c r="P291" s="155"/>
      <c r="Q291" s="155"/>
      <c r="R291" s="156"/>
      <c r="S291" s="156"/>
      <c r="T291" s="156"/>
      <c r="U291" s="156"/>
      <c r="V291" s="156"/>
      <c r="W291" s="156"/>
      <c r="X291" s="156"/>
      <c r="Y291" s="156"/>
      <c r="Z291" s="146"/>
      <c r="AA291" s="146"/>
      <c r="AB291" s="146"/>
      <c r="AC291" s="146"/>
      <c r="AD291" s="146"/>
      <c r="AE291" s="146"/>
      <c r="AF291" s="146"/>
      <c r="AG291" s="146" t="s">
        <v>138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ht="22.5" outlineLevel="1" x14ac:dyDescent="0.2">
      <c r="A292" s="171">
        <v>107</v>
      </c>
      <c r="B292" s="172" t="s">
        <v>513</v>
      </c>
      <c r="C292" s="184" t="s">
        <v>514</v>
      </c>
      <c r="D292" s="173" t="s">
        <v>515</v>
      </c>
      <c r="E292" s="174">
        <v>30.1</v>
      </c>
      <c r="F292" s="175"/>
      <c r="G292" s="176">
        <f>ROUND(E292*F292,2)</f>
        <v>0</v>
      </c>
      <c r="H292" s="157"/>
      <c r="I292" s="156">
        <f>ROUND(E292*H292,2)</f>
        <v>0</v>
      </c>
      <c r="J292" s="157"/>
      <c r="K292" s="156">
        <f>ROUND(E292*J292,2)</f>
        <v>0</v>
      </c>
      <c r="L292" s="156">
        <v>21</v>
      </c>
      <c r="M292" s="156">
        <f>G292*(1+L292/100)</f>
        <v>0</v>
      </c>
      <c r="N292" s="155">
        <v>0</v>
      </c>
      <c r="O292" s="155">
        <f>ROUND(E292*N292,2)</f>
        <v>0</v>
      </c>
      <c r="P292" s="155">
        <v>0</v>
      </c>
      <c r="Q292" s="155">
        <f>ROUND(E292*P292,2)</f>
        <v>0</v>
      </c>
      <c r="R292" s="156"/>
      <c r="S292" s="156" t="s">
        <v>132</v>
      </c>
      <c r="T292" s="156" t="s">
        <v>516</v>
      </c>
      <c r="U292" s="156">
        <v>0</v>
      </c>
      <c r="V292" s="156">
        <f>ROUND(E292*U292,2)</f>
        <v>0</v>
      </c>
      <c r="W292" s="156"/>
      <c r="X292" s="156" t="s">
        <v>134</v>
      </c>
      <c r="Y292" s="156" t="s">
        <v>135</v>
      </c>
      <c r="Z292" s="146"/>
      <c r="AA292" s="146"/>
      <c r="AB292" s="146"/>
      <c r="AC292" s="146"/>
      <c r="AD292" s="146"/>
      <c r="AE292" s="146"/>
      <c r="AF292" s="146"/>
      <c r="AG292" s="146" t="s">
        <v>136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2" x14ac:dyDescent="0.2">
      <c r="A293" s="153"/>
      <c r="B293" s="154"/>
      <c r="C293" s="185" t="s">
        <v>517</v>
      </c>
      <c r="D293" s="158"/>
      <c r="E293" s="159">
        <v>28.5</v>
      </c>
      <c r="F293" s="156"/>
      <c r="G293" s="156"/>
      <c r="H293" s="156"/>
      <c r="I293" s="156"/>
      <c r="J293" s="156"/>
      <c r="K293" s="156"/>
      <c r="L293" s="156"/>
      <c r="M293" s="156"/>
      <c r="N293" s="155"/>
      <c r="O293" s="155"/>
      <c r="P293" s="155"/>
      <c r="Q293" s="155"/>
      <c r="R293" s="156"/>
      <c r="S293" s="156"/>
      <c r="T293" s="156"/>
      <c r="U293" s="156"/>
      <c r="V293" s="156"/>
      <c r="W293" s="156"/>
      <c r="X293" s="156"/>
      <c r="Y293" s="156"/>
      <c r="Z293" s="146"/>
      <c r="AA293" s="146"/>
      <c r="AB293" s="146"/>
      <c r="AC293" s="146"/>
      <c r="AD293" s="146"/>
      <c r="AE293" s="146"/>
      <c r="AF293" s="146"/>
      <c r="AG293" s="146" t="s">
        <v>138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3" x14ac:dyDescent="0.2">
      <c r="A294" s="153"/>
      <c r="B294" s="154"/>
      <c r="C294" s="185" t="s">
        <v>518</v>
      </c>
      <c r="D294" s="158"/>
      <c r="E294" s="159">
        <v>1.6</v>
      </c>
      <c r="F294" s="156"/>
      <c r="G294" s="156"/>
      <c r="H294" s="156"/>
      <c r="I294" s="156"/>
      <c r="J294" s="156"/>
      <c r="K294" s="156"/>
      <c r="L294" s="156"/>
      <c r="M294" s="156"/>
      <c r="N294" s="155"/>
      <c r="O294" s="155"/>
      <c r="P294" s="155"/>
      <c r="Q294" s="155"/>
      <c r="R294" s="156"/>
      <c r="S294" s="156"/>
      <c r="T294" s="156"/>
      <c r="U294" s="156"/>
      <c r="V294" s="156"/>
      <c r="W294" s="156"/>
      <c r="X294" s="156"/>
      <c r="Y294" s="156"/>
      <c r="Z294" s="146"/>
      <c r="AA294" s="146"/>
      <c r="AB294" s="146"/>
      <c r="AC294" s="146"/>
      <c r="AD294" s="146"/>
      <c r="AE294" s="146"/>
      <c r="AF294" s="146"/>
      <c r="AG294" s="146" t="s">
        <v>138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1" x14ac:dyDescent="0.2">
      <c r="A295" s="171">
        <v>108</v>
      </c>
      <c r="B295" s="172" t="s">
        <v>519</v>
      </c>
      <c r="C295" s="184" t="s">
        <v>520</v>
      </c>
      <c r="D295" s="173" t="s">
        <v>131</v>
      </c>
      <c r="E295" s="174">
        <v>6</v>
      </c>
      <c r="F295" s="175"/>
      <c r="G295" s="176">
        <f>ROUND(E295*F295,2)</f>
        <v>0</v>
      </c>
      <c r="H295" s="157"/>
      <c r="I295" s="156">
        <f>ROUND(E295*H295,2)</f>
        <v>0</v>
      </c>
      <c r="J295" s="157"/>
      <c r="K295" s="156">
        <f>ROUND(E295*J295,2)</f>
        <v>0</v>
      </c>
      <c r="L295" s="156">
        <v>21</v>
      </c>
      <c r="M295" s="156">
        <f>G295*(1+L295/100)</f>
        <v>0</v>
      </c>
      <c r="N295" s="155">
        <v>0</v>
      </c>
      <c r="O295" s="155">
        <f>ROUND(E295*N295,2)</f>
        <v>0</v>
      </c>
      <c r="P295" s="155">
        <v>0</v>
      </c>
      <c r="Q295" s="155">
        <f>ROUND(E295*P295,2)</f>
        <v>0</v>
      </c>
      <c r="R295" s="156"/>
      <c r="S295" s="156" t="s">
        <v>132</v>
      </c>
      <c r="T295" s="156" t="s">
        <v>516</v>
      </c>
      <c r="U295" s="156">
        <v>0</v>
      </c>
      <c r="V295" s="156">
        <f>ROUND(E295*U295,2)</f>
        <v>0</v>
      </c>
      <c r="W295" s="156"/>
      <c r="X295" s="156" t="s">
        <v>134</v>
      </c>
      <c r="Y295" s="156" t="s">
        <v>135</v>
      </c>
      <c r="Z295" s="146"/>
      <c r="AA295" s="146"/>
      <c r="AB295" s="146"/>
      <c r="AC295" s="146"/>
      <c r="AD295" s="146"/>
      <c r="AE295" s="146"/>
      <c r="AF295" s="146"/>
      <c r="AG295" s="146" t="s">
        <v>136</v>
      </c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2" x14ac:dyDescent="0.2">
      <c r="A296" s="153"/>
      <c r="B296" s="154"/>
      <c r="C296" s="185" t="s">
        <v>521</v>
      </c>
      <c r="D296" s="158"/>
      <c r="E296" s="159">
        <v>6</v>
      </c>
      <c r="F296" s="156"/>
      <c r="G296" s="156"/>
      <c r="H296" s="156"/>
      <c r="I296" s="156"/>
      <c r="J296" s="156"/>
      <c r="K296" s="156"/>
      <c r="L296" s="156"/>
      <c r="M296" s="156"/>
      <c r="N296" s="155"/>
      <c r="O296" s="155"/>
      <c r="P296" s="155"/>
      <c r="Q296" s="155"/>
      <c r="R296" s="156"/>
      <c r="S296" s="156"/>
      <c r="T296" s="156"/>
      <c r="U296" s="156"/>
      <c r="V296" s="156"/>
      <c r="W296" s="156"/>
      <c r="X296" s="156"/>
      <c r="Y296" s="156"/>
      <c r="Z296" s="146"/>
      <c r="AA296" s="146"/>
      <c r="AB296" s="146"/>
      <c r="AC296" s="146"/>
      <c r="AD296" s="146"/>
      <c r="AE296" s="146"/>
      <c r="AF296" s="146"/>
      <c r="AG296" s="146" t="s">
        <v>138</v>
      </c>
      <c r="AH296" s="146">
        <v>5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1" x14ac:dyDescent="0.2">
      <c r="A297" s="171">
        <v>109</v>
      </c>
      <c r="B297" s="172" t="s">
        <v>522</v>
      </c>
      <c r="C297" s="184" t="s">
        <v>523</v>
      </c>
      <c r="D297" s="173" t="s">
        <v>131</v>
      </c>
      <c r="E297" s="174">
        <v>6</v>
      </c>
      <c r="F297" s="175"/>
      <c r="G297" s="176">
        <f>ROUND(E297*F297,2)</f>
        <v>0</v>
      </c>
      <c r="H297" s="157"/>
      <c r="I297" s="156">
        <f>ROUND(E297*H297,2)</f>
        <v>0</v>
      </c>
      <c r="J297" s="157"/>
      <c r="K297" s="156">
        <f>ROUND(E297*J297,2)</f>
        <v>0</v>
      </c>
      <c r="L297" s="156">
        <v>21</v>
      </c>
      <c r="M297" s="156">
        <f>G297*(1+L297/100)</f>
        <v>0</v>
      </c>
      <c r="N297" s="155">
        <v>0</v>
      </c>
      <c r="O297" s="155">
        <f>ROUND(E297*N297,2)</f>
        <v>0</v>
      </c>
      <c r="P297" s="155">
        <v>0</v>
      </c>
      <c r="Q297" s="155">
        <f>ROUND(E297*P297,2)</f>
        <v>0</v>
      </c>
      <c r="R297" s="156"/>
      <c r="S297" s="156" t="s">
        <v>132</v>
      </c>
      <c r="T297" s="156" t="s">
        <v>516</v>
      </c>
      <c r="U297" s="156">
        <v>0</v>
      </c>
      <c r="V297" s="156">
        <f>ROUND(E297*U297,2)</f>
        <v>0</v>
      </c>
      <c r="W297" s="156"/>
      <c r="X297" s="156" t="s">
        <v>134</v>
      </c>
      <c r="Y297" s="156" t="s">
        <v>135</v>
      </c>
      <c r="Z297" s="146"/>
      <c r="AA297" s="146"/>
      <c r="AB297" s="146"/>
      <c r="AC297" s="146"/>
      <c r="AD297" s="146"/>
      <c r="AE297" s="146"/>
      <c r="AF297" s="146"/>
      <c r="AG297" s="146" t="s">
        <v>136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2" x14ac:dyDescent="0.2">
      <c r="A298" s="153"/>
      <c r="B298" s="154"/>
      <c r="C298" s="185" t="s">
        <v>524</v>
      </c>
      <c r="D298" s="158"/>
      <c r="E298" s="159">
        <v>6</v>
      </c>
      <c r="F298" s="156"/>
      <c r="G298" s="156"/>
      <c r="H298" s="156"/>
      <c r="I298" s="156"/>
      <c r="J298" s="156"/>
      <c r="K298" s="156"/>
      <c r="L298" s="156"/>
      <c r="M298" s="156"/>
      <c r="N298" s="155"/>
      <c r="O298" s="155"/>
      <c r="P298" s="155"/>
      <c r="Q298" s="155"/>
      <c r="R298" s="156"/>
      <c r="S298" s="156"/>
      <c r="T298" s="156"/>
      <c r="U298" s="156"/>
      <c r="V298" s="156"/>
      <c r="W298" s="156"/>
      <c r="X298" s="156"/>
      <c r="Y298" s="156"/>
      <c r="Z298" s="146"/>
      <c r="AA298" s="146"/>
      <c r="AB298" s="146"/>
      <c r="AC298" s="146"/>
      <c r="AD298" s="146"/>
      <c r="AE298" s="146"/>
      <c r="AF298" s="146"/>
      <c r="AG298" s="146" t="s">
        <v>138</v>
      </c>
      <c r="AH298" s="146">
        <v>0</v>
      </c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x14ac:dyDescent="0.2">
      <c r="A299" s="164" t="s">
        <v>127</v>
      </c>
      <c r="B299" s="165" t="s">
        <v>99</v>
      </c>
      <c r="C299" s="183" t="s">
        <v>29</v>
      </c>
      <c r="D299" s="166"/>
      <c r="E299" s="167"/>
      <c r="F299" s="168"/>
      <c r="G299" s="169">
        <f>SUMIF(AG300:AG307,"&lt;&gt;NOR",G300:G307)</f>
        <v>0</v>
      </c>
      <c r="H299" s="163"/>
      <c r="I299" s="163">
        <f>SUM(I300:I307)</f>
        <v>0</v>
      </c>
      <c r="J299" s="163"/>
      <c r="K299" s="163">
        <f>SUM(K300:K307)</f>
        <v>0</v>
      </c>
      <c r="L299" s="163"/>
      <c r="M299" s="163">
        <f>SUM(M300:M307)</f>
        <v>0</v>
      </c>
      <c r="N299" s="162"/>
      <c r="O299" s="162">
        <f>SUM(O300:O307)</f>
        <v>0</v>
      </c>
      <c r="P299" s="162"/>
      <c r="Q299" s="162">
        <f>SUM(Q300:Q307)</f>
        <v>0.54</v>
      </c>
      <c r="R299" s="163"/>
      <c r="S299" s="163"/>
      <c r="T299" s="163"/>
      <c r="U299" s="163"/>
      <c r="V299" s="163">
        <f>SUM(V300:V307)</f>
        <v>47.010000000000005</v>
      </c>
      <c r="W299" s="163"/>
      <c r="X299" s="163"/>
      <c r="Y299" s="163"/>
      <c r="AG299" t="s">
        <v>128</v>
      </c>
    </row>
    <row r="300" spans="1:60" outlineLevel="1" x14ac:dyDescent="0.2">
      <c r="A300" s="171">
        <v>110</v>
      </c>
      <c r="B300" s="172" t="s">
        <v>525</v>
      </c>
      <c r="C300" s="184" t="s">
        <v>526</v>
      </c>
      <c r="D300" s="173" t="s">
        <v>149</v>
      </c>
      <c r="E300" s="174">
        <v>18</v>
      </c>
      <c r="F300" s="175"/>
      <c r="G300" s="176">
        <f>ROUND(E300*F300,2)</f>
        <v>0</v>
      </c>
      <c r="H300" s="157"/>
      <c r="I300" s="156">
        <f>ROUND(E300*H300,2)</f>
        <v>0</v>
      </c>
      <c r="J300" s="157"/>
      <c r="K300" s="156">
        <f>ROUND(E300*J300,2)</f>
        <v>0</v>
      </c>
      <c r="L300" s="156">
        <v>21</v>
      </c>
      <c r="M300" s="156">
        <f>G300*(1+L300/100)</f>
        <v>0</v>
      </c>
      <c r="N300" s="155">
        <v>0</v>
      </c>
      <c r="O300" s="155">
        <f>ROUND(E300*N300,2)</f>
        <v>0</v>
      </c>
      <c r="P300" s="155">
        <v>0</v>
      </c>
      <c r="Q300" s="155">
        <f>ROUND(E300*P300,2)</f>
        <v>0</v>
      </c>
      <c r="R300" s="156"/>
      <c r="S300" s="156" t="s">
        <v>132</v>
      </c>
      <c r="T300" s="156" t="s">
        <v>132</v>
      </c>
      <c r="U300" s="156">
        <v>0.17199999999999999</v>
      </c>
      <c r="V300" s="156">
        <f>ROUND(E300*U300,2)</f>
        <v>3.1</v>
      </c>
      <c r="W300" s="156"/>
      <c r="X300" s="156" t="s">
        <v>150</v>
      </c>
      <c r="Y300" s="156" t="s">
        <v>135</v>
      </c>
      <c r="Z300" s="146"/>
      <c r="AA300" s="146"/>
      <c r="AB300" s="146"/>
      <c r="AC300" s="146"/>
      <c r="AD300" s="146"/>
      <c r="AE300" s="146"/>
      <c r="AF300" s="146"/>
      <c r="AG300" s="146" t="s">
        <v>151</v>
      </c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2" x14ac:dyDescent="0.2">
      <c r="A301" s="153"/>
      <c r="B301" s="154"/>
      <c r="C301" s="185" t="s">
        <v>527</v>
      </c>
      <c r="D301" s="158"/>
      <c r="E301" s="159">
        <v>18</v>
      </c>
      <c r="F301" s="156"/>
      <c r="G301" s="156"/>
      <c r="H301" s="156"/>
      <c r="I301" s="156"/>
      <c r="J301" s="156"/>
      <c r="K301" s="156"/>
      <c r="L301" s="156"/>
      <c r="M301" s="156"/>
      <c r="N301" s="155"/>
      <c r="O301" s="155"/>
      <c r="P301" s="155"/>
      <c r="Q301" s="155"/>
      <c r="R301" s="156"/>
      <c r="S301" s="156"/>
      <c r="T301" s="156"/>
      <c r="U301" s="156"/>
      <c r="V301" s="156"/>
      <c r="W301" s="156"/>
      <c r="X301" s="156"/>
      <c r="Y301" s="156"/>
      <c r="Z301" s="146"/>
      <c r="AA301" s="146"/>
      <c r="AB301" s="146"/>
      <c r="AC301" s="146"/>
      <c r="AD301" s="146"/>
      <c r="AE301" s="146"/>
      <c r="AF301" s="146"/>
      <c r="AG301" s="146" t="s">
        <v>138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 x14ac:dyDescent="0.2">
      <c r="A302" s="171">
        <v>111</v>
      </c>
      <c r="B302" s="172" t="s">
        <v>528</v>
      </c>
      <c r="C302" s="184" t="s">
        <v>529</v>
      </c>
      <c r="D302" s="173" t="s">
        <v>205</v>
      </c>
      <c r="E302" s="174">
        <v>58</v>
      </c>
      <c r="F302" s="175"/>
      <c r="G302" s="176">
        <f>ROUND(E302*F302,2)</f>
        <v>0</v>
      </c>
      <c r="H302" s="157"/>
      <c r="I302" s="156">
        <f>ROUND(E302*H302,2)</f>
        <v>0</v>
      </c>
      <c r="J302" s="157"/>
      <c r="K302" s="156">
        <f>ROUND(E302*J302,2)</f>
        <v>0</v>
      </c>
      <c r="L302" s="156">
        <v>21</v>
      </c>
      <c r="M302" s="156">
        <f>G302*(1+L302/100)</f>
        <v>0</v>
      </c>
      <c r="N302" s="155">
        <v>0</v>
      </c>
      <c r="O302" s="155">
        <f>ROUND(E302*N302,2)</f>
        <v>0</v>
      </c>
      <c r="P302" s="155">
        <v>0</v>
      </c>
      <c r="Q302" s="155">
        <f>ROUND(E302*P302,2)</f>
        <v>0</v>
      </c>
      <c r="R302" s="156"/>
      <c r="S302" s="156" t="s">
        <v>132</v>
      </c>
      <c r="T302" s="156" t="s">
        <v>132</v>
      </c>
      <c r="U302" s="156">
        <v>0.47</v>
      </c>
      <c r="V302" s="156">
        <f>ROUND(E302*U302,2)</f>
        <v>27.26</v>
      </c>
      <c r="W302" s="156"/>
      <c r="X302" s="156" t="s">
        <v>150</v>
      </c>
      <c r="Y302" s="156" t="s">
        <v>135</v>
      </c>
      <c r="Z302" s="146"/>
      <c r="AA302" s="146"/>
      <c r="AB302" s="146"/>
      <c r="AC302" s="146"/>
      <c r="AD302" s="146"/>
      <c r="AE302" s="146"/>
      <c r="AF302" s="146"/>
      <c r="AG302" s="146" t="s">
        <v>151</v>
      </c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2" x14ac:dyDescent="0.2">
      <c r="A303" s="153"/>
      <c r="B303" s="154"/>
      <c r="C303" s="185" t="s">
        <v>530</v>
      </c>
      <c r="D303" s="158"/>
      <c r="E303" s="159">
        <v>58</v>
      </c>
      <c r="F303" s="156"/>
      <c r="G303" s="156"/>
      <c r="H303" s="156"/>
      <c r="I303" s="156"/>
      <c r="J303" s="156"/>
      <c r="K303" s="156"/>
      <c r="L303" s="156"/>
      <c r="M303" s="156"/>
      <c r="N303" s="155"/>
      <c r="O303" s="155"/>
      <c r="P303" s="155"/>
      <c r="Q303" s="155"/>
      <c r="R303" s="156"/>
      <c r="S303" s="156"/>
      <c r="T303" s="156"/>
      <c r="U303" s="156"/>
      <c r="V303" s="156"/>
      <c r="W303" s="156"/>
      <c r="X303" s="156"/>
      <c r="Y303" s="156"/>
      <c r="Z303" s="146"/>
      <c r="AA303" s="146"/>
      <c r="AB303" s="146"/>
      <c r="AC303" s="146"/>
      <c r="AD303" s="146"/>
      <c r="AE303" s="146"/>
      <c r="AF303" s="146"/>
      <c r="AG303" s="146" t="s">
        <v>138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1" x14ac:dyDescent="0.2">
      <c r="A304" s="171">
        <v>112</v>
      </c>
      <c r="B304" s="172" t="s">
        <v>531</v>
      </c>
      <c r="C304" s="184" t="s">
        <v>532</v>
      </c>
      <c r="D304" s="173" t="s">
        <v>205</v>
      </c>
      <c r="E304" s="174">
        <v>58</v>
      </c>
      <c r="F304" s="175"/>
      <c r="G304" s="176">
        <f>ROUND(E304*F304,2)</f>
        <v>0</v>
      </c>
      <c r="H304" s="157"/>
      <c r="I304" s="156">
        <f>ROUND(E304*H304,2)</f>
        <v>0</v>
      </c>
      <c r="J304" s="157"/>
      <c r="K304" s="156">
        <f>ROUND(E304*J304,2)</f>
        <v>0</v>
      </c>
      <c r="L304" s="156">
        <v>21</v>
      </c>
      <c r="M304" s="156">
        <f>G304*(1+L304/100)</f>
        <v>0</v>
      </c>
      <c r="N304" s="155">
        <v>0</v>
      </c>
      <c r="O304" s="155">
        <f>ROUND(E304*N304,2)</f>
        <v>0</v>
      </c>
      <c r="P304" s="155">
        <v>9.2499999999999995E-3</v>
      </c>
      <c r="Q304" s="155">
        <f>ROUND(E304*P304,2)</f>
        <v>0.54</v>
      </c>
      <c r="R304" s="156"/>
      <c r="S304" s="156" t="s">
        <v>132</v>
      </c>
      <c r="T304" s="156" t="s">
        <v>132</v>
      </c>
      <c r="U304" s="156">
        <v>0.28699999999999998</v>
      </c>
      <c r="V304" s="156">
        <f>ROUND(E304*U304,2)</f>
        <v>16.649999999999999</v>
      </c>
      <c r="W304" s="156"/>
      <c r="X304" s="156" t="s">
        <v>150</v>
      </c>
      <c r="Y304" s="156" t="s">
        <v>135</v>
      </c>
      <c r="Z304" s="146"/>
      <c r="AA304" s="146"/>
      <c r="AB304" s="146"/>
      <c r="AC304" s="146"/>
      <c r="AD304" s="146"/>
      <c r="AE304" s="146"/>
      <c r="AF304" s="146"/>
      <c r="AG304" s="146" t="s">
        <v>151</v>
      </c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2" x14ac:dyDescent="0.2">
      <c r="A305" s="153"/>
      <c r="B305" s="154"/>
      <c r="C305" s="185" t="s">
        <v>533</v>
      </c>
      <c r="D305" s="158"/>
      <c r="E305" s="159">
        <v>58</v>
      </c>
      <c r="F305" s="156"/>
      <c r="G305" s="156"/>
      <c r="H305" s="156"/>
      <c r="I305" s="156"/>
      <c r="J305" s="156"/>
      <c r="K305" s="156"/>
      <c r="L305" s="156"/>
      <c r="M305" s="156"/>
      <c r="N305" s="155"/>
      <c r="O305" s="155"/>
      <c r="P305" s="155"/>
      <c r="Q305" s="155"/>
      <c r="R305" s="156"/>
      <c r="S305" s="156"/>
      <c r="T305" s="156"/>
      <c r="U305" s="156"/>
      <c r="V305" s="156"/>
      <c r="W305" s="156"/>
      <c r="X305" s="156"/>
      <c r="Y305" s="156"/>
      <c r="Z305" s="146"/>
      <c r="AA305" s="146"/>
      <c r="AB305" s="146"/>
      <c r="AC305" s="146"/>
      <c r="AD305" s="146"/>
      <c r="AE305" s="146"/>
      <c r="AF305" s="146"/>
      <c r="AG305" s="146" t="s">
        <v>138</v>
      </c>
      <c r="AH305" s="146">
        <v>5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1" x14ac:dyDescent="0.2">
      <c r="A306" s="177">
        <v>113</v>
      </c>
      <c r="B306" s="178" t="s">
        <v>534</v>
      </c>
      <c r="C306" s="187" t="s">
        <v>535</v>
      </c>
      <c r="D306" s="179" t="s">
        <v>536</v>
      </c>
      <c r="E306" s="180">
        <v>1</v>
      </c>
      <c r="F306" s="181"/>
      <c r="G306" s="182">
        <f>ROUND(E306*F306,2)</f>
        <v>0</v>
      </c>
      <c r="H306" s="157"/>
      <c r="I306" s="156">
        <f>ROUND(E306*H306,2)</f>
        <v>0</v>
      </c>
      <c r="J306" s="157"/>
      <c r="K306" s="156">
        <f>ROUND(E306*J306,2)</f>
        <v>0</v>
      </c>
      <c r="L306" s="156">
        <v>21</v>
      </c>
      <c r="M306" s="156">
        <f>G306*(1+L306/100)</f>
        <v>0</v>
      </c>
      <c r="N306" s="155">
        <v>0</v>
      </c>
      <c r="O306" s="155">
        <f>ROUND(E306*N306,2)</f>
        <v>0</v>
      </c>
      <c r="P306" s="155">
        <v>0</v>
      </c>
      <c r="Q306" s="155">
        <f>ROUND(E306*P306,2)</f>
        <v>0</v>
      </c>
      <c r="R306" s="156"/>
      <c r="S306" s="156" t="s">
        <v>132</v>
      </c>
      <c r="T306" s="156" t="s">
        <v>133</v>
      </c>
      <c r="U306" s="156">
        <v>0</v>
      </c>
      <c r="V306" s="156">
        <f>ROUND(E306*U306,2)</f>
        <v>0</v>
      </c>
      <c r="W306" s="156"/>
      <c r="X306" s="156" t="s">
        <v>537</v>
      </c>
      <c r="Y306" s="156" t="s">
        <v>135</v>
      </c>
      <c r="Z306" s="146"/>
      <c r="AA306" s="146"/>
      <c r="AB306" s="146"/>
      <c r="AC306" s="146"/>
      <c r="AD306" s="146"/>
      <c r="AE306" s="146"/>
      <c r="AF306" s="146"/>
      <c r="AG306" s="146" t="s">
        <v>538</v>
      </c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1" x14ac:dyDescent="0.2">
      <c r="A307" s="177">
        <v>114</v>
      </c>
      <c r="B307" s="178" t="s">
        <v>539</v>
      </c>
      <c r="C307" s="187" t="s">
        <v>540</v>
      </c>
      <c r="D307" s="179" t="s">
        <v>536</v>
      </c>
      <c r="E307" s="180">
        <v>1</v>
      </c>
      <c r="F307" s="181"/>
      <c r="G307" s="182">
        <f>ROUND(E307*F307,2)</f>
        <v>0</v>
      </c>
      <c r="H307" s="157"/>
      <c r="I307" s="156">
        <f>ROUND(E307*H307,2)</f>
        <v>0</v>
      </c>
      <c r="J307" s="157"/>
      <c r="K307" s="156">
        <f>ROUND(E307*J307,2)</f>
        <v>0</v>
      </c>
      <c r="L307" s="156">
        <v>21</v>
      </c>
      <c r="M307" s="156">
        <f>G307*(1+L307/100)</f>
        <v>0</v>
      </c>
      <c r="N307" s="155">
        <v>0</v>
      </c>
      <c r="O307" s="155">
        <f>ROUND(E307*N307,2)</f>
        <v>0</v>
      </c>
      <c r="P307" s="155">
        <v>0</v>
      </c>
      <c r="Q307" s="155">
        <f>ROUND(E307*P307,2)</f>
        <v>0</v>
      </c>
      <c r="R307" s="156"/>
      <c r="S307" s="156" t="s">
        <v>132</v>
      </c>
      <c r="T307" s="156" t="s">
        <v>133</v>
      </c>
      <c r="U307" s="156">
        <v>0</v>
      </c>
      <c r="V307" s="156">
        <f>ROUND(E307*U307,2)</f>
        <v>0</v>
      </c>
      <c r="W307" s="156"/>
      <c r="X307" s="156" t="s">
        <v>537</v>
      </c>
      <c r="Y307" s="156" t="s">
        <v>135</v>
      </c>
      <c r="Z307" s="146"/>
      <c r="AA307" s="146"/>
      <c r="AB307" s="146"/>
      <c r="AC307" s="146"/>
      <c r="AD307" s="146"/>
      <c r="AE307" s="146"/>
      <c r="AF307" s="146"/>
      <c r="AG307" s="146" t="s">
        <v>541</v>
      </c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x14ac:dyDescent="0.2">
      <c r="A308" s="164" t="s">
        <v>127</v>
      </c>
      <c r="B308" s="165" t="s">
        <v>100</v>
      </c>
      <c r="C308" s="183" t="s">
        <v>30</v>
      </c>
      <c r="D308" s="166"/>
      <c r="E308" s="167"/>
      <c r="F308" s="168"/>
      <c r="G308" s="169">
        <f>SUMIF(AG309:AG315,"&lt;&gt;NOR",G309:G315)</f>
        <v>0</v>
      </c>
      <c r="H308" s="163"/>
      <c r="I308" s="163">
        <f>SUM(I309:I315)</f>
        <v>0</v>
      </c>
      <c r="J308" s="163"/>
      <c r="K308" s="163">
        <f>SUM(K309:K315)</f>
        <v>0</v>
      </c>
      <c r="L308" s="163"/>
      <c r="M308" s="163">
        <f>SUM(M309:M315)</f>
        <v>0</v>
      </c>
      <c r="N308" s="162"/>
      <c r="O308" s="162">
        <f>SUM(O309:O315)</f>
        <v>0</v>
      </c>
      <c r="P308" s="162"/>
      <c r="Q308" s="162">
        <f>SUM(Q309:Q315)</f>
        <v>0</v>
      </c>
      <c r="R308" s="163"/>
      <c r="S308" s="163"/>
      <c r="T308" s="163"/>
      <c r="U308" s="163"/>
      <c r="V308" s="163">
        <f>SUM(V309:V315)</f>
        <v>0</v>
      </c>
      <c r="W308" s="163"/>
      <c r="X308" s="163"/>
      <c r="Y308" s="163"/>
      <c r="AG308" t="s">
        <v>128</v>
      </c>
    </row>
    <row r="309" spans="1:60" outlineLevel="1" x14ac:dyDescent="0.2">
      <c r="A309" s="177">
        <v>115</v>
      </c>
      <c r="B309" s="178" t="s">
        <v>542</v>
      </c>
      <c r="C309" s="187" t="s">
        <v>543</v>
      </c>
      <c r="D309" s="179" t="s">
        <v>536</v>
      </c>
      <c r="E309" s="180">
        <v>1</v>
      </c>
      <c r="F309" s="181"/>
      <c r="G309" s="182">
        <f>ROUND(E309*F309,2)</f>
        <v>0</v>
      </c>
      <c r="H309" s="157"/>
      <c r="I309" s="156">
        <f>ROUND(E309*H309,2)</f>
        <v>0</v>
      </c>
      <c r="J309" s="157"/>
      <c r="K309" s="156">
        <f>ROUND(E309*J309,2)</f>
        <v>0</v>
      </c>
      <c r="L309" s="156">
        <v>21</v>
      </c>
      <c r="M309" s="156">
        <f>G309*(1+L309/100)</f>
        <v>0</v>
      </c>
      <c r="N309" s="155">
        <v>0</v>
      </c>
      <c r="O309" s="155">
        <f>ROUND(E309*N309,2)</f>
        <v>0</v>
      </c>
      <c r="P309" s="155">
        <v>0</v>
      </c>
      <c r="Q309" s="155">
        <f>ROUND(E309*P309,2)</f>
        <v>0</v>
      </c>
      <c r="R309" s="156"/>
      <c r="S309" s="156" t="s">
        <v>132</v>
      </c>
      <c r="T309" s="156" t="s">
        <v>133</v>
      </c>
      <c r="U309" s="156">
        <v>0</v>
      </c>
      <c r="V309" s="156">
        <f>ROUND(E309*U309,2)</f>
        <v>0</v>
      </c>
      <c r="W309" s="156"/>
      <c r="X309" s="156" t="s">
        <v>537</v>
      </c>
      <c r="Y309" s="156" t="s">
        <v>135</v>
      </c>
      <c r="Z309" s="146"/>
      <c r="AA309" s="146"/>
      <c r="AB309" s="146"/>
      <c r="AC309" s="146"/>
      <c r="AD309" s="146"/>
      <c r="AE309" s="146"/>
      <c r="AF309" s="146"/>
      <c r="AG309" s="146" t="s">
        <v>538</v>
      </c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 x14ac:dyDescent="0.2">
      <c r="A310" s="177">
        <v>116</v>
      </c>
      <c r="B310" s="178" t="s">
        <v>544</v>
      </c>
      <c r="C310" s="187" t="s">
        <v>545</v>
      </c>
      <c r="D310" s="179" t="s">
        <v>536</v>
      </c>
      <c r="E310" s="180">
        <v>1</v>
      </c>
      <c r="F310" s="181"/>
      <c r="G310" s="182">
        <f>ROUND(E310*F310,2)</f>
        <v>0</v>
      </c>
      <c r="H310" s="157"/>
      <c r="I310" s="156">
        <f>ROUND(E310*H310,2)</f>
        <v>0</v>
      </c>
      <c r="J310" s="157"/>
      <c r="K310" s="156">
        <f>ROUND(E310*J310,2)</f>
        <v>0</v>
      </c>
      <c r="L310" s="156">
        <v>21</v>
      </c>
      <c r="M310" s="156">
        <f>G310*(1+L310/100)</f>
        <v>0</v>
      </c>
      <c r="N310" s="155">
        <v>0</v>
      </c>
      <c r="O310" s="155">
        <f>ROUND(E310*N310,2)</f>
        <v>0</v>
      </c>
      <c r="P310" s="155">
        <v>0</v>
      </c>
      <c r="Q310" s="155">
        <f>ROUND(E310*P310,2)</f>
        <v>0</v>
      </c>
      <c r="R310" s="156"/>
      <c r="S310" s="156" t="s">
        <v>132</v>
      </c>
      <c r="T310" s="156" t="s">
        <v>133</v>
      </c>
      <c r="U310" s="156">
        <v>0</v>
      </c>
      <c r="V310" s="156">
        <f>ROUND(E310*U310,2)</f>
        <v>0</v>
      </c>
      <c r="W310" s="156"/>
      <c r="X310" s="156" t="s">
        <v>537</v>
      </c>
      <c r="Y310" s="156" t="s">
        <v>135</v>
      </c>
      <c r="Z310" s="146"/>
      <c r="AA310" s="146"/>
      <c r="AB310" s="146"/>
      <c r="AC310" s="146"/>
      <c r="AD310" s="146"/>
      <c r="AE310" s="146"/>
      <c r="AF310" s="146"/>
      <c r="AG310" s="146" t="s">
        <v>546</v>
      </c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ht="22.5" outlineLevel="1" x14ac:dyDescent="0.2">
      <c r="A311" s="171">
        <v>117</v>
      </c>
      <c r="B311" s="172" t="s">
        <v>547</v>
      </c>
      <c r="C311" s="184" t="s">
        <v>548</v>
      </c>
      <c r="D311" s="173" t="s">
        <v>536</v>
      </c>
      <c r="E311" s="174">
        <v>5</v>
      </c>
      <c r="F311" s="175"/>
      <c r="G311" s="176">
        <f>ROUND(E311*F311,2)</f>
        <v>0</v>
      </c>
      <c r="H311" s="157"/>
      <c r="I311" s="156">
        <f>ROUND(E311*H311,2)</f>
        <v>0</v>
      </c>
      <c r="J311" s="157"/>
      <c r="K311" s="156">
        <f>ROUND(E311*J311,2)</f>
        <v>0</v>
      </c>
      <c r="L311" s="156">
        <v>21</v>
      </c>
      <c r="M311" s="156">
        <f>G311*(1+L311/100)</f>
        <v>0</v>
      </c>
      <c r="N311" s="155">
        <v>0</v>
      </c>
      <c r="O311" s="155">
        <f>ROUND(E311*N311,2)</f>
        <v>0</v>
      </c>
      <c r="P311" s="155">
        <v>0</v>
      </c>
      <c r="Q311" s="155">
        <f>ROUND(E311*P311,2)</f>
        <v>0</v>
      </c>
      <c r="R311" s="156"/>
      <c r="S311" s="156" t="s">
        <v>132</v>
      </c>
      <c r="T311" s="156" t="s">
        <v>133</v>
      </c>
      <c r="U311" s="156">
        <v>0</v>
      </c>
      <c r="V311" s="156">
        <f>ROUND(E311*U311,2)</f>
        <v>0</v>
      </c>
      <c r="W311" s="156"/>
      <c r="X311" s="156" t="s">
        <v>537</v>
      </c>
      <c r="Y311" s="156" t="s">
        <v>135</v>
      </c>
      <c r="Z311" s="146"/>
      <c r="AA311" s="146"/>
      <c r="AB311" s="146"/>
      <c r="AC311" s="146"/>
      <c r="AD311" s="146"/>
      <c r="AE311" s="146"/>
      <c r="AF311" s="146"/>
      <c r="AG311" s="146" t="s">
        <v>546</v>
      </c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2" x14ac:dyDescent="0.2">
      <c r="A312" s="153"/>
      <c r="B312" s="154"/>
      <c r="C312" s="185" t="s">
        <v>549</v>
      </c>
      <c r="D312" s="158"/>
      <c r="E312" s="159">
        <v>2</v>
      </c>
      <c r="F312" s="156"/>
      <c r="G312" s="156"/>
      <c r="H312" s="156"/>
      <c r="I312" s="156"/>
      <c r="J312" s="156"/>
      <c r="K312" s="156"/>
      <c r="L312" s="156"/>
      <c r="M312" s="156"/>
      <c r="N312" s="155"/>
      <c r="O312" s="155"/>
      <c r="P312" s="155"/>
      <c r="Q312" s="155"/>
      <c r="R312" s="156"/>
      <c r="S312" s="156"/>
      <c r="T312" s="156"/>
      <c r="U312" s="156"/>
      <c r="V312" s="156"/>
      <c r="W312" s="156"/>
      <c r="X312" s="156"/>
      <c r="Y312" s="156"/>
      <c r="Z312" s="146"/>
      <c r="AA312" s="146"/>
      <c r="AB312" s="146"/>
      <c r="AC312" s="146"/>
      <c r="AD312" s="146"/>
      <c r="AE312" s="146"/>
      <c r="AF312" s="146"/>
      <c r="AG312" s="146" t="s">
        <v>138</v>
      </c>
      <c r="AH312" s="146">
        <v>0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3" x14ac:dyDescent="0.2">
      <c r="A313" s="153"/>
      <c r="B313" s="154"/>
      <c r="C313" s="185" t="s">
        <v>550</v>
      </c>
      <c r="D313" s="158"/>
      <c r="E313" s="159">
        <v>3</v>
      </c>
      <c r="F313" s="156"/>
      <c r="G313" s="156"/>
      <c r="H313" s="156"/>
      <c r="I313" s="156"/>
      <c r="J313" s="156"/>
      <c r="K313" s="156"/>
      <c r="L313" s="156"/>
      <c r="M313" s="156"/>
      <c r="N313" s="155"/>
      <c r="O313" s="155"/>
      <c r="P313" s="155"/>
      <c r="Q313" s="155"/>
      <c r="R313" s="156"/>
      <c r="S313" s="156"/>
      <c r="T313" s="156"/>
      <c r="U313" s="156"/>
      <c r="V313" s="156"/>
      <c r="W313" s="156"/>
      <c r="X313" s="156"/>
      <c r="Y313" s="156"/>
      <c r="Z313" s="146"/>
      <c r="AA313" s="146"/>
      <c r="AB313" s="146"/>
      <c r="AC313" s="146"/>
      <c r="AD313" s="146"/>
      <c r="AE313" s="146"/>
      <c r="AF313" s="146"/>
      <c r="AG313" s="146" t="s">
        <v>138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1" x14ac:dyDescent="0.2">
      <c r="A314" s="177">
        <v>118</v>
      </c>
      <c r="B314" s="178" t="s">
        <v>551</v>
      </c>
      <c r="C314" s="187" t="s">
        <v>552</v>
      </c>
      <c r="D314" s="179" t="s">
        <v>536</v>
      </c>
      <c r="E314" s="180">
        <v>1</v>
      </c>
      <c r="F314" s="181"/>
      <c r="G314" s="182">
        <f>ROUND(E314*F314,2)</f>
        <v>0</v>
      </c>
      <c r="H314" s="157"/>
      <c r="I314" s="156">
        <f>ROUND(E314*H314,2)</f>
        <v>0</v>
      </c>
      <c r="J314" s="157"/>
      <c r="K314" s="156">
        <f>ROUND(E314*J314,2)</f>
        <v>0</v>
      </c>
      <c r="L314" s="156">
        <v>21</v>
      </c>
      <c r="M314" s="156">
        <f>G314*(1+L314/100)</f>
        <v>0</v>
      </c>
      <c r="N314" s="155">
        <v>0</v>
      </c>
      <c r="O314" s="155">
        <f>ROUND(E314*N314,2)</f>
        <v>0</v>
      </c>
      <c r="P314" s="155">
        <v>0</v>
      </c>
      <c r="Q314" s="155">
        <f>ROUND(E314*P314,2)</f>
        <v>0</v>
      </c>
      <c r="R314" s="156"/>
      <c r="S314" s="156" t="s">
        <v>132</v>
      </c>
      <c r="T314" s="156" t="s">
        <v>133</v>
      </c>
      <c r="U314" s="156">
        <v>0</v>
      </c>
      <c r="V314" s="156">
        <f>ROUND(E314*U314,2)</f>
        <v>0</v>
      </c>
      <c r="W314" s="156"/>
      <c r="X314" s="156" t="s">
        <v>537</v>
      </c>
      <c r="Y314" s="156" t="s">
        <v>135</v>
      </c>
      <c r="Z314" s="146"/>
      <c r="AA314" s="146"/>
      <c r="AB314" s="146"/>
      <c r="AC314" s="146"/>
      <c r="AD314" s="146"/>
      <c r="AE314" s="146"/>
      <c r="AF314" s="146"/>
      <c r="AG314" s="146" t="s">
        <v>546</v>
      </c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ht="22.5" outlineLevel="1" x14ac:dyDescent="0.2">
      <c r="A315" s="171">
        <v>119</v>
      </c>
      <c r="B315" s="172" t="s">
        <v>553</v>
      </c>
      <c r="C315" s="184" t="s">
        <v>554</v>
      </c>
      <c r="D315" s="173" t="s">
        <v>536</v>
      </c>
      <c r="E315" s="174">
        <v>1</v>
      </c>
      <c r="F315" s="175"/>
      <c r="G315" s="176">
        <f>ROUND(E315*F315,2)</f>
        <v>0</v>
      </c>
      <c r="H315" s="157"/>
      <c r="I315" s="156">
        <f>ROUND(E315*H315,2)</f>
        <v>0</v>
      </c>
      <c r="J315" s="157"/>
      <c r="K315" s="156">
        <f>ROUND(E315*J315,2)</f>
        <v>0</v>
      </c>
      <c r="L315" s="156">
        <v>21</v>
      </c>
      <c r="M315" s="156">
        <f>G315*(1+L315/100)</f>
        <v>0</v>
      </c>
      <c r="N315" s="155">
        <v>0</v>
      </c>
      <c r="O315" s="155">
        <f>ROUND(E315*N315,2)</f>
        <v>0</v>
      </c>
      <c r="P315" s="155">
        <v>0</v>
      </c>
      <c r="Q315" s="155">
        <f>ROUND(E315*P315,2)</f>
        <v>0</v>
      </c>
      <c r="R315" s="156"/>
      <c r="S315" s="156" t="s">
        <v>132</v>
      </c>
      <c r="T315" s="156" t="s">
        <v>133</v>
      </c>
      <c r="U315" s="156">
        <v>0</v>
      </c>
      <c r="V315" s="156">
        <f>ROUND(E315*U315,2)</f>
        <v>0</v>
      </c>
      <c r="W315" s="156"/>
      <c r="X315" s="156" t="s">
        <v>537</v>
      </c>
      <c r="Y315" s="156" t="s">
        <v>135</v>
      </c>
      <c r="Z315" s="146"/>
      <c r="AA315" s="146"/>
      <c r="AB315" s="146"/>
      <c r="AC315" s="146"/>
      <c r="AD315" s="146"/>
      <c r="AE315" s="146"/>
      <c r="AF315" s="146"/>
      <c r="AG315" s="146" t="s">
        <v>546</v>
      </c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x14ac:dyDescent="0.2">
      <c r="A316" s="3"/>
      <c r="B316" s="4"/>
      <c r="C316" s="188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AE316">
        <v>12</v>
      </c>
      <c r="AF316">
        <v>21</v>
      </c>
      <c r="AG316" t="s">
        <v>113</v>
      </c>
    </row>
    <row r="317" spans="1:60" x14ac:dyDescent="0.2">
      <c r="A317" s="149"/>
      <c r="B317" s="150" t="s">
        <v>31</v>
      </c>
      <c r="C317" s="189"/>
      <c r="D317" s="151"/>
      <c r="E317" s="152"/>
      <c r="F317" s="152"/>
      <c r="G317" s="170">
        <f>G8+G13+G16+G20+G36+G46+G92+G97+G107+G113+G140+G147+G162+G164+G174+G192+G237+G252+G259+G278+G282+G289+G299+G308</f>
        <v>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AE317">
        <f>SUMIF(L7:L315,AE316,G7:G315)</f>
        <v>0</v>
      </c>
      <c r="AF317">
        <f>SUMIF(L7:L315,AF316,G7:G315)</f>
        <v>0</v>
      </c>
      <c r="AG317" t="s">
        <v>555</v>
      </c>
    </row>
    <row r="318" spans="1:60" x14ac:dyDescent="0.2">
      <c r="A318" s="3"/>
      <c r="B318" s="4"/>
      <c r="C318" s="188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60" x14ac:dyDescent="0.2">
      <c r="A319" s="3"/>
      <c r="B319" s="4"/>
      <c r="C319" s="188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60" x14ac:dyDescent="0.2">
      <c r="A320" s="266" t="s">
        <v>556</v>
      </c>
      <c r="B320" s="266"/>
      <c r="C320" s="267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33" x14ac:dyDescent="0.2">
      <c r="A321" s="247"/>
      <c r="B321" s="248"/>
      <c r="C321" s="249"/>
      <c r="D321" s="248"/>
      <c r="E321" s="248"/>
      <c r="F321" s="248"/>
      <c r="G321" s="25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AG321" t="s">
        <v>557</v>
      </c>
    </row>
    <row r="322" spans="1:33" x14ac:dyDescent="0.2">
      <c r="A322" s="251"/>
      <c r="B322" s="252"/>
      <c r="C322" s="253"/>
      <c r="D322" s="252"/>
      <c r="E322" s="252"/>
      <c r="F322" s="252"/>
      <c r="G322" s="25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33" x14ac:dyDescent="0.2">
      <c r="A323" s="251"/>
      <c r="B323" s="252"/>
      <c r="C323" s="253"/>
      <c r="D323" s="252"/>
      <c r="E323" s="252"/>
      <c r="F323" s="252"/>
      <c r="G323" s="25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33" x14ac:dyDescent="0.2">
      <c r="A324" s="251"/>
      <c r="B324" s="252"/>
      <c r="C324" s="253"/>
      <c r="D324" s="252"/>
      <c r="E324" s="252"/>
      <c r="F324" s="252"/>
      <c r="G324" s="25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33" x14ac:dyDescent="0.2">
      <c r="A325" s="255"/>
      <c r="B325" s="256"/>
      <c r="C325" s="257"/>
      <c r="D325" s="256"/>
      <c r="E325" s="256"/>
      <c r="F325" s="256"/>
      <c r="G325" s="258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33" x14ac:dyDescent="0.2">
      <c r="A326" s="3"/>
      <c r="B326" s="4"/>
      <c r="C326" s="188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33" x14ac:dyDescent="0.2">
      <c r="C327" s="190"/>
      <c r="D327" s="10"/>
      <c r="AG327" t="s">
        <v>558</v>
      </c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21:G325"/>
    <mergeCell ref="A1:G1"/>
    <mergeCell ref="C2:G2"/>
    <mergeCell ref="C3:G3"/>
    <mergeCell ref="C4:G4"/>
    <mergeCell ref="A320:C320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7F4F-D4B2-4F77-B4C0-10470B7723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101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102</v>
      </c>
    </row>
    <row r="3" spans="1:60" ht="24.95" customHeight="1" x14ac:dyDescent="0.2">
      <c r="A3" s="50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102</v>
      </c>
      <c r="AG3" t="s">
        <v>103</v>
      </c>
    </row>
    <row r="4" spans="1:60" ht="24.95" customHeight="1" x14ac:dyDescent="0.2">
      <c r="A4" s="139" t="s">
        <v>10</v>
      </c>
      <c r="B4" s="140" t="s">
        <v>50</v>
      </c>
      <c r="C4" s="263" t="s">
        <v>49</v>
      </c>
      <c r="D4" s="264"/>
      <c r="E4" s="264"/>
      <c r="F4" s="264"/>
      <c r="G4" s="265"/>
      <c r="AG4" t="s">
        <v>104</v>
      </c>
    </row>
    <row r="5" spans="1:60" x14ac:dyDescent="0.2">
      <c r="D5" s="10"/>
    </row>
    <row r="6" spans="1:60" ht="38.25" x14ac:dyDescent="0.2">
      <c r="A6" s="142" t="s">
        <v>105</v>
      </c>
      <c r="B6" s="144" t="s">
        <v>106</v>
      </c>
      <c r="C6" s="144" t="s">
        <v>107</v>
      </c>
      <c r="D6" s="143" t="s">
        <v>108</v>
      </c>
      <c r="E6" s="142" t="s">
        <v>109</v>
      </c>
      <c r="F6" s="141" t="s">
        <v>110</v>
      </c>
      <c r="G6" s="142" t="s">
        <v>31</v>
      </c>
      <c r="H6" s="145" t="s">
        <v>32</v>
      </c>
      <c r="I6" s="145" t="s">
        <v>111</v>
      </c>
      <c r="J6" s="145" t="s">
        <v>33</v>
      </c>
      <c r="K6" s="145" t="s">
        <v>112</v>
      </c>
      <c r="L6" s="145" t="s">
        <v>113</v>
      </c>
      <c r="M6" s="145" t="s">
        <v>114</v>
      </c>
      <c r="N6" s="145" t="s">
        <v>115</v>
      </c>
      <c r="O6" s="145" t="s">
        <v>116</v>
      </c>
      <c r="P6" s="145" t="s">
        <v>117</v>
      </c>
      <c r="Q6" s="145" t="s">
        <v>118</v>
      </c>
      <c r="R6" s="145" t="s">
        <v>119</v>
      </c>
      <c r="S6" s="145" t="s">
        <v>120</v>
      </c>
      <c r="T6" s="145" t="s">
        <v>121</v>
      </c>
      <c r="U6" s="145" t="s">
        <v>122</v>
      </c>
      <c r="V6" s="145" t="s">
        <v>123</v>
      </c>
      <c r="W6" s="145" t="s">
        <v>124</v>
      </c>
      <c r="X6" s="145" t="s">
        <v>125</v>
      </c>
      <c r="Y6" s="145" t="s">
        <v>126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4" t="s">
        <v>127</v>
      </c>
      <c r="B8" s="165" t="s">
        <v>56</v>
      </c>
      <c r="C8" s="183" t="s">
        <v>57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2"/>
      <c r="O8" s="162">
        <f>SUM(O9:O12)</f>
        <v>0.01</v>
      </c>
      <c r="P8" s="162"/>
      <c r="Q8" s="162">
        <f>SUM(Q9:Q12)</f>
        <v>0</v>
      </c>
      <c r="R8" s="163"/>
      <c r="S8" s="163"/>
      <c r="T8" s="163"/>
      <c r="U8" s="163"/>
      <c r="V8" s="163">
        <f>SUM(V9:V12)</f>
        <v>0</v>
      </c>
      <c r="W8" s="163"/>
      <c r="X8" s="163"/>
      <c r="Y8" s="163"/>
      <c r="AG8" t="s">
        <v>128</v>
      </c>
    </row>
    <row r="9" spans="1:60" ht="22.5" outlineLevel="1" x14ac:dyDescent="0.2">
      <c r="A9" s="171">
        <v>1</v>
      </c>
      <c r="B9" s="172" t="s">
        <v>129</v>
      </c>
      <c r="C9" s="184" t="s">
        <v>130</v>
      </c>
      <c r="D9" s="173" t="s">
        <v>131</v>
      </c>
      <c r="E9" s="174">
        <v>2</v>
      </c>
      <c r="F9" s="175"/>
      <c r="G9" s="176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132</v>
      </c>
      <c r="T9" s="156" t="s">
        <v>133</v>
      </c>
      <c r="U9" s="156">
        <v>0</v>
      </c>
      <c r="V9" s="156">
        <f>ROUND(E9*U9,2)</f>
        <v>0</v>
      </c>
      <c r="W9" s="156"/>
      <c r="X9" s="156" t="s">
        <v>134</v>
      </c>
      <c r="Y9" s="156" t="s">
        <v>135</v>
      </c>
      <c r="Z9" s="146"/>
      <c r="AA9" s="146"/>
      <c r="AB9" s="146"/>
      <c r="AC9" s="146"/>
      <c r="AD9" s="146"/>
      <c r="AE9" s="146"/>
      <c r="AF9" s="146"/>
      <c r="AG9" s="146" t="s">
        <v>136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5" t="s">
        <v>137</v>
      </c>
      <c r="D10" s="158"/>
      <c r="E10" s="159">
        <v>2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138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1">
        <v>2</v>
      </c>
      <c r="B11" s="172" t="s">
        <v>139</v>
      </c>
      <c r="C11" s="184" t="s">
        <v>140</v>
      </c>
      <c r="D11" s="173" t="s">
        <v>141</v>
      </c>
      <c r="E11" s="174">
        <v>4</v>
      </c>
      <c r="F11" s="175"/>
      <c r="G11" s="176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2.8999999999999998E-3</v>
      </c>
      <c r="O11" s="155">
        <f>ROUND(E11*N11,2)</f>
        <v>0.01</v>
      </c>
      <c r="P11" s="155">
        <v>0</v>
      </c>
      <c r="Q11" s="155">
        <f>ROUND(E11*P11,2)</f>
        <v>0</v>
      </c>
      <c r="R11" s="156" t="s">
        <v>142</v>
      </c>
      <c r="S11" s="156" t="s">
        <v>132</v>
      </c>
      <c r="T11" s="156" t="s">
        <v>143</v>
      </c>
      <c r="U11" s="156">
        <v>0</v>
      </c>
      <c r="V11" s="156">
        <f>ROUND(E11*U11,2)</f>
        <v>0</v>
      </c>
      <c r="W11" s="156"/>
      <c r="X11" s="156" t="s">
        <v>144</v>
      </c>
      <c r="Y11" s="156" t="s">
        <v>135</v>
      </c>
      <c r="Z11" s="146"/>
      <c r="AA11" s="146"/>
      <c r="AB11" s="146"/>
      <c r="AC11" s="146"/>
      <c r="AD11" s="146"/>
      <c r="AE11" s="146"/>
      <c r="AF11" s="146"/>
      <c r="AG11" s="146" t="s">
        <v>145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5" t="s">
        <v>146</v>
      </c>
      <c r="D12" s="158"/>
      <c r="E12" s="159">
        <v>4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138</v>
      </c>
      <c r="AH12" s="146">
        <v>5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4" t="s">
        <v>127</v>
      </c>
      <c r="B13" s="165" t="s">
        <v>58</v>
      </c>
      <c r="C13" s="183" t="s">
        <v>59</v>
      </c>
      <c r="D13" s="166"/>
      <c r="E13" s="167"/>
      <c r="F13" s="168"/>
      <c r="G13" s="169">
        <f>SUMIF(AG14:AG15,"&lt;&gt;NOR",G14:G15)</f>
        <v>0</v>
      </c>
      <c r="H13" s="163"/>
      <c r="I13" s="163">
        <f>SUM(I14:I15)</f>
        <v>0</v>
      </c>
      <c r="J13" s="163"/>
      <c r="K13" s="163">
        <f>SUM(K14:K15)</f>
        <v>0</v>
      </c>
      <c r="L13" s="163"/>
      <c r="M13" s="163">
        <f>SUM(M14:M15)</f>
        <v>0</v>
      </c>
      <c r="N13" s="162"/>
      <c r="O13" s="162">
        <f>SUM(O14:O15)</f>
        <v>0.18</v>
      </c>
      <c r="P13" s="162"/>
      <c r="Q13" s="162">
        <f>SUM(Q14:Q15)</f>
        <v>0</v>
      </c>
      <c r="R13" s="163"/>
      <c r="S13" s="163"/>
      <c r="T13" s="163"/>
      <c r="U13" s="163"/>
      <c r="V13" s="163">
        <f>SUM(V14:V15)</f>
        <v>0.97</v>
      </c>
      <c r="W13" s="163"/>
      <c r="X13" s="163"/>
      <c r="Y13" s="163"/>
      <c r="AG13" t="s">
        <v>128</v>
      </c>
    </row>
    <row r="14" spans="1:60" outlineLevel="1" x14ac:dyDescent="0.2">
      <c r="A14" s="171">
        <v>3</v>
      </c>
      <c r="B14" s="172" t="s">
        <v>147</v>
      </c>
      <c r="C14" s="184" t="s">
        <v>148</v>
      </c>
      <c r="D14" s="173" t="s">
        <v>149</v>
      </c>
      <c r="E14" s="174">
        <v>1.2</v>
      </c>
      <c r="F14" s="175"/>
      <c r="G14" s="176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0.14704</v>
      </c>
      <c r="O14" s="155">
        <f>ROUND(E14*N14,2)</f>
        <v>0.18</v>
      </c>
      <c r="P14" s="155">
        <v>0</v>
      </c>
      <c r="Q14" s="155">
        <f>ROUND(E14*P14,2)</f>
        <v>0</v>
      </c>
      <c r="R14" s="156"/>
      <c r="S14" s="156" t="s">
        <v>132</v>
      </c>
      <c r="T14" s="156" t="s">
        <v>132</v>
      </c>
      <c r="U14" s="156">
        <v>0.80500000000000005</v>
      </c>
      <c r="V14" s="156">
        <f>ROUND(E14*U14,2)</f>
        <v>0.97</v>
      </c>
      <c r="W14" s="156"/>
      <c r="X14" s="156" t="s">
        <v>150</v>
      </c>
      <c r="Y14" s="156" t="s">
        <v>135</v>
      </c>
      <c r="Z14" s="146"/>
      <c r="AA14" s="146"/>
      <c r="AB14" s="146"/>
      <c r="AC14" s="146"/>
      <c r="AD14" s="146"/>
      <c r="AE14" s="146"/>
      <c r="AF14" s="146"/>
      <c r="AG14" s="146" t="s">
        <v>151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5" t="s">
        <v>152</v>
      </c>
      <c r="D15" s="158"/>
      <c r="E15" s="159">
        <v>1.2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138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4" t="s">
        <v>127</v>
      </c>
      <c r="B16" s="165" t="s">
        <v>60</v>
      </c>
      <c r="C16" s="183" t="s">
        <v>61</v>
      </c>
      <c r="D16" s="166"/>
      <c r="E16" s="167"/>
      <c r="F16" s="168"/>
      <c r="G16" s="169">
        <f>SUMIF(AG17:AG19,"&lt;&gt;NOR",G17:G19)</f>
        <v>0</v>
      </c>
      <c r="H16" s="163"/>
      <c r="I16" s="163">
        <f>SUM(I17:I19)</f>
        <v>0</v>
      </c>
      <c r="J16" s="163"/>
      <c r="K16" s="163">
        <f>SUM(K17:K19)</f>
        <v>0</v>
      </c>
      <c r="L16" s="163"/>
      <c r="M16" s="163">
        <f>SUM(M17:M19)</f>
        <v>0</v>
      </c>
      <c r="N16" s="162"/>
      <c r="O16" s="162">
        <f>SUM(O17:O19)</f>
        <v>0.16</v>
      </c>
      <c r="P16" s="162"/>
      <c r="Q16" s="162">
        <f>SUM(Q17:Q19)</f>
        <v>0</v>
      </c>
      <c r="R16" s="163"/>
      <c r="S16" s="163"/>
      <c r="T16" s="163"/>
      <c r="U16" s="163"/>
      <c r="V16" s="163">
        <f>SUM(V17:V19)</f>
        <v>6.6</v>
      </c>
      <c r="W16" s="163"/>
      <c r="X16" s="163"/>
      <c r="Y16" s="163"/>
      <c r="AG16" t="s">
        <v>128</v>
      </c>
    </row>
    <row r="17" spans="1:60" ht="22.5" outlineLevel="1" x14ac:dyDescent="0.2">
      <c r="A17" s="171">
        <v>4</v>
      </c>
      <c r="B17" s="172" t="s">
        <v>153</v>
      </c>
      <c r="C17" s="184" t="s">
        <v>154</v>
      </c>
      <c r="D17" s="173" t="s">
        <v>149</v>
      </c>
      <c r="E17" s="174">
        <v>3.2</v>
      </c>
      <c r="F17" s="175"/>
      <c r="G17" s="176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55">
        <v>5.0410000000000003E-2</v>
      </c>
      <c r="O17" s="155">
        <f>ROUND(E17*N17,2)</f>
        <v>0.16</v>
      </c>
      <c r="P17" s="155">
        <v>0</v>
      </c>
      <c r="Q17" s="155">
        <f>ROUND(E17*P17,2)</f>
        <v>0</v>
      </c>
      <c r="R17" s="156"/>
      <c r="S17" s="156" t="s">
        <v>132</v>
      </c>
      <c r="T17" s="156" t="s">
        <v>133</v>
      </c>
      <c r="U17" s="156">
        <v>2.0609999999999999</v>
      </c>
      <c r="V17" s="156">
        <f>ROUND(E17*U17,2)</f>
        <v>6.6</v>
      </c>
      <c r="W17" s="156"/>
      <c r="X17" s="156" t="s">
        <v>150</v>
      </c>
      <c r="Y17" s="156" t="s">
        <v>135</v>
      </c>
      <c r="Z17" s="146"/>
      <c r="AA17" s="146"/>
      <c r="AB17" s="146"/>
      <c r="AC17" s="146"/>
      <c r="AD17" s="146"/>
      <c r="AE17" s="146"/>
      <c r="AF17" s="146"/>
      <c r="AG17" s="146" t="s">
        <v>151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85" t="s">
        <v>155</v>
      </c>
      <c r="D18" s="158"/>
      <c r="E18" s="159">
        <v>2.4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138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5" t="s">
        <v>156</v>
      </c>
      <c r="D19" s="158"/>
      <c r="E19" s="159">
        <v>0.8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138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64" t="s">
        <v>127</v>
      </c>
      <c r="B20" s="165" t="s">
        <v>62</v>
      </c>
      <c r="C20" s="183" t="s">
        <v>63</v>
      </c>
      <c r="D20" s="166"/>
      <c r="E20" s="167"/>
      <c r="F20" s="168"/>
      <c r="G20" s="169">
        <f>SUMIF(AG21:AG35,"&lt;&gt;NOR",G21:G35)</f>
        <v>0</v>
      </c>
      <c r="H20" s="163"/>
      <c r="I20" s="163">
        <f>SUM(I21:I35)</f>
        <v>0</v>
      </c>
      <c r="J20" s="163"/>
      <c r="K20" s="163">
        <f>SUM(K21:K35)</f>
        <v>0</v>
      </c>
      <c r="L20" s="163"/>
      <c r="M20" s="163">
        <f>SUM(M21:M35)</f>
        <v>0</v>
      </c>
      <c r="N20" s="162"/>
      <c r="O20" s="162">
        <f>SUM(O21:O35)</f>
        <v>6.879999999999999</v>
      </c>
      <c r="P20" s="162"/>
      <c r="Q20" s="162">
        <f>SUM(Q21:Q35)</f>
        <v>0</v>
      </c>
      <c r="R20" s="163"/>
      <c r="S20" s="163"/>
      <c r="T20" s="163"/>
      <c r="U20" s="163"/>
      <c r="V20" s="163">
        <f>SUM(V21:V35)</f>
        <v>321.18</v>
      </c>
      <c r="W20" s="163"/>
      <c r="X20" s="163"/>
      <c r="Y20" s="163"/>
      <c r="AG20" t="s">
        <v>128</v>
      </c>
    </row>
    <row r="21" spans="1:60" ht="22.5" outlineLevel="1" x14ac:dyDescent="0.2">
      <c r="A21" s="171">
        <v>5</v>
      </c>
      <c r="B21" s="172" t="s">
        <v>157</v>
      </c>
      <c r="C21" s="184" t="s">
        <v>158</v>
      </c>
      <c r="D21" s="173" t="s">
        <v>149</v>
      </c>
      <c r="E21" s="174">
        <v>70.48</v>
      </c>
      <c r="F21" s="175"/>
      <c r="G21" s="176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5">
        <v>2.3210000000000001E-2</v>
      </c>
      <c r="O21" s="155">
        <f>ROUND(E21*N21,2)</f>
        <v>1.64</v>
      </c>
      <c r="P21" s="155">
        <v>0</v>
      </c>
      <c r="Q21" s="155">
        <f>ROUND(E21*P21,2)</f>
        <v>0</v>
      </c>
      <c r="R21" s="156"/>
      <c r="S21" s="156" t="s">
        <v>132</v>
      </c>
      <c r="T21" s="156" t="s">
        <v>132</v>
      </c>
      <c r="U21" s="156">
        <v>1.4157999999999999</v>
      </c>
      <c r="V21" s="156">
        <f>ROUND(E21*U21,2)</f>
        <v>99.79</v>
      </c>
      <c r="W21" s="156"/>
      <c r="X21" s="156" t="s">
        <v>150</v>
      </c>
      <c r="Y21" s="156" t="s">
        <v>135</v>
      </c>
      <c r="Z21" s="146"/>
      <c r="AA21" s="146"/>
      <c r="AB21" s="146"/>
      <c r="AC21" s="146"/>
      <c r="AD21" s="146"/>
      <c r="AE21" s="146"/>
      <c r="AF21" s="146"/>
      <c r="AG21" s="146" t="s">
        <v>151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5" t="s">
        <v>159</v>
      </c>
      <c r="D22" s="158"/>
      <c r="E22" s="159">
        <v>10.1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138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5" t="s">
        <v>160</v>
      </c>
      <c r="D23" s="158"/>
      <c r="E23" s="159">
        <v>60.38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138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1">
        <v>6</v>
      </c>
      <c r="B24" s="172" t="s">
        <v>161</v>
      </c>
      <c r="C24" s="184" t="s">
        <v>162</v>
      </c>
      <c r="D24" s="173" t="s">
        <v>149</v>
      </c>
      <c r="E24" s="174">
        <v>39.25</v>
      </c>
      <c r="F24" s="175"/>
      <c r="G24" s="176">
        <f>ROUND(E24*F24,2)</f>
        <v>0</v>
      </c>
      <c r="H24" s="157"/>
      <c r="I24" s="156">
        <f>ROUND(E24*H24,2)</f>
        <v>0</v>
      </c>
      <c r="J24" s="157"/>
      <c r="K24" s="156">
        <f>ROUND(E24*J24,2)</f>
        <v>0</v>
      </c>
      <c r="L24" s="156">
        <v>21</v>
      </c>
      <c r="M24" s="156">
        <f>G24*(1+L24/100)</f>
        <v>0</v>
      </c>
      <c r="N24" s="155">
        <v>2.6270000000000002E-2</v>
      </c>
      <c r="O24" s="155">
        <f>ROUND(E24*N24,2)</f>
        <v>1.03</v>
      </c>
      <c r="P24" s="155">
        <v>0</v>
      </c>
      <c r="Q24" s="155">
        <f>ROUND(E24*P24,2)</f>
        <v>0</v>
      </c>
      <c r="R24" s="156"/>
      <c r="S24" s="156" t="s">
        <v>132</v>
      </c>
      <c r="T24" s="156" t="s">
        <v>132</v>
      </c>
      <c r="U24" s="156">
        <v>1.4157999999999999</v>
      </c>
      <c r="V24" s="156">
        <f>ROUND(E24*U24,2)</f>
        <v>55.57</v>
      </c>
      <c r="W24" s="156"/>
      <c r="X24" s="156" t="s">
        <v>150</v>
      </c>
      <c r="Y24" s="156" t="s">
        <v>135</v>
      </c>
      <c r="Z24" s="146"/>
      <c r="AA24" s="146"/>
      <c r="AB24" s="146"/>
      <c r="AC24" s="146"/>
      <c r="AD24" s="146"/>
      <c r="AE24" s="146"/>
      <c r="AF24" s="146"/>
      <c r="AG24" s="146" t="s">
        <v>151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85" t="s">
        <v>163</v>
      </c>
      <c r="D25" s="158"/>
      <c r="E25" s="159">
        <v>2.16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138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5" t="s">
        <v>164</v>
      </c>
      <c r="D26" s="158"/>
      <c r="E26" s="159">
        <v>12.66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138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5" t="s">
        <v>165</v>
      </c>
      <c r="D27" s="158"/>
      <c r="E27" s="159">
        <v>24.43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138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1">
        <v>7</v>
      </c>
      <c r="B28" s="172" t="s">
        <v>166</v>
      </c>
      <c r="C28" s="184" t="s">
        <v>167</v>
      </c>
      <c r="D28" s="173" t="s">
        <v>149</v>
      </c>
      <c r="E28" s="174">
        <v>47.3</v>
      </c>
      <c r="F28" s="175"/>
      <c r="G28" s="176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55">
        <v>3.5450000000000002E-2</v>
      </c>
      <c r="O28" s="155">
        <f>ROUND(E28*N28,2)</f>
        <v>1.68</v>
      </c>
      <c r="P28" s="155">
        <v>0</v>
      </c>
      <c r="Q28" s="155">
        <f>ROUND(E28*P28,2)</f>
        <v>0</v>
      </c>
      <c r="R28" s="156"/>
      <c r="S28" s="156" t="s">
        <v>132</v>
      </c>
      <c r="T28" s="156" t="s">
        <v>132</v>
      </c>
      <c r="U28" s="156">
        <v>1.4157999999999999</v>
      </c>
      <c r="V28" s="156">
        <f>ROUND(E28*U28,2)</f>
        <v>66.97</v>
      </c>
      <c r="W28" s="156"/>
      <c r="X28" s="156" t="s">
        <v>150</v>
      </c>
      <c r="Y28" s="156" t="s">
        <v>135</v>
      </c>
      <c r="Z28" s="146"/>
      <c r="AA28" s="146"/>
      <c r="AB28" s="146"/>
      <c r="AC28" s="146"/>
      <c r="AD28" s="146"/>
      <c r="AE28" s="146"/>
      <c r="AF28" s="146"/>
      <c r="AG28" s="146" t="s">
        <v>151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85" t="s">
        <v>168</v>
      </c>
      <c r="D29" s="158"/>
      <c r="E29" s="159">
        <v>17.8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138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5" t="s">
        <v>169</v>
      </c>
      <c r="D30" s="158"/>
      <c r="E30" s="159">
        <v>29.5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138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1">
        <v>8</v>
      </c>
      <c r="B31" s="172" t="s">
        <v>170</v>
      </c>
      <c r="C31" s="184" t="s">
        <v>171</v>
      </c>
      <c r="D31" s="173" t="s">
        <v>149</v>
      </c>
      <c r="E31" s="174">
        <v>56.8</v>
      </c>
      <c r="F31" s="175"/>
      <c r="G31" s="176">
        <f>ROUND(E31*F31,2)</f>
        <v>0</v>
      </c>
      <c r="H31" s="157"/>
      <c r="I31" s="156">
        <f>ROUND(E31*H31,2)</f>
        <v>0</v>
      </c>
      <c r="J31" s="157"/>
      <c r="K31" s="156">
        <f>ROUND(E31*J31,2)</f>
        <v>0</v>
      </c>
      <c r="L31" s="156">
        <v>21</v>
      </c>
      <c r="M31" s="156">
        <f>G31*(1+L31/100)</f>
        <v>0</v>
      </c>
      <c r="N31" s="155">
        <v>4.4630000000000003E-2</v>
      </c>
      <c r="O31" s="155">
        <f>ROUND(E31*N31,2)</f>
        <v>2.5299999999999998</v>
      </c>
      <c r="P31" s="155">
        <v>0</v>
      </c>
      <c r="Q31" s="155">
        <f>ROUND(E31*P31,2)</f>
        <v>0</v>
      </c>
      <c r="R31" s="156"/>
      <c r="S31" s="156" t="s">
        <v>132</v>
      </c>
      <c r="T31" s="156" t="s">
        <v>132</v>
      </c>
      <c r="U31" s="156">
        <v>1.4157999999999999</v>
      </c>
      <c r="V31" s="156">
        <f>ROUND(E31*U31,2)</f>
        <v>80.42</v>
      </c>
      <c r="W31" s="156"/>
      <c r="X31" s="156" t="s">
        <v>150</v>
      </c>
      <c r="Y31" s="156" t="s">
        <v>135</v>
      </c>
      <c r="Z31" s="146"/>
      <c r="AA31" s="146"/>
      <c r="AB31" s="146"/>
      <c r="AC31" s="146"/>
      <c r="AD31" s="146"/>
      <c r="AE31" s="146"/>
      <c r="AF31" s="146"/>
      <c r="AG31" s="146" t="s">
        <v>151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5" t="s">
        <v>172</v>
      </c>
      <c r="D32" s="158"/>
      <c r="E32" s="159">
        <v>28.2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138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5" t="s">
        <v>173</v>
      </c>
      <c r="D33" s="158"/>
      <c r="E33" s="159">
        <v>28.6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138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1">
        <v>9</v>
      </c>
      <c r="B34" s="172" t="s">
        <v>174</v>
      </c>
      <c r="C34" s="184" t="s">
        <v>175</v>
      </c>
      <c r="D34" s="173" t="s">
        <v>149</v>
      </c>
      <c r="E34" s="174">
        <v>28.8</v>
      </c>
      <c r="F34" s="175"/>
      <c r="G34" s="176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5">
        <v>0</v>
      </c>
      <c r="O34" s="155">
        <f>ROUND(E34*N34,2)</f>
        <v>0</v>
      </c>
      <c r="P34" s="155">
        <v>0</v>
      </c>
      <c r="Q34" s="155">
        <f>ROUND(E34*P34,2)</f>
        <v>0</v>
      </c>
      <c r="R34" s="156"/>
      <c r="S34" s="156" t="s">
        <v>176</v>
      </c>
      <c r="T34" s="156" t="s">
        <v>177</v>
      </c>
      <c r="U34" s="156">
        <v>0.64</v>
      </c>
      <c r="V34" s="156">
        <f>ROUND(E34*U34,2)</f>
        <v>18.43</v>
      </c>
      <c r="W34" s="156"/>
      <c r="X34" s="156" t="s">
        <v>150</v>
      </c>
      <c r="Y34" s="156" t="s">
        <v>135</v>
      </c>
      <c r="Z34" s="146"/>
      <c r="AA34" s="146"/>
      <c r="AB34" s="146"/>
      <c r="AC34" s="146"/>
      <c r="AD34" s="146"/>
      <c r="AE34" s="146"/>
      <c r="AF34" s="146"/>
      <c r="AG34" s="146" t="s">
        <v>178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5" t="s">
        <v>179</v>
      </c>
      <c r="D35" s="158"/>
      <c r="E35" s="159">
        <v>28.8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138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4" t="s">
        <v>127</v>
      </c>
      <c r="B36" s="165" t="s">
        <v>64</v>
      </c>
      <c r="C36" s="183" t="s">
        <v>65</v>
      </c>
      <c r="D36" s="166"/>
      <c r="E36" s="167"/>
      <c r="F36" s="168"/>
      <c r="G36" s="169">
        <f>SUMIF(AG37:AG45,"&lt;&gt;NOR",G37:G45)</f>
        <v>0</v>
      </c>
      <c r="H36" s="163"/>
      <c r="I36" s="163">
        <f>SUM(I37:I45)</f>
        <v>0</v>
      </c>
      <c r="J36" s="163"/>
      <c r="K36" s="163">
        <f>SUM(K37:K45)</f>
        <v>0</v>
      </c>
      <c r="L36" s="163"/>
      <c r="M36" s="163">
        <f>SUM(M37:M45)</f>
        <v>0</v>
      </c>
      <c r="N36" s="162"/>
      <c r="O36" s="162">
        <f>SUM(O37:O45)</f>
        <v>2</v>
      </c>
      <c r="P36" s="162"/>
      <c r="Q36" s="162">
        <f>SUM(Q37:Q45)</f>
        <v>0</v>
      </c>
      <c r="R36" s="163"/>
      <c r="S36" s="163"/>
      <c r="T36" s="163"/>
      <c r="U36" s="163"/>
      <c r="V36" s="163">
        <f>SUM(V37:V45)</f>
        <v>116.25</v>
      </c>
      <c r="W36" s="163"/>
      <c r="X36" s="163"/>
      <c r="Y36" s="163"/>
      <c r="AG36" t="s">
        <v>128</v>
      </c>
    </row>
    <row r="37" spans="1:60" ht="22.5" outlineLevel="1" x14ac:dyDescent="0.2">
      <c r="A37" s="171">
        <v>10</v>
      </c>
      <c r="B37" s="172" t="s">
        <v>180</v>
      </c>
      <c r="C37" s="184" t="s">
        <v>181</v>
      </c>
      <c r="D37" s="173" t="s">
        <v>149</v>
      </c>
      <c r="E37" s="174">
        <v>40.200000000000003</v>
      </c>
      <c r="F37" s="175"/>
      <c r="G37" s="176">
        <f>ROUND(E37*F37,2)</f>
        <v>0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0</v>
      </c>
      <c r="N37" s="155">
        <v>3.5659999999999997E-2</v>
      </c>
      <c r="O37" s="155">
        <f>ROUND(E37*N37,2)</f>
        <v>1.43</v>
      </c>
      <c r="P37" s="155">
        <v>0</v>
      </c>
      <c r="Q37" s="155">
        <f>ROUND(E37*P37,2)</f>
        <v>0</v>
      </c>
      <c r="R37" s="156"/>
      <c r="S37" s="156" t="s">
        <v>132</v>
      </c>
      <c r="T37" s="156" t="s">
        <v>132</v>
      </c>
      <c r="U37" s="156">
        <v>1.1841699999999999</v>
      </c>
      <c r="V37" s="156">
        <f>ROUND(E37*U37,2)</f>
        <v>47.6</v>
      </c>
      <c r="W37" s="156"/>
      <c r="X37" s="156" t="s">
        <v>150</v>
      </c>
      <c r="Y37" s="156" t="s">
        <v>135</v>
      </c>
      <c r="Z37" s="146"/>
      <c r="AA37" s="146"/>
      <c r="AB37" s="146"/>
      <c r="AC37" s="146"/>
      <c r="AD37" s="146"/>
      <c r="AE37" s="146"/>
      <c r="AF37" s="146"/>
      <c r="AG37" s="146" t="s">
        <v>178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5" t="s">
        <v>182</v>
      </c>
      <c r="D38" s="158"/>
      <c r="E38" s="159">
        <v>26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138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5" t="s">
        <v>183</v>
      </c>
      <c r="D39" s="158"/>
      <c r="E39" s="159">
        <v>14.2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138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1">
        <v>11</v>
      </c>
      <c r="B40" s="172" t="s">
        <v>184</v>
      </c>
      <c r="C40" s="184" t="s">
        <v>185</v>
      </c>
      <c r="D40" s="173" t="s">
        <v>186</v>
      </c>
      <c r="E40" s="174">
        <v>21.3</v>
      </c>
      <c r="F40" s="175"/>
      <c r="G40" s="176">
        <f>ROUND(E40*F40,2)</f>
        <v>0</v>
      </c>
      <c r="H40" s="157"/>
      <c r="I40" s="156">
        <f>ROUND(E40*H40,2)</f>
        <v>0</v>
      </c>
      <c r="J40" s="157"/>
      <c r="K40" s="156">
        <f>ROUND(E40*J40,2)</f>
        <v>0</v>
      </c>
      <c r="L40" s="156">
        <v>21</v>
      </c>
      <c r="M40" s="156">
        <f>G40*(1+L40/100)</f>
        <v>0</v>
      </c>
      <c r="N40" s="155">
        <v>2.6550000000000001E-2</v>
      </c>
      <c r="O40" s="155">
        <f>ROUND(E40*N40,2)</f>
        <v>0.56999999999999995</v>
      </c>
      <c r="P40" s="155">
        <v>0</v>
      </c>
      <c r="Q40" s="155">
        <f>ROUND(E40*P40,2)</f>
        <v>0</v>
      </c>
      <c r="R40" s="156"/>
      <c r="S40" s="156" t="s">
        <v>176</v>
      </c>
      <c r="T40" s="156" t="s">
        <v>132</v>
      </c>
      <c r="U40" s="156">
        <v>0.36099999999999999</v>
      </c>
      <c r="V40" s="156">
        <f>ROUND(E40*U40,2)</f>
        <v>7.69</v>
      </c>
      <c r="W40" s="156"/>
      <c r="X40" s="156" t="s">
        <v>150</v>
      </c>
      <c r="Y40" s="156" t="s">
        <v>135</v>
      </c>
      <c r="Z40" s="146"/>
      <c r="AA40" s="146"/>
      <c r="AB40" s="146"/>
      <c r="AC40" s="146"/>
      <c r="AD40" s="146"/>
      <c r="AE40" s="146"/>
      <c r="AF40" s="146"/>
      <c r="AG40" s="146" t="s">
        <v>151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185" t="s">
        <v>187</v>
      </c>
      <c r="D41" s="158"/>
      <c r="E41" s="159">
        <v>21.3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138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1" x14ac:dyDescent="0.2">
      <c r="A42" s="171">
        <v>12</v>
      </c>
      <c r="B42" s="172" t="s">
        <v>188</v>
      </c>
      <c r="C42" s="184" t="s">
        <v>189</v>
      </c>
      <c r="D42" s="173" t="s">
        <v>149</v>
      </c>
      <c r="E42" s="174">
        <v>51.48</v>
      </c>
      <c r="F42" s="175"/>
      <c r="G42" s="176">
        <f>ROUND(E42*F42,2)</f>
        <v>0</v>
      </c>
      <c r="H42" s="157"/>
      <c r="I42" s="156">
        <f>ROUND(E42*H42,2)</f>
        <v>0</v>
      </c>
      <c r="J42" s="157"/>
      <c r="K42" s="156">
        <f>ROUND(E42*J42,2)</f>
        <v>0</v>
      </c>
      <c r="L42" s="156">
        <v>21</v>
      </c>
      <c r="M42" s="156">
        <f>G42*(1+L42/100)</f>
        <v>0</v>
      </c>
      <c r="N42" s="155">
        <v>0</v>
      </c>
      <c r="O42" s="155">
        <f>ROUND(E42*N42,2)</f>
        <v>0</v>
      </c>
      <c r="P42" s="155">
        <v>0</v>
      </c>
      <c r="Q42" s="155">
        <f>ROUND(E42*P42,2)</f>
        <v>0</v>
      </c>
      <c r="R42" s="156"/>
      <c r="S42" s="156" t="s">
        <v>176</v>
      </c>
      <c r="T42" s="156" t="s">
        <v>143</v>
      </c>
      <c r="U42" s="156">
        <v>1.1841699999999999</v>
      </c>
      <c r="V42" s="156">
        <f>ROUND(E42*U42,2)</f>
        <v>60.96</v>
      </c>
      <c r="W42" s="156"/>
      <c r="X42" s="156" t="s">
        <v>150</v>
      </c>
      <c r="Y42" s="156" t="s">
        <v>135</v>
      </c>
      <c r="Z42" s="146"/>
      <c r="AA42" s="146"/>
      <c r="AB42" s="146"/>
      <c r="AC42" s="146"/>
      <c r="AD42" s="146"/>
      <c r="AE42" s="146"/>
      <c r="AF42" s="146"/>
      <c r="AG42" s="146" t="s">
        <v>178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185" t="s">
        <v>190</v>
      </c>
      <c r="D43" s="158"/>
      <c r="E43" s="159">
        <v>14.56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138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5" t="s">
        <v>191</v>
      </c>
      <c r="D44" s="158"/>
      <c r="E44" s="159">
        <v>28.6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138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85" t="s">
        <v>192</v>
      </c>
      <c r="D45" s="158"/>
      <c r="E45" s="159">
        <v>8.32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138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64" t="s">
        <v>127</v>
      </c>
      <c r="B46" s="165" t="s">
        <v>66</v>
      </c>
      <c r="C46" s="183" t="s">
        <v>63</v>
      </c>
      <c r="D46" s="166"/>
      <c r="E46" s="167"/>
      <c r="F46" s="168"/>
      <c r="G46" s="169">
        <f>SUMIF(AG47:AG91,"&lt;&gt;NOR",G47:G91)</f>
        <v>0</v>
      </c>
      <c r="H46" s="163"/>
      <c r="I46" s="163">
        <f>SUM(I47:I91)</f>
        <v>0</v>
      </c>
      <c r="J46" s="163"/>
      <c r="K46" s="163">
        <f>SUM(K47:K91)</f>
        <v>0</v>
      </c>
      <c r="L46" s="163"/>
      <c r="M46" s="163">
        <f>SUM(M47:M91)</f>
        <v>0</v>
      </c>
      <c r="N46" s="162"/>
      <c r="O46" s="162">
        <f>SUM(O47:O91)</f>
        <v>14.96</v>
      </c>
      <c r="P46" s="162"/>
      <c r="Q46" s="162">
        <f>SUM(Q47:Q91)</f>
        <v>0</v>
      </c>
      <c r="R46" s="163"/>
      <c r="S46" s="163"/>
      <c r="T46" s="163"/>
      <c r="U46" s="163"/>
      <c r="V46" s="163">
        <f>SUM(V47:V91)</f>
        <v>169.37</v>
      </c>
      <c r="W46" s="163"/>
      <c r="X46" s="163"/>
      <c r="Y46" s="163"/>
      <c r="AG46" t="s">
        <v>128</v>
      </c>
    </row>
    <row r="47" spans="1:60" outlineLevel="1" x14ac:dyDescent="0.2">
      <c r="A47" s="171">
        <v>13</v>
      </c>
      <c r="B47" s="172" t="s">
        <v>193</v>
      </c>
      <c r="C47" s="184" t="s">
        <v>194</v>
      </c>
      <c r="D47" s="173" t="s">
        <v>149</v>
      </c>
      <c r="E47" s="174">
        <v>13.2</v>
      </c>
      <c r="F47" s="175"/>
      <c r="G47" s="176">
        <f>ROUND(E47*F47,2)</f>
        <v>0</v>
      </c>
      <c r="H47" s="157"/>
      <c r="I47" s="156">
        <f>ROUND(E47*H47,2)</f>
        <v>0</v>
      </c>
      <c r="J47" s="157"/>
      <c r="K47" s="156">
        <f>ROUND(E47*J47,2)</f>
        <v>0</v>
      </c>
      <c r="L47" s="156">
        <v>21</v>
      </c>
      <c r="M47" s="156">
        <f>G47*(1+L47/100)</f>
        <v>0</v>
      </c>
      <c r="N47" s="155">
        <v>5.45E-3</v>
      </c>
      <c r="O47" s="155">
        <f>ROUND(E47*N47,2)</f>
        <v>7.0000000000000007E-2</v>
      </c>
      <c r="P47" s="155">
        <v>0</v>
      </c>
      <c r="Q47" s="155">
        <f>ROUND(E47*P47,2)</f>
        <v>0</v>
      </c>
      <c r="R47" s="156"/>
      <c r="S47" s="156" t="s">
        <v>132</v>
      </c>
      <c r="T47" s="156" t="s">
        <v>143</v>
      </c>
      <c r="U47" s="156">
        <v>0.13600000000000001</v>
      </c>
      <c r="V47" s="156">
        <f>ROUND(E47*U47,2)</f>
        <v>1.8</v>
      </c>
      <c r="W47" s="156"/>
      <c r="X47" s="156" t="s">
        <v>150</v>
      </c>
      <c r="Y47" s="156" t="s">
        <v>135</v>
      </c>
      <c r="Z47" s="146"/>
      <c r="AA47" s="146"/>
      <c r="AB47" s="146"/>
      <c r="AC47" s="146"/>
      <c r="AD47" s="146"/>
      <c r="AE47" s="146"/>
      <c r="AF47" s="146"/>
      <c r="AG47" s="146" t="s">
        <v>151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5" t="s">
        <v>195</v>
      </c>
      <c r="D48" s="158"/>
      <c r="E48" s="159">
        <v>13.2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138</v>
      </c>
      <c r="AH48" s="146">
        <v>5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1">
        <v>14</v>
      </c>
      <c r="B49" s="172" t="s">
        <v>196</v>
      </c>
      <c r="C49" s="184" t="s">
        <v>197</v>
      </c>
      <c r="D49" s="173" t="s">
        <v>149</v>
      </c>
      <c r="E49" s="174">
        <v>13.2</v>
      </c>
      <c r="F49" s="175"/>
      <c r="G49" s="176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5">
        <v>3.3E-4</v>
      </c>
      <c r="O49" s="155">
        <f>ROUND(E49*N49,2)</f>
        <v>0</v>
      </c>
      <c r="P49" s="155">
        <v>0</v>
      </c>
      <c r="Q49" s="155">
        <f>ROUND(E49*P49,2)</f>
        <v>0</v>
      </c>
      <c r="R49" s="156"/>
      <c r="S49" s="156" t="s">
        <v>132</v>
      </c>
      <c r="T49" s="156" t="s">
        <v>143</v>
      </c>
      <c r="U49" s="156">
        <v>8.8999999999999996E-2</v>
      </c>
      <c r="V49" s="156">
        <f>ROUND(E49*U49,2)</f>
        <v>1.17</v>
      </c>
      <c r="W49" s="156"/>
      <c r="X49" s="156" t="s">
        <v>150</v>
      </c>
      <c r="Y49" s="156" t="s">
        <v>135</v>
      </c>
      <c r="Z49" s="146"/>
      <c r="AA49" s="146"/>
      <c r="AB49" s="146"/>
      <c r="AC49" s="146"/>
      <c r="AD49" s="146"/>
      <c r="AE49" s="146"/>
      <c r="AF49" s="146"/>
      <c r="AG49" s="146" t="s">
        <v>151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5" t="s">
        <v>198</v>
      </c>
      <c r="D50" s="158"/>
      <c r="E50" s="159">
        <v>13.2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138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1">
        <v>15</v>
      </c>
      <c r="B51" s="172" t="s">
        <v>199</v>
      </c>
      <c r="C51" s="184" t="s">
        <v>200</v>
      </c>
      <c r="D51" s="173" t="s">
        <v>149</v>
      </c>
      <c r="E51" s="174">
        <v>117.78</v>
      </c>
      <c r="F51" s="175"/>
      <c r="G51" s="176">
        <f>ROUND(E51*F51,2)</f>
        <v>0</v>
      </c>
      <c r="H51" s="157"/>
      <c r="I51" s="156">
        <f>ROUND(E51*H51,2)</f>
        <v>0</v>
      </c>
      <c r="J51" s="157"/>
      <c r="K51" s="156">
        <f>ROUND(E51*J51,2)</f>
        <v>0</v>
      </c>
      <c r="L51" s="156">
        <v>21</v>
      </c>
      <c r="M51" s="156">
        <f>G51*(1+L51/100)</f>
        <v>0</v>
      </c>
      <c r="N51" s="155">
        <v>5.2500000000000003E-3</v>
      </c>
      <c r="O51" s="155">
        <f>ROUND(E51*N51,2)</f>
        <v>0.62</v>
      </c>
      <c r="P51" s="155">
        <v>0</v>
      </c>
      <c r="Q51" s="155">
        <f>ROUND(E51*P51,2)</f>
        <v>0</v>
      </c>
      <c r="R51" s="156"/>
      <c r="S51" s="156" t="s">
        <v>132</v>
      </c>
      <c r="T51" s="156" t="s">
        <v>133</v>
      </c>
      <c r="U51" s="156">
        <v>8.1000000000000003E-2</v>
      </c>
      <c r="V51" s="156">
        <f>ROUND(E51*U51,2)</f>
        <v>9.5399999999999991</v>
      </c>
      <c r="W51" s="156"/>
      <c r="X51" s="156" t="s">
        <v>150</v>
      </c>
      <c r="Y51" s="156" t="s">
        <v>135</v>
      </c>
      <c r="Z51" s="146"/>
      <c r="AA51" s="146"/>
      <c r="AB51" s="146"/>
      <c r="AC51" s="146"/>
      <c r="AD51" s="146"/>
      <c r="AE51" s="146"/>
      <c r="AF51" s="146"/>
      <c r="AG51" s="146" t="s">
        <v>151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85" t="s">
        <v>201</v>
      </c>
      <c r="D52" s="158"/>
      <c r="E52" s="159">
        <v>47.3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138</v>
      </c>
      <c r="AH52" s="146">
        <v>5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85" t="s">
        <v>202</v>
      </c>
      <c r="D53" s="158"/>
      <c r="E53" s="159">
        <v>70.48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138</v>
      </c>
      <c r="AH53" s="146">
        <v>5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1">
        <v>16</v>
      </c>
      <c r="B54" s="172" t="s">
        <v>203</v>
      </c>
      <c r="C54" s="184" t="s">
        <v>204</v>
      </c>
      <c r="D54" s="173" t="s">
        <v>205</v>
      </c>
      <c r="E54" s="174">
        <v>21.4</v>
      </c>
      <c r="F54" s="175"/>
      <c r="G54" s="176">
        <f>ROUND(E54*F54,2)</f>
        <v>0</v>
      </c>
      <c r="H54" s="157"/>
      <c r="I54" s="156">
        <f>ROUND(E54*H54,2)</f>
        <v>0</v>
      </c>
      <c r="J54" s="157"/>
      <c r="K54" s="156">
        <f>ROUND(E54*J54,2)</f>
        <v>0</v>
      </c>
      <c r="L54" s="156">
        <v>21</v>
      </c>
      <c r="M54" s="156">
        <f>G54*(1+L54/100)</f>
        <v>0</v>
      </c>
      <c r="N54" s="155">
        <v>1.1E-4</v>
      </c>
      <c r="O54" s="155">
        <f>ROUND(E54*N54,2)</f>
        <v>0</v>
      </c>
      <c r="P54" s="155">
        <v>0</v>
      </c>
      <c r="Q54" s="155">
        <f>ROUND(E54*P54,2)</f>
        <v>0</v>
      </c>
      <c r="R54" s="156"/>
      <c r="S54" s="156" t="s">
        <v>132</v>
      </c>
      <c r="T54" s="156" t="s">
        <v>132</v>
      </c>
      <c r="U54" s="156">
        <v>0.16</v>
      </c>
      <c r="V54" s="156">
        <f>ROUND(E54*U54,2)</f>
        <v>3.42</v>
      </c>
      <c r="W54" s="156"/>
      <c r="X54" s="156" t="s">
        <v>150</v>
      </c>
      <c r="Y54" s="156" t="s">
        <v>135</v>
      </c>
      <c r="Z54" s="146"/>
      <c r="AA54" s="146"/>
      <c r="AB54" s="146"/>
      <c r="AC54" s="146"/>
      <c r="AD54" s="146"/>
      <c r="AE54" s="146"/>
      <c r="AF54" s="146"/>
      <c r="AG54" s="146" t="s">
        <v>151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5" t="s">
        <v>206</v>
      </c>
      <c r="D55" s="158"/>
      <c r="E55" s="159">
        <v>21.4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138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1">
        <v>17</v>
      </c>
      <c r="B56" s="172" t="s">
        <v>207</v>
      </c>
      <c r="C56" s="184" t="s">
        <v>208</v>
      </c>
      <c r="D56" s="173" t="s">
        <v>205</v>
      </c>
      <c r="E56" s="174">
        <v>1.5</v>
      </c>
      <c r="F56" s="175"/>
      <c r="G56" s="176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55">
        <v>5.1000000000000004E-4</v>
      </c>
      <c r="O56" s="155">
        <f>ROUND(E56*N56,2)</f>
        <v>0</v>
      </c>
      <c r="P56" s="155">
        <v>0</v>
      </c>
      <c r="Q56" s="155">
        <f>ROUND(E56*P56,2)</f>
        <v>0</v>
      </c>
      <c r="R56" s="156"/>
      <c r="S56" s="156" t="s">
        <v>132</v>
      </c>
      <c r="T56" s="156" t="s">
        <v>132</v>
      </c>
      <c r="U56" s="156">
        <v>0.16</v>
      </c>
      <c r="V56" s="156">
        <f>ROUND(E56*U56,2)</f>
        <v>0.24</v>
      </c>
      <c r="W56" s="156"/>
      <c r="X56" s="156" t="s">
        <v>150</v>
      </c>
      <c r="Y56" s="156" t="s">
        <v>135</v>
      </c>
      <c r="Z56" s="146"/>
      <c r="AA56" s="146"/>
      <c r="AB56" s="146"/>
      <c r="AC56" s="146"/>
      <c r="AD56" s="146"/>
      <c r="AE56" s="146"/>
      <c r="AF56" s="146"/>
      <c r="AG56" s="146" t="s">
        <v>151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5" t="s">
        <v>209</v>
      </c>
      <c r="D57" s="158"/>
      <c r="E57" s="159">
        <v>1.5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138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1">
        <v>18</v>
      </c>
      <c r="B58" s="172" t="s">
        <v>210</v>
      </c>
      <c r="C58" s="184" t="s">
        <v>211</v>
      </c>
      <c r="D58" s="173" t="s">
        <v>149</v>
      </c>
      <c r="E58" s="174">
        <v>39.25</v>
      </c>
      <c r="F58" s="175"/>
      <c r="G58" s="176">
        <f>ROUND(E58*F58,2)</f>
        <v>0</v>
      </c>
      <c r="H58" s="157"/>
      <c r="I58" s="156">
        <f>ROUND(E58*H58,2)</f>
        <v>0</v>
      </c>
      <c r="J58" s="157"/>
      <c r="K58" s="156">
        <f>ROUND(E58*J58,2)</f>
        <v>0</v>
      </c>
      <c r="L58" s="156">
        <v>21</v>
      </c>
      <c r="M58" s="156">
        <f>G58*(1+L58/100)</f>
        <v>0</v>
      </c>
      <c r="N58" s="155">
        <v>4.5929999999999999E-2</v>
      </c>
      <c r="O58" s="155">
        <f>ROUND(E58*N58,2)</f>
        <v>1.8</v>
      </c>
      <c r="P58" s="155">
        <v>0</v>
      </c>
      <c r="Q58" s="155">
        <f>ROUND(E58*P58,2)</f>
        <v>0</v>
      </c>
      <c r="R58" s="156"/>
      <c r="S58" s="156" t="s">
        <v>132</v>
      </c>
      <c r="T58" s="156" t="s">
        <v>132</v>
      </c>
      <c r="U58" s="156">
        <v>0.51100000000000001</v>
      </c>
      <c r="V58" s="156">
        <f>ROUND(E58*U58,2)</f>
        <v>20.059999999999999</v>
      </c>
      <c r="W58" s="156"/>
      <c r="X58" s="156" t="s">
        <v>150</v>
      </c>
      <c r="Y58" s="156" t="s">
        <v>135</v>
      </c>
      <c r="Z58" s="146"/>
      <c r="AA58" s="146"/>
      <c r="AB58" s="146"/>
      <c r="AC58" s="146"/>
      <c r="AD58" s="146"/>
      <c r="AE58" s="146"/>
      <c r="AF58" s="146"/>
      <c r="AG58" s="146" t="s">
        <v>151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85" t="s">
        <v>212</v>
      </c>
      <c r="D59" s="158"/>
      <c r="E59" s="159">
        <v>39.25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138</v>
      </c>
      <c r="AH59" s="146">
        <v>5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1">
        <v>19</v>
      </c>
      <c r="B60" s="172" t="s">
        <v>213</v>
      </c>
      <c r="C60" s="184" t="s">
        <v>214</v>
      </c>
      <c r="D60" s="173" t="s">
        <v>149</v>
      </c>
      <c r="E60" s="174">
        <v>213.83</v>
      </c>
      <c r="F60" s="175"/>
      <c r="G60" s="176">
        <f>ROUND(E60*F60,2)</f>
        <v>0</v>
      </c>
      <c r="H60" s="157"/>
      <c r="I60" s="156">
        <f>ROUND(E60*H60,2)</f>
        <v>0</v>
      </c>
      <c r="J60" s="157"/>
      <c r="K60" s="156">
        <f>ROUND(E60*J60,2)</f>
        <v>0</v>
      </c>
      <c r="L60" s="156">
        <v>21</v>
      </c>
      <c r="M60" s="156">
        <f>G60*(1+L60/100)</f>
        <v>0</v>
      </c>
      <c r="N60" s="155">
        <v>5.7119999999999997E-2</v>
      </c>
      <c r="O60" s="155">
        <f>ROUND(E60*N60,2)</f>
        <v>12.21</v>
      </c>
      <c r="P60" s="155">
        <v>0</v>
      </c>
      <c r="Q60" s="155">
        <f>ROUND(E60*P60,2)</f>
        <v>0</v>
      </c>
      <c r="R60" s="156"/>
      <c r="S60" s="156" t="s">
        <v>132</v>
      </c>
      <c r="T60" s="156" t="s">
        <v>132</v>
      </c>
      <c r="U60" s="156">
        <v>0.51100000000000001</v>
      </c>
      <c r="V60" s="156">
        <f>ROUND(E60*U60,2)</f>
        <v>109.27</v>
      </c>
      <c r="W60" s="156"/>
      <c r="X60" s="156" t="s">
        <v>150</v>
      </c>
      <c r="Y60" s="156" t="s">
        <v>135</v>
      </c>
      <c r="Z60" s="146"/>
      <c r="AA60" s="146"/>
      <c r="AB60" s="146"/>
      <c r="AC60" s="146"/>
      <c r="AD60" s="146"/>
      <c r="AE60" s="146"/>
      <c r="AF60" s="146"/>
      <c r="AG60" s="146" t="s">
        <v>151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185" t="s">
        <v>202</v>
      </c>
      <c r="D61" s="158"/>
      <c r="E61" s="159">
        <v>70.48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138</v>
      </c>
      <c r="AH61" s="146">
        <v>5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5" t="s">
        <v>212</v>
      </c>
      <c r="D62" s="158"/>
      <c r="E62" s="159">
        <v>39.25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138</v>
      </c>
      <c r="AH62" s="146">
        <v>5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5" t="s">
        <v>201</v>
      </c>
      <c r="D63" s="158"/>
      <c r="E63" s="159">
        <v>47.3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138</v>
      </c>
      <c r="AH63" s="146">
        <v>5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5" t="s">
        <v>215</v>
      </c>
      <c r="D64" s="158"/>
      <c r="E64" s="159">
        <v>56.8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138</v>
      </c>
      <c r="AH64" s="146">
        <v>5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71">
        <v>20</v>
      </c>
      <c r="B65" s="172" t="s">
        <v>216</v>
      </c>
      <c r="C65" s="184" t="s">
        <v>217</v>
      </c>
      <c r="D65" s="173" t="s">
        <v>149</v>
      </c>
      <c r="E65" s="174">
        <v>7.12</v>
      </c>
      <c r="F65" s="175"/>
      <c r="G65" s="176">
        <f>ROUND(E65*F65,2)</f>
        <v>0</v>
      </c>
      <c r="H65" s="157"/>
      <c r="I65" s="156">
        <f>ROUND(E65*H65,2)</f>
        <v>0</v>
      </c>
      <c r="J65" s="157"/>
      <c r="K65" s="156">
        <f>ROUND(E65*J65,2)</f>
        <v>0</v>
      </c>
      <c r="L65" s="156">
        <v>21</v>
      </c>
      <c r="M65" s="156">
        <f>G65*(1+L65/100)</f>
        <v>0</v>
      </c>
      <c r="N65" s="155">
        <v>2.358E-2</v>
      </c>
      <c r="O65" s="155">
        <f>ROUND(E65*N65,2)</f>
        <v>0.17</v>
      </c>
      <c r="P65" s="155">
        <v>0</v>
      </c>
      <c r="Q65" s="155">
        <f>ROUND(E65*P65,2)</f>
        <v>0</v>
      </c>
      <c r="R65" s="156"/>
      <c r="S65" s="156" t="s">
        <v>132</v>
      </c>
      <c r="T65" s="156" t="s">
        <v>132</v>
      </c>
      <c r="U65" s="156">
        <v>1.15534</v>
      </c>
      <c r="V65" s="156">
        <f>ROUND(E65*U65,2)</f>
        <v>8.23</v>
      </c>
      <c r="W65" s="156"/>
      <c r="X65" s="156" t="s">
        <v>150</v>
      </c>
      <c r="Y65" s="156" t="s">
        <v>135</v>
      </c>
      <c r="Z65" s="146"/>
      <c r="AA65" s="146"/>
      <c r="AB65" s="146"/>
      <c r="AC65" s="146"/>
      <c r="AD65" s="146"/>
      <c r="AE65" s="146"/>
      <c r="AF65" s="146"/>
      <c r="AG65" s="146" t="s">
        <v>151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185" t="s">
        <v>218</v>
      </c>
      <c r="D66" s="158"/>
      <c r="E66" s="159">
        <v>1.82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138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85" t="s">
        <v>219</v>
      </c>
      <c r="D67" s="158"/>
      <c r="E67" s="159">
        <v>3.82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138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185" t="s">
        <v>220</v>
      </c>
      <c r="D68" s="158"/>
      <c r="E68" s="159">
        <v>1.48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138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1">
        <v>21</v>
      </c>
      <c r="B69" s="172" t="s">
        <v>221</v>
      </c>
      <c r="C69" s="184" t="s">
        <v>222</v>
      </c>
      <c r="D69" s="173" t="s">
        <v>205</v>
      </c>
      <c r="E69" s="174">
        <v>68</v>
      </c>
      <c r="F69" s="175"/>
      <c r="G69" s="176">
        <f>ROUND(E69*F69,2)</f>
        <v>0</v>
      </c>
      <c r="H69" s="157"/>
      <c r="I69" s="156">
        <f>ROUND(E69*H69,2)</f>
        <v>0</v>
      </c>
      <c r="J69" s="157"/>
      <c r="K69" s="156">
        <f>ROUND(E69*J69,2)</f>
        <v>0</v>
      </c>
      <c r="L69" s="156">
        <v>21</v>
      </c>
      <c r="M69" s="156">
        <f>G69*(1+L69/100)</f>
        <v>0</v>
      </c>
      <c r="N69" s="155">
        <v>3.1E-4</v>
      </c>
      <c r="O69" s="155">
        <f>ROUND(E69*N69,2)</f>
        <v>0.02</v>
      </c>
      <c r="P69" s="155">
        <v>0</v>
      </c>
      <c r="Q69" s="155">
        <f>ROUND(E69*P69,2)</f>
        <v>0</v>
      </c>
      <c r="R69" s="156"/>
      <c r="S69" s="156" t="s">
        <v>132</v>
      </c>
      <c r="T69" s="156" t="s">
        <v>132</v>
      </c>
      <c r="U69" s="156">
        <v>0.23</v>
      </c>
      <c r="V69" s="156">
        <f>ROUND(E69*U69,2)</f>
        <v>15.64</v>
      </c>
      <c r="W69" s="156"/>
      <c r="X69" s="156" t="s">
        <v>150</v>
      </c>
      <c r="Y69" s="156" t="s">
        <v>135</v>
      </c>
      <c r="Z69" s="146"/>
      <c r="AA69" s="146"/>
      <c r="AB69" s="146"/>
      <c r="AC69" s="146"/>
      <c r="AD69" s="146"/>
      <c r="AE69" s="146"/>
      <c r="AF69" s="146"/>
      <c r="AG69" s="146" t="s">
        <v>151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185" t="s">
        <v>223</v>
      </c>
      <c r="D70" s="158"/>
      <c r="E70" s="159">
        <v>68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138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1">
        <v>22</v>
      </c>
      <c r="B71" s="172" t="s">
        <v>224</v>
      </c>
      <c r="C71" s="184" t="s">
        <v>225</v>
      </c>
      <c r="D71" s="173" t="s">
        <v>205</v>
      </c>
      <c r="E71" s="174">
        <v>94.05</v>
      </c>
      <c r="F71" s="175"/>
      <c r="G71" s="176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5">
        <v>0</v>
      </c>
      <c r="O71" s="155">
        <f>ROUND(E71*N71,2)</f>
        <v>0</v>
      </c>
      <c r="P71" s="155">
        <v>0</v>
      </c>
      <c r="Q71" s="155">
        <f>ROUND(E71*P71,2)</f>
        <v>0</v>
      </c>
      <c r="R71" s="156"/>
      <c r="S71" s="156" t="s">
        <v>176</v>
      </c>
      <c r="T71" s="156" t="s">
        <v>133</v>
      </c>
      <c r="U71" s="156">
        <v>0</v>
      </c>
      <c r="V71" s="156">
        <f>ROUND(E71*U71,2)</f>
        <v>0</v>
      </c>
      <c r="W71" s="156"/>
      <c r="X71" s="156" t="s">
        <v>150</v>
      </c>
      <c r="Y71" s="156" t="s">
        <v>135</v>
      </c>
      <c r="Z71" s="146"/>
      <c r="AA71" s="146"/>
      <c r="AB71" s="146"/>
      <c r="AC71" s="146"/>
      <c r="AD71" s="146"/>
      <c r="AE71" s="146"/>
      <c r="AF71" s="146"/>
      <c r="AG71" s="146" t="s">
        <v>178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85" t="s">
        <v>226</v>
      </c>
      <c r="D72" s="158"/>
      <c r="E72" s="159">
        <v>18.2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138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5" t="s">
        <v>227</v>
      </c>
      <c r="D73" s="158"/>
      <c r="E73" s="159">
        <v>38.200000000000003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138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5" t="s">
        <v>228</v>
      </c>
      <c r="D74" s="158"/>
      <c r="E74" s="159">
        <v>14.8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138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85" t="s">
        <v>229</v>
      </c>
      <c r="D75" s="158"/>
      <c r="E75" s="159">
        <v>14.3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138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186" t="s">
        <v>230</v>
      </c>
      <c r="D76" s="160"/>
      <c r="E76" s="161">
        <v>8.5500000000000007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138</v>
      </c>
      <c r="AH76" s="146">
        <v>4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1">
        <v>23</v>
      </c>
      <c r="B77" s="172" t="s">
        <v>231</v>
      </c>
      <c r="C77" s="184" t="s">
        <v>232</v>
      </c>
      <c r="D77" s="173" t="s">
        <v>205</v>
      </c>
      <c r="E77" s="174">
        <v>31.734999999999999</v>
      </c>
      <c r="F77" s="175"/>
      <c r="G77" s="176">
        <f>ROUND(E77*F77,2)</f>
        <v>0</v>
      </c>
      <c r="H77" s="157"/>
      <c r="I77" s="156">
        <f>ROUND(E77*H77,2)</f>
        <v>0</v>
      </c>
      <c r="J77" s="157"/>
      <c r="K77" s="156">
        <f>ROUND(E77*J77,2)</f>
        <v>0</v>
      </c>
      <c r="L77" s="156">
        <v>21</v>
      </c>
      <c r="M77" s="156">
        <f>G77*(1+L77/100)</f>
        <v>0</v>
      </c>
      <c r="N77" s="155">
        <v>0</v>
      </c>
      <c r="O77" s="155">
        <f>ROUND(E77*N77,2)</f>
        <v>0</v>
      </c>
      <c r="P77" s="155">
        <v>0</v>
      </c>
      <c r="Q77" s="155">
        <f>ROUND(E77*P77,2)</f>
        <v>0</v>
      </c>
      <c r="R77" s="156"/>
      <c r="S77" s="156" t="s">
        <v>176</v>
      </c>
      <c r="T77" s="156" t="s">
        <v>133</v>
      </c>
      <c r="U77" s="156">
        <v>0</v>
      </c>
      <c r="V77" s="156">
        <f>ROUND(E77*U77,2)</f>
        <v>0</v>
      </c>
      <c r="W77" s="156"/>
      <c r="X77" s="156" t="s">
        <v>150</v>
      </c>
      <c r="Y77" s="156" t="s">
        <v>135</v>
      </c>
      <c r="Z77" s="146"/>
      <c r="AA77" s="146"/>
      <c r="AB77" s="146"/>
      <c r="AC77" s="146"/>
      <c r="AD77" s="146"/>
      <c r="AE77" s="146"/>
      <c r="AF77" s="146"/>
      <c r="AG77" s="146" t="s">
        <v>178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53"/>
      <c r="B78" s="154"/>
      <c r="C78" s="185" t="s">
        <v>233</v>
      </c>
      <c r="D78" s="158"/>
      <c r="E78" s="159">
        <v>6.5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138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85" t="s">
        <v>234</v>
      </c>
      <c r="D79" s="158"/>
      <c r="E79" s="159">
        <v>12.75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138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85" t="s">
        <v>235</v>
      </c>
      <c r="D80" s="158"/>
      <c r="E80" s="159">
        <v>9.6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138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86" t="s">
        <v>230</v>
      </c>
      <c r="D81" s="160"/>
      <c r="E81" s="161">
        <v>2.8849999999999998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138</v>
      </c>
      <c r="AH81" s="146">
        <v>4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1">
        <v>24</v>
      </c>
      <c r="B82" s="172" t="s">
        <v>236</v>
      </c>
      <c r="C82" s="184" t="s">
        <v>237</v>
      </c>
      <c r="D82" s="173" t="s">
        <v>205</v>
      </c>
      <c r="E82" s="174">
        <v>126.33499999999999</v>
      </c>
      <c r="F82" s="175"/>
      <c r="G82" s="176">
        <f>ROUND(E82*F82,2)</f>
        <v>0</v>
      </c>
      <c r="H82" s="157"/>
      <c r="I82" s="156">
        <f>ROUND(E82*H82,2)</f>
        <v>0</v>
      </c>
      <c r="J82" s="157"/>
      <c r="K82" s="156">
        <f>ROUND(E82*J82,2)</f>
        <v>0</v>
      </c>
      <c r="L82" s="156">
        <v>21</v>
      </c>
      <c r="M82" s="156">
        <f>G82*(1+L82/100)</f>
        <v>0</v>
      </c>
      <c r="N82" s="155">
        <v>0</v>
      </c>
      <c r="O82" s="155">
        <f>ROUND(E82*N82,2)</f>
        <v>0</v>
      </c>
      <c r="P82" s="155">
        <v>0</v>
      </c>
      <c r="Q82" s="155">
        <f>ROUND(E82*P82,2)</f>
        <v>0</v>
      </c>
      <c r="R82" s="156"/>
      <c r="S82" s="156" t="s">
        <v>176</v>
      </c>
      <c r="T82" s="156" t="s">
        <v>133</v>
      </c>
      <c r="U82" s="156">
        <v>0</v>
      </c>
      <c r="V82" s="156">
        <f>ROUND(E82*U82,2)</f>
        <v>0</v>
      </c>
      <c r="W82" s="156"/>
      <c r="X82" s="156" t="s">
        <v>150</v>
      </c>
      <c r="Y82" s="156" t="s">
        <v>135</v>
      </c>
      <c r="Z82" s="146"/>
      <c r="AA82" s="146"/>
      <c r="AB82" s="146"/>
      <c r="AC82" s="146"/>
      <c r="AD82" s="146"/>
      <c r="AE82" s="146"/>
      <c r="AF82" s="146"/>
      <c r="AG82" s="146" t="s">
        <v>178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5" t="s">
        <v>238</v>
      </c>
      <c r="D83" s="158"/>
      <c r="E83" s="159">
        <v>94.05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138</v>
      </c>
      <c r="AH83" s="146">
        <v>5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85" t="s">
        <v>233</v>
      </c>
      <c r="D84" s="158"/>
      <c r="E84" s="159">
        <v>6.5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138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85" t="s">
        <v>239</v>
      </c>
      <c r="D85" s="158"/>
      <c r="E85" s="159">
        <v>4.7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138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85" t="s">
        <v>240</v>
      </c>
      <c r="D86" s="158"/>
      <c r="E86" s="159">
        <v>9.6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138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86" t="s">
        <v>241</v>
      </c>
      <c r="D87" s="160"/>
      <c r="E87" s="161">
        <v>11.484999999999999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138</v>
      </c>
      <c r="AH87" s="146">
        <v>4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71">
        <v>25</v>
      </c>
      <c r="B88" s="172" t="s">
        <v>242</v>
      </c>
      <c r="C88" s="184" t="s">
        <v>243</v>
      </c>
      <c r="D88" s="173" t="s">
        <v>141</v>
      </c>
      <c r="E88" s="174">
        <v>27</v>
      </c>
      <c r="F88" s="175"/>
      <c r="G88" s="176">
        <f>ROUND(E88*F88,2)</f>
        <v>0</v>
      </c>
      <c r="H88" s="157"/>
      <c r="I88" s="156">
        <f>ROUND(E88*H88,2)</f>
        <v>0</v>
      </c>
      <c r="J88" s="157"/>
      <c r="K88" s="156">
        <f>ROUND(E88*J88,2)</f>
        <v>0</v>
      </c>
      <c r="L88" s="156">
        <v>21</v>
      </c>
      <c r="M88" s="156">
        <f>G88*(1+L88/100)</f>
        <v>0</v>
      </c>
      <c r="N88" s="155">
        <v>2.5999999999999999E-3</v>
      </c>
      <c r="O88" s="155">
        <f>ROUND(E88*N88,2)</f>
        <v>7.0000000000000007E-2</v>
      </c>
      <c r="P88" s="155">
        <v>0</v>
      </c>
      <c r="Q88" s="155">
        <f>ROUND(E88*P88,2)</f>
        <v>0</v>
      </c>
      <c r="R88" s="156" t="s">
        <v>142</v>
      </c>
      <c r="S88" s="156" t="s">
        <v>244</v>
      </c>
      <c r="T88" s="156" t="s">
        <v>244</v>
      </c>
      <c r="U88" s="156">
        <v>0</v>
      </c>
      <c r="V88" s="156">
        <f>ROUND(E88*U88,2)</f>
        <v>0</v>
      </c>
      <c r="W88" s="156"/>
      <c r="X88" s="156" t="s">
        <v>144</v>
      </c>
      <c r="Y88" s="156" t="s">
        <v>135</v>
      </c>
      <c r="Z88" s="146"/>
      <c r="AA88" s="146"/>
      <c r="AB88" s="146"/>
      <c r="AC88" s="146"/>
      <c r="AD88" s="146"/>
      <c r="AE88" s="146"/>
      <c r="AF88" s="146"/>
      <c r="AG88" s="146" t="s">
        <v>145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185" t="s">
        <v>245</v>
      </c>
      <c r="D89" s="158"/>
      <c r="E89" s="159">
        <v>27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138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71">
        <v>26</v>
      </c>
      <c r="B90" s="172" t="s">
        <v>246</v>
      </c>
      <c r="C90" s="184" t="s">
        <v>247</v>
      </c>
      <c r="D90" s="173" t="s">
        <v>141</v>
      </c>
      <c r="E90" s="174">
        <v>2</v>
      </c>
      <c r="F90" s="175"/>
      <c r="G90" s="176">
        <f>ROUND(E90*F90,2)</f>
        <v>0</v>
      </c>
      <c r="H90" s="157"/>
      <c r="I90" s="156">
        <f>ROUND(E90*H90,2)</f>
        <v>0</v>
      </c>
      <c r="J90" s="157"/>
      <c r="K90" s="156">
        <f>ROUND(E90*J90,2)</f>
        <v>0</v>
      </c>
      <c r="L90" s="156">
        <v>21</v>
      </c>
      <c r="M90" s="156">
        <f>G90*(1+L90/100)</f>
        <v>0</v>
      </c>
      <c r="N90" s="155">
        <v>2.7999999999999998E-4</v>
      </c>
      <c r="O90" s="155">
        <f>ROUND(E90*N90,2)</f>
        <v>0</v>
      </c>
      <c r="P90" s="155">
        <v>0</v>
      </c>
      <c r="Q90" s="155">
        <f>ROUND(E90*P90,2)</f>
        <v>0</v>
      </c>
      <c r="R90" s="156"/>
      <c r="S90" s="156" t="s">
        <v>176</v>
      </c>
      <c r="T90" s="156" t="s">
        <v>132</v>
      </c>
      <c r="U90" s="156">
        <v>0</v>
      </c>
      <c r="V90" s="156">
        <f>ROUND(E90*U90,2)</f>
        <v>0</v>
      </c>
      <c r="W90" s="156"/>
      <c r="X90" s="156" t="s">
        <v>144</v>
      </c>
      <c r="Y90" s="156" t="s">
        <v>135</v>
      </c>
      <c r="Z90" s="146"/>
      <c r="AA90" s="146"/>
      <c r="AB90" s="146"/>
      <c r="AC90" s="146"/>
      <c r="AD90" s="146"/>
      <c r="AE90" s="146"/>
      <c r="AF90" s="146"/>
      <c r="AG90" s="146" t="s">
        <v>145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185" t="s">
        <v>248</v>
      </c>
      <c r="D91" s="158"/>
      <c r="E91" s="159">
        <v>2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138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x14ac:dyDescent="0.2">
      <c r="A92" s="164" t="s">
        <v>127</v>
      </c>
      <c r="B92" s="165" t="s">
        <v>67</v>
      </c>
      <c r="C92" s="183" t="s">
        <v>68</v>
      </c>
      <c r="D92" s="166"/>
      <c r="E92" s="167"/>
      <c r="F92" s="168"/>
      <c r="G92" s="169">
        <f>SUMIF(AG93:AG96,"&lt;&gt;NOR",G93:G96)</f>
        <v>0</v>
      </c>
      <c r="H92" s="163"/>
      <c r="I92" s="163">
        <f>SUM(I93:I96)</f>
        <v>0</v>
      </c>
      <c r="J92" s="163"/>
      <c r="K92" s="163">
        <f>SUM(K93:K96)</f>
        <v>0</v>
      </c>
      <c r="L92" s="163"/>
      <c r="M92" s="163">
        <f>SUM(M93:M96)</f>
        <v>0</v>
      </c>
      <c r="N92" s="162"/>
      <c r="O92" s="162">
        <f>SUM(O93:O96)</f>
        <v>0.71</v>
      </c>
      <c r="P92" s="162"/>
      <c r="Q92" s="162">
        <f>SUM(Q93:Q96)</f>
        <v>0</v>
      </c>
      <c r="R92" s="163"/>
      <c r="S92" s="163"/>
      <c r="T92" s="163"/>
      <c r="U92" s="163"/>
      <c r="V92" s="163">
        <f>SUM(V93:V96)</f>
        <v>3.8899999999999997</v>
      </c>
      <c r="W92" s="163"/>
      <c r="X92" s="163"/>
      <c r="Y92" s="163"/>
      <c r="AG92" t="s">
        <v>128</v>
      </c>
    </row>
    <row r="93" spans="1:60" outlineLevel="1" x14ac:dyDescent="0.2">
      <c r="A93" s="171">
        <v>27</v>
      </c>
      <c r="B93" s="172" t="s">
        <v>249</v>
      </c>
      <c r="C93" s="184" t="s">
        <v>250</v>
      </c>
      <c r="D93" s="173" t="s">
        <v>149</v>
      </c>
      <c r="E93" s="174">
        <v>6</v>
      </c>
      <c r="F93" s="175"/>
      <c r="G93" s="176">
        <f>ROUND(E93*F93,2)</f>
        <v>0</v>
      </c>
      <c r="H93" s="157"/>
      <c r="I93" s="156">
        <f>ROUND(E93*H93,2)</f>
        <v>0</v>
      </c>
      <c r="J93" s="157"/>
      <c r="K93" s="156">
        <f>ROUND(E93*J93,2)</f>
        <v>0</v>
      </c>
      <c r="L93" s="156">
        <v>21</v>
      </c>
      <c r="M93" s="156">
        <f>G93*(1+L93/100)</f>
        <v>0</v>
      </c>
      <c r="N93" s="155">
        <v>0.11799999999999999</v>
      </c>
      <c r="O93" s="155">
        <f>ROUND(E93*N93,2)</f>
        <v>0.71</v>
      </c>
      <c r="P93" s="155">
        <v>0</v>
      </c>
      <c r="Q93" s="155">
        <f>ROUND(E93*P93,2)</f>
        <v>0</v>
      </c>
      <c r="R93" s="156"/>
      <c r="S93" s="156" t="s">
        <v>132</v>
      </c>
      <c r="T93" s="156" t="s">
        <v>132</v>
      </c>
      <c r="U93" s="156">
        <v>0.33400000000000002</v>
      </c>
      <c r="V93" s="156">
        <f>ROUND(E93*U93,2)</f>
        <v>2</v>
      </c>
      <c r="W93" s="156"/>
      <c r="X93" s="156" t="s">
        <v>150</v>
      </c>
      <c r="Y93" s="156" t="s">
        <v>135</v>
      </c>
      <c r="Z93" s="146"/>
      <c r="AA93" s="146"/>
      <c r="AB93" s="146"/>
      <c r="AC93" s="146"/>
      <c r="AD93" s="146"/>
      <c r="AE93" s="146"/>
      <c r="AF93" s="146"/>
      <c r="AG93" s="146" t="s">
        <v>151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185" t="s">
        <v>251</v>
      </c>
      <c r="D94" s="158"/>
      <c r="E94" s="159">
        <v>6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138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1">
        <v>28</v>
      </c>
      <c r="B95" s="172" t="s">
        <v>252</v>
      </c>
      <c r="C95" s="184" t="s">
        <v>253</v>
      </c>
      <c r="D95" s="173" t="s">
        <v>149</v>
      </c>
      <c r="E95" s="174">
        <v>6</v>
      </c>
      <c r="F95" s="175"/>
      <c r="G95" s="176">
        <f>ROUND(E95*F95,2)</f>
        <v>0</v>
      </c>
      <c r="H95" s="157"/>
      <c r="I95" s="156">
        <f>ROUND(E95*H95,2)</f>
        <v>0</v>
      </c>
      <c r="J95" s="157"/>
      <c r="K95" s="156">
        <f>ROUND(E95*J95,2)</f>
        <v>0</v>
      </c>
      <c r="L95" s="156">
        <v>21</v>
      </c>
      <c r="M95" s="156">
        <f>G95*(1+L95/100)</f>
        <v>0</v>
      </c>
      <c r="N95" s="155">
        <v>4.6000000000000001E-4</v>
      </c>
      <c r="O95" s="155">
        <f>ROUND(E95*N95,2)</f>
        <v>0</v>
      </c>
      <c r="P95" s="155">
        <v>0</v>
      </c>
      <c r="Q95" s="155">
        <f>ROUND(E95*P95,2)</f>
        <v>0</v>
      </c>
      <c r="R95" s="156"/>
      <c r="S95" s="156" t="s">
        <v>132</v>
      </c>
      <c r="T95" s="156" t="s">
        <v>132</v>
      </c>
      <c r="U95" s="156">
        <v>0.315</v>
      </c>
      <c r="V95" s="156">
        <f>ROUND(E95*U95,2)</f>
        <v>1.89</v>
      </c>
      <c r="W95" s="156"/>
      <c r="X95" s="156" t="s">
        <v>150</v>
      </c>
      <c r="Y95" s="156" t="s">
        <v>135</v>
      </c>
      <c r="Z95" s="146"/>
      <c r="AA95" s="146"/>
      <c r="AB95" s="146"/>
      <c r="AC95" s="146"/>
      <c r="AD95" s="146"/>
      <c r="AE95" s="146"/>
      <c r="AF95" s="146"/>
      <c r="AG95" s="146" t="s">
        <v>151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185" t="s">
        <v>254</v>
      </c>
      <c r="D96" s="158"/>
      <c r="E96" s="159">
        <v>6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138</v>
      </c>
      <c r="AH96" s="146">
        <v>5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A97" s="164" t="s">
        <v>127</v>
      </c>
      <c r="B97" s="165" t="s">
        <v>69</v>
      </c>
      <c r="C97" s="183" t="s">
        <v>70</v>
      </c>
      <c r="D97" s="166"/>
      <c r="E97" s="167"/>
      <c r="F97" s="168"/>
      <c r="G97" s="169">
        <f>SUMIF(AG98:AG106,"&lt;&gt;NOR",G98:G106)</f>
        <v>0</v>
      </c>
      <c r="H97" s="163"/>
      <c r="I97" s="163">
        <f>SUM(I98:I106)</f>
        <v>0</v>
      </c>
      <c r="J97" s="163"/>
      <c r="K97" s="163">
        <f>SUM(K98:K106)</f>
        <v>0</v>
      </c>
      <c r="L97" s="163"/>
      <c r="M97" s="163">
        <f>SUM(M98:M106)</f>
        <v>0</v>
      </c>
      <c r="N97" s="162"/>
      <c r="O97" s="162">
        <f>SUM(O98:O106)</f>
        <v>0.69000000000000006</v>
      </c>
      <c r="P97" s="162"/>
      <c r="Q97" s="162">
        <f>SUM(Q98:Q106)</f>
        <v>0</v>
      </c>
      <c r="R97" s="163"/>
      <c r="S97" s="163"/>
      <c r="T97" s="163"/>
      <c r="U97" s="163"/>
      <c r="V97" s="163">
        <f>SUM(V98:V106)</f>
        <v>19.36</v>
      </c>
      <c r="W97" s="163"/>
      <c r="X97" s="163"/>
      <c r="Y97" s="163"/>
      <c r="AG97" t="s">
        <v>128</v>
      </c>
    </row>
    <row r="98" spans="1:60" outlineLevel="1" x14ac:dyDescent="0.2">
      <c r="A98" s="171">
        <v>29</v>
      </c>
      <c r="B98" s="172" t="s">
        <v>255</v>
      </c>
      <c r="C98" s="184" t="s">
        <v>256</v>
      </c>
      <c r="D98" s="173" t="s">
        <v>149</v>
      </c>
      <c r="E98" s="174">
        <v>10.205</v>
      </c>
      <c r="F98" s="175"/>
      <c r="G98" s="176">
        <f>ROUND(E98*F98,2)</f>
        <v>0</v>
      </c>
      <c r="H98" s="157"/>
      <c r="I98" s="156">
        <f>ROUND(E98*H98,2)</f>
        <v>0</v>
      </c>
      <c r="J98" s="157"/>
      <c r="K98" s="156">
        <f>ROUND(E98*J98,2)</f>
        <v>0</v>
      </c>
      <c r="L98" s="156">
        <v>21</v>
      </c>
      <c r="M98" s="156">
        <f>G98*(1+L98/100)</f>
        <v>0</v>
      </c>
      <c r="N98" s="155">
        <v>2.63E-3</v>
      </c>
      <c r="O98" s="155">
        <f>ROUND(E98*N98,2)</f>
        <v>0.03</v>
      </c>
      <c r="P98" s="155">
        <v>0</v>
      </c>
      <c r="Q98" s="155">
        <f>ROUND(E98*P98,2)</f>
        <v>0</v>
      </c>
      <c r="R98" s="156"/>
      <c r="S98" s="156" t="s">
        <v>257</v>
      </c>
      <c r="T98" s="156" t="s">
        <v>257</v>
      </c>
      <c r="U98" s="156">
        <v>0.36</v>
      </c>
      <c r="V98" s="156">
        <f>ROUND(E98*U98,2)</f>
        <v>3.67</v>
      </c>
      <c r="W98" s="156"/>
      <c r="X98" s="156" t="s">
        <v>150</v>
      </c>
      <c r="Y98" s="156" t="s">
        <v>135</v>
      </c>
      <c r="Z98" s="146"/>
      <c r="AA98" s="146"/>
      <c r="AB98" s="146"/>
      <c r="AC98" s="146"/>
      <c r="AD98" s="146"/>
      <c r="AE98" s="146"/>
      <c r="AF98" s="146"/>
      <c r="AG98" s="146" t="s">
        <v>151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185" t="s">
        <v>258</v>
      </c>
      <c r="D99" s="158"/>
      <c r="E99" s="159">
        <v>10.205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138</v>
      </c>
      <c r="AH99" s="146">
        <v>5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71">
        <v>30</v>
      </c>
      <c r="B100" s="172" t="s">
        <v>259</v>
      </c>
      <c r="C100" s="184" t="s">
        <v>260</v>
      </c>
      <c r="D100" s="173" t="s">
        <v>149</v>
      </c>
      <c r="E100" s="174">
        <v>40.82</v>
      </c>
      <c r="F100" s="175"/>
      <c r="G100" s="176">
        <f>ROUND(E100*F100,2)</f>
        <v>0</v>
      </c>
      <c r="H100" s="157"/>
      <c r="I100" s="156">
        <f>ROUND(E100*H100,2)</f>
        <v>0</v>
      </c>
      <c r="J100" s="157"/>
      <c r="K100" s="156">
        <f>ROUND(E100*J100,2)</f>
        <v>0</v>
      </c>
      <c r="L100" s="156">
        <v>21</v>
      </c>
      <c r="M100" s="156">
        <f>G100*(1+L100/100)</f>
        <v>0</v>
      </c>
      <c r="N100" s="155">
        <v>0</v>
      </c>
      <c r="O100" s="155">
        <f>ROUND(E100*N100,2)</f>
        <v>0</v>
      </c>
      <c r="P100" s="155">
        <v>0</v>
      </c>
      <c r="Q100" s="155">
        <f>ROUND(E100*P100,2)</f>
        <v>0</v>
      </c>
      <c r="R100" s="156"/>
      <c r="S100" s="156" t="s">
        <v>132</v>
      </c>
      <c r="T100" s="156" t="s">
        <v>132</v>
      </c>
      <c r="U100" s="156">
        <v>0.122</v>
      </c>
      <c r="V100" s="156">
        <f>ROUND(E100*U100,2)</f>
        <v>4.9800000000000004</v>
      </c>
      <c r="W100" s="156"/>
      <c r="X100" s="156" t="s">
        <v>150</v>
      </c>
      <c r="Y100" s="156" t="s">
        <v>135</v>
      </c>
      <c r="Z100" s="146"/>
      <c r="AA100" s="146"/>
      <c r="AB100" s="146"/>
      <c r="AC100" s="146"/>
      <c r="AD100" s="146"/>
      <c r="AE100" s="146"/>
      <c r="AF100" s="146"/>
      <c r="AG100" s="146" t="s">
        <v>178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185" t="s">
        <v>261</v>
      </c>
      <c r="D101" s="158"/>
      <c r="E101" s="159">
        <v>28.6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138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3" x14ac:dyDescent="0.2">
      <c r="A102" s="153"/>
      <c r="B102" s="154"/>
      <c r="C102" s="185" t="s">
        <v>262</v>
      </c>
      <c r="D102" s="158"/>
      <c r="E102" s="159">
        <v>12.22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138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71">
        <v>31</v>
      </c>
      <c r="B103" s="172" t="s">
        <v>263</v>
      </c>
      <c r="C103" s="184" t="s">
        <v>264</v>
      </c>
      <c r="D103" s="173" t="s">
        <v>149</v>
      </c>
      <c r="E103" s="174">
        <v>10.205</v>
      </c>
      <c r="F103" s="175"/>
      <c r="G103" s="176">
        <f>ROUND(E103*F103,2)</f>
        <v>0</v>
      </c>
      <c r="H103" s="157"/>
      <c r="I103" s="156">
        <f>ROUND(E103*H103,2)</f>
        <v>0</v>
      </c>
      <c r="J103" s="157"/>
      <c r="K103" s="156">
        <f>ROUND(E103*J103,2)</f>
        <v>0</v>
      </c>
      <c r="L103" s="156">
        <v>21</v>
      </c>
      <c r="M103" s="156">
        <f>G103*(1+L103/100)</f>
        <v>0</v>
      </c>
      <c r="N103" s="155">
        <v>1.094E-2</v>
      </c>
      <c r="O103" s="155">
        <f>ROUND(E103*N103,2)</f>
        <v>0.11</v>
      </c>
      <c r="P103" s="155">
        <v>0</v>
      </c>
      <c r="Q103" s="155">
        <f>ROUND(E103*P103,2)</f>
        <v>0</v>
      </c>
      <c r="R103" s="156"/>
      <c r="S103" s="156" t="s">
        <v>176</v>
      </c>
      <c r="T103" s="156" t="s">
        <v>133</v>
      </c>
      <c r="U103" s="156">
        <v>0.45</v>
      </c>
      <c r="V103" s="156">
        <f>ROUND(E103*U103,2)</f>
        <v>4.59</v>
      </c>
      <c r="W103" s="156"/>
      <c r="X103" s="156" t="s">
        <v>150</v>
      </c>
      <c r="Y103" s="156" t="s">
        <v>135</v>
      </c>
      <c r="Z103" s="146"/>
      <c r="AA103" s="146"/>
      <c r="AB103" s="146"/>
      <c r="AC103" s="146"/>
      <c r="AD103" s="146"/>
      <c r="AE103" s="146"/>
      <c r="AF103" s="146"/>
      <c r="AG103" s="146" t="s">
        <v>151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185" t="s">
        <v>265</v>
      </c>
      <c r="D104" s="158"/>
      <c r="E104" s="159">
        <v>10.205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138</v>
      </c>
      <c r="AH104" s="146">
        <v>5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71">
        <v>32</v>
      </c>
      <c r="B105" s="172" t="s">
        <v>266</v>
      </c>
      <c r="C105" s="184" t="s">
        <v>267</v>
      </c>
      <c r="D105" s="173" t="s">
        <v>149</v>
      </c>
      <c r="E105" s="174">
        <v>10.205</v>
      </c>
      <c r="F105" s="175"/>
      <c r="G105" s="176">
        <f>ROUND(E105*F105,2)</f>
        <v>0</v>
      </c>
      <c r="H105" s="157"/>
      <c r="I105" s="156">
        <f>ROUND(E105*H105,2)</f>
        <v>0</v>
      </c>
      <c r="J105" s="157"/>
      <c r="K105" s="156">
        <f>ROUND(E105*J105,2)</f>
        <v>0</v>
      </c>
      <c r="L105" s="156">
        <v>21</v>
      </c>
      <c r="M105" s="156">
        <f>G105*(1+L105/100)</f>
        <v>0</v>
      </c>
      <c r="N105" s="155">
        <v>5.4339999999999999E-2</v>
      </c>
      <c r="O105" s="155">
        <f>ROUND(E105*N105,2)</f>
        <v>0.55000000000000004</v>
      </c>
      <c r="P105" s="155">
        <v>0</v>
      </c>
      <c r="Q105" s="155">
        <f>ROUND(E105*P105,2)</f>
        <v>0</v>
      </c>
      <c r="R105" s="156"/>
      <c r="S105" s="156" t="s">
        <v>176</v>
      </c>
      <c r="T105" s="156" t="s">
        <v>133</v>
      </c>
      <c r="U105" s="156">
        <v>0.6</v>
      </c>
      <c r="V105" s="156">
        <f>ROUND(E105*U105,2)</f>
        <v>6.12</v>
      </c>
      <c r="W105" s="156"/>
      <c r="X105" s="156" t="s">
        <v>150</v>
      </c>
      <c r="Y105" s="156" t="s">
        <v>135</v>
      </c>
      <c r="Z105" s="146"/>
      <c r="AA105" s="146"/>
      <c r="AB105" s="146"/>
      <c r="AC105" s="146"/>
      <c r="AD105" s="146"/>
      <c r="AE105" s="146"/>
      <c r="AF105" s="146"/>
      <c r="AG105" s="146" t="s">
        <v>151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2" x14ac:dyDescent="0.2">
      <c r="A106" s="153"/>
      <c r="B106" s="154"/>
      <c r="C106" s="185" t="s">
        <v>265</v>
      </c>
      <c r="D106" s="158"/>
      <c r="E106" s="159">
        <v>10.205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138</v>
      </c>
      <c r="AH106" s="146">
        <v>5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x14ac:dyDescent="0.2">
      <c r="A107" s="164" t="s">
        <v>127</v>
      </c>
      <c r="B107" s="165" t="s">
        <v>71</v>
      </c>
      <c r="C107" s="183" t="s">
        <v>72</v>
      </c>
      <c r="D107" s="166"/>
      <c r="E107" s="167"/>
      <c r="F107" s="168"/>
      <c r="G107" s="169">
        <f>SUMIF(AG108:AG112,"&lt;&gt;NOR",G108:G112)</f>
        <v>0</v>
      </c>
      <c r="H107" s="163"/>
      <c r="I107" s="163">
        <f>SUM(I108:I112)</f>
        <v>0</v>
      </c>
      <c r="J107" s="163"/>
      <c r="K107" s="163">
        <f>SUM(K108:K112)</f>
        <v>0</v>
      </c>
      <c r="L107" s="163"/>
      <c r="M107" s="163">
        <f>SUM(M108:M112)</f>
        <v>0</v>
      </c>
      <c r="N107" s="162"/>
      <c r="O107" s="162">
        <f>SUM(O108:O112)</f>
        <v>0</v>
      </c>
      <c r="P107" s="162"/>
      <c r="Q107" s="162">
        <f>SUM(Q108:Q112)</f>
        <v>0</v>
      </c>
      <c r="R107" s="163"/>
      <c r="S107" s="163"/>
      <c r="T107" s="163"/>
      <c r="U107" s="163"/>
      <c r="V107" s="163">
        <f>SUM(V108:V112)</f>
        <v>79.66</v>
      </c>
      <c r="W107" s="163"/>
      <c r="X107" s="163"/>
      <c r="Y107" s="163"/>
      <c r="AG107" t="s">
        <v>128</v>
      </c>
    </row>
    <row r="108" spans="1:60" ht="22.5" outlineLevel="1" x14ac:dyDescent="0.2">
      <c r="A108" s="171">
        <v>33</v>
      </c>
      <c r="B108" s="172" t="s">
        <v>268</v>
      </c>
      <c r="C108" s="184" t="s">
        <v>269</v>
      </c>
      <c r="D108" s="173" t="s">
        <v>149</v>
      </c>
      <c r="E108" s="174">
        <v>87.25</v>
      </c>
      <c r="F108" s="175"/>
      <c r="G108" s="176">
        <f>ROUND(E108*F108,2)</f>
        <v>0</v>
      </c>
      <c r="H108" s="157"/>
      <c r="I108" s="156">
        <f>ROUND(E108*H108,2)</f>
        <v>0</v>
      </c>
      <c r="J108" s="157"/>
      <c r="K108" s="156">
        <f>ROUND(E108*J108,2)</f>
        <v>0</v>
      </c>
      <c r="L108" s="156">
        <v>21</v>
      </c>
      <c r="M108" s="156">
        <f>G108*(1+L108/100)</f>
        <v>0</v>
      </c>
      <c r="N108" s="155">
        <v>0</v>
      </c>
      <c r="O108" s="155">
        <f>ROUND(E108*N108,2)</f>
        <v>0</v>
      </c>
      <c r="P108" s="155">
        <v>0</v>
      </c>
      <c r="Q108" s="155">
        <f>ROUND(E108*P108,2)</f>
        <v>0</v>
      </c>
      <c r="R108" s="156"/>
      <c r="S108" s="156" t="s">
        <v>132</v>
      </c>
      <c r="T108" s="156" t="s">
        <v>132</v>
      </c>
      <c r="U108" s="156">
        <v>0.91300000000000003</v>
      </c>
      <c r="V108" s="156">
        <f>ROUND(E108*U108,2)</f>
        <v>79.66</v>
      </c>
      <c r="W108" s="156"/>
      <c r="X108" s="156" t="s">
        <v>150</v>
      </c>
      <c r="Y108" s="156" t="s">
        <v>135</v>
      </c>
      <c r="Z108" s="146"/>
      <c r="AA108" s="146"/>
      <c r="AB108" s="146"/>
      <c r="AC108" s="146"/>
      <c r="AD108" s="146"/>
      <c r="AE108" s="146"/>
      <c r="AF108" s="146"/>
      <c r="AG108" s="146" t="s">
        <v>178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2" x14ac:dyDescent="0.2">
      <c r="A109" s="153"/>
      <c r="B109" s="154"/>
      <c r="C109" s="185" t="s">
        <v>270</v>
      </c>
      <c r="D109" s="158"/>
      <c r="E109" s="159">
        <v>69.55</v>
      </c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138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85" t="s">
        <v>271</v>
      </c>
      <c r="D110" s="158"/>
      <c r="E110" s="159">
        <v>17.7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138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1">
        <v>34</v>
      </c>
      <c r="B111" s="172" t="s">
        <v>272</v>
      </c>
      <c r="C111" s="184" t="s">
        <v>273</v>
      </c>
      <c r="D111" s="173" t="s">
        <v>274</v>
      </c>
      <c r="E111" s="174">
        <v>4.5369999999999999</v>
      </c>
      <c r="F111" s="175"/>
      <c r="G111" s="176">
        <f>ROUND(E111*F111,2)</f>
        <v>0</v>
      </c>
      <c r="H111" s="157"/>
      <c r="I111" s="156">
        <f>ROUND(E111*H111,2)</f>
        <v>0</v>
      </c>
      <c r="J111" s="157"/>
      <c r="K111" s="156">
        <f>ROUND(E111*J111,2)</f>
        <v>0</v>
      </c>
      <c r="L111" s="156">
        <v>21</v>
      </c>
      <c r="M111" s="156">
        <f>G111*(1+L111/100)</f>
        <v>0</v>
      </c>
      <c r="N111" s="155">
        <v>0</v>
      </c>
      <c r="O111" s="155">
        <f>ROUND(E111*N111,2)</f>
        <v>0</v>
      </c>
      <c r="P111" s="155">
        <v>0</v>
      </c>
      <c r="Q111" s="155">
        <f>ROUND(E111*P111,2)</f>
        <v>0</v>
      </c>
      <c r="R111" s="156"/>
      <c r="S111" s="156" t="s">
        <v>132</v>
      </c>
      <c r="T111" s="156" t="s">
        <v>275</v>
      </c>
      <c r="U111" s="156">
        <v>0</v>
      </c>
      <c r="V111" s="156">
        <f>ROUND(E111*U111,2)</f>
        <v>0</v>
      </c>
      <c r="W111" s="156"/>
      <c r="X111" s="156" t="s">
        <v>134</v>
      </c>
      <c r="Y111" s="156" t="s">
        <v>135</v>
      </c>
      <c r="Z111" s="146"/>
      <c r="AA111" s="146"/>
      <c r="AB111" s="146"/>
      <c r="AC111" s="146"/>
      <c r="AD111" s="146"/>
      <c r="AE111" s="146"/>
      <c r="AF111" s="146"/>
      <c r="AG111" s="146" t="s">
        <v>136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">
      <c r="A112" s="153"/>
      <c r="B112" s="154"/>
      <c r="C112" s="185" t="s">
        <v>276</v>
      </c>
      <c r="D112" s="158"/>
      <c r="E112" s="159">
        <v>4.5369999999999999</v>
      </c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138</v>
      </c>
      <c r="AH112" s="146">
        <v>5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x14ac:dyDescent="0.2">
      <c r="A113" s="164" t="s">
        <v>127</v>
      </c>
      <c r="B113" s="165" t="s">
        <v>73</v>
      </c>
      <c r="C113" s="183" t="s">
        <v>74</v>
      </c>
      <c r="D113" s="166"/>
      <c r="E113" s="167"/>
      <c r="F113" s="168"/>
      <c r="G113" s="169">
        <f>SUMIF(AG114:AG139,"&lt;&gt;NOR",G114:G139)</f>
        <v>0</v>
      </c>
      <c r="H113" s="163"/>
      <c r="I113" s="163">
        <f>SUM(I114:I139)</f>
        <v>0</v>
      </c>
      <c r="J113" s="163"/>
      <c r="K113" s="163">
        <f>SUM(K114:K139)</f>
        <v>0</v>
      </c>
      <c r="L113" s="163"/>
      <c r="M113" s="163">
        <f>SUM(M114:M139)</f>
        <v>0</v>
      </c>
      <c r="N113" s="162"/>
      <c r="O113" s="162">
        <f>SUM(O114:O139)</f>
        <v>1.4500000000000002</v>
      </c>
      <c r="P113" s="162"/>
      <c r="Q113" s="162">
        <f>SUM(Q114:Q139)</f>
        <v>0</v>
      </c>
      <c r="R113" s="163"/>
      <c r="S113" s="163"/>
      <c r="T113" s="163"/>
      <c r="U113" s="163"/>
      <c r="V113" s="163">
        <f>SUM(V114:V139)</f>
        <v>164.35999999999999</v>
      </c>
      <c r="W113" s="163"/>
      <c r="X113" s="163"/>
      <c r="Y113" s="163"/>
      <c r="AG113" t="s">
        <v>128</v>
      </c>
    </row>
    <row r="114" spans="1:60" outlineLevel="1" x14ac:dyDescent="0.2">
      <c r="A114" s="171">
        <v>35</v>
      </c>
      <c r="B114" s="172" t="s">
        <v>277</v>
      </c>
      <c r="C114" s="184" t="s">
        <v>278</v>
      </c>
      <c r="D114" s="173" t="s">
        <v>149</v>
      </c>
      <c r="E114" s="174">
        <v>394.1</v>
      </c>
      <c r="F114" s="175"/>
      <c r="G114" s="176">
        <f>ROUND(E114*F114,2)</f>
        <v>0</v>
      </c>
      <c r="H114" s="157"/>
      <c r="I114" s="156">
        <f>ROUND(E114*H114,2)</f>
        <v>0</v>
      </c>
      <c r="J114" s="157"/>
      <c r="K114" s="156">
        <f>ROUND(E114*J114,2)</f>
        <v>0</v>
      </c>
      <c r="L114" s="156">
        <v>21</v>
      </c>
      <c r="M114" s="156">
        <f>G114*(1+L114/100)</f>
        <v>0</v>
      </c>
      <c r="N114" s="155">
        <v>0</v>
      </c>
      <c r="O114" s="155">
        <f>ROUND(E114*N114,2)</f>
        <v>0</v>
      </c>
      <c r="P114" s="155">
        <v>0</v>
      </c>
      <c r="Q114" s="155">
        <f>ROUND(E114*P114,2)</f>
        <v>0</v>
      </c>
      <c r="R114" s="156"/>
      <c r="S114" s="156" t="s">
        <v>132</v>
      </c>
      <c r="T114" s="156" t="s">
        <v>132</v>
      </c>
      <c r="U114" s="156">
        <v>0.14399999999999999</v>
      </c>
      <c r="V114" s="156">
        <f>ROUND(E114*U114,2)</f>
        <v>56.75</v>
      </c>
      <c r="W114" s="156"/>
      <c r="X114" s="156" t="s">
        <v>150</v>
      </c>
      <c r="Y114" s="156" t="s">
        <v>135</v>
      </c>
      <c r="Z114" s="146"/>
      <c r="AA114" s="146"/>
      <c r="AB114" s="146"/>
      <c r="AC114" s="146"/>
      <c r="AD114" s="146"/>
      <c r="AE114" s="146"/>
      <c r="AF114" s="146"/>
      <c r="AG114" s="146" t="s">
        <v>178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185" t="s">
        <v>279</v>
      </c>
      <c r="D115" s="158"/>
      <c r="E115" s="159">
        <v>77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138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85" t="s">
        <v>280</v>
      </c>
      <c r="D116" s="158"/>
      <c r="E116" s="159">
        <v>163.1</v>
      </c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138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85" t="s">
        <v>281</v>
      </c>
      <c r="D117" s="158"/>
      <c r="E117" s="159">
        <v>93.8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138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85" t="s">
        <v>282</v>
      </c>
      <c r="D118" s="158"/>
      <c r="E118" s="159">
        <v>60.2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138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1">
        <v>36</v>
      </c>
      <c r="B119" s="172" t="s">
        <v>283</v>
      </c>
      <c r="C119" s="184" t="s">
        <v>284</v>
      </c>
      <c r="D119" s="173" t="s">
        <v>149</v>
      </c>
      <c r="E119" s="174">
        <v>788.2</v>
      </c>
      <c r="F119" s="175"/>
      <c r="G119" s="176">
        <f>ROUND(E119*F119,2)</f>
        <v>0</v>
      </c>
      <c r="H119" s="157"/>
      <c r="I119" s="156">
        <f>ROUND(E119*H119,2)</f>
        <v>0</v>
      </c>
      <c r="J119" s="157"/>
      <c r="K119" s="156">
        <f>ROUND(E119*J119,2)</f>
        <v>0</v>
      </c>
      <c r="L119" s="156">
        <v>21</v>
      </c>
      <c r="M119" s="156">
        <f>G119*(1+L119/100)</f>
        <v>0</v>
      </c>
      <c r="N119" s="155">
        <v>8.4999999999999995E-4</v>
      </c>
      <c r="O119" s="155">
        <f>ROUND(E119*N119,2)</f>
        <v>0.67</v>
      </c>
      <c r="P119" s="155">
        <v>0</v>
      </c>
      <c r="Q119" s="155">
        <f>ROUND(E119*P119,2)</f>
        <v>0</v>
      </c>
      <c r="R119" s="156"/>
      <c r="S119" s="156" t="s">
        <v>132</v>
      </c>
      <c r="T119" s="156" t="s">
        <v>132</v>
      </c>
      <c r="U119" s="156">
        <v>6.0000000000000001E-3</v>
      </c>
      <c r="V119" s="156">
        <f>ROUND(E119*U119,2)</f>
        <v>4.7300000000000004</v>
      </c>
      <c r="W119" s="156"/>
      <c r="X119" s="156" t="s">
        <v>150</v>
      </c>
      <c r="Y119" s="156" t="s">
        <v>135</v>
      </c>
      <c r="Z119" s="146"/>
      <c r="AA119" s="146"/>
      <c r="AB119" s="146"/>
      <c r="AC119" s="146"/>
      <c r="AD119" s="146"/>
      <c r="AE119" s="146"/>
      <c r="AF119" s="146"/>
      <c r="AG119" s="146" t="s">
        <v>178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185" t="s">
        <v>285</v>
      </c>
      <c r="D120" s="158"/>
      <c r="E120" s="159">
        <v>788.2</v>
      </c>
      <c r="F120" s="156"/>
      <c r="G120" s="156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138</v>
      </c>
      <c r="AH120" s="146">
        <v>5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71">
        <v>37</v>
      </c>
      <c r="B121" s="172" t="s">
        <v>286</v>
      </c>
      <c r="C121" s="184" t="s">
        <v>287</v>
      </c>
      <c r="D121" s="173" t="s">
        <v>149</v>
      </c>
      <c r="E121" s="174">
        <v>394.1</v>
      </c>
      <c r="F121" s="175"/>
      <c r="G121" s="176">
        <f>ROUND(E121*F121,2)</f>
        <v>0</v>
      </c>
      <c r="H121" s="157"/>
      <c r="I121" s="156">
        <f>ROUND(E121*H121,2)</f>
        <v>0</v>
      </c>
      <c r="J121" s="157"/>
      <c r="K121" s="156">
        <f>ROUND(E121*J121,2)</f>
        <v>0</v>
      </c>
      <c r="L121" s="156">
        <v>21</v>
      </c>
      <c r="M121" s="156">
        <f>G121*(1+L121/100)</f>
        <v>0</v>
      </c>
      <c r="N121" s="155">
        <v>0</v>
      </c>
      <c r="O121" s="155">
        <f>ROUND(E121*N121,2)</f>
        <v>0</v>
      </c>
      <c r="P121" s="155">
        <v>0</v>
      </c>
      <c r="Q121" s="155">
        <f>ROUND(E121*P121,2)</f>
        <v>0</v>
      </c>
      <c r="R121" s="156"/>
      <c r="S121" s="156" t="s">
        <v>132</v>
      </c>
      <c r="T121" s="156" t="s">
        <v>132</v>
      </c>
      <c r="U121" s="156">
        <v>0.126</v>
      </c>
      <c r="V121" s="156">
        <f>ROUND(E121*U121,2)</f>
        <v>49.66</v>
      </c>
      <c r="W121" s="156"/>
      <c r="X121" s="156" t="s">
        <v>150</v>
      </c>
      <c r="Y121" s="156" t="s">
        <v>135</v>
      </c>
      <c r="Z121" s="146"/>
      <c r="AA121" s="146"/>
      <c r="AB121" s="146"/>
      <c r="AC121" s="146"/>
      <c r="AD121" s="146"/>
      <c r="AE121" s="146"/>
      <c r="AF121" s="146"/>
      <c r="AG121" s="146" t="s">
        <v>178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53"/>
      <c r="B122" s="154"/>
      <c r="C122" s="185" t="s">
        <v>288</v>
      </c>
      <c r="D122" s="158"/>
      <c r="E122" s="159">
        <v>394.1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138</v>
      </c>
      <c r="AH122" s="146">
        <v>5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71">
        <v>38</v>
      </c>
      <c r="B123" s="172" t="s">
        <v>289</v>
      </c>
      <c r="C123" s="184" t="s">
        <v>290</v>
      </c>
      <c r="D123" s="173" t="s">
        <v>149</v>
      </c>
      <c r="E123" s="174">
        <v>131.5</v>
      </c>
      <c r="F123" s="175"/>
      <c r="G123" s="176">
        <f>ROUND(E123*F123,2)</f>
        <v>0</v>
      </c>
      <c r="H123" s="157"/>
      <c r="I123" s="156">
        <f>ROUND(E123*H123,2)</f>
        <v>0</v>
      </c>
      <c r="J123" s="157"/>
      <c r="K123" s="156">
        <f>ROUND(E123*J123,2)</f>
        <v>0</v>
      </c>
      <c r="L123" s="156">
        <v>21</v>
      </c>
      <c r="M123" s="156">
        <f>G123*(1+L123/100)</f>
        <v>0</v>
      </c>
      <c r="N123" s="155">
        <v>5.9100000000000003E-3</v>
      </c>
      <c r="O123" s="155">
        <f>ROUND(E123*N123,2)</f>
        <v>0.78</v>
      </c>
      <c r="P123" s="155">
        <v>0</v>
      </c>
      <c r="Q123" s="155">
        <f>ROUND(E123*P123,2)</f>
        <v>0</v>
      </c>
      <c r="R123" s="156"/>
      <c r="S123" s="156" t="s">
        <v>132</v>
      </c>
      <c r="T123" s="156" t="s">
        <v>132</v>
      </c>
      <c r="U123" s="156">
        <v>0.26</v>
      </c>
      <c r="V123" s="156">
        <f>ROUND(E123*U123,2)</f>
        <v>34.19</v>
      </c>
      <c r="W123" s="156"/>
      <c r="X123" s="156" t="s">
        <v>150</v>
      </c>
      <c r="Y123" s="156" t="s">
        <v>135</v>
      </c>
      <c r="Z123" s="146"/>
      <c r="AA123" s="146"/>
      <c r="AB123" s="146"/>
      <c r="AC123" s="146"/>
      <c r="AD123" s="146"/>
      <c r="AE123" s="146"/>
      <c r="AF123" s="146"/>
      <c r="AG123" s="146" t="s">
        <v>178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185" t="s">
        <v>291</v>
      </c>
      <c r="D124" s="158"/>
      <c r="E124" s="159">
        <v>27.5</v>
      </c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138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185" t="s">
        <v>292</v>
      </c>
      <c r="D125" s="158"/>
      <c r="E125" s="159">
        <v>55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138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3" x14ac:dyDescent="0.2">
      <c r="A126" s="153"/>
      <c r="B126" s="154"/>
      <c r="C126" s="185" t="s">
        <v>293</v>
      </c>
      <c r="D126" s="158"/>
      <c r="E126" s="159">
        <v>27.5</v>
      </c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138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3" x14ac:dyDescent="0.2">
      <c r="A127" s="153"/>
      <c r="B127" s="154"/>
      <c r="C127" s="185" t="s">
        <v>294</v>
      </c>
      <c r="D127" s="158"/>
      <c r="E127" s="159">
        <v>21.5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138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71">
        <v>39</v>
      </c>
      <c r="B128" s="172" t="s">
        <v>295</v>
      </c>
      <c r="C128" s="184" t="s">
        <v>296</v>
      </c>
      <c r="D128" s="173" t="s">
        <v>149</v>
      </c>
      <c r="E128" s="174">
        <v>394.1</v>
      </c>
      <c r="F128" s="175"/>
      <c r="G128" s="176">
        <f>ROUND(E128*F128,2)</f>
        <v>0</v>
      </c>
      <c r="H128" s="157"/>
      <c r="I128" s="156">
        <f>ROUND(E128*H128,2)</f>
        <v>0</v>
      </c>
      <c r="J128" s="157"/>
      <c r="K128" s="156">
        <f>ROUND(E128*J128,2)</f>
        <v>0</v>
      </c>
      <c r="L128" s="156">
        <v>21</v>
      </c>
      <c r="M128" s="156">
        <f>G128*(1+L128/100)</f>
        <v>0</v>
      </c>
      <c r="N128" s="155">
        <v>0</v>
      </c>
      <c r="O128" s="155">
        <f>ROUND(E128*N128,2)</f>
        <v>0</v>
      </c>
      <c r="P128" s="155">
        <v>0</v>
      </c>
      <c r="Q128" s="155">
        <f>ROUND(E128*P128,2)</f>
        <v>0</v>
      </c>
      <c r="R128" s="156"/>
      <c r="S128" s="156" t="s">
        <v>132</v>
      </c>
      <c r="T128" s="156" t="s">
        <v>132</v>
      </c>
      <c r="U128" s="156">
        <v>3.0300000000000001E-2</v>
      </c>
      <c r="V128" s="156">
        <f>ROUND(E128*U128,2)</f>
        <v>11.94</v>
      </c>
      <c r="W128" s="156"/>
      <c r="X128" s="156" t="s">
        <v>150</v>
      </c>
      <c r="Y128" s="156" t="s">
        <v>135</v>
      </c>
      <c r="Z128" s="146"/>
      <c r="AA128" s="146"/>
      <c r="AB128" s="146"/>
      <c r="AC128" s="146"/>
      <c r="AD128" s="146"/>
      <c r="AE128" s="146"/>
      <c r="AF128" s="146"/>
      <c r="AG128" s="146" t="s">
        <v>178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185" t="s">
        <v>288</v>
      </c>
      <c r="D129" s="158"/>
      <c r="E129" s="159">
        <v>394.1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138</v>
      </c>
      <c r="AH129" s="146">
        <v>5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1">
        <v>40</v>
      </c>
      <c r="B130" s="172" t="s">
        <v>297</v>
      </c>
      <c r="C130" s="184" t="s">
        <v>298</v>
      </c>
      <c r="D130" s="173" t="s">
        <v>149</v>
      </c>
      <c r="E130" s="174">
        <v>788.2</v>
      </c>
      <c r="F130" s="175"/>
      <c r="G130" s="176">
        <f>ROUND(E130*F130,2)</f>
        <v>0</v>
      </c>
      <c r="H130" s="157"/>
      <c r="I130" s="156">
        <f>ROUND(E130*H130,2)</f>
        <v>0</v>
      </c>
      <c r="J130" s="157"/>
      <c r="K130" s="156">
        <f>ROUND(E130*J130,2)</f>
        <v>0</v>
      </c>
      <c r="L130" s="156">
        <v>21</v>
      </c>
      <c r="M130" s="156">
        <f>G130*(1+L130/100)</f>
        <v>0</v>
      </c>
      <c r="N130" s="155">
        <v>0</v>
      </c>
      <c r="O130" s="155">
        <f>ROUND(E130*N130,2)</f>
        <v>0</v>
      </c>
      <c r="P130" s="155">
        <v>0</v>
      </c>
      <c r="Q130" s="155">
        <f>ROUND(E130*P130,2)</f>
        <v>0</v>
      </c>
      <c r="R130" s="156"/>
      <c r="S130" s="156" t="s">
        <v>132</v>
      </c>
      <c r="T130" s="156" t="s">
        <v>132</v>
      </c>
      <c r="U130" s="156">
        <v>0</v>
      </c>
      <c r="V130" s="156">
        <f>ROUND(E130*U130,2)</f>
        <v>0</v>
      </c>
      <c r="W130" s="156"/>
      <c r="X130" s="156" t="s">
        <v>150</v>
      </c>
      <c r="Y130" s="156" t="s">
        <v>135</v>
      </c>
      <c r="Z130" s="146"/>
      <c r="AA130" s="146"/>
      <c r="AB130" s="146"/>
      <c r="AC130" s="146"/>
      <c r="AD130" s="146"/>
      <c r="AE130" s="146"/>
      <c r="AF130" s="146"/>
      <c r="AG130" s="146" t="s">
        <v>178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185" t="s">
        <v>285</v>
      </c>
      <c r="D131" s="158"/>
      <c r="E131" s="159">
        <v>788.2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138</v>
      </c>
      <c r="AH131" s="146">
        <v>5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1">
        <v>41</v>
      </c>
      <c r="B132" s="172" t="s">
        <v>299</v>
      </c>
      <c r="C132" s="184" t="s">
        <v>300</v>
      </c>
      <c r="D132" s="173" t="s">
        <v>149</v>
      </c>
      <c r="E132" s="174">
        <v>394.1</v>
      </c>
      <c r="F132" s="175"/>
      <c r="G132" s="176">
        <f>ROUND(E132*F132,2)</f>
        <v>0</v>
      </c>
      <c r="H132" s="157"/>
      <c r="I132" s="156">
        <f>ROUND(E132*H132,2)</f>
        <v>0</v>
      </c>
      <c r="J132" s="157"/>
      <c r="K132" s="156">
        <f>ROUND(E132*J132,2)</f>
        <v>0</v>
      </c>
      <c r="L132" s="156">
        <v>21</v>
      </c>
      <c r="M132" s="156">
        <f>G132*(1+L132/100)</f>
        <v>0</v>
      </c>
      <c r="N132" s="155">
        <v>0</v>
      </c>
      <c r="O132" s="155">
        <f>ROUND(E132*N132,2)</f>
        <v>0</v>
      </c>
      <c r="P132" s="155">
        <v>0</v>
      </c>
      <c r="Q132" s="155">
        <f>ROUND(E132*P132,2)</f>
        <v>0</v>
      </c>
      <c r="R132" s="156"/>
      <c r="S132" s="156" t="s">
        <v>132</v>
      </c>
      <c r="T132" s="156" t="s">
        <v>132</v>
      </c>
      <c r="U132" s="156">
        <v>1.7999999999999999E-2</v>
      </c>
      <c r="V132" s="156">
        <f>ROUND(E132*U132,2)</f>
        <v>7.09</v>
      </c>
      <c r="W132" s="156"/>
      <c r="X132" s="156" t="s">
        <v>150</v>
      </c>
      <c r="Y132" s="156" t="s">
        <v>135</v>
      </c>
      <c r="Z132" s="146"/>
      <c r="AA132" s="146"/>
      <c r="AB132" s="146"/>
      <c r="AC132" s="146"/>
      <c r="AD132" s="146"/>
      <c r="AE132" s="146"/>
      <c r="AF132" s="146"/>
      <c r="AG132" s="146" t="s">
        <v>178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185" t="s">
        <v>288</v>
      </c>
      <c r="D133" s="158"/>
      <c r="E133" s="159">
        <v>394.1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138</v>
      </c>
      <c r="AH133" s="146">
        <v>5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1">
        <v>42</v>
      </c>
      <c r="B134" s="172" t="s">
        <v>301</v>
      </c>
      <c r="C134" s="184" t="s">
        <v>302</v>
      </c>
      <c r="D134" s="173" t="s">
        <v>149</v>
      </c>
      <c r="E134" s="174">
        <v>118.8</v>
      </c>
      <c r="F134" s="175"/>
      <c r="G134" s="176">
        <f>ROUND(E134*F134,2)</f>
        <v>0</v>
      </c>
      <c r="H134" s="157"/>
      <c r="I134" s="156">
        <f>ROUND(E134*H134,2)</f>
        <v>0</v>
      </c>
      <c r="J134" s="157"/>
      <c r="K134" s="156">
        <f>ROUND(E134*J134,2)</f>
        <v>0</v>
      </c>
      <c r="L134" s="156">
        <v>21</v>
      </c>
      <c r="M134" s="156">
        <f>G134*(1+L134/100)</f>
        <v>0</v>
      </c>
      <c r="N134" s="155">
        <v>0</v>
      </c>
      <c r="O134" s="155">
        <f>ROUND(E134*N134,2)</f>
        <v>0</v>
      </c>
      <c r="P134" s="155">
        <v>0</v>
      </c>
      <c r="Q134" s="155">
        <f>ROUND(E134*P134,2)</f>
        <v>0</v>
      </c>
      <c r="R134" s="156"/>
      <c r="S134" s="156" t="s">
        <v>176</v>
      </c>
      <c r="T134" s="156" t="s">
        <v>177</v>
      </c>
      <c r="U134" s="156">
        <v>0</v>
      </c>
      <c r="V134" s="156">
        <f>ROUND(E134*U134,2)</f>
        <v>0</v>
      </c>
      <c r="W134" s="156"/>
      <c r="X134" s="156" t="s">
        <v>150</v>
      </c>
      <c r="Y134" s="156" t="s">
        <v>135</v>
      </c>
      <c r="Z134" s="146"/>
      <c r="AA134" s="146"/>
      <c r="AB134" s="146"/>
      <c r="AC134" s="146"/>
      <c r="AD134" s="146"/>
      <c r="AE134" s="146"/>
      <c r="AF134" s="146"/>
      <c r="AG134" s="146" t="s">
        <v>178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185" t="s">
        <v>303</v>
      </c>
      <c r="D135" s="158"/>
      <c r="E135" s="159">
        <v>33.6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138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85" t="s">
        <v>304</v>
      </c>
      <c r="D136" s="158"/>
      <c r="E136" s="159">
        <v>66</v>
      </c>
      <c r="F136" s="156"/>
      <c r="G136" s="156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138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3" x14ac:dyDescent="0.2">
      <c r="A137" s="153"/>
      <c r="B137" s="154"/>
      <c r="C137" s="185" t="s">
        <v>305</v>
      </c>
      <c r="D137" s="158"/>
      <c r="E137" s="159">
        <v>19.2</v>
      </c>
      <c r="F137" s="156"/>
      <c r="G137" s="156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138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1">
        <v>43</v>
      </c>
      <c r="B138" s="172" t="s">
        <v>306</v>
      </c>
      <c r="C138" s="184" t="s">
        <v>307</v>
      </c>
      <c r="D138" s="173" t="s">
        <v>149</v>
      </c>
      <c r="E138" s="174">
        <v>98</v>
      </c>
      <c r="F138" s="175"/>
      <c r="G138" s="176">
        <f>ROUND(E138*F138,2)</f>
        <v>0</v>
      </c>
      <c r="H138" s="157"/>
      <c r="I138" s="156">
        <f>ROUND(E138*H138,2)</f>
        <v>0</v>
      </c>
      <c r="J138" s="157"/>
      <c r="K138" s="156">
        <f>ROUND(E138*J138,2)</f>
        <v>0</v>
      </c>
      <c r="L138" s="156">
        <v>21</v>
      </c>
      <c r="M138" s="156">
        <f>G138*(1+L138/100)</f>
        <v>0</v>
      </c>
      <c r="N138" s="155">
        <v>0</v>
      </c>
      <c r="O138" s="155">
        <f>ROUND(E138*N138,2)</f>
        <v>0</v>
      </c>
      <c r="P138" s="155">
        <v>0</v>
      </c>
      <c r="Q138" s="155">
        <f>ROUND(E138*P138,2)</f>
        <v>0</v>
      </c>
      <c r="R138" s="156"/>
      <c r="S138" s="156" t="s">
        <v>176</v>
      </c>
      <c r="T138" s="156" t="s">
        <v>133</v>
      </c>
      <c r="U138" s="156">
        <v>0</v>
      </c>
      <c r="V138" s="156">
        <f>ROUND(E138*U138,2)</f>
        <v>0</v>
      </c>
      <c r="W138" s="156"/>
      <c r="X138" s="156" t="s">
        <v>150</v>
      </c>
      <c r="Y138" s="156" t="s">
        <v>135</v>
      </c>
      <c r="Z138" s="146"/>
      <c r="AA138" s="146"/>
      <c r="AB138" s="146"/>
      <c r="AC138" s="146"/>
      <c r="AD138" s="146"/>
      <c r="AE138" s="146"/>
      <c r="AF138" s="146"/>
      <c r="AG138" s="146" t="s">
        <v>178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53"/>
      <c r="B139" s="154"/>
      <c r="C139" s="185" t="s">
        <v>308</v>
      </c>
      <c r="D139" s="158"/>
      <c r="E139" s="159">
        <v>98</v>
      </c>
      <c r="F139" s="156"/>
      <c r="G139" s="156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138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25.5" x14ac:dyDescent="0.2">
      <c r="A140" s="164" t="s">
        <v>127</v>
      </c>
      <c r="B140" s="165" t="s">
        <v>75</v>
      </c>
      <c r="C140" s="183" t="s">
        <v>76</v>
      </c>
      <c r="D140" s="166"/>
      <c r="E140" s="167"/>
      <c r="F140" s="168"/>
      <c r="G140" s="169">
        <f>SUMIF(AG141:AG146,"&lt;&gt;NOR",G141:G146)</f>
        <v>0</v>
      </c>
      <c r="H140" s="163"/>
      <c r="I140" s="163">
        <f>SUM(I141:I146)</f>
        <v>0</v>
      </c>
      <c r="J140" s="163"/>
      <c r="K140" s="163">
        <f>SUM(K141:K146)</f>
        <v>0</v>
      </c>
      <c r="L140" s="163"/>
      <c r="M140" s="163">
        <f>SUM(M141:M146)</f>
        <v>0</v>
      </c>
      <c r="N140" s="162"/>
      <c r="O140" s="162">
        <f>SUM(O141:O146)</f>
        <v>0</v>
      </c>
      <c r="P140" s="162"/>
      <c r="Q140" s="162">
        <f>SUM(Q141:Q146)</f>
        <v>0</v>
      </c>
      <c r="R140" s="163"/>
      <c r="S140" s="163"/>
      <c r="T140" s="163"/>
      <c r="U140" s="163"/>
      <c r="V140" s="163">
        <f>SUM(V141:V146)</f>
        <v>19.89</v>
      </c>
      <c r="W140" s="163"/>
      <c r="X140" s="163"/>
      <c r="Y140" s="163"/>
      <c r="AG140" t="s">
        <v>128</v>
      </c>
    </row>
    <row r="141" spans="1:60" outlineLevel="1" x14ac:dyDescent="0.2">
      <c r="A141" s="171">
        <v>44</v>
      </c>
      <c r="B141" s="172" t="s">
        <v>309</v>
      </c>
      <c r="C141" s="184" t="s">
        <v>310</v>
      </c>
      <c r="D141" s="173" t="s">
        <v>149</v>
      </c>
      <c r="E141" s="174">
        <v>277.2</v>
      </c>
      <c r="F141" s="175"/>
      <c r="G141" s="176">
        <f>ROUND(E141*F141,2)</f>
        <v>0</v>
      </c>
      <c r="H141" s="157"/>
      <c r="I141" s="156">
        <f>ROUND(E141*H141,2)</f>
        <v>0</v>
      </c>
      <c r="J141" s="157"/>
      <c r="K141" s="156">
        <f>ROUND(E141*J141,2)</f>
        <v>0</v>
      </c>
      <c r="L141" s="156">
        <v>21</v>
      </c>
      <c r="M141" s="156">
        <f>G141*(1+L141/100)</f>
        <v>0</v>
      </c>
      <c r="N141" s="155">
        <v>0</v>
      </c>
      <c r="O141" s="155">
        <f>ROUND(E141*N141,2)</f>
        <v>0</v>
      </c>
      <c r="P141" s="155">
        <v>0</v>
      </c>
      <c r="Q141" s="155">
        <f>ROUND(E141*P141,2)</f>
        <v>0</v>
      </c>
      <c r="R141" s="156"/>
      <c r="S141" s="156" t="s">
        <v>176</v>
      </c>
      <c r="T141" s="156" t="s">
        <v>177</v>
      </c>
      <c r="U141" s="156">
        <v>0</v>
      </c>
      <c r="V141" s="156">
        <f>ROUND(E141*U141,2)</f>
        <v>0</v>
      </c>
      <c r="W141" s="156"/>
      <c r="X141" s="156" t="s">
        <v>150</v>
      </c>
      <c r="Y141" s="156" t="s">
        <v>135</v>
      </c>
      <c r="Z141" s="146"/>
      <c r="AA141" s="146"/>
      <c r="AB141" s="146"/>
      <c r="AC141" s="146"/>
      <c r="AD141" s="146"/>
      <c r="AE141" s="146"/>
      <c r="AF141" s="146"/>
      <c r="AG141" s="146" t="s">
        <v>178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2" x14ac:dyDescent="0.2">
      <c r="A142" s="153"/>
      <c r="B142" s="154"/>
      <c r="C142" s="185" t="s">
        <v>311</v>
      </c>
      <c r="D142" s="158"/>
      <c r="E142" s="159">
        <v>78.400000000000006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138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3" x14ac:dyDescent="0.2">
      <c r="A143" s="153"/>
      <c r="B143" s="154"/>
      <c r="C143" s="185" t="s">
        <v>312</v>
      </c>
      <c r="D143" s="158"/>
      <c r="E143" s="159">
        <v>154</v>
      </c>
      <c r="F143" s="156"/>
      <c r="G143" s="156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138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3" x14ac:dyDescent="0.2">
      <c r="A144" s="153"/>
      <c r="B144" s="154"/>
      <c r="C144" s="185" t="s">
        <v>313</v>
      </c>
      <c r="D144" s="158"/>
      <c r="E144" s="159">
        <v>44.8</v>
      </c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138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22.5" outlineLevel="1" x14ac:dyDescent="0.2">
      <c r="A145" s="171">
        <v>45</v>
      </c>
      <c r="B145" s="172" t="s">
        <v>314</v>
      </c>
      <c r="C145" s="184" t="s">
        <v>181</v>
      </c>
      <c r="D145" s="173" t="s">
        <v>149</v>
      </c>
      <c r="E145" s="174">
        <v>16.8</v>
      </c>
      <c r="F145" s="175"/>
      <c r="G145" s="176">
        <f>ROUND(E145*F145,2)</f>
        <v>0</v>
      </c>
      <c r="H145" s="157"/>
      <c r="I145" s="156">
        <f>ROUND(E145*H145,2)</f>
        <v>0</v>
      </c>
      <c r="J145" s="157"/>
      <c r="K145" s="156">
        <f>ROUND(E145*J145,2)</f>
        <v>0</v>
      </c>
      <c r="L145" s="156">
        <v>21</v>
      </c>
      <c r="M145" s="156">
        <f>G145*(1+L145/100)</f>
        <v>0</v>
      </c>
      <c r="N145" s="155">
        <v>0</v>
      </c>
      <c r="O145" s="155">
        <f>ROUND(E145*N145,2)</f>
        <v>0</v>
      </c>
      <c r="P145" s="155">
        <v>0</v>
      </c>
      <c r="Q145" s="155">
        <f>ROUND(E145*P145,2)</f>
        <v>0</v>
      </c>
      <c r="R145" s="156"/>
      <c r="S145" s="156" t="s">
        <v>176</v>
      </c>
      <c r="T145" s="156" t="s">
        <v>133</v>
      </c>
      <c r="U145" s="156">
        <v>1.1841699999999999</v>
      </c>
      <c r="V145" s="156">
        <f>ROUND(E145*U145,2)</f>
        <v>19.89</v>
      </c>
      <c r="W145" s="156"/>
      <c r="X145" s="156" t="s">
        <v>150</v>
      </c>
      <c r="Y145" s="156" t="s">
        <v>135</v>
      </c>
      <c r="Z145" s="146"/>
      <c r="AA145" s="146"/>
      <c r="AB145" s="146"/>
      <c r="AC145" s="146"/>
      <c r="AD145" s="146"/>
      <c r="AE145" s="146"/>
      <c r="AF145" s="146"/>
      <c r="AG145" s="146" t="s">
        <v>178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2" x14ac:dyDescent="0.2">
      <c r="A146" s="153"/>
      <c r="B146" s="154"/>
      <c r="C146" s="185" t="s">
        <v>315</v>
      </c>
      <c r="D146" s="158"/>
      <c r="E146" s="159">
        <v>16.8</v>
      </c>
      <c r="F146" s="156"/>
      <c r="G146" s="156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138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x14ac:dyDescent="0.2">
      <c r="A147" s="164" t="s">
        <v>127</v>
      </c>
      <c r="B147" s="165" t="s">
        <v>77</v>
      </c>
      <c r="C147" s="183" t="s">
        <v>78</v>
      </c>
      <c r="D147" s="166"/>
      <c r="E147" s="167"/>
      <c r="F147" s="168"/>
      <c r="G147" s="169">
        <f>SUMIF(AG148:AG161,"&lt;&gt;NOR",G148:G161)</f>
        <v>0</v>
      </c>
      <c r="H147" s="163"/>
      <c r="I147" s="163">
        <f>SUM(I148:I161)</f>
        <v>0</v>
      </c>
      <c r="J147" s="163"/>
      <c r="K147" s="163">
        <f>SUM(K148:K161)</f>
        <v>0</v>
      </c>
      <c r="L147" s="163"/>
      <c r="M147" s="163">
        <f>SUM(M148:M161)</f>
        <v>0</v>
      </c>
      <c r="N147" s="162"/>
      <c r="O147" s="162">
        <f>SUM(O148:O161)</f>
        <v>0</v>
      </c>
      <c r="P147" s="162"/>
      <c r="Q147" s="162">
        <f>SUM(Q148:Q161)</f>
        <v>7.94</v>
      </c>
      <c r="R147" s="163"/>
      <c r="S147" s="163"/>
      <c r="T147" s="163"/>
      <c r="U147" s="163"/>
      <c r="V147" s="163">
        <f>SUM(V148:V161)</f>
        <v>23.459999999999997</v>
      </c>
      <c r="W147" s="163"/>
      <c r="X147" s="163"/>
      <c r="Y147" s="163"/>
      <c r="AG147" t="s">
        <v>128</v>
      </c>
    </row>
    <row r="148" spans="1:60" outlineLevel="1" x14ac:dyDescent="0.2">
      <c r="A148" s="171">
        <v>46</v>
      </c>
      <c r="B148" s="172" t="s">
        <v>316</v>
      </c>
      <c r="C148" s="184" t="s">
        <v>317</v>
      </c>
      <c r="D148" s="173" t="s">
        <v>318</v>
      </c>
      <c r="E148" s="174">
        <v>0.72</v>
      </c>
      <c r="F148" s="175"/>
      <c r="G148" s="176">
        <f>ROUND(E148*F148,2)</f>
        <v>0</v>
      </c>
      <c r="H148" s="157"/>
      <c r="I148" s="156">
        <f>ROUND(E148*H148,2)</f>
        <v>0</v>
      </c>
      <c r="J148" s="157"/>
      <c r="K148" s="156">
        <f>ROUND(E148*J148,2)</f>
        <v>0</v>
      </c>
      <c r="L148" s="156">
        <v>21</v>
      </c>
      <c r="M148" s="156">
        <f>G148*(1+L148/100)</f>
        <v>0</v>
      </c>
      <c r="N148" s="155">
        <v>0</v>
      </c>
      <c r="O148" s="155">
        <f>ROUND(E148*N148,2)</f>
        <v>0</v>
      </c>
      <c r="P148" s="155">
        <v>2.2000000000000002</v>
      </c>
      <c r="Q148" s="155">
        <f>ROUND(E148*P148,2)</f>
        <v>1.58</v>
      </c>
      <c r="R148" s="156"/>
      <c r="S148" s="156" t="s">
        <v>132</v>
      </c>
      <c r="T148" s="156" t="s">
        <v>132</v>
      </c>
      <c r="U148" s="156">
        <v>10.88</v>
      </c>
      <c r="V148" s="156">
        <f>ROUND(E148*U148,2)</f>
        <v>7.83</v>
      </c>
      <c r="W148" s="156"/>
      <c r="X148" s="156" t="s">
        <v>150</v>
      </c>
      <c r="Y148" s="156" t="s">
        <v>135</v>
      </c>
      <c r="Z148" s="146"/>
      <c r="AA148" s="146"/>
      <c r="AB148" s="146"/>
      <c r="AC148" s="146"/>
      <c r="AD148" s="146"/>
      <c r="AE148" s="146"/>
      <c r="AF148" s="146"/>
      <c r="AG148" s="146" t="s">
        <v>151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2" x14ac:dyDescent="0.2">
      <c r="A149" s="153"/>
      <c r="B149" s="154"/>
      <c r="C149" s="185" t="s">
        <v>319</v>
      </c>
      <c r="D149" s="158"/>
      <c r="E149" s="159">
        <v>0.72</v>
      </c>
      <c r="F149" s="156"/>
      <c r="G149" s="156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138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71">
        <v>47</v>
      </c>
      <c r="B150" s="172" t="s">
        <v>320</v>
      </c>
      <c r="C150" s="184" t="s">
        <v>321</v>
      </c>
      <c r="D150" s="173" t="s">
        <v>149</v>
      </c>
      <c r="E150" s="174">
        <v>137.37</v>
      </c>
      <c r="F150" s="175"/>
      <c r="G150" s="176">
        <f>ROUND(E150*F150,2)</f>
        <v>0</v>
      </c>
      <c r="H150" s="157"/>
      <c r="I150" s="156">
        <f>ROUND(E150*H150,2)</f>
        <v>0</v>
      </c>
      <c r="J150" s="157"/>
      <c r="K150" s="156">
        <f>ROUND(E150*J150,2)</f>
        <v>0</v>
      </c>
      <c r="L150" s="156">
        <v>21</v>
      </c>
      <c r="M150" s="156">
        <f>G150*(1+L150/100)</f>
        <v>0</v>
      </c>
      <c r="N150" s="155">
        <v>0</v>
      </c>
      <c r="O150" s="155">
        <f>ROUND(E150*N150,2)</f>
        <v>0</v>
      </c>
      <c r="P150" s="155">
        <v>4.3999999999999997E-2</v>
      </c>
      <c r="Q150" s="155">
        <f>ROUND(E150*P150,2)</f>
        <v>6.04</v>
      </c>
      <c r="R150" s="156"/>
      <c r="S150" s="156" t="s">
        <v>176</v>
      </c>
      <c r="T150" s="156" t="s">
        <v>133</v>
      </c>
      <c r="U150" s="156">
        <v>0</v>
      </c>
      <c r="V150" s="156">
        <f>ROUND(E150*U150,2)</f>
        <v>0</v>
      </c>
      <c r="W150" s="156"/>
      <c r="X150" s="156" t="s">
        <v>150</v>
      </c>
      <c r="Y150" s="156" t="s">
        <v>135</v>
      </c>
      <c r="Z150" s="146"/>
      <c r="AA150" s="146"/>
      <c r="AB150" s="146"/>
      <c r="AC150" s="146"/>
      <c r="AD150" s="146"/>
      <c r="AE150" s="146"/>
      <c r="AF150" s="146"/>
      <c r="AG150" s="146" t="s">
        <v>178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2" x14ac:dyDescent="0.2">
      <c r="A151" s="153"/>
      <c r="B151" s="154"/>
      <c r="C151" s="185" t="s">
        <v>202</v>
      </c>
      <c r="D151" s="158"/>
      <c r="E151" s="159">
        <v>70.48</v>
      </c>
      <c r="F151" s="156"/>
      <c r="G151" s="156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138</v>
      </c>
      <c r="AH151" s="146">
        <v>5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185" t="s">
        <v>201</v>
      </c>
      <c r="D152" s="158"/>
      <c r="E152" s="159">
        <v>47.3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138</v>
      </c>
      <c r="AH152" s="146">
        <v>5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3" x14ac:dyDescent="0.2">
      <c r="A153" s="153"/>
      <c r="B153" s="154"/>
      <c r="C153" s="185" t="s">
        <v>322</v>
      </c>
      <c r="D153" s="158"/>
      <c r="E153" s="159"/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138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3" x14ac:dyDescent="0.2">
      <c r="A154" s="153"/>
      <c r="B154" s="154"/>
      <c r="C154" s="185" t="s">
        <v>323</v>
      </c>
      <c r="D154" s="158"/>
      <c r="E154" s="159">
        <v>8.6999999999999993</v>
      </c>
      <c r="F154" s="156"/>
      <c r="G154" s="156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138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3" x14ac:dyDescent="0.2">
      <c r="A155" s="153"/>
      <c r="B155" s="154"/>
      <c r="C155" s="185" t="s">
        <v>324</v>
      </c>
      <c r="D155" s="158"/>
      <c r="E155" s="159">
        <v>10.89</v>
      </c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138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71">
        <v>48</v>
      </c>
      <c r="B156" s="172" t="s">
        <v>325</v>
      </c>
      <c r="C156" s="184" t="s">
        <v>326</v>
      </c>
      <c r="D156" s="173" t="s">
        <v>149</v>
      </c>
      <c r="E156" s="174">
        <v>7.2</v>
      </c>
      <c r="F156" s="175"/>
      <c r="G156" s="176">
        <f>ROUND(E156*F156,2)</f>
        <v>0</v>
      </c>
      <c r="H156" s="157"/>
      <c r="I156" s="156">
        <f>ROUND(E156*H156,2)</f>
        <v>0</v>
      </c>
      <c r="J156" s="157"/>
      <c r="K156" s="156">
        <f>ROUND(E156*J156,2)</f>
        <v>0</v>
      </c>
      <c r="L156" s="156">
        <v>21</v>
      </c>
      <c r="M156" s="156">
        <f>G156*(1+L156/100)</f>
        <v>0</v>
      </c>
      <c r="N156" s="155">
        <v>0</v>
      </c>
      <c r="O156" s="155">
        <f>ROUND(E156*N156,2)</f>
        <v>0</v>
      </c>
      <c r="P156" s="155">
        <v>4.3999999999999997E-2</v>
      </c>
      <c r="Q156" s="155">
        <f>ROUND(E156*P156,2)</f>
        <v>0.32</v>
      </c>
      <c r="R156" s="156"/>
      <c r="S156" s="156" t="s">
        <v>176</v>
      </c>
      <c r="T156" s="156" t="s">
        <v>133</v>
      </c>
      <c r="U156" s="156">
        <v>0</v>
      </c>
      <c r="V156" s="156">
        <f>ROUND(E156*U156,2)</f>
        <v>0</v>
      </c>
      <c r="W156" s="156"/>
      <c r="X156" s="156" t="s">
        <v>150</v>
      </c>
      <c r="Y156" s="156" t="s">
        <v>135</v>
      </c>
      <c r="Z156" s="146"/>
      <c r="AA156" s="146"/>
      <c r="AB156" s="146"/>
      <c r="AC156" s="146"/>
      <c r="AD156" s="146"/>
      <c r="AE156" s="146"/>
      <c r="AF156" s="146"/>
      <c r="AG156" s="146" t="s">
        <v>178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2" x14ac:dyDescent="0.2">
      <c r="A157" s="153"/>
      <c r="B157" s="154"/>
      <c r="C157" s="185" t="s">
        <v>327</v>
      </c>
      <c r="D157" s="158"/>
      <c r="E157" s="159">
        <v>7.2</v>
      </c>
      <c r="F157" s="156"/>
      <c r="G157" s="156"/>
      <c r="H157" s="156"/>
      <c r="I157" s="156"/>
      <c r="J157" s="156"/>
      <c r="K157" s="156"/>
      <c r="L157" s="156"/>
      <c r="M157" s="156"/>
      <c r="N157" s="155"/>
      <c r="O157" s="155"/>
      <c r="P157" s="155"/>
      <c r="Q157" s="155"/>
      <c r="R157" s="156"/>
      <c r="S157" s="156"/>
      <c r="T157" s="156"/>
      <c r="U157" s="156"/>
      <c r="V157" s="156"/>
      <c r="W157" s="156"/>
      <c r="X157" s="156"/>
      <c r="Y157" s="156"/>
      <c r="Z157" s="146"/>
      <c r="AA157" s="146"/>
      <c r="AB157" s="146"/>
      <c r="AC157" s="146"/>
      <c r="AD157" s="146"/>
      <c r="AE157" s="146"/>
      <c r="AF157" s="146"/>
      <c r="AG157" s="146" t="s">
        <v>138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77">
        <v>49</v>
      </c>
      <c r="B158" s="178" t="s">
        <v>328</v>
      </c>
      <c r="C158" s="187" t="s">
        <v>329</v>
      </c>
      <c r="D158" s="179" t="s">
        <v>330</v>
      </c>
      <c r="E158" s="180">
        <v>7.9450799999999999</v>
      </c>
      <c r="F158" s="181"/>
      <c r="G158" s="182">
        <f>ROUND(E158*F158,2)</f>
        <v>0</v>
      </c>
      <c r="H158" s="157"/>
      <c r="I158" s="156">
        <f>ROUND(E158*H158,2)</f>
        <v>0</v>
      </c>
      <c r="J158" s="157"/>
      <c r="K158" s="156">
        <f>ROUND(E158*J158,2)</f>
        <v>0</v>
      </c>
      <c r="L158" s="156">
        <v>21</v>
      </c>
      <c r="M158" s="156">
        <f>G158*(1+L158/100)</f>
        <v>0</v>
      </c>
      <c r="N158" s="155">
        <v>0</v>
      </c>
      <c r="O158" s="155">
        <f>ROUND(E158*N158,2)</f>
        <v>0</v>
      </c>
      <c r="P158" s="155">
        <v>0</v>
      </c>
      <c r="Q158" s="155">
        <f>ROUND(E158*P158,2)</f>
        <v>0</v>
      </c>
      <c r="R158" s="156"/>
      <c r="S158" s="156" t="s">
        <v>132</v>
      </c>
      <c r="T158" s="156" t="s">
        <v>132</v>
      </c>
      <c r="U158" s="156">
        <v>1.8839999999999999</v>
      </c>
      <c r="V158" s="156">
        <f>ROUND(E158*U158,2)</f>
        <v>14.97</v>
      </c>
      <c r="W158" s="156"/>
      <c r="X158" s="156" t="s">
        <v>331</v>
      </c>
      <c r="Y158" s="156" t="s">
        <v>135</v>
      </c>
      <c r="Z158" s="146"/>
      <c r="AA158" s="146"/>
      <c r="AB158" s="146"/>
      <c r="AC158" s="146"/>
      <c r="AD158" s="146"/>
      <c r="AE158" s="146"/>
      <c r="AF158" s="146"/>
      <c r="AG158" s="146" t="s">
        <v>332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77">
        <v>50</v>
      </c>
      <c r="B159" s="178" t="s">
        <v>333</v>
      </c>
      <c r="C159" s="187" t="s">
        <v>334</v>
      </c>
      <c r="D159" s="179" t="s">
        <v>330</v>
      </c>
      <c r="E159" s="180">
        <v>7.9450799999999999</v>
      </c>
      <c r="F159" s="181"/>
      <c r="G159" s="182">
        <f>ROUND(E159*F159,2)</f>
        <v>0</v>
      </c>
      <c r="H159" s="157"/>
      <c r="I159" s="156">
        <f>ROUND(E159*H159,2)</f>
        <v>0</v>
      </c>
      <c r="J159" s="157"/>
      <c r="K159" s="156">
        <f>ROUND(E159*J159,2)</f>
        <v>0</v>
      </c>
      <c r="L159" s="156">
        <v>21</v>
      </c>
      <c r="M159" s="156">
        <f>G159*(1+L159/100)</f>
        <v>0</v>
      </c>
      <c r="N159" s="155">
        <v>0</v>
      </c>
      <c r="O159" s="155">
        <f>ROUND(E159*N159,2)</f>
        <v>0</v>
      </c>
      <c r="P159" s="155">
        <v>0</v>
      </c>
      <c r="Q159" s="155">
        <f>ROUND(E159*P159,2)</f>
        <v>0</v>
      </c>
      <c r="R159" s="156"/>
      <c r="S159" s="156" t="s">
        <v>132</v>
      </c>
      <c r="T159" s="156" t="s">
        <v>132</v>
      </c>
      <c r="U159" s="156">
        <v>4.2000000000000003E-2</v>
      </c>
      <c r="V159" s="156">
        <f>ROUND(E159*U159,2)</f>
        <v>0.33</v>
      </c>
      <c r="W159" s="156"/>
      <c r="X159" s="156" t="s">
        <v>331</v>
      </c>
      <c r="Y159" s="156" t="s">
        <v>135</v>
      </c>
      <c r="Z159" s="146"/>
      <c r="AA159" s="146"/>
      <c r="AB159" s="146"/>
      <c r="AC159" s="146"/>
      <c r="AD159" s="146"/>
      <c r="AE159" s="146"/>
      <c r="AF159" s="146"/>
      <c r="AG159" s="146" t="s">
        <v>332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22.5" outlineLevel="1" x14ac:dyDescent="0.2">
      <c r="A160" s="177">
        <v>51</v>
      </c>
      <c r="B160" s="178" t="s">
        <v>335</v>
      </c>
      <c r="C160" s="187" t="s">
        <v>336</v>
      </c>
      <c r="D160" s="179" t="s">
        <v>330</v>
      </c>
      <c r="E160" s="180">
        <v>7.9450799999999999</v>
      </c>
      <c r="F160" s="181"/>
      <c r="G160" s="182">
        <f>ROUND(E160*F160,2)</f>
        <v>0</v>
      </c>
      <c r="H160" s="157"/>
      <c r="I160" s="156">
        <f>ROUND(E160*H160,2)</f>
        <v>0</v>
      </c>
      <c r="J160" s="157"/>
      <c r="K160" s="156">
        <f>ROUND(E160*J160,2)</f>
        <v>0</v>
      </c>
      <c r="L160" s="156">
        <v>21</v>
      </c>
      <c r="M160" s="156">
        <f>G160*(1+L160/100)</f>
        <v>0</v>
      </c>
      <c r="N160" s="155">
        <v>0</v>
      </c>
      <c r="O160" s="155">
        <f>ROUND(E160*N160,2)</f>
        <v>0</v>
      </c>
      <c r="P160" s="155">
        <v>0</v>
      </c>
      <c r="Q160" s="155">
        <f>ROUND(E160*P160,2)</f>
        <v>0</v>
      </c>
      <c r="R160" s="156"/>
      <c r="S160" s="156" t="s">
        <v>337</v>
      </c>
      <c r="T160" s="156" t="s">
        <v>337</v>
      </c>
      <c r="U160" s="156">
        <v>0</v>
      </c>
      <c r="V160" s="156">
        <f>ROUND(E160*U160,2)</f>
        <v>0</v>
      </c>
      <c r="W160" s="156"/>
      <c r="X160" s="156" t="s">
        <v>331</v>
      </c>
      <c r="Y160" s="156" t="s">
        <v>135</v>
      </c>
      <c r="Z160" s="146"/>
      <c r="AA160" s="146"/>
      <c r="AB160" s="146"/>
      <c r="AC160" s="146"/>
      <c r="AD160" s="146"/>
      <c r="AE160" s="146"/>
      <c r="AF160" s="146"/>
      <c r="AG160" s="146" t="s">
        <v>332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77">
        <v>52</v>
      </c>
      <c r="B161" s="178" t="s">
        <v>338</v>
      </c>
      <c r="C161" s="187" t="s">
        <v>339</v>
      </c>
      <c r="D161" s="179" t="s">
        <v>330</v>
      </c>
      <c r="E161" s="180">
        <v>7.9450799999999999</v>
      </c>
      <c r="F161" s="181"/>
      <c r="G161" s="182">
        <f>ROUND(E161*F161,2)</f>
        <v>0</v>
      </c>
      <c r="H161" s="157"/>
      <c r="I161" s="156">
        <f>ROUND(E161*H161,2)</f>
        <v>0</v>
      </c>
      <c r="J161" s="157"/>
      <c r="K161" s="156">
        <f>ROUND(E161*J161,2)</f>
        <v>0</v>
      </c>
      <c r="L161" s="156">
        <v>21</v>
      </c>
      <c r="M161" s="156">
        <f>G161*(1+L161/100)</f>
        <v>0</v>
      </c>
      <c r="N161" s="155">
        <v>0</v>
      </c>
      <c r="O161" s="155">
        <f>ROUND(E161*N161,2)</f>
        <v>0</v>
      </c>
      <c r="P161" s="155">
        <v>0</v>
      </c>
      <c r="Q161" s="155">
        <f>ROUND(E161*P161,2)</f>
        <v>0</v>
      </c>
      <c r="R161" s="156"/>
      <c r="S161" s="156" t="s">
        <v>176</v>
      </c>
      <c r="T161" s="156" t="s">
        <v>133</v>
      </c>
      <c r="U161" s="156">
        <v>4.2000000000000003E-2</v>
      </c>
      <c r="V161" s="156">
        <f>ROUND(E161*U161,2)</f>
        <v>0.33</v>
      </c>
      <c r="W161" s="156"/>
      <c r="X161" s="156" t="s">
        <v>331</v>
      </c>
      <c r="Y161" s="156" t="s">
        <v>135</v>
      </c>
      <c r="Z161" s="146"/>
      <c r="AA161" s="146"/>
      <c r="AB161" s="146"/>
      <c r="AC161" s="146"/>
      <c r="AD161" s="146"/>
      <c r="AE161" s="146"/>
      <c r="AF161" s="146"/>
      <c r="AG161" s="146" t="s">
        <v>340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x14ac:dyDescent="0.2">
      <c r="A162" s="164" t="s">
        <v>127</v>
      </c>
      <c r="B162" s="165" t="s">
        <v>79</v>
      </c>
      <c r="C162" s="183" t="s">
        <v>80</v>
      </c>
      <c r="D162" s="166"/>
      <c r="E162" s="167"/>
      <c r="F162" s="168"/>
      <c r="G162" s="169">
        <f>SUMIF(AG163:AG163,"&lt;&gt;NOR",G163:G163)</f>
        <v>0</v>
      </c>
      <c r="H162" s="163"/>
      <c r="I162" s="163">
        <f>SUM(I163:I163)</f>
        <v>0</v>
      </c>
      <c r="J162" s="163"/>
      <c r="K162" s="163">
        <f>SUM(K163:K163)</f>
        <v>0</v>
      </c>
      <c r="L162" s="163"/>
      <c r="M162" s="163">
        <f>SUM(M163:M163)</f>
        <v>0</v>
      </c>
      <c r="N162" s="162"/>
      <c r="O162" s="162">
        <f>SUM(O163:O163)</f>
        <v>0</v>
      </c>
      <c r="P162" s="162"/>
      <c r="Q162" s="162">
        <f>SUM(Q163:Q163)</f>
        <v>0</v>
      </c>
      <c r="R162" s="163"/>
      <c r="S162" s="163"/>
      <c r="T162" s="163"/>
      <c r="U162" s="163"/>
      <c r="V162" s="163">
        <f>SUM(V163:V163)</f>
        <v>32.42</v>
      </c>
      <c r="W162" s="163"/>
      <c r="X162" s="163"/>
      <c r="Y162" s="163"/>
      <c r="AG162" t="s">
        <v>128</v>
      </c>
    </row>
    <row r="163" spans="1:60" outlineLevel="1" x14ac:dyDescent="0.2">
      <c r="A163" s="177">
        <v>53</v>
      </c>
      <c r="B163" s="178" t="s">
        <v>341</v>
      </c>
      <c r="C163" s="187" t="s">
        <v>342</v>
      </c>
      <c r="D163" s="179" t="s">
        <v>330</v>
      </c>
      <c r="E163" s="180">
        <v>12.58108</v>
      </c>
      <c r="F163" s="181"/>
      <c r="G163" s="182">
        <f>ROUND(E163*F163,2)</f>
        <v>0</v>
      </c>
      <c r="H163" s="157"/>
      <c r="I163" s="156">
        <f>ROUND(E163*H163,2)</f>
        <v>0</v>
      </c>
      <c r="J163" s="157"/>
      <c r="K163" s="156">
        <f>ROUND(E163*J163,2)</f>
        <v>0</v>
      </c>
      <c r="L163" s="156">
        <v>21</v>
      </c>
      <c r="M163" s="156">
        <f>G163*(1+L163/100)</f>
        <v>0</v>
      </c>
      <c r="N163" s="155">
        <v>0</v>
      </c>
      <c r="O163" s="155">
        <f>ROUND(E163*N163,2)</f>
        <v>0</v>
      </c>
      <c r="P163" s="155">
        <v>0</v>
      </c>
      <c r="Q163" s="155">
        <f>ROUND(E163*P163,2)</f>
        <v>0</v>
      </c>
      <c r="R163" s="156"/>
      <c r="S163" s="156" t="s">
        <v>132</v>
      </c>
      <c r="T163" s="156" t="s">
        <v>132</v>
      </c>
      <c r="U163" s="156">
        <v>2.577</v>
      </c>
      <c r="V163" s="156">
        <f>ROUND(E163*U163,2)</f>
        <v>32.42</v>
      </c>
      <c r="W163" s="156"/>
      <c r="X163" s="156" t="s">
        <v>150</v>
      </c>
      <c r="Y163" s="156" t="s">
        <v>135</v>
      </c>
      <c r="Z163" s="146"/>
      <c r="AA163" s="146"/>
      <c r="AB163" s="146"/>
      <c r="AC163" s="146"/>
      <c r="AD163" s="146"/>
      <c r="AE163" s="146"/>
      <c r="AF163" s="146"/>
      <c r="AG163" s="146" t="s">
        <v>178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x14ac:dyDescent="0.2">
      <c r="A164" s="164" t="s">
        <v>127</v>
      </c>
      <c r="B164" s="165" t="s">
        <v>81</v>
      </c>
      <c r="C164" s="183" t="s">
        <v>82</v>
      </c>
      <c r="D164" s="166"/>
      <c r="E164" s="167"/>
      <c r="F164" s="168"/>
      <c r="G164" s="169">
        <f>SUMIF(AG165:AG173,"&lt;&gt;NOR",G165:G173)</f>
        <v>0</v>
      </c>
      <c r="H164" s="163"/>
      <c r="I164" s="163">
        <f>SUM(I165:I173)</f>
        <v>0</v>
      </c>
      <c r="J164" s="163"/>
      <c r="K164" s="163">
        <f>SUM(K165:K173)</f>
        <v>0</v>
      </c>
      <c r="L164" s="163"/>
      <c r="M164" s="163">
        <f>SUM(M165:M173)</f>
        <v>0</v>
      </c>
      <c r="N164" s="162"/>
      <c r="O164" s="162">
        <f>SUM(O165:O173)</f>
        <v>0.01</v>
      </c>
      <c r="P164" s="162"/>
      <c r="Q164" s="162">
        <f>SUM(Q165:Q173)</f>
        <v>0</v>
      </c>
      <c r="R164" s="163"/>
      <c r="S164" s="163"/>
      <c r="T164" s="163"/>
      <c r="U164" s="163"/>
      <c r="V164" s="163">
        <f>SUM(V165:V173)</f>
        <v>5.16</v>
      </c>
      <c r="W164" s="163"/>
      <c r="X164" s="163"/>
      <c r="Y164" s="163"/>
      <c r="AG164" t="s">
        <v>128</v>
      </c>
    </row>
    <row r="165" spans="1:60" outlineLevel="1" x14ac:dyDescent="0.2">
      <c r="A165" s="171">
        <v>54</v>
      </c>
      <c r="B165" s="172" t="s">
        <v>343</v>
      </c>
      <c r="C165" s="184" t="s">
        <v>344</v>
      </c>
      <c r="D165" s="173" t="s">
        <v>345</v>
      </c>
      <c r="E165" s="174">
        <v>12</v>
      </c>
      <c r="F165" s="175"/>
      <c r="G165" s="176">
        <f>ROUND(E165*F165,2)</f>
        <v>0</v>
      </c>
      <c r="H165" s="157"/>
      <c r="I165" s="156">
        <f>ROUND(E165*H165,2)</f>
        <v>0</v>
      </c>
      <c r="J165" s="157"/>
      <c r="K165" s="156">
        <f>ROUND(E165*J165,2)</f>
        <v>0</v>
      </c>
      <c r="L165" s="156">
        <v>21</v>
      </c>
      <c r="M165" s="156">
        <f>G165*(1+L165/100)</f>
        <v>0</v>
      </c>
      <c r="N165" s="155">
        <v>6.0000000000000002E-5</v>
      </c>
      <c r="O165" s="155">
        <f>ROUND(E165*N165,2)</f>
        <v>0</v>
      </c>
      <c r="P165" s="155">
        <v>0</v>
      </c>
      <c r="Q165" s="155">
        <f>ROUND(E165*P165,2)</f>
        <v>0</v>
      </c>
      <c r="R165" s="156"/>
      <c r="S165" s="156" t="s">
        <v>132</v>
      </c>
      <c r="T165" s="156" t="s">
        <v>346</v>
      </c>
      <c r="U165" s="156">
        <v>0.42599999999999999</v>
      </c>
      <c r="V165" s="156">
        <f>ROUND(E165*U165,2)</f>
        <v>5.1100000000000003</v>
      </c>
      <c r="W165" s="156"/>
      <c r="X165" s="156" t="s">
        <v>150</v>
      </c>
      <c r="Y165" s="156" t="s">
        <v>356</v>
      </c>
      <c r="Z165" s="146"/>
      <c r="AA165" s="146"/>
      <c r="AB165" s="146"/>
      <c r="AC165" s="146"/>
      <c r="AD165" s="146"/>
      <c r="AE165" s="146"/>
      <c r="AF165" s="146"/>
      <c r="AG165" s="146" t="s">
        <v>151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2" x14ac:dyDescent="0.2">
      <c r="A166" s="153"/>
      <c r="B166" s="154"/>
      <c r="C166" s="185" t="s">
        <v>559</v>
      </c>
      <c r="D166" s="158"/>
      <c r="E166" s="159">
        <v>12</v>
      </c>
      <c r="F166" s="156"/>
      <c r="G166" s="156"/>
      <c r="H166" s="156"/>
      <c r="I166" s="156"/>
      <c r="J166" s="156"/>
      <c r="K166" s="156"/>
      <c r="L166" s="156"/>
      <c r="M166" s="156"/>
      <c r="N166" s="155"/>
      <c r="O166" s="155"/>
      <c r="P166" s="155"/>
      <c r="Q166" s="155"/>
      <c r="R166" s="156"/>
      <c r="S166" s="156"/>
      <c r="T166" s="156"/>
      <c r="U166" s="156"/>
      <c r="V166" s="156"/>
      <c r="W166" s="156"/>
      <c r="X166" s="156"/>
      <c r="Y166" s="156"/>
      <c r="Z166" s="146"/>
      <c r="AA166" s="146"/>
      <c r="AB166" s="146"/>
      <c r="AC166" s="146"/>
      <c r="AD166" s="146"/>
      <c r="AE166" s="146"/>
      <c r="AF166" s="146"/>
      <c r="AG166" s="146" t="s">
        <v>138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71">
        <v>55</v>
      </c>
      <c r="B167" s="172" t="s">
        <v>348</v>
      </c>
      <c r="C167" s="184" t="s">
        <v>349</v>
      </c>
      <c r="D167" s="173" t="s">
        <v>345</v>
      </c>
      <c r="E167" s="174">
        <v>12</v>
      </c>
      <c r="F167" s="175"/>
      <c r="G167" s="176">
        <f>ROUND(E167*F167,2)</f>
        <v>0</v>
      </c>
      <c r="H167" s="157"/>
      <c r="I167" s="156">
        <f>ROUND(E167*H167,2)</f>
        <v>0</v>
      </c>
      <c r="J167" s="157"/>
      <c r="K167" s="156">
        <f>ROUND(E167*J167,2)</f>
        <v>0</v>
      </c>
      <c r="L167" s="156">
        <v>21</v>
      </c>
      <c r="M167" s="156">
        <f>G167*(1+L167/100)</f>
        <v>0</v>
      </c>
      <c r="N167" s="155">
        <v>0</v>
      </c>
      <c r="O167" s="155">
        <f>ROUND(E167*N167,2)</f>
        <v>0</v>
      </c>
      <c r="P167" s="155">
        <v>0</v>
      </c>
      <c r="Q167" s="155">
        <f>ROUND(E167*P167,2)</f>
        <v>0</v>
      </c>
      <c r="R167" s="156" t="s">
        <v>142</v>
      </c>
      <c r="S167" s="156" t="s">
        <v>143</v>
      </c>
      <c r="T167" s="156" t="s">
        <v>143</v>
      </c>
      <c r="U167" s="156">
        <v>0</v>
      </c>
      <c r="V167" s="156">
        <f>ROUND(E167*U167,2)</f>
        <v>0</v>
      </c>
      <c r="W167" s="156"/>
      <c r="X167" s="156" t="s">
        <v>144</v>
      </c>
      <c r="Y167" s="156" t="s">
        <v>135</v>
      </c>
      <c r="Z167" s="146"/>
      <c r="AA167" s="146"/>
      <c r="AB167" s="146"/>
      <c r="AC167" s="146"/>
      <c r="AD167" s="146"/>
      <c r="AE167" s="146"/>
      <c r="AF167" s="146"/>
      <c r="AG167" s="146" t="s">
        <v>145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2" x14ac:dyDescent="0.2">
      <c r="A168" s="153"/>
      <c r="B168" s="154"/>
      <c r="C168" s="185" t="s">
        <v>560</v>
      </c>
      <c r="D168" s="158"/>
      <c r="E168" s="159">
        <v>12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138</v>
      </c>
      <c r="AH168" s="146">
        <v>5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71">
        <v>56</v>
      </c>
      <c r="B169" s="172" t="s">
        <v>351</v>
      </c>
      <c r="C169" s="184" t="s">
        <v>352</v>
      </c>
      <c r="D169" s="173" t="s">
        <v>141</v>
      </c>
      <c r="E169" s="174">
        <v>1</v>
      </c>
      <c r="F169" s="175"/>
      <c r="G169" s="176">
        <f>ROUND(E169*F169,2)</f>
        <v>0</v>
      </c>
      <c r="H169" s="157"/>
      <c r="I169" s="156">
        <f>ROUND(E169*H169,2)</f>
        <v>0</v>
      </c>
      <c r="J169" s="157"/>
      <c r="K169" s="156">
        <f>ROUND(E169*J169,2)</f>
        <v>0</v>
      </c>
      <c r="L169" s="156">
        <v>21</v>
      </c>
      <c r="M169" s="156">
        <f>G169*(1+L169/100)</f>
        <v>0</v>
      </c>
      <c r="N169" s="155">
        <v>2.8999999999999998E-3</v>
      </c>
      <c r="O169" s="155">
        <f>ROUND(E169*N169,2)</f>
        <v>0</v>
      </c>
      <c r="P169" s="155">
        <v>0</v>
      </c>
      <c r="Q169" s="155">
        <f>ROUND(E169*P169,2)</f>
        <v>0</v>
      </c>
      <c r="R169" s="156"/>
      <c r="S169" s="156" t="s">
        <v>176</v>
      </c>
      <c r="T169" s="156" t="s">
        <v>133</v>
      </c>
      <c r="U169" s="156">
        <v>0</v>
      </c>
      <c r="V169" s="156">
        <f>ROUND(E169*U169,2)</f>
        <v>0</v>
      </c>
      <c r="W169" s="156"/>
      <c r="X169" s="156" t="s">
        <v>144</v>
      </c>
      <c r="Y169" s="156" t="s">
        <v>135</v>
      </c>
      <c r="Z169" s="146"/>
      <c r="AA169" s="146"/>
      <c r="AB169" s="146"/>
      <c r="AC169" s="146"/>
      <c r="AD169" s="146"/>
      <c r="AE169" s="146"/>
      <c r="AF169" s="146"/>
      <c r="AG169" s="146" t="s">
        <v>145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185" t="s">
        <v>561</v>
      </c>
      <c r="D170" s="158"/>
      <c r="E170" s="159">
        <v>1</v>
      </c>
      <c r="F170" s="156"/>
      <c r="G170" s="156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138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">
      <c r="A171" s="171">
        <v>57</v>
      </c>
      <c r="B171" s="172" t="s">
        <v>354</v>
      </c>
      <c r="C171" s="184" t="s">
        <v>355</v>
      </c>
      <c r="D171" s="173" t="s">
        <v>345</v>
      </c>
      <c r="E171" s="174">
        <v>12</v>
      </c>
      <c r="F171" s="175"/>
      <c r="G171" s="176">
        <f>ROUND(E171*F171,2)</f>
        <v>0</v>
      </c>
      <c r="H171" s="157"/>
      <c r="I171" s="156">
        <f>ROUND(E171*H171,2)</f>
        <v>0</v>
      </c>
      <c r="J171" s="157"/>
      <c r="K171" s="156">
        <f>ROUND(E171*J171,2)</f>
        <v>0</v>
      </c>
      <c r="L171" s="156">
        <v>21</v>
      </c>
      <c r="M171" s="156">
        <f>G171*(1+L171/100)</f>
        <v>0</v>
      </c>
      <c r="N171" s="155">
        <v>1E-3</v>
      </c>
      <c r="O171" s="155">
        <f>ROUND(E171*N171,2)</f>
        <v>0.01</v>
      </c>
      <c r="P171" s="155">
        <v>0</v>
      </c>
      <c r="Q171" s="155">
        <f>ROUND(E171*P171,2)</f>
        <v>0</v>
      </c>
      <c r="R171" s="156" t="s">
        <v>142</v>
      </c>
      <c r="S171" s="156" t="s">
        <v>132</v>
      </c>
      <c r="T171" s="156" t="s">
        <v>346</v>
      </c>
      <c r="U171" s="156">
        <v>0</v>
      </c>
      <c r="V171" s="156">
        <f>ROUND(E171*U171,2)</f>
        <v>0</v>
      </c>
      <c r="W171" s="156"/>
      <c r="X171" s="156" t="s">
        <v>144</v>
      </c>
      <c r="Y171" s="156" t="s">
        <v>135</v>
      </c>
      <c r="Z171" s="146"/>
      <c r="AA171" s="146"/>
      <c r="AB171" s="146"/>
      <c r="AC171" s="146"/>
      <c r="AD171" s="146"/>
      <c r="AE171" s="146"/>
      <c r="AF171" s="146"/>
      <c r="AG171" s="146" t="s">
        <v>145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">
      <c r="A172" s="153"/>
      <c r="B172" s="154"/>
      <c r="C172" s="185" t="s">
        <v>560</v>
      </c>
      <c r="D172" s="158"/>
      <c r="E172" s="159">
        <v>12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138</v>
      </c>
      <c r="AH172" s="146">
        <v>5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77">
        <v>58</v>
      </c>
      <c r="B173" s="178" t="s">
        <v>357</v>
      </c>
      <c r="C173" s="187" t="s">
        <v>358</v>
      </c>
      <c r="D173" s="179" t="s">
        <v>330</v>
      </c>
      <c r="E173" s="180">
        <v>1.562E-2</v>
      </c>
      <c r="F173" s="181"/>
      <c r="G173" s="182">
        <f>ROUND(E173*F173,2)</f>
        <v>0</v>
      </c>
      <c r="H173" s="157"/>
      <c r="I173" s="156">
        <f>ROUND(E173*H173,2)</f>
        <v>0</v>
      </c>
      <c r="J173" s="157"/>
      <c r="K173" s="156">
        <f>ROUND(E173*J173,2)</f>
        <v>0</v>
      </c>
      <c r="L173" s="156">
        <v>21</v>
      </c>
      <c r="M173" s="156">
        <f>G173*(1+L173/100)</f>
        <v>0</v>
      </c>
      <c r="N173" s="155">
        <v>0</v>
      </c>
      <c r="O173" s="155">
        <f>ROUND(E173*N173,2)</f>
        <v>0</v>
      </c>
      <c r="P173" s="155">
        <v>0</v>
      </c>
      <c r="Q173" s="155">
        <f>ROUND(E173*P173,2)</f>
        <v>0</v>
      </c>
      <c r="R173" s="156"/>
      <c r="S173" s="156" t="s">
        <v>132</v>
      </c>
      <c r="T173" s="156" t="s">
        <v>132</v>
      </c>
      <c r="U173" s="156">
        <v>3.327</v>
      </c>
      <c r="V173" s="156">
        <f>ROUND(E173*U173,2)</f>
        <v>0.05</v>
      </c>
      <c r="W173" s="156"/>
      <c r="X173" s="156" t="s">
        <v>359</v>
      </c>
      <c r="Y173" s="156" t="s">
        <v>135</v>
      </c>
      <c r="Z173" s="146"/>
      <c r="AA173" s="146"/>
      <c r="AB173" s="146"/>
      <c r="AC173" s="146"/>
      <c r="AD173" s="146"/>
      <c r="AE173" s="146"/>
      <c r="AF173" s="146"/>
      <c r="AG173" s="146" t="s">
        <v>360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x14ac:dyDescent="0.2">
      <c r="A174" s="164" t="s">
        <v>127</v>
      </c>
      <c r="B174" s="165" t="s">
        <v>83</v>
      </c>
      <c r="C174" s="183" t="s">
        <v>84</v>
      </c>
      <c r="D174" s="166"/>
      <c r="E174" s="167"/>
      <c r="F174" s="168"/>
      <c r="G174" s="169">
        <f>SUMIF(AG175:AG191,"&lt;&gt;NOR",G175:G191)</f>
        <v>0</v>
      </c>
      <c r="H174" s="163"/>
      <c r="I174" s="163">
        <f>SUM(I175:I191)</f>
        <v>0</v>
      </c>
      <c r="J174" s="163"/>
      <c r="K174" s="163">
        <f>SUM(K175:K191)</f>
        <v>0</v>
      </c>
      <c r="L174" s="163"/>
      <c r="M174" s="163">
        <f>SUM(M175:M191)</f>
        <v>0</v>
      </c>
      <c r="N174" s="162"/>
      <c r="O174" s="162">
        <f>SUM(O175:O191)</f>
        <v>0.88000000000000012</v>
      </c>
      <c r="P174" s="162"/>
      <c r="Q174" s="162">
        <f>SUM(Q175:Q191)</f>
        <v>0.03</v>
      </c>
      <c r="R174" s="163"/>
      <c r="S174" s="163"/>
      <c r="T174" s="163"/>
      <c r="U174" s="163"/>
      <c r="V174" s="163">
        <f>SUM(V175:V191)</f>
        <v>105.59</v>
      </c>
      <c r="W174" s="163"/>
      <c r="X174" s="163"/>
      <c r="Y174" s="163"/>
      <c r="AG174" t="s">
        <v>128</v>
      </c>
    </row>
    <row r="175" spans="1:60" ht="22.5" outlineLevel="1" x14ac:dyDescent="0.2">
      <c r="A175" s="171">
        <v>59</v>
      </c>
      <c r="B175" s="172" t="s">
        <v>361</v>
      </c>
      <c r="C175" s="184" t="s">
        <v>362</v>
      </c>
      <c r="D175" s="173" t="s">
        <v>205</v>
      </c>
      <c r="E175" s="174">
        <v>22.6</v>
      </c>
      <c r="F175" s="175"/>
      <c r="G175" s="176">
        <f>ROUND(E175*F175,2)</f>
        <v>0</v>
      </c>
      <c r="H175" s="157"/>
      <c r="I175" s="156">
        <f>ROUND(E175*H175,2)</f>
        <v>0</v>
      </c>
      <c r="J175" s="157"/>
      <c r="K175" s="156">
        <f>ROUND(E175*J175,2)</f>
        <v>0</v>
      </c>
      <c r="L175" s="156">
        <v>21</v>
      </c>
      <c r="M175" s="156">
        <f>G175*(1+L175/100)</f>
        <v>0</v>
      </c>
      <c r="N175" s="155">
        <v>2.4099999999999998E-3</v>
      </c>
      <c r="O175" s="155">
        <f>ROUND(E175*N175,2)</f>
        <v>0.05</v>
      </c>
      <c r="P175" s="155">
        <v>0</v>
      </c>
      <c r="Q175" s="155">
        <f>ROUND(E175*P175,2)</f>
        <v>0</v>
      </c>
      <c r="R175" s="156"/>
      <c r="S175" s="156" t="s">
        <v>132</v>
      </c>
      <c r="T175" s="156" t="s">
        <v>132</v>
      </c>
      <c r="U175" s="156">
        <v>0.63514999999999999</v>
      </c>
      <c r="V175" s="156">
        <f>ROUND(E175*U175,2)</f>
        <v>14.35</v>
      </c>
      <c r="W175" s="156"/>
      <c r="X175" s="156" t="s">
        <v>150</v>
      </c>
      <c r="Y175" s="156" t="s">
        <v>135</v>
      </c>
      <c r="Z175" s="146"/>
      <c r="AA175" s="146"/>
      <c r="AB175" s="146"/>
      <c r="AC175" s="146"/>
      <c r="AD175" s="146"/>
      <c r="AE175" s="146"/>
      <c r="AF175" s="146"/>
      <c r="AG175" s="146" t="s">
        <v>363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185" t="s">
        <v>364</v>
      </c>
      <c r="D176" s="158"/>
      <c r="E176" s="159">
        <v>14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138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3" x14ac:dyDescent="0.2">
      <c r="A177" s="153"/>
      <c r="B177" s="154"/>
      <c r="C177" s="185" t="s">
        <v>365</v>
      </c>
      <c r="D177" s="158"/>
      <c r="E177" s="159">
        <v>8.6</v>
      </c>
      <c r="F177" s="156"/>
      <c r="G177" s="156"/>
      <c r="H177" s="156"/>
      <c r="I177" s="156"/>
      <c r="J177" s="156"/>
      <c r="K177" s="156"/>
      <c r="L177" s="156"/>
      <c r="M177" s="156"/>
      <c r="N177" s="155"/>
      <c r="O177" s="155"/>
      <c r="P177" s="155"/>
      <c r="Q177" s="155"/>
      <c r="R177" s="156"/>
      <c r="S177" s="156"/>
      <c r="T177" s="156"/>
      <c r="U177" s="156"/>
      <c r="V177" s="156"/>
      <c r="W177" s="156"/>
      <c r="X177" s="156"/>
      <c r="Y177" s="156"/>
      <c r="Z177" s="146"/>
      <c r="AA177" s="146"/>
      <c r="AB177" s="146"/>
      <c r="AC177" s="146"/>
      <c r="AD177" s="146"/>
      <c r="AE177" s="146"/>
      <c r="AF177" s="146"/>
      <c r="AG177" s="146" t="s">
        <v>138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ht="22.5" outlineLevel="1" x14ac:dyDescent="0.2">
      <c r="A178" s="171">
        <v>60</v>
      </c>
      <c r="B178" s="172" t="s">
        <v>366</v>
      </c>
      <c r="C178" s="184" t="s">
        <v>367</v>
      </c>
      <c r="D178" s="173" t="s">
        <v>205</v>
      </c>
      <c r="E178" s="174">
        <v>35.299999999999997</v>
      </c>
      <c r="F178" s="175"/>
      <c r="G178" s="176">
        <f>ROUND(E178*F178,2)</f>
        <v>0</v>
      </c>
      <c r="H178" s="157"/>
      <c r="I178" s="156">
        <f>ROUND(E178*H178,2)</f>
        <v>0</v>
      </c>
      <c r="J178" s="157"/>
      <c r="K178" s="156">
        <f>ROUND(E178*J178,2)</f>
        <v>0</v>
      </c>
      <c r="L178" s="156">
        <v>21</v>
      </c>
      <c r="M178" s="156">
        <f>G178*(1+L178/100)</f>
        <v>0</v>
      </c>
      <c r="N178" s="155">
        <v>2.96E-3</v>
      </c>
      <c r="O178" s="155">
        <f>ROUND(E178*N178,2)</f>
        <v>0.1</v>
      </c>
      <c r="P178" s="155">
        <v>0</v>
      </c>
      <c r="Q178" s="155">
        <f>ROUND(E178*P178,2)</f>
        <v>0</v>
      </c>
      <c r="R178" s="156"/>
      <c r="S178" s="156" t="s">
        <v>132</v>
      </c>
      <c r="T178" s="156" t="s">
        <v>132</v>
      </c>
      <c r="U178" s="156">
        <v>0.65010000000000001</v>
      </c>
      <c r="V178" s="156">
        <f>ROUND(E178*U178,2)</f>
        <v>22.95</v>
      </c>
      <c r="W178" s="156"/>
      <c r="X178" s="156" t="s">
        <v>150</v>
      </c>
      <c r="Y178" s="156" t="s">
        <v>135</v>
      </c>
      <c r="Z178" s="146"/>
      <c r="AA178" s="146"/>
      <c r="AB178" s="146"/>
      <c r="AC178" s="146"/>
      <c r="AD178" s="146"/>
      <c r="AE178" s="146"/>
      <c r="AF178" s="146"/>
      <c r="AG178" s="146" t="s">
        <v>363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53"/>
      <c r="B179" s="154"/>
      <c r="C179" s="185" t="s">
        <v>368</v>
      </c>
      <c r="D179" s="158"/>
      <c r="E179" s="159">
        <v>12</v>
      </c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138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3" x14ac:dyDescent="0.2">
      <c r="A180" s="153"/>
      <c r="B180" s="154"/>
      <c r="C180" s="185" t="s">
        <v>369</v>
      </c>
      <c r="D180" s="158"/>
      <c r="E180" s="159">
        <v>23.3</v>
      </c>
      <c r="F180" s="156"/>
      <c r="G180" s="156"/>
      <c r="H180" s="156"/>
      <c r="I180" s="156"/>
      <c r="J180" s="156"/>
      <c r="K180" s="156"/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Z180" s="146"/>
      <c r="AA180" s="146"/>
      <c r="AB180" s="146"/>
      <c r="AC180" s="146"/>
      <c r="AD180" s="146"/>
      <c r="AE180" s="146"/>
      <c r="AF180" s="146"/>
      <c r="AG180" s="146" t="s">
        <v>138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71">
        <v>61</v>
      </c>
      <c r="B181" s="172" t="s">
        <v>370</v>
      </c>
      <c r="C181" s="184" t="s">
        <v>371</v>
      </c>
      <c r="D181" s="173" t="s">
        <v>205</v>
      </c>
      <c r="E181" s="174">
        <v>12</v>
      </c>
      <c r="F181" s="175"/>
      <c r="G181" s="176">
        <f>ROUND(E181*F181,2)</f>
        <v>0</v>
      </c>
      <c r="H181" s="157"/>
      <c r="I181" s="156">
        <f>ROUND(E181*H181,2)</f>
        <v>0</v>
      </c>
      <c r="J181" s="157"/>
      <c r="K181" s="156">
        <f>ROUND(E181*J181,2)</f>
        <v>0</v>
      </c>
      <c r="L181" s="156">
        <v>21</v>
      </c>
      <c r="M181" s="156">
        <f>G181*(1+L181/100)</f>
        <v>0</v>
      </c>
      <c r="N181" s="155">
        <v>0</v>
      </c>
      <c r="O181" s="155">
        <f>ROUND(E181*N181,2)</f>
        <v>0</v>
      </c>
      <c r="P181" s="155">
        <v>2.3E-3</v>
      </c>
      <c r="Q181" s="155">
        <f>ROUND(E181*P181,2)</f>
        <v>0.03</v>
      </c>
      <c r="R181" s="156"/>
      <c r="S181" s="156" t="s">
        <v>132</v>
      </c>
      <c r="T181" s="156" t="s">
        <v>132</v>
      </c>
      <c r="U181" s="156">
        <v>0.10349999999999999</v>
      </c>
      <c r="V181" s="156">
        <f>ROUND(E181*U181,2)</f>
        <v>1.24</v>
      </c>
      <c r="W181" s="156"/>
      <c r="X181" s="156" t="s">
        <v>150</v>
      </c>
      <c r="Y181" s="156" t="s">
        <v>135</v>
      </c>
      <c r="Z181" s="146"/>
      <c r="AA181" s="146"/>
      <c r="AB181" s="146"/>
      <c r="AC181" s="146"/>
      <c r="AD181" s="146"/>
      <c r="AE181" s="146"/>
      <c r="AF181" s="146"/>
      <c r="AG181" s="146" t="s">
        <v>151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185" t="s">
        <v>372</v>
      </c>
      <c r="D182" s="158"/>
      <c r="E182" s="159">
        <v>12</v>
      </c>
      <c r="F182" s="156"/>
      <c r="G182" s="156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138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ht="22.5" outlineLevel="1" x14ac:dyDescent="0.2">
      <c r="A183" s="171">
        <v>62</v>
      </c>
      <c r="B183" s="172" t="s">
        <v>373</v>
      </c>
      <c r="C183" s="184" t="s">
        <v>374</v>
      </c>
      <c r="D183" s="173" t="s">
        <v>205</v>
      </c>
      <c r="E183" s="174">
        <v>40.200000000000003</v>
      </c>
      <c r="F183" s="175"/>
      <c r="G183" s="176">
        <f>ROUND(E183*F183,2)</f>
        <v>0</v>
      </c>
      <c r="H183" s="157"/>
      <c r="I183" s="156">
        <f>ROUND(E183*H183,2)</f>
        <v>0</v>
      </c>
      <c r="J183" s="157"/>
      <c r="K183" s="156">
        <f>ROUND(E183*J183,2)</f>
        <v>0</v>
      </c>
      <c r="L183" s="156">
        <v>21</v>
      </c>
      <c r="M183" s="156">
        <f>G183*(1+L183/100)</f>
        <v>0</v>
      </c>
      <c r="N183" s="155">
        <v>1.23E-2</v>
      </c>
      <c r="O183" s="155">
        <f>ROUND(E183*N183,2)</f>
        <v>0.49</v>
      </c>
      <c r="P183" s="155">
        <v>0</v>
      </c>
      <c r="Q183" s="155">
        <f>ROUND(E183*P183,2)</f>
        <v>0</v>
      </c>
      <c r="R183" s="156"/>
      <c r="S183" s="156" t="s">
        <v>176</v>
      </c>
      <c r="T183" s="156" t="s">
        <v>133</v>
      </c>
      <c r="U183" s="156">
        <v>0.73370000000000002</v>
      </c>
      <c r="V183" s="156">
        <f>ROUND(E183*U183,2)</f>
        <v>29.49</v>
      </c>
      <c r="W183" s="156"/>
      <c r="X183" s="156" t="s">
        <v>150</v>
      </c>
      <c r="Y183" s="156" t="s">
        <v>135</v>
      </c>
      <c r="Z183" s="146"/>
      <c r="AA183" s="146"/>
      <c r="AB183" s="146"/>
      <c r="AC183" s="146"/>
      <c r="AD183" s="146"/>
      <c r="AE183" s="146"/>
      <c r="AF183" s="146"/>
      <c r="AG183" s="146" t="s">
        <v>363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2" x14ac:dyDescent="0.2">
      <c r="A184" s="153"/>
      <c r="B184" s="154"/>
      <c r="C184" s="185" t="s">
        <v>375</v>
      </c>
      <c r="D184" s="158"/>
      <c r="E184" s="159">
        <v>11.2</v>
      </c>
      <c r="F184" s="156"/>
      <c r="G184" s="156"/>
      <c r="H184" s="156"/>
      <c r="I184" s="156"/>
      <c r="J184" s="156"/>
      <c r="K184" s="156"/>
      <c r="L184" s="156"/>
      <c r="M184" s="156"/>
      <c r="N184" s="155"/>
      <c r="O184" s="155"/>
      <c r="P184" s="155"/>
      <c r="Q184" s="155"/>
      <c r="R184" s="156"/>
      <c r="S184" s="156"/>
      <c r="T184" s="156"/>
      <c r="U184" s="156"/>
      <c r="V184" s="156"/>
      <c r="W184" s="156"/>
      <c r="X184" s="156"/>
      <c r="Y184" s="156"/>
      <c r="Z184" s="146"/>
      <c r="AA184" s="146"/>
      <c r="AB184" s="146"/>
      <c r="AC184" s="146"/>
      <c r="AD184" s="146"/>
      <c r="AE184" s="146"/>
      <c r="AF184" s="146"/>
      <c r="AG184" s="146" t="s">
        <v>138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3" x14ac:dyDescent="0.2">
      <c r="A185" s="153"/>
      <c r="B185" s="154"/>
      <c r="C185" s="185" t="s">
        <v>187</v>
      </c>
      <c r="D185" s="158"/>
      <c r="E185" s="159">
        <v>21.3</v>
      </c>
      <c r="F185" s="156"/>
      <c r="G185" s="156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138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3" x14ac:dyDescent="0.2">
      <c r="A186" s="153"/>
      <c r="B186" s="154"/>
      <c r="C186" s="185" t="s">
        <v>376</v>
      </c>
      <c r="D186" s="158"/>
      <c r="E186" s="159">
        <v>7.7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138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ht="22.5" outlineLevel="1" x14ac:dyDescent="0.2">
      <c r="A187" s="171">
        <v>63</v>
      </c>
      <c r="B187" s="172" t="s">
        <v>377</v>
      </c>
      <c r="C187" s="184" t="s">
        <v>378</v>
      </c>
      <c r="D187" s="173" t="s">
        <v>205</v>
      </c>
      <c r="E187" s="174">
        <v>40.200000000000003</v>
      </c>
      <c r="F187" s="175"/>
      <c r="G187" s="176">
        <f>ROUND(E187*F187,2)</f>
        <v>0</v>
      </c>
      <c r="H187" s="157"/>
      <c r="I187" s="156">
        <f>ROUND(E187*H187,2)</f>
        <v>0</v>
      </c>
      <c r="J187" s="157"/>
      <c r="K187" s="156">
        <f>ROUND(E187*J187,2)</f>
        <v>0</v>
      </c>
      <c r="L187" s="156">
        <v>21</v>
      </c>
      <c r="M187" s="156">
        <f>G187*(1+L187/100)</f>
        <v>0</v>
      </c>
      <c r="N187" s="155">
        <v>5.0000000000000001E-3</v>
      </c>
      <c r="O187" s="155">
        <f>ROUND(E187*N187,2)</f>
        <v>0.2</v>
      </c>
      <c r="P187" s="155">
        <v>0</v>
      </c>
      <c r="Q187" s="155">
        <f>ROUND(E187*P187,2)</f>
        <v>0</v>
      </c>
      <c r="R187" s="156"/>
      <c r="S187" s="156" t="s">
        <v>176</v>
      </c>
      <c r="T187" s="156" t="s">
        <v>133</v>
      </c>
      <c r="U187" s="156">
        <v>0.67949999999999999</v>
      </c>
      <c r="V187" s="156">
        <f>ROUND(E187*U187,2)</f>
        <v>27.32</v>
      </c>
      <c r="W187" s="156"/>
      <c r="X187" s="156" t="s">
        <v>150</v>
      </c>
      <c r="Y187" s="156" t="s">
        <v>135</v>
      </c>
      <c r="Z187" s="146"/>
      <c r="AA187" s="146"/>
      <c r="AB187" s="146"/>
      <c r="AC187" s="146"/>
      <c r="AD187" s="146"/>
      <c r="AE187" s="146"/>
      <c r="AF187" s="146"/>
      <c r="AG187" s="146" t="s">
        <v>363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2" x14ac:dyDescent="0.2">
      <c r="A188" s="153"/>
      <c r="B188" s="154"/>
      <c r="C188" s="185" t="s">
        <v>379</v>
      </c>
      <c r="D188" s="158"/>
      <c r="E188" s="159">
        <v>40.200000000000003</v>
      </c>
      <c r="F188" s="156"/>
      <c r="G188" s="156"/>
      <c r="H188" s="156"/>
      <c r="I188" s="156"/>
      <c r="J188" s="156"/>
      <c r="K188" s="156"/>
      <c r="L188" s="156"/>
      <c r="M188" s="156"/>
      <c r="N188" s="155"/>
      <c r="O188" s="155"/>
      <c r="P188" s="155"/>
      <c r="Q188" s="155"/>
      <c r="R188" s="156"/>
      <c r="S188" s="156"/>
      <c r="T188" s="156"/>
      <c r="U188" s="156"/>
      <c r="V188" s="156"/>
      <c r="W188" s="156"/>
      <c r="X188" s="156"/>
      <c r="Y188" s="156"/>
      <c r="Z188" s="146"/>
      <c r="AA188" s="146"/>
      <c r="AB188" s="146"/>
      <c r="AC188" s="146"/>
      <c r="AD188" s="146"/>
      <c r="AE188" s="146"/>
      <c r="AF188" s="146"/>
      <c r="AG188" s="146" t="s">
        <v>138</v>
      </c>
      <c r="AH188" s="146">
        <v>5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ht="22.5" outlineLevel="1" x14ac:dyDescent="0.2">
      <c r="A189" s="171">
        <v>64</v>
      </c>
      <c r="B189" s="172" t="s">
        <v>380</v>
      </c>
      <c r="C189" s="184" t="s">
        <v>381</v>
      </c>
      <c r="D189" s="173" t="s">
        <v>205</v>
      </c>
      <c r="E189" s="174">
        <v>8.8000000000000007</v>
      </c>
      <c r="F189" s="175"/>
      <c r="G189" s="176">
        <f>ROUND(E189*F189,2)</f>
        <v>0</v>
      </c>
      <c r="H189" s="157"/>
      <c r="I189" s="156">
        <f>ROUND(E189*H189,2)</f>
        <v>0</v>
      </c>
      <c r="J189" s="157"/>
      <c r="K189" s="156">
        <f>ROUND(E189*J189,2)</f>
        <v>0</v>
      </c>
      <c r="L189" s="156">
        <v>21</v>
      </c>
      <c r="M189" s="156">
        <f>G189*(1+L189/100)</f>
        <v>0</v>
      </c>
      <c r="N189" s="155">
        <v>5.0000000000000001E-3</v>
      </c>
      <c r="O189" s="155">
        <f>ROUND(E189*N189,2)</f>
        <v>0.04</v>
      </c>
      <c r="P189" s="155">
        <v>0</v>
      </c>
      <c r="Q189" s="155">
        <f>ROUND(E189*P189,2)</f>
        <v>0</v>
      </c>
      <c r="R189" s="156"/>
      <c r="S189" s="156" t="s">
        <v>176</v>
      </c>
      <c r="T189" s="156" t="s">
        <v>133</v>
      </c>
      <c r="U189" s="156">
        <v>0.67949999999999999</v>
      </c>
      <c r="V189" s="156">
        <f>ROUND(E189*U189,2)</f>
        <v>5.98</v>
      </c>
      <c r="W189" s="156"/>
      <c r="X189" s="156" t="s">
        <v>150</v>
      </c>
      <c r="Y189" s="156" t="s">
        <v>135</v>
      </c>
      <c r="Z189" s="146"/>
      <c r="AA189" s="146"/>
      <c r="AB189" s="146"/>
      <c r="AC189" s="146"/>
      <c r="AD189" s="146"/>
      <c r="AE189" s="146"/>
      <c r="AF189" s="146"/>
      <c r="AG189" s="146" t="s">
        <v>363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2" x14ac:dyDescent="0.2">
      <c r="A190" s="153"/>
      <c r="B190" s="154"/>
      <c r="C190" s="185" t="s">
        <v>382</v>
      </c>
      <c r="D190" s="158"/>
      <c r="E190" s="159">
        <v>8.8000000000000007</v>
      </c>
      <c r="F190" s="156"/>
      <c r="G190" s="156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 t="s">
        <v>138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 x14ac:dyDescent="0.2">
      <c r="A191" s="177">
        <v>65</v>
      </c>
      <c r="B191" s="178" t="s">
        <v>383</v>
      </c>
      <c r="C191" s="187" t="s">
        <v>384</v>
      </c>
      <c r="D191" s="179" t="s">
        <v>330</v>
      </c>
      <c r="E191" s="180">
        <v>0.89841000000000004</v>
      </c>
      <c r="F191" s="181"/>
      <c r="G191" s="182">
        <f>ROUND(E191*F191,2)</f>
        <v>0</v>
      </c>
      <c r="H191" s="157"/>
      <c r="I191" s="156">
        <f>ROUND(E191*H191,2)</f>
        <v>0</v>
      </c>
      <c r="J191" s="157"/>
      <c r="K191" s="156">
        <f>ROUND(E191*J191,2)</f>
        <v>0</v>
      </c>
      <c r="L191" s="156">
        <v>21</v>
      </c>
      <c r="M191" s="156">
        <f>G191*(1+L191/100)</f>
        <v>0</v>
      </c>
      <c r="N191" s="155">
        <v>0</v>
      </c>
      <c r="O191" s="155">
        <f>ROUND(E191*N191,2)</f>
        <v>0</v>
      </c>
      <c r="P191" s="155">
        <v>0</v>
      </c>
      <c r="Q191" s="155">
        <f>ROUND(E191*P191,2)</f>
        <v>0</v>
      </c>
      <c r="R191" s="156"/>
      <c r="S191" s="156" t="s">
        <v>132</v>
      </c>
      <c r="T191" s="156" t="s">
        <v>132</v>
      </c>
      <c r="U191" s="156">
        <v>4.7370000000000001</v>
      </c>
      <c r="V191" s="156">
        <f>ROUND(E191*U191,2)</f>
        <v>4.26</v>
      </c>
      <c r="W191" s="156"/>
      <c r="X191" s="156" t="s">
        <v>359</v>
      </c>
      <c r="Y191" s="156" t="s">
        <v>135</v>
      </c>
      <c r="Z191" s="146"/>
      <c r="AA191" s="146"/>
      <c r="AB191" s="146"/>
      <c r="AC191" s="146"/>
      <c r="AD191" s="146"/>
      <c r="AE191" s="146"/>
      <c r="AF191" s="146"/>
      <c r="AG191" s="146" t="s">
        <v>360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x14ac:dyDescent="0.2">
      <c r="A192" s="164" t="s">
        <v>127</v>
      </c>
      <c r="B192" s="165" t="s">
        <v>85</v>
      </c>
      <c r="C192" s="183" t="s">
        <v>86</v>
      </c>
      <c r="D192" s="166"/>
      <c r="E192" s="167"/>
      <c r="F192" s="168"/>
      <c r="G192" s="169">
        <f>SUMIF(AG193:AG236,"&lt;&gt;NOR",G193:G236)</f>
        <v>0</v>
      </c>
      <c r="H192" s="163"/>
      <c r="I192" s="163">
        <f>SUM(I193:I236)</f>
        <v>0</v>
      </c>
      <c r="J192" s="163"/>
      <c r="K192" s="163">
        <f>SUM(K193:K236)</f>
        <v>0</v>
      </c>
      <c r="L192" s="163"/>
      <c r="M192" s="163">
        <f>SUM(M193:M236)</f>
        <v>0</v>
      </c>
      <c r="N192" s="162"/>
      <c r="O192" s="162">
        <f>SUM(O193:O236)</f>
        <v>7.1499999999999995</v>
      </c>
      <c r="P192" s="162"/>
      <c r="Q192" s="162">
        <f>SUM(Q193:Q236)</f>
        <v>0</v>
      </c>
      <c r="R192" s="163"/>
      <c r="S192" s="163"/>
      <c r="T192" s="163"/>
      <c r="U192" s="163"/>
      <c r="V192" s="163">
        <f>SUM(V193:V236)</f>
        <v>51.83</v>
      </c>
      <c r="W192" s="163"/>
      <c r="X192" s="163"/>
      <c r="Y192" s="163"/>
      <c r="AG192" t="s">
        <v>128</v>
      </c>
    </row>
    <row r="193" spans="1:60" ht="22.5" outlineLevel="1" x14ac:dyDescent="0.2">
      <c r="A193" s="171">
        <v>66</v>
      </c>
      <c r="B193" s="172" t="s">
        <v>385</v>
      </c>
      <c r="C193" s="184" t="s">
        <v>386</v>
      </c>
      <c r="D193" s="173" t="s">
        <v>205</v>
      </c>
      <c r="E193" s="174">
        <v>32.6</v>
      </c>
      <c r="F193" s="175"/>
      <c r="G193" s="176">
        <f>ROUND(E193*F193,2)</f>
        <v>0</v>
      </c>
      <c r="H193" s="157"/>
      <c r="I193" s="156">
        <f>ROUND(E193*H193,2)</f>
        <v>0</v>
      </c>
      <c r="J193" s="157"/>
      <c r="K193" s="156">
        <f>ROUND(E193*J193,2)</f>
        <v>0</v>
      </c>
      <c r="L193" s="156">
        <v>21</v>
      </c>
      <c r="M193" s="156">
        <f>G193*(1+L193/100)</f>
        <v>0</v>
      </c>
      <c r="N193" s="155">
        <v>0</v>
      </c>
      <c r="O193" s="155">
        <f>ROUND(E193*N193,2)</f>
        <v>0</v>
      </c>
      <c r="P193" s="155">
        <v>0</v>
      </c>
      <c r="Q193" s="155">
        <f>ROUND(E193*P193,2)</f>
        <v>0</v>
      </c>
      <c r="R193" s="156"/>
      <c r="S193" s="156" t="s">
        <v>132</v>
      </c>
      <c r="T193" s="156" t="s">
        <v>132</v>
      </c>
      <c r="U193" s="156">
        <v>0.38</v>
      </c>
      <c r="V193" s="156">
        <f>ROUND(E193*U193,2)</f>
        <v>12.39</v>
      </c>
      <c r="W193" s="156"/>
      <c r="X193" s="156" t="s">
        <v>150</v>
      </c>
      <c r="Y193" s="156" t="s">
        <v>135</v>
      </c>
      <c r="Z193" s="146"/>
      <c r="AA193" s="146"/>
      <c r="AB193" s="146"/>
      <c r="AC193" s="146"/>
      <c r="AD193" s="146"/>
      <c r="AE193" s="146"/>
      <c r="AF193" s="146"/>
      <c r="AG193" s="146" t="s">
        <v>363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2" x14ac:dyDescent="0.2">
      <c r="A194" s="153"/>
      <c r="B194" s="154"/>
      <c r="C194" s="185" t="s">
        <v>387</v>
      </c>
      <c r="D194" s="158"/>
      <c r="E194" s="159">
        <v>11.2</v>
      </c>
      <c r="F194" s="156"/>
      <c r="G194" s="156"/>
      <c r="H194" s="156"/>
      <c r="I194" s="156"/>
      <c r="J194" s="156"/>
      <c r="K194" s="156"/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56"/>
      <c r="Z194" s="146"/>
      <c r="AA194" s="146"/>
      <c r="AB194" s="146"/>
      <c r="AC194" s="146"/>
      <c r="AD194" s="146"/>
      <c r="AE194" s="146"/>
      <c r="AF194" s="146"/>
      <c r="AG194" s="146" t="s">
        <v>138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3" x14ac:dyDescent="0.2">
      <c r="A195" s="153"/>
      <c r="B195" s="154"/>
      <c r="C195" s="185" t="s">
        <v>388</v>
      </c>
      <c r="D195" s="158"/>
      <c r="E195" s="159">
        <v>21.4</v>
      </c>
      <c r="F195" s="156"/>
      <c r="G195" s="156"/>
      <c r="H195" s="156"/>
      <c r="I195" s="156"/>
      <c r="J195" s="156"/>
      <c r="K195" s="156"/>
      <c r="L195" s="156"/>
      <c r="M195" s="156"/>
      <c r="N195" s="155"/>
      <c r="O195" s="155"/>
      <c r="P195" s="155"/>
      <c r="Q195" s="155"/>
      <c r="R195" s="156"/>
      <c r="S195" s="156"/>
      <c r="T195" s="156"/>
      <c r="U195" s="156"/>
      <c r="V195" s="156"/>
      <c r="W195" s="156"/>
      <c r="X195" s="156"/>
      <c r="Y195" s="156"/>
      <c r="Z195" s="146"/>
      <c r="AA195" s="146"/>
      <c r="AB195" s="146"/>
      <c r="AC195" s="146"/>
      <c r="AD195" s="146"/>
      <c r="AE195" s="146"/>
      <c r="AF195" s="146"/>
      <c r="AG195" s="146" t="s">
        <v>138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71">
        <v>67</v>
      </c>
      <c r="B196" s="172" t="s">
        <v>389</v>
      </c>
      <c r="C196" s="184" t="s">
        <v>390</v>
      </c>
      <c r="D196" s="173" t="s">
        <v>205</v>
      </c>
      <c r="E196" s="174">
        <v>94.2</v>
      </c>
      <c r="F196" s="175"/>
      <c r="G196" s="176">
        <f>ROUND(E196*F196,2)</f>
        <v>0</v>
      </c>
      <c r="H196" s="157"/>
      <c r="I196" s="156">
        <f>ROUND(E196*H196,2)</f>
        <v>0</v>
      </c>
      <c r="J196" s="157"/>
      <c r="K196" s="156">
        <f>ROUND(E196*J196,2)</f>
        <v>0</v>
      </c>
      <c r="L196" s="156">
        <v>21</v>
      </c>
      <c r="M196" s="156">
        <f>G196*(1+L196/100)</f>
        <v>0</v>
      </c>
      <c r="N196" s="155">
        <v>3.1E-4</v>
      </c>
      <c r="O196" s="155">
        <f>ROUND(E196*N196,2)</f>
        <v>0.03</v>
      </c>
      <c r="P196" s="155">
        <v>0</v>
      </c>
      <c r="Q196" s="155">
        <f>ROUND(E196*P196,2)</f>
        <v>0</v>
      </c>
      <c r="R196" s="156"/>
      <c r="S196" s="156" t="s">
        <v>132</v>
      </c>
      <c r="T196" s="156" t="s">
        <v>132</v>
      </c>
      <c r="U196" s="156">
        <v>0.248</v>
      </c>
      <c r="V196" s="156">
        <f>ROUND(E196*U196,2)</f>
        <v>23.36</v>
      </c>
      <c r="W196" s="156"/>
      <c r="X196" s="156" t="s">
        <v>150</v>
      </c>
      <c r="Y196" s="156" t="s">
        <v>135</v>
      </c>
      <c r="Z196" s="146"/>
      <c r="AA196" s="146"/>
      <c r="AB196" s="146"/>
      <c r="AC196" s="146"/>
      <c r="AD196" s="146"/>
      <c r="AE196" s="146"/>
      <c r="AF196" s="146"/>
      <c r="AG196" s="146" t="s">
        <v>151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2" x14ac:dyDescent="0.2">
      <c r="A197" s="153"/>
      <c r="B197" s="154"/>
      <c r="C197" s="185" t="s">
        <v>391</v>
      </c>
      <c r="D197" s="158"/>
      <c r="E197" s="159">
        <v>26.5</v>
      </c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138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3" x14ac:dyDescent="0.2">
      <c r="A198" s="153"/>
      <c r="B198" s="154"/>
      <c r="C198" s="185" t="s">
        <v>392</v>
      </c>
      <c r="D198" s="158"/>
      <c r="E198" s="159">
        <v>51.3</v>
      </c>
      <c r="F198" s="156"/>
      <c r="G198" s="156"/>
      <c r="H198" s="156"/>
      <c r="I198" s="156"/>
      <c r="J198" s="156"/>
      <c r="K198" s="156"/>
      <c r="L198" s="156"/>
      <c r="M198" s="156"/>
      <c r="N198" s="155"/>
      <c r="O198" s="155"/>
      <c r="P198" s="155"/>
      <c r="Q198" s="155"/>
      <c r="R198" s="156"/>
      <c r="S198" s="156"/>
      <c r="T198" s="156"/>
      <c r="U198" s="156"/>
      <c r="V198" s="156"/>
      <c r="W198" s="156"/>
      <c r="X198" s="156"/>
      <c r="Y198" s="156"/>
      <c r="Z198" s="146"/>
      <c r="AA198" s="146"/>
      <c r="AB198" s="146"/>
      <c r="AC198" s="146"/>
      <c r="AD198" s="146"/>
      <c r="AE198" s="146"/>
      <c r="AF198" s="146"/>
      <c r="AG198" s="146" t="s">
        <v>138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3" x14ac:dyDescent="0.2">
      <c r="A199" s="153"/>
      <c r="B199" s="154"/>
      <c r="C199" s="185" t="s">
        <v>393</v>
      </c>
      <c r="D199" s="158"/>
      <c r="E199" s="159">
        <v>16.399999999999999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138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ht="22.5" outlineLevel="1" x14ac:dyDescent="0.2">
      <c r="A200" s="171">
        <v>68</v>
      </c>
      <c r="B200" s="172" t="s">
        <v>394</v>
      </c>
      <c r="C200" s="184" t="s">
        <v>395</v>
      </c>
      <c r="D200" s="173" t="s">
        <v>205</v>
      </c>
      <c r="E200" s="174">
        <v>113.873</v>
      </c>
      <c r="F200" s="175"/>
      <c r="G200" s="176">
        <f>ROUND(E200*F200,2)</f>
        <v>0</v>
      </c>
      <c r="H200" s="157"/>
      <c r="I200" s="156">
        <f>ROUND(E200*H200,2)</f>
        <v>0</v>
      </c>
      <c r="J200" s="157"/>
      <c r="K200" s="156">
        <f>ROUND(E200*J200,2)</f>
        <v>0</v>
      </c>
      <c r="L200" s="156">
        <v>21</v>
      </c>
      <c r="M200" s="156">
        <f>G200*(1+L200/100)</f>
        <v>0</v>
      </c>
      <c r="N200" s="155">
        <v>0</v>
      </c>
      <c r="O200" s="155">
        <f>ROUND(E200*N200,2)</f>
        <v>0</v>
      </c>
      <c r="P200" s="155">
        <v>0</v>
      </c>
      <c r="Q200" s="155">
        <f>ROUND(E200*P200,2)</f>
        <v>0</v>
      </c>
      <c r="R200" s="156"/>
      <c r="S200" s="156" t="s">
        <v>176</v>
      </c>
      <c r="T200" s="156" t="s">
        <v>133</v>
      </c>
      <c r="U200" s="156">
        <v>0</v>
      </c>
      <c r="V200" s="156">
        <f>ROUND(E200*U200,2)</f>
        <v>0</v>
      </c>
      <c r="W200" s="156"/>
      <c r="X200" s="156" t="s">
        <v>150</v>
      </c>
      <c r="Y200" s="156" t="s">
        <v>135</v>
      </c>
      <c r="Z200" s="146"/>
      <c r="AA200" s="146"/>
      <c r="AB200" s="146"/>
      <c r="AC200" s="146"/>
      <c r="AD200" s="146"/>
      <c r="AE200" s="146"/>
      <c r="AF200" s="146"/>
      <c r="AG200" s="146" t="s">
        <v>363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185" t="s">
        <v>396</v>
      </c>
      <c r="D201" s="158"/>
      <c r="E201" s="159">
        <v>28.9</v>
      </c>
      <c r="F201" s="156"/>
      <c r="G201" s="156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138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3" x14ac:dyDescent="0.2">
      <c r="A202" s="153"/>
      <c r="B202" s="154"/>
      <c r="C202" s="185" t="s">
        <v>397</v>
      </c>
      <c r="D202" s="158"/>
      <c r="E202" s="159">
        <v>47.5</v>
      </c>
      <c r="F202" s="156"/>
      <c r="G202" s="156"/>
      <c r="H202" s="156"/>
      <c r="I202" s="156"/>
      <c r="J202" s="156"/>
      <c r="K202" s="156"/>
      <c r="L202" s="156"/>
      <c r="M202" s="156"/>
      <c r="N202" s="155"/>
      <c r="O202" s="155"/>
      <c r="P202" s="155"/>
      <c r="Q202" s="155"/>
      <c r="R202" s="156"/>
      <c r="S202" s="156"/>
      <c r="T202" s="156"/>
      <c r="U202" s="156"/>
      <c r="V202" s="156"/>
      <c r="W202" s="156"/>
      <c r="X202" s="156"/>
      <c r="Y202" s="156"/>
      <c r="Z202" s="146"/>
      <c r="AA202" s="146"/>
      <c r="AB202" s="146"/>
      <c r="AC202" s="146"/>
      <c r="AD202" s="146"/>
      <c r="AE202" s="146"/>
      <c r="AF202" s="146"/>
      <c r="AG202" s="146" t="s">
        <v>138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3" x14ac:dyDescent="0.2">
      <c r="A203" s="153"/>
      <c r="B203" s="154"/>
      <c r="C203" s="185" t="s">
        <v>398</v>
      </c>
      <c r="D203" s="158"/>
      <c r="E203" s="159">
        <v>22.62</v>
      </c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138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3" x14ac:dyDescent="0.2">
      <c r="A204" s="153"/>
      <c r="B204" s="154"/>
      <c r="C204" s="186" t="s">
        <v>399</v>
      </c>
      <c r="D204" s="160"/>
      <c r="E204" s="161">
        <v>14.853</v>
      </c>
      <c r="F204" s="156"/>
      <c r="G204" s="156"/>
      <c r="H204" s="156"/>
      <c r="I204" s="156"/>
      <c r="J204" s="156"/>
      <c r="K204" s="156"/>
      <c r="L204" s="156"/>
      <c r="M204" s="156"/>
      <c r="N204" s="155"/>
      <c r="O204" s="155"/>
      <c r="P204" s="155"/>
      <c r="Q204" s="155"/>
      <c r="R204" s="156"/>
      <c r="S204" s="156"/>
      <c r="T204" s="156"/>
      <c r="U204" s="156"/>
      <c r="V204" s="156"/>
      <c r="W204" s="156"/>
      <c r="X204" s="156"/>
      <c r="Y204" s="156"/>
      <c r="Z204" s="146"/>
      <c r="AA204" s="146"/>
      <c r="AB204" s="146"/>
      <c r="AC204" s="146"/>
      <c r="AD204" s="146"/>
      <c r="AE204" s="146"/>
      <c r="AF204" s="146"/>
      <c r="AG204" s="146" t="s">
        <v>138</v>
      </c>
      <c r="AH204" s="146">
        <v>4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71">
        <v>69</v>
      </c>
      <c r="B205" s="172" t="s">
        <v>400</v>
      </c>
      <c r="C205" s="184" t="s">
        <v>401</v>
      </c>
      <c r="D205" s="173" t="s">
        <v>205</v>
      </c>
      <c r="E205" s="174">
        <v>185.7</v>
      </c>
      <c r="F205" s="175"/>
      <c r="G205" s="176">
        <f>ROUND(E205*F205,2)</f>
        <v>0</v>
      </c>
      <c r="H205" s="157"/>
      <c r="I205" s="156">
        <f>ROUND(E205*H205,2)</f>
        <v>0</v>
      </c>
      <c r="J205" s="157"/>
      <c r="K205" s="156">
        <f>ROUND(E205*J205,2)</f>
        <v>0</v>
      </c>
      <c r="L205" s="156">
        <v>21</v>
      </c>
      <c r="M205" s="156">
        <f>G205*(1+L205/100)</f>
        <v>0</v>
      </c>
      <c r="N205" s="155">
        <v>0</v>
      </c>
      <c r="O205" s="155">
        <f>ROUND(E205*N205,2)</f>
        <v>0</v>
      </c>
      <c r="P205" s="155">
        <v>0</v>
      </c>
      <c r="Q205" s="155">
        <f>ROUND(E205*P205,2)</f>
        <v>0</v>
      </c>
      <c r="R205" s="156"/>
      <c r="S205" s="156" t="s">
        <v>176</v>
      </c>
      <c r="T205" s="156" t="s">
        <v>133</v>
      </c>
      <c r="U205" s="156">
        <v>0</v>
      </c>
      <c r="V205" s="156">
        <f>ROUND(E205*U205,2)</f>
        <v>0</v>
      </c>
      <c r="W205" s="156"/>
      <c r="X205" s="156" t="s">
        <v>150</v>
      </c>
      <c r="Y205" s="156" t="s">
        <v>135</v>
      </c>
      <c r="Z205" s="146"/>
      <c r="AA205" s="146"/>
      <c r="AB205" s="146"/>
      <c r="AC205" s="146"/>
      <c r="AD205" s="146"/>
      <c r="AE205" s="146"/>
      <c r="AF205" s="146"/>
      <c r="AG205" s="146" t="s">
        <v>363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2" x14ac:dyDescent="0.2">
      <c r="A206" s="153"/>
      <c r="B206" s="154"/>
      <c r="C206" s="185" t="s">
        <v>379</v>
      </c>
      <c r="D206" s="158"/>
      <c r="E206" s="159">
        <v>40.200000000000003</v>
      </c>
      <c r="F206" s="156"/>
      <c r="G206" s="156"/>
      <c r="H206" s="156"/>
      <c r="I206" s="156"/>
      <c r="J206" s="156"/>
      <c r="K206" s="156"/>
      <c r="L206" s="156"/>
      <c r="M206" s="156"/>
      <c r="N206" s="155"/>
      <c r="O206" s="155"/>
      <c r="P206" s="155"/>
      <c r="Q206" s="155"/>
      <c r="R206" s="156"/>
      <c r="S206" s="156"/>
      <c r="T206" s="156"/>
      <c r="U206" s="156"/>
      <c r="V206" s="156"/>
      <c r="W206" s="156"/>
      <c r="X206" s="156"/>
      <c r="Y206" s="156"/>
      <c r="Z206" s="146"/>
      <c r="AA206" s="146"/>
      <c r="AB206" s="146"/>
      <c r="AC206" s="146"/>
      <c r="AD206" s="146"/>
      <c r="AE206" s="146"/>
      <c r="AF206" s="146"/>
      <c r="AG206" s="146" t="s">
        <v>138</v>
      </c>
      <c r="AH206" s="146">
        <v>5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3" x14ac:dyDescent="0.2">
      <c r="A207" s="153"/>
      <c r="B207" s="154"/>
      <c r="C207" s="185" t="s">
        <v>402</v>
      </c>
      <c r="D207" s="158"/>
      <c r="E207" s="159">
        <v>145.5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138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71">
        <v>70</v>
      </c>
      <c r="B208" s="172" t="s">
        <v>403</v>
      </c>
      <c r="C208" s="184" t="s">
        <v>404</v>
      </c>
      <c r="D208" s="173" t="s">
        <v>141</v>
      </c>
      <c r="E208" s="174">
        <v>7</v>
      </c>
      <c r="F208" s="175"/>
      <c r="G208" s="176">
        <f>ROUND(E208*F208,2)</f>
        <v>0</v>
      </c>
      <c r="H208" s="157"/>
      <c r="I208" s="156">
        <f>ROUND(E208*H208,2)</f>
        <v>0</v>
      </c>
      <c r="J208" s="157"/>
      <c r="K208" s="156">
        <f>ROUND(E208*J208,2)</f>
        <v>0</v>
      </c>
      <c r="L208" s="156">
        <v>21</v>
      </c>
      <c r="M208" s="156">
        <f>G208*(1+L208/100)</f>
        <v>0</v>
      </c>
      <c r="N208" s="155">
        <v>0.375</v>
      </c>
      <c r="O208" s="155">
        <f>ROUND(E208*N208,2)</f>
        <v>2.63</v>
      </c>
      <c r="P208" s="155">
        <v>0</v>
      </c>
      <c r="Q208" s="155">
        <f>ROUND(E208*P208,2)</f>
        <v>0</v>
      </c>
      <c r="R208" s="156"/>
      <c r="S208" s="156" t="s">
        <v>176</v>
      </c>
      <c r="T208" s="156" t="s">
        <v>133</v>
      </c>
      <c r="U208" s="156">
        <v>0</v>
      </c>
      <c r="V208" s="156">
        <f>ROUND(E208*U208,2)</f>
        <v>0</v>
      </c>
      <c r="W208" s="156"/>
      <c r="X208" s="156" t="s">
        <v>150</v>
      </c>
      <c r="Y208" s="156" t="s">
        <v>135</v>
      </c>
      <c r="Z208" s="146"/>
      <c r="AA208" s="146"/>
      <c r="AB208" s="146"/>
      <c r="AC208" s="146"/>
      <c r="AD208" s="146"/>
      <c r="AE208" s="146"/>
      <c r="AF208" s="146"/>
      <c r="AG208" s="146" t="s">
        <v>363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2" x14ac:dyDescent="0.2">
      <c r="A209" s="153"/>
      <c r="B209" s="154"/>
      <c r="C209" s="185" t="s">
        <v>405</v>
      </c>
      <c r="D209" s="158"/>
      <c r="E209" s="159">
        <v>7</v>
      </c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138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ht="22.5" outlineLevel="1" x14ac:dyDescent="0.2">
      <c r="A210" s="171">
        <v>71</v>
      </c>
      <c r="B210" s="172" t="s">
        <v>406</v>
      </c>
      <c r="C210" s="184" t="s">
        <v>407</v>
      </c>
      <c r="D210" s="173" t="s">
        <v>141</v>
      </c>
      <c r="E210" s="174">
        <v>1</v>
      </c>
      <c r="F210" s="175"/>
      <c r="G210" s="176">
        <f>ROUND(E210*F210,2)</f>
        <v>0</v>
      </c>
      <c r="H210" s="157"/>
      <c r="I210" s="156">
        <f>ROUND(E210*H210,2)</f>
        <v>0</v>
      </c>
      <c r="J210" s="157"/>
      <c r="K210" s="156">
        <f>ROUND(E210*J210,2)</f>
        <v>0</v>
      </c>
      <c r="L210" s="156">
        <v>21</v>
      </c>
      <c r="M210" s="156">
        <f>G210*(1+L210/100)</f>
        <v>0</v>
      </c>
      <c r="N210" s="155">
        <v>0.05</v>
      </c>
      <c r="O210" s="155">
        <f>ROUND(E210*N210,2)</f>
        <v>0.05</v>
      </c>
      <c r="P210" s="155">
        <v>0</v>
      </c>
      <c r="Q210" s="155">
        <f>ROUND(E210*P210,2)</f>
        <v>0</v>
      </c>
      <c r="R210" s="156"/>
      <c r="S210" s="156" t="s">
        <v>176</v>
      </c>
      <c r="T210" s="156" t="s">
        <v>133</v>
      </c>
      <c r="U210" s="156">
        <v>0</v>
      </c>
      <c r="V210" s="156">
        <f>ROUND(E210*U210,2)</f>
        <v>0</v>
      </c>
      <c r="W210" s="156"/>
      <c r="X210" s="156" t="s">
        <v>150</v>
      </c>
      <c r="Y210" s="156" t="s">
        <v>135</v>
      </c>
      <c r="Z210" s="146"/>
      <c r="AA210" s="146"/>
      <c r="AB210" s="146"/>
      <c r="AC210" s="146"/>
      <c r="AD210" s="146"/>
      <c r="AE210" s="146"/>
      <c r="AF210" s="146"/>
      <c r="AG210" s="146" t="s">
        <v>363</v>
      </c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2" x14ac:dyDescent="0.2">
      <c r="A211" s="153"/>
      <c r="B211" s="154"/>
      <c r="C211" s="185" t="s">
        <v>408</v>
      </c>
      <c r="D211" s="158"/>
      <c r="E211" s="159">
        <v>1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138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ht="22.5" outlineLevel="1" x14ac:dyDescent="0.2">
      <c r="A212" s="171">
        <v>72</v>
      </c>
      <c r="B212" s="172" t="s">
        <v>409</v>
      </c>
      <c r="C212" s="184" t="s">
        <v>410</v>
      </c>
      <c r="D212" s="173" t="s">
        <v>141</v>
      </c>
      <c r="E212" s="174">
        <v>1</v>
      </c>
      <c r="F212" s="175"/>
      <c r="G212" s="176">
        <f>ROUND(E212*F212,2)</f>
        <v>0</v>
      </c>
      <c r="H212" s="157"/>
      <c r="I212" s="156">
        <f>ROUND(E212*H212,2)</f>
        <v>0</v>
      </c>
      <c r="J212" s="157"/>
      <c r="K212" s="156">
        <f>ROUND(E212*J212,2)</f>
        <v>0</v>
      </c>
      <c r="L212" s="156">
        <v>21</v>
      </c>
      <c r="M212" s="156">
        <f>G212*(1+L212/100)</f>
        <v>0</v>
      </c>
      <c r="N212" s="155">
        <v>0.1</v>
      </c>
      <c r="O212" s="155">
        <f>ROUND(E212*N212,2)</f>
        <v>0.1</v>
      </c>
      <c r="P212" s="155">
        <v>0</v>
      </c>
      <c r="Q212" s="155">
        <f>ROUND(E212*P212,2)</f>
        <v>0</v>
      </c>
      <c r="R212" s="156"/>
      <c r="S212" s="156" t="s">
        <v>176</v>
      </c>
      <c r="T212" s="156" t="s">
        <v>133</v>
      </c>
      <c r="U212" s="156">
        <v>0</v>
      </c>
      <c r="V212" s="156">
        <f>ROUND(E212*U212,2)</f>
        <v>0</v>
      </c>
      <c r="W212" s="156"/>
      <c r="X212" s="156" t="s">
        <v>150</v>
      </c>
      <c r="Y212" s="156" t="s">
        <v>135</v>
      </c>
      <c r="Z212" s="146"/>
      <c r="AA212" s="146"/>
      <c r="AB212" s="146"/>
      <c r="AC212" s="146"/>
      <c r="AD212" s="146"/>
      <c r="AE212" s="146"/>
      <c r="AF212" s="146"/>
      <c r="AG212" s="146" t="s">
        <v>363</v>
      </c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2" x14ac:dyDescent="0.2">
      <c r="A213" s="153"/>
      <c r="B213" s="154"/>
      <c r="C213" s="185" t="s">
        <v>411</v>
      </c>
      <c r="D213" s="158"/>
      <c r="E213" s="159">
        <v>1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138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ht="22.5" outlineLevel="1" x14ac:dyDescent="0.2">
      <c r="A214" s="171">
        <v>73</v>
      </c>
      <c r="B214" s="172" t="s">
        <v>412</v>
      </c>
      <c r="C214" s="184" t="s">
        <v>413</v>
      </c>
      <c r="D214" s="173" t="s">
        <v>141</v>
      </c>
      <c r="E214" s="174">
        <v>1</v>
      </c>
      <c r="F214" s="175"/>
      <c r="G214" s="176">
        <f>ROUND(E214*F214,2)</f>
        <v>0</v>
      </c>
      <c r="H214" s="157"/>
      <c r="I214" s="156">
        <f>ROUND(E214*H214,2)</f>
        <v>0</v>
      </c>
      <c r="J214" s="157"/>
      <c r="K214" s="156">
        <f>ROUND(E214*J214,2)</f>
        <v>0</v>
      </c>
      <c r="L214" s="156">
        <v>21</v>
      </c>
      <c r="M214" s="156">
        <f>G214*(1+L214/100)</f>
        <v>0</v>
      </c>
      <c r="N214" s="155">
        <v>0.1</v>
      </c>
      <c r="O214" s="155">
        <f>ROUND(E214*N214,2)</f>
        <v>0.1</v>
      </c>
      <c r="P214" s="155">
        <v>0</v>
      </c>
      <c r="Q214" s="155">
        <f>ROUND(E214*P214,2)</f>
        <v>0</v>
      </c>
      <c r="R214" s="156"/>
      <c r="S214" s="156" t="s">
        <v>176</v>
      </c>
      <c r="T214" s="156" t="s">
        <v>133</v>
      </c>
      <c r="U214" s="156">
        <v>0</v>
      </c>
      <c r="V214" s="156">
        <f>ROUND(E214*U214,2)</f>
        <v>0</v>
      </c>
      <c r="W214" s="156"/>
      <c r="X214" s="156" t="s">
        <v>150</v>
      </c>
      <c r="Y214" s="156" t="s">
        <v>135</v>
      </c>
      <c r="Z214" s="146"/>
      <c r="AA214" s="146"/>
      <c r="AB214" s="146"/>
      <c r="AC214" s="146"/>
      <c r="AD214" s="146"/>
      <c r="AE214" s="146"/>
      <c r="AF214" s="146"/>
      <c r="AG214" s="146" t="s">
        <v>363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2" x14ac:dyDescent="0.2">
      <c r="A215" s="153"/>
      <c r="B215" s="154"/>
      <c r="C215" s="185" t="s">
        <v>414</v>
      </c>
      <c r="D215" s="158"/>
      <c r="E215" s="159">
        <v>1</v>
      </c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138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ht="22.5" outlineLevel="1" x14ac:dyDescent="0.2">
      <c r="A216" s="171">
        <v>74</v>
      </c>
      <c r="B216" s="172" t="s">
        <v>415</v>
      </c>
      <c r="C216" s="184" t="s">
        <v>416</v>
      </c>
      <c r="D216" s="173" t="s">
        <v>141</v>
      </c>
      <c r="E216" s="174">
        <v>2</v>
      </c>
      <c r="F216" s="175"/>
      <c r="G216" s="176">
        <f>ROUND(E216*F216,2)</f>
        <v>0</v>
      </c>
      <c r="H216" s="157"/>
      <c r="I216" s="156">
        <f>ROUND(E216*H216,2)</f>
        <v>0</v>
      </c>
      <c r="J216" s="157"/>
      <c r="K216" s="156">
        <f>ROUND(E216*J216,2)</f>
        <v>0</v>
      </c>
      <c r="L216" s="156">
        <v>21</v>
      </c>
      <c r="M216" s="156">
        <f>G216*(1+L216/100)</f>
        <v>0</v>
      </c>
      <c r="N216" s="155">
        <v>0.2</v>
      </c>
      <c r="O216" s="155">
        <f>ROUND(E216*N216,2)</f>
        <v>0.4</v>
      </c>
      <c r="P216" s="155">
        <v>0</v>
      </c>
      <c r="Q216" s="155">
        <f>ROUND(E216*P216,2)</f>
        <v>0</v>
      </c>
      <c r="R216" s="156"/>
      <c r="S216" s="156" t="s">
        <v>176</v>
      </c>
      <c r="T216" s="156" t="s">
        <v>133</v>
      </c>
      <c r="U216" s="156">
        <v>0</v>
      </c>
      <c r="V216" s="156">
        <f>ROUND(E216*U216,2)</f>
        <v>0</v>
      </c>
      <c r="W216" s="156"/>
      <c r="X216" s="156" t="s">
        <v>150</v>
      </c>
      <c r="Y216" s="156" t="s">
        <v>135</v>
      </c>
      <c r="Z216" s="146"/>
      <c r="AA216" s="146"/>
      <c r="AB216" s="146"/>
      <c r="AC216" s="146"/>
      <c r="AD216" s="146"/>
      <c r="AE216" s="146"/>
      <c r="AF216" s="146"/>
      <c r="AG216" s="146" t="s">
        <v>363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2" x14ac:dyDescent="0.2">
      <c r="A217" s="153"/>
      <c r="B217" s="154"/>
      <c r="C217" s="185" t="s">
        <v>417</v>
      </c>
      <c r="D217" s="158"/>
      <c r="E217" s="159">
        <v>2</v>
      </c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138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71">
        <v>75</v>
      </c>
      <c r="B218" s="172" t="s">
        <v>418</v>
      </c>
      <c r="C218" s="184" t="s">
        <v>419</v>
      </c>
      <c r="D218" s="173" t="s">
        <v>141</v>
      </c>
      <c r="E218" s="174">
        <v>3</v>
      </c>
      <c r="F218" s="175"/>
      <c r="G218" s="176">
        <f>ROUND(E218*F218,2)</f>
        <v>0</v>
      </c>
      <c r="H218" s="157"/>
      <c r="I218" s="156">
        <f>ROUND(E218*H218,2)</f>
        <v>0</v>
      </c>
      <c r="J218" s="157"/>
      <c r="K218" s="156">
        <f>ROUND(E218*J218,2)</f>
        <v>0</v>
      </c>
      <c r="L218" s="156">
        <v>21</v>
      </c>
      <c r="M218" s="156">
        <f>G218*(1+L218/100)</f>
        <v>0</v>
      </c>
      <c r="N218" s="155">
        <v>0.14000000000000001</v>
      </c>
      <c r="O218" s="155">
        <f>ROUND(E218*N218,2)</f>
        <v>0.42</v>
      </c>
      <c r="P218" s="155">
        <v>0</v>
      </c>
      <c r="Q218" s="155">
        <f>ROUND(E218*P218,2)</f>
        <v>0</v>
      </c>
      <c r="R218" s="156"/>
      <c r="S218" s="156" t="s">
        <v>176</v>
      </c>
      <c r="T218" s="156" t="s">
        <v>133</v>
      </c>
      <c r="U218" s="156">
        <v>0</v>
      </c>
      <c r="V218" s="156">
        <f>ROUND(E218*U218,2)</f>
        <v>0</v>
      </c>
      <c r="W218" s="156"/>
      <c r="X218" s="156" t="s">
        <v>150</v>
      </c>
      <c r="Y218" s="156" t="s">
        <v>135</v>
      </c>
      <c r="Z218" s="146"/>
      <c r="AA218" s="146"/>
      <c r="AB218" s="146"/>
      <c r="AC218" s="146"/>
      <c r="AD218" s="146"/>
      <c r="AE218" s="146"/>
      <c r="AF218" s="146"/>
      <c r="AG218" s="146" t="s">
        <v>363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2" x14ac:dyDescent="0.2">
      <c r="A219" s="153"/>
      <c r="B219" s="154"/>
      <c r="C219" s="185" t="s">
        <v>420</v>
      </c>
      <c r="D219" s="158"/>
      <c r="E219" s="159">
        <v>3</v>
      </c>
      <c r="F219" s="156"/>
      <c r="G219" s="156"/>
      <c r="H219" s="156"/>
      <c r="I219" s="156"/>
      <c r="J219" s="156"/>
      <c r="K219" s="156"/>
      <c r="L219" s="156"/>
      <c r="M219" s="156"/>
      <c r="N219" s="155"/>
      <c r="O219" s="155"/>
      <c r="P219" s="155"/>
      <c r="Q219" s="155"/>
      <c r="R219" s="156"/>
      <c r="S219" s="156"/>
      <c r="T219" s="156"/>
      <c r="U219" s="156"/>
      <c r="V219" s="156"/>
      <c r="W219" s="156"/>
      <c r="X219" s="156"/>
      <c r="Y219" s="156"/>
      <c r="Z219" s="146"/>
      <c r="AA219" s="146"/>
      <c r="AB219" s="146"/>
      <c r="AC219" s="146"/>
      <c r="AD219" s="146"/>
      <c r="AE219" s="146"/>
      <c r="AF219" s="146"/>
      <c r="AG219" s="146" t="s">
        <v>138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71">
        <v>76</v>
      </c>
      <c r="B220" s="172" t="s">
        <v>421</v>
      </c>
      <c r="C220" s="184" t="s">
        <v>422</v>
      </c>
      <c r="D220" s="173" t="s">
        <v>141</v>
      </c>
      <c r="E220" s="174">
        <v>3</v>
      </c>
      <c r="F220" s="175"/>
      <c r="G220" s="176">
        <f>ROUND(E220*F220,2)</f>
        <v>0</v>
      </c>
      <c r="H220" s="157"/>
      <c r="I220" s="156">
        <f>ROUND(E220*H220,2)</f>
        <v>0</v>
      </c>
      <c r="J220" s="157"/>
      <c r="K220" s="156">
        <f>ROUND(E220*J220,2)</f>
        <v>0</v>
      </c>
      <c r="L220" s="156">
        <v>21</v>
      </c>
      <c r="M220" s="156">
        <f>G220*(1+L220/100)</f>
        <v>0</v>
      </c>
      <c r="N220" s="155">
        <v>0.375</v>
      </c>
      <c r="O220" s="155">
        <f>ROUND(E220*N220,2)</f>
        <v>1.1299999999999999</v>
      </c>
      <c r="P220" s="155">
        <v>0</v>
      </c>
      <c r="Q220" s="155">
        <f>ROUND(E220*P220,2)</f>
        <v>0</v>
      </c>
      <c r="R220" s="156"/>
      <c r="S220" s="156" t="s">
        <v>176</v>
      </c>
      <c r="T220" s="156" t="s">
        <v>133</v>
      </c>
      <c r="U220" s="156">
        <v>0</v>
      </c>
      <c r="V220" s="156">
        <f>ROUND(E220*U220,2)</f>
        <v>0</v>
      </c>
      <c r="W220" s="156"/>
      <c r="X220" s="156" t="s">
        <v>150</v>
      </c>
      <c r="Y220" s="156" t="s">
        <v>135</v>
      </c>
      <c r="Z220" s="146"/>
      <c r="AA220" s="146"/>
      <c r="AB220" s="146"/>
      <c r="AC220" s="146"/>
      <c r="AD220" s="146"/>
      <c r="AE220" s="146"/>
      <c r="AF220" s="146"/>
      <c r="AG220" s="146" t="s">
        <v>363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53"/>
      <c r="B221" s="154"/>
      <c r="C221" s="185" t="s">
        <v>423</v>
      </c>
      <c r="D221" s="158"/>
      <c r="E221" s="159">
        <v>3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138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71">
        <v>77</v>
      </c>
      <c r="B222" s="172" t="s">
        <v>424</v>
      </c>
      <c r="C222" s="184" t="s">
        <v>425</v>
      </c>
      <c r="D222" s="173" t="s">
        <v>141</v>
      </c>
      <c r="E222" s="174">
        <v>1</v>
      </c>
      <c r="F222" s="175"/>
      <c r="G222" s="176">
        <f>ROUND(E222*F222,2)</f>
        <v>0</v>
      </c>
      <c r="H222" s="157"/>
      <c r="I222" s="156">
        <f>ROUND(E222*H222,2)</f>
        <v>0</v>
      </c>
      <c r="J222" s="157"/>
      <c r="K222" s="156">
        <f>ROUND(E222*J222,2)</f>
        <v>0</v>
      </c>
      <c r="L222" s="156">
        <v>21</v>
      </c>
      <c r="M222" s="156">
        <f>G222*(1+L222/100)</f>
        <v>0</v>
      </c>
      <c r="N222" s="155">
        <v>0.375</v>
      </c>
      <c r="O222" s="155">
        <f>ROUND(E222*N222,2)</f>
        <v>0.38</v>
      </c>
      <c r="P222" s="155">
        <v>0</v>
      </c>
      <c r="Q222" s="155">
        <f>ROUND(E222*P222,2)</f>
        <v>0</v>
      </c>
      <c r="R222" s="156"/>
      <c r="S222" s="156" t="s">
        <v>176</v>
      </c>
      <c r="T222" s="156" t="s">
        <v>133</v>
      </c>
      <c r="U222" s="156">
        <v>0</v>
      </c>
      <c r="V222" s="156">
        <f>ROUND(E222*U222,2)</f>
        <v>0</v>
      </c>
      <c r="W222" s="156"/>
      <c r="X222" s="156" t="s">
        <v>150</v>
      </c>
      <c r="Y222" s="156" t="s">
        <v>135</v>
      </c>
      <c r="Z222" s="146"/>
      <c r="AA222" s="146"/>
      <c r="AB222" s="146"/>
      <c r="AC222" s="146"/>
      <c r="AD222" s="146"/>
      <c r="AE222" s="146"/>
      <c r="AF222" s="146"/>
      <c r="AG222" s="146" t="s">
        <v>363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2" x14ac:dyDescent="0.2">
      <c r="A223" s="153"/>
      <c r="B223" s="154"/>
      <c r="C223" s="185" t="s">
        <v>426</v>
      </c>
      <c r="D223" s="158"/>
      <c r="E223" s="159">
        <v>1</v>
      </c>
      <c r="F223" s="156"/>
      <c r="G223" s="156"/>
      <c r="H223" s="156"/>
      <c r="I223" s="156"/>
      <c r="J223" s="156"/>
      <c r="K223" s="156"/>
      <c r="L223" s="156"/>
      <c r="M223" s="156"/>
      <c r="N223" s="155"/>
      <c r="O223" s="155"/>
      <c r="P223" s="155"/>
      <c r="Q223" s="155"/>
      <c r="R223" s="156"/>
      <c r="S223" s="156"/>
      <c r="T223" s="156"/>
      <c r="U223" s="156"/>
      <c r="V223" s="156"/>
      <c r="W223" s="156"/>
      <c r="X223" s="156"/>
      <c r="Y223" s="156"/>
      <c r="Z223" s="146"/>
      <c r="AA223" s="146"/>
      <c r="AB223" s="146"/>
      <c r="AC223" s="146"/>
      <c r="AD223" s="146"/>
      <c r="AE223" s="146"/>
      <c r="AF223" s="146"/>
      <c r="AG223" s="146" t="s">
        <v>138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 x14ac:dyDescent="0.2">
      <c r="A224" s="171">
        <v>78</v>
      </c>
      <c r="B224" s="172" t="s">
        <v>427</v>
      </c>
      <c r="C224" s="184" t="s">
        <v>428</v>
      </c>
      <c r="D224" s="173" t="s">
        <v>141</v>
      </c>
      <c r="E224" s="174">
        <v>1</v>
      </c>
      <c r="F224" s="175"/>
      <c r="G224" s="176">
        <f>ROUND(E224*F224,2)</f>
        <v>0</v>
      </c>
      <c r="H224" s="157"/>
      <c r="I224" s="156">
        <f>ROUND(E224*H224,2)</f>
        <v>0</v>
      </c>
      <c r="J224" s="157"/>
      <c r="K224" s="156">
        <f>ROUND(E224*J224,2)</f>
        <v>0</v>
      </c>
      <c r="L224" s="156">
        <v>21</v>
      </c>
      <c r="M224" s="156">
        <f>G224*(1+L224/100)</f>
        <v>0</v>
      </c>
      <c r="N224" s="155">
        <v>0.375</v>
      </c>
      <c r="O224" s="155">
        <f>ROUND(E224*N224,2)</f>
        <v>0.38</v>
      </c>
      <c r="P224" s="155">
        <v>0</v>
      </c>
      <c r="Q224" s="155">
        <f>ROUND(E224*P224,2)</f>
        <v>0</v>
      </c>
      <c r="R224" s="156"/>
      <c r="S224" s="156" t="s">
        <v>176</v>
      </c>
      <c r="T224" s="156" t="s">
        <v>133</v>
      </c>
      <c r="U224" s="156">
        <v>0</v>
      </c>
      <c r="V224" s="156">
        <f>ROUND(E224*U224,2)</f>
        <v>0</v>
      </c>
      <c r="W224" s="156"/>
      <c r="X224" s="156" t="s">
        <v>150</v>
      </c>
      <c r="Y224" s="156" t="s">
        <v>135</v>
      </c>
      <c r="Z224" s="146"/>
      <c r="AA224" s="146"/>
      <c r="AB224" s="146"/>
      <c r="AC224" s="146"/>
      <c r="AD224" s="146"/>
      <c r="AE224" s="146"/>
      <c r="AF224" s="146"/>
      <c r="AG224" s="146" t="s">
        <v>363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2" x14ac:dyDescent="0.2">
      <c r="A225" s="153"/>
      <c r="B225" s="154"/>
      <c r="C225" s="185" t="s">
        <v>426</v>
      </c>
      <c r="D225" s="158"/>
      <c r="E225" s="159">
        <v>1</v>
      </c>
      <c r="F225" s="156"/>
      <c r="G225" s="156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56"/>
      <c r="Z225" s="146"/>
      <c r="AA225" s="146"/>
      <c r="AB225" s="146"/>
      <c r="AC225" s="146"/>
      <c r="AD225" s="146"/>
      <c r="AE225" s="146"/>
      <c r="AF225" s="146"/>
      <c r="AG225" s="146" t="s">
        <v>138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1" x14ac:dyDescent="0.2">
      <c r="A226" s="171">
        <v>79</v>
      </c>
      <c r="B226" s="172" t="s">
        <v>429</v>
      </c>
      <c r="C226" s="184" t="s">
        <v>430</v>
      </c>
      <c r="D226" s="173" t="s">
        <v>141</v>
      </c>
      <c r="E226" s="174">
        <v>2</v>
      </c>
      <c r="F226" s="175"/>
      <c r="G226" s="176">
        <f>ROUND(E226*F226,2)</f>
        <v>0</v>
      </c>
      <c r="H226" s="157"/>
      <c r="I226" s="156">
        <f>ROUND(E226*H226,2)</f>
        <v>0</v>
      </c>
      <c r="J226" s="157"/>
      <c r="K226" s="156">
        <f>ROUND(E226*J226,2)</f>
        <v>0</v>
      </c>
      <c r="L226" s="156">
        <v>21</v>
      </c>
      <c r="M226" s="156">
        <f>G226*(1+L226/100)</f>
        <v>0</v>
      </c>
      <c r="N226" s="155">
        <v>0.375</v>
      </c>
      <c r="O226" s="155">
        <f>ROUND(E226*N226,2)</f>
        <v>0.75</v>
      </c>
      <c r="P226" s="155">
        <v>0</v>
      </c>
      <c r="Q226" s="155">
        <f>ROUND(E226*P226,2)</f>
        <v>0</v>
      </c>
      <c r="R226" s="156"/>
      <c r="S226" s="156" t="s">
        <v>176</v>
      </c>
      <c r="T226" s="156" t="s">
        <v>133</v>
      </c>
      <c r="U226" s="156">
        <v>0</v>
      </c>
      <c r="V226" s="156">
        <f>ROUND(E226*U226,2)</f>
        <v>0</v>
      </c>
      <c r="W226" s="156"/>
      <c r="X226" s="156" t="s">
        <v>150</v>
      </c>
      <c r="Y226" s="156" t="s">
        <v>135</v>
      </c>
      <c r="Z226" s="146"/>
      <c r="AA226" s="146"/>
      <c r="AB226" s="146"/>
      <c r="AC226" s="146"/>
      <c r="AD226" s="146"/>
      <c r="AE226" s="146"/>
      <c r="AF226" s="146"/>
      <c r="AG226" s="146" t="s">
        <v>363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2" x14ac:dyDescent="0.2">
      <c r="A227" s="153"/>
      <c r="B227" s="154"/>
      <c r="C227" s="185" t="s">
        <v>431</v>
      </c>
      <c r="D227" s="158"/>
      <c r="E227" s="159">
        <v>2</v>
      </c>
      <c r="F227" s="156"/>
      <c r="G227" s="156"/>
      <c r="H227" s="156"/>
      <c r="I227" s="156"/>
      <c r="J227" s="156"/>
      <c r="K227" s="156"/>
      <c r="L227" s="156"/>
      <c r="M227" s="156"/>
      <c r="N227" s="155"/>
      <c r="O227" s="155"/>
      <c r="P227" s="155"/>
      <c r="Q227" s="155"/>
      <c r="R227" s="156"/>
      <c r="S227" s="156"/>
      <c r="T227" s="156"/>
      <c r="U227" s="156"/>
      <c r="V227" s="156"/>
      <c r="W227" s="156"/>
      <c r="X227" s="156"/>
      <c r="Y227" s="156"/>
      <c r="Z227" s="146"/>
      <c r="AA227" s="146"/>
      <c r="AB227" s="146"/>
      <c r="AC227" s="146"/>
      <c r="AD227" s="146"/>
      <c r="AE227" s="146"/>
      <c r="AF227" s="146"/>
      <c r="AG227" s="146" t="s">
        <v>138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71">
        <v>80</v>
      </c>
      <c r="B228" s="172" t="s">
        <v>432</v>
      </c>
      <c r="C228" s="184" t="s">
        <v>433</v>
      </c>
      <c r="D228" s="173" t="s">
        <v>141</v>
      </c>
      <c r="E228" s="174">
        <v>1</v>
      </c>
      <c r="F228" s="175"/>
      <c r="G228" s="176">
        <f>ROUND(E228*F228,2)</f>
        <v>0</v>
      </c>
      <c r="H228" s="157"/>
      <c r="I228" s="156">
        <f>ROUND(E228*H228,2)</f>
        <v>0</v>
      </c>
      <c r="J228" s="157"/>
      <c r="K228" s="156">
        <f>ROUND(E228*J228,2)</f>
        <v>0</v>
      </c>
      <c r="L228" s="156">
        <v>21</v>
      </c>
      <c r="M228" s="156">
        <f>G228*(1+L228/100)</f>
        <v>0</v>
      </c>
      <c r="N228" s="155">
        <v>0.375</v>
      </c>
      <c r="O228" s="155">
        <f>ROUND(E228*N228,2)</f>
        <v>0.38</v>
      </c>
      <c r="P228" s="155">
        <v>0</v>
      </c>
      <c r="Q228" s="155">
        <f>ROUND(E228*P228,2)</f>
        <v>0</v>
      </c>
      <c r="R228" s="156"/>
      <c r="S228" s="156" t="s">
        <v>176</v>
      </c>
      <c r="T228" s="156" t="s">
        <v>133</v>
      </c>
      <c r="U228" s="156">
        <v>0</v>
      </c>
      <c r="V228" s="156">
        <f>ROUND(E228*U228,2)</f>
        <v>0</v>
      </c>
      <c r="W228" s="156"/>
      <c r="X228" s="156" t="s">
        <v>150</v>
      </c>
      <c r="Y228" s="156" t="s">
        <v>135</v>
      </c>
      <c r="Z228" s="146"/>
      <c r="AA228" s="146"/>
      <c r="AB228" s="146"/>
      <c r="AC228" s="146"/>
      <c r="AD228" s="146"/>
      <c r="AE228" s="146"/>
      <c r="AF228" s="146"/>
      <c r="AG228" s="146" t="s">
        <v>363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2" x14ac:dyDescent="0.2">
      <c r="A229" s="153"/>
      <c r="B229" s="154"/>
      <c r="C229" s="185" t="s">
        <v>434</v>
      </c>
      <c r="D229" s="158"/>
      <c r="E229" s="159">
        <v>1</v>
      </c>
      <c r="F229" s="156"/>
      <c r="G229" s="156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56"/>
      <c r="Z229" s="146"/>
      <c r="AA229" s="146"/>
      <c r="AB229" s="146"/>
      <c r="AC229" s="146"/>
      <c r="AD229" s="146"/>
      <c r="AE229" s="146"/>
      <c r="AF229" s="146"/>
      <c r="AG229" s="146" t="s">
        <v>138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ht="22.5" outlineLevel="1" x14ac:dyDescent="0.2">
      <c r="A230" s="171">
        <v>81</v>
      </c>
      <c r="B230" s="172" t="s">
        <v>435</v>
      </c>
      <c r="C230" s="184" t="s">
        <v>436</v>
      </c>
      <c r="D230" s="173" t="s">
        <v>141</v>
      </c>
      <c r="E230" s="174">
        <v>2</v>
      </c>
      <c r="F230" s="175"/>
      <c r="G230" s="176">
        <f>ROUND(E230*F230,2)</f>
        <v>0</v>
      </c>
      <c r="H230" s="157"/>
      <c r="I230" s="156">
        <f>ROUND(E230*H230,2)</f>
        <v>0</v>
      </c>
      <c r="J230" s="157"/>
      <c r="K230" s="156">
        <f>ROUND(E230*J230,2)</f>
        <v>0</v>
      </c>
      <c r="L230" s="156">
        <v>21</v>
      </c>
      <c r="M230" s="156">
        <f>G230*(1+L230/100)</f>
        <v>0</v>
      </c>
      <c r="N230" s="155">
        <v>0.1</v>
      </c>
      <c r="O230" s="155">
        <f>ROUND(E230*N230,2)</f>
        <v>0.2</v>
      </c>
      <c r="P230" s="155">
        <v>0</v>
      </c>
      <c r="Q230" s="155">
        <f>ROUND(E230*P230,2)</f>
        <v>0</v>
      </c>
      <c r="R230" s="156"/>
      <c r="S230" s="156" t="s">
        <v>176</v>
      </c>
      <c r="T230" s="156" t="s">
        <v>133</v>
      </c>
      <c r="U230" s="156">
        <v>0</v>
      </c>
      <c r="V230" s="156">
        <f>ROUND(E230*U230,2)</f>
        <v>0</v>
      </c>
      <c r="W230" s="156"/>
      <c r="X230" s="156" t="s">
        <v>150</v>
      </c>
      <c r="Y230" s="156" t="s">
        <v>135</v>
      </c>
      <c r="Z230" s="146"/>
      <c r="AA230" s="146"/>
      <c r="AB230" s="146"/>
      <c r="AC230" s="146"/>
      <c r="AD230" s="146"/>
      <c r="AE230" s="146"/>
      <c r="AF230" s="146"/>
      <c r="AG230" s="146" t="s">
        <v>363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2" x14ac:dyDescent="0.2">
      <c r="A231" s="153"/>
      <c r="B231" s="154"/>
      <c r="C231" s="185" t="s">
        <v>437</v>
      </c>
      <c r="D231" s="158"/>
      <c r="E231" s="159">
        <v>2</v>
      </c>
      <c r="F231" s="156"/>
      <c r="G231" s="156"/>
      <c r="H231" s="156"/>
      <c r="I231" s="156"/>
      <c r="J231" s="156"/>
      <c r="K231" s="156"/>
      <c r="L231" s="156"/>
      <c r="M231" s="156"/>
      <c r="N231" s="155"/>
      <c r="O231" s="155"/>
      <c r="P231" s="155"/>
      <c r="Q231" s="155"/>
      <c r="R231" s="156"/>
      <c r="S231" s="156"/>
      <c r="T231" s="156"/>
      <c r="U231" s="156"/>
      <c r="V231" s="156"/>
      <c r="W231" s="156"/>
      <c r="X231" s="156"/>
      <c r="Y231" s="156"/>
      <c r="Z231" s="146"/>
      <c r="AA231" s="146"/>
      <c r="AB231" s="146"/>
      <c r="AC231" s="146"/>
      <c r="AD231" s="146"/>
      <c r="AE231" s="146"/>
      <c r="AF231" s="146"/>
      <c r="AG231" s="146" t="s">
        <v>138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ht="22.5" outlineLevel="1" x14ac:dyDescent="0.2">
      <c r="A232" s="171">
        <v>82</v>
      </c>
      <c r="B232" s="172" t="s">
        <v>438</v>
      </c>
      <c r="C232" s="184" t="s">
        <v>439</v>
      </c>
      <c r="D232" s="173" t="s">
        <v>141</v>
      </c>
      <c r="E232" s="174">
        <v>1</v>
      </c>
      <c r="F232" s="175"/>
      <c r="G232" s="176">
        <f>ROUND(E232*F232,2)</f>
        <v>0</v>
      </c>
      <c r="H232" s="157"/>
      <c r="I232" s="156">
        <f>ROUND(E232*H232,2)</f>
        <v>0</v>
      </c>
      <c r="J232" s="157"/>
      <c r="K232" s="156">
        <f>ROUND(E232*J232,2)</f>
        <v>0</v>
      </c>
      <c r="L232" s="156">
        <v>21</v>
      </c>
      <c r="M232" s="156">
        <f>G232*(1+L232/100)</f>
        <v>0</v>
      </c>
      <c r="N232" s="155">
        <v>0.2</v>
      </c>
      <c r="O232" s="155">
        <f>ROUND(E232*N232,2)</f>
        <v>0.2</v>
      </c>
      <c r="P232" s="155">
        <v>0</v>
      </c>
      <c r="Q232" s="155">
        <f>ROUND(E232*P232,2)</f>
        <v>0</v>
      </c>
      <c r="R232" s="156"/>
      <c r="S232" s="156" t="s">
        <v>176</v>
      </c>
      <c r="T232" s="156" t="s">
        <v>133</v>
      </c>
      <c r="U232" s="156">
        <v>0</v>
      </c>
      <c r="V232" s="156">
        <f>ROUND(E232*U232,2)</f>
        <v>0</v>
      </c>
      <c r="W232" s="156"/>
      <c r="X232" s="156" t="s">
        <v>150</v>
      </c>
      <c r="Y232" s="156" t="s">
        <v>135</v>
      </c>
      <c r="Z232" s="146"/>
      <c r="AA232" s="146"/>
      <c r="AB232" s="146"/>
      <c r="AC232" s="146"/>
      <c r="AD232" s="146"/>
      <c r="AE232" s="146"/>
      <c r="AF232" s="146"/>
      <c r="AG232" s="146" t="s">
        <v>363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2" x14ac:dyDescent="0.2">
      <c r="A233" s="153"/>
      <c r="B233" s="154"/>
      <c r="C233" s="185" t="s">
        <v>440</v>
      </c>
      <c r="D233" s="158"/>
      <c r="E233" s="159">
        <v>1</v>
      </c>
      <c r="F233" s="156"/>
      <c r="G233" s="156"/>
      <c r="H233" s="156"/>
      <c r="I233" s="156"/>
      <c r="J233" s="156"/>
      <c r="K233" s="156"/>
      <c r="L233" s="156"/>
      <c r="M233" s="156"/>
      <c r="N233" s="155"/>
      <c r="O233" s="155"/>
      <c r="P233" s="155"/>
      <c r="Q233" s="155"/>
      <c r="R233" s="156"/>
      <c r="S233" s="156"/>
      <c r="T233" s="156"/>
      <c r="U233" s="156"/>
      <c r="V233" s="156"/>
      <c r="W233" s="156"/>
      <c r="X233" s="156"/>
      <c r="Y233" s="156"/>
      <c r="Z233" s="146"/>
      <c r="AA233" s="146"/>
      <c r="AB233" s="146"/>
      <c r="AC233" s="146"/>
      <c r="AD233" s="146"/>
      <c r="AE233" s="146"/>
      <c r="AF233" s="146"/>
      <c r="AG233" s="146" t="s">
        <v>138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71">
        <v>83</v>
      </c>
      <c r="B234" s="172" t="s">
        <v>441</v>
      </c>
      <c r="C234" s="184" t="s">
        <v>442</v>
      </c>
      <c r="D234" s="173" t="s">
        <v>205</v>
      </c>
      <c r="E234" s="174">
        <v>11.2</v>
      </c>
      <c r="F234" s="175"/>
      <c r="G234" s="176">
        <f>ROUND(E234*F234,2)</f>
        <v>0</v>
      </c>
      <c r="H234" s="157"/>
      <c r="I234" s="156">
        <f>ROUND(E234*H234,2)</f>
        <v>0</v>
      </c>
      <c r="J234" s="157"/>
      <c r="K234" s="156">
        <f>ROUND(E234*J234,2)</f>
        <v>0</v>
      </c>
      <c r="L234" s="156">
        <v>21</v>
      </c>
      <c r="M234" s="156">
        <f>G234*(1+L234/100)</f>
        <v>0</v>
      </c>
      <c r="N234" s="155">
        <v>4.2000000000000002E-4</v>
      </c>
      <c r="O234" s="155">
        <f>ROUND(E234*N234,2)</f>
        <v>0</v>
      </c>
      <c r="P234" s="155">
        <v>0</v>
      </c>
      <c r="Q234" s="155">
        <f>ROUND(E234*P234,2)</f>
        <v>0</v>
      </c>
      <c r="R234" s="156" t="s">
        <v>142</v>
      </c>
      <c r="S234" s="156" t="s">
        <v>132</v>
      </c>
      <c r="T234" s="156" t="s">
        <v>143</v>
      </c>
      <c r="U234" s="156">
        <v>0</v>
      </c>
      <c r="V234" s="156">
        <f>ROUND(E234*U234,2)</f>
        <v>0</v>
      </c>
      <c r="W234" s="156"/>
      <c r="X234" s="156" t="s">
        <v>144</v>
      </c>
      <c r="Y234" s="156" t="s">
        <v>135</v>
      </c>
      <c r="Z234" s="146"/>
      <c r="AA234" s="146"/>
      <c r="AB234" s="146"/>
      <c r="AC234" s="146"/>
      <c r="AD234" s="146"/>
      <c r="AE234" s="146"/>
      <c r="AF234" s="146"/>
      <c r="AG234" s="146" t="s">
        <v>145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2" x14ac:dyDescent="0.2">
      <c r="A235" s="153"/>
      <c r="B235" s="154"/>
      <c r="C235" s="185" t="s">
        <v>387</v>
      </c>
      <c r="D235" s="158"/>
      <c r="E235" s="159">
        <v>11.2</v>
      </c>
      <c r="F235" s="156"/>
      <c r="G235" s="156"/>
      <c r="H235" s="156"/>
      <c r="I235" s="156"/>
      <c r="J235" s="156"/>
      <c r="K235" s="156"/>
      <c r="L235" s="156"/>
      <c r="M235" s="156"/>
      <c r="N235" s="155"/>
      <c r="O235" s="155"/>
      <c r="P235" s="155"/>
      <c r="Q235" s="155"/>
      <c r="R235" s="156"/>
      <c r="S235" s="156"/>
      <c r="T235" s="156"/>
      <c r="U235" s="156"/>
      <c r="V235" s="156"/>
      <c r="W235" s="156"/>
      <c r="X235" s="156"/>
      <c r="Y235" s="156"/>
      <c r="Z235" s="146"/>
      <c r="AA235" s="146"/>
      <c r="AB235" s="146"/>
      <c r="AC235" s="146"/>
      <c r="AD235" s="146"/>
      <c r="AE235" s="146"/>
      <c r="AF235" s="146"/>
      <c r="AG235" s="146" t="s">
        <v>138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 x14ac:dyDescent="0.2">
      <c r="A236" s="177">
        <v>84</v>
      </c>
      <c r="B236" s="178" t="s">
        <v>443</v>
      </c>
      <c r="C236" s="187" t="s">
        <v>444</v>
      </c>
      <c r="D236" s="179" t="s">
        <v>330</v>
      </c>
      <c r="E236" s="180">
        <v>7.1289100000000003</v>
      </c>
      <c r="F236" s="181"/>
      <c r="G236" s="182">
        <f>ROUND(E236*F236,2)</f>
        <v>0</v>
      </c>
      <c r="H236" s="157"/>
      <c r="I236" s="156">
        <f>ROUND(E236*H236,2)</f>
        <v>0</v>
      </c>
      <c r="J236" s="157"/>
      <c r="K236" s="156">
        <f>ROUND(E236*J236,2)</f>
        <v>0</v>
      </c>
      <c r="L236" s="156">
        <v>21</v>
      </c>
      <c r="M236" s="156">
        <f>G236*(1+L236/100)</f>
        <v>0</v>
      </c>
      <c r="N236" s="155">
        <v>0</v>
      </c>
      <c r="O236" s="155">
        <f>ROUND(E236*N236,2)</f>
        <v>0</v>
      </c>
      <c r="P236" s="155">
        <v>0</v>
      </c>
      <c r="Q236" s="155">
        <f>ROUND(E236*P236,2)</f>
        <v>0</v>
      </c>
      <c r="R236" s="156"/>
      <c r="S236" s="156" t="s">
        <v>132</v>
      </c>
      <c r="T236" s="156" t="s">
        <v>132</v>
      </c>
      <c r="U236" s="156">
        <v>2.2549999999999999</v>
      </c>
      <c r="V236" s="156">
        <f>ROUND(E236*U236,2)</f>
        <v>16.079999999999998</v>
      </c>
      <c r="W236" s="156"/>
      <c r="X236" s="156" t="s">
        <v>359</v>
      </c>
      <c r="Y236" s="156" t="s">
        <v>135</v>
      </c>
      <c r="Z236" s="146"/>
      <c r="AA236" s="146"/>
      <c r="AB236" s="146"/>
      <c r="AC236" s="146"/>
      <c r="AD236" s="146"/>
      <c r="AE236" s="146"/>
      <c r="AF236" s="146"/>
      <c r="AG236" s="146" t="s">
        <v>360</v>
      </c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x14ac:dyDescent="0.2">
      <c r="A237" s="164" t="s">
        <v>127</v>
      </c>
      <c r="B237" s="165" t="s">
        <v>87</v>
      </c>
      <c r="C237" s="183" t="s">
        <v>88</v>
      </c>
      <c r="D237" s="166"/>
      <c r="E237" s="167"/>
      <c r="F237" s="168"/>
      <c r="G237" s="169">
        <f>SUMIF(AG238:AG251,"&lt;&gt;NOR",G238:G251)</f>
        <v>0</v>
      </c>
      <c r="H237" s="163"/>
      <c r="I237" s="163">
        <f>SUM(I238:I251)</f>
        <v>0</v>
      </c>
      <c r="J237" s="163"/>
      <c r="K237" s="163">
        <f>SUM(K238:K251)</f>
        <v>0</v>
      </c>
      <c r="L237" s="163"/>
      <c r="M237" s="163">
        <f>SUM(M238:M251)</f>
        <v>0</v>
      </c>
      <c r="N237" s="162"/>
      <c r="O237" s="162">
        <f>SUM(O238:O251)</f>
        <v>0.22999999999999998</v>
      </c>
      <c r="P237" s="162"/>
      <c r="Q237" s="162">
        <f>SUM(Q238:Q251)</f>
        <v>0</v>
      </c>
      <c r="R237" s="163"/>
      <c r="S237" s="163"/>
      <c r="T237" s="163"/>
      <c r="U237" s="163"/>
      <c r="V237" s="163">
        <f>SUM(V238:V251)</f>
        <v>57.059999999999995</v>
      </c>
      <c r="W237" s="163"/>
      <c r="X237" s="163"/>
      <c r="Y237" s="163"/>
      <c r="AG237" t="s">
        <v>128</v>
      </c>
    </row>
    <row r="238" spans="1:60" outlineLevel="1" x14ac:dyDescent="0.2">
      <c r="A238" s="171">
        <v>85</v>
      </c>
      <c r="B238" s="172" t="s">
        <v>445</v>
      </c>
      <c r="C238" s="184" t="s">
        <v>446</v>
      </c>
      <c r="D238" s="173" t="s">
        <v>205</v>
      </c>
      <c r="E238" s="174">
        <v>25</v>
      </c>
      <c r="F238" s="175"/>
      <c r="G238" s="176">
        <f>ROUND(E238*F238,2)</f>
        <v>0</v>
      </c>
      <c r="H238" s="157"/>
      <c r="I238" s="156">
        <f>ROUND(E238*H238,2)</f>
        <v>0</v>
      </c>
      <c r="J238" s="157"/>
      <c r="K238" s="156">
        <f>ROUND(E238*J238,2)</f>
        <v>0</v>
      </c>
      <c r="L238" s="156">
        <v>21</v>
      </c>
      <c r="M238" s="156">
        <f>G238*(1+L238/100)</f>
        <v>0</v>
      </c>
      <c r="N238" s="155">
        <v>4.0000000000000003E-5</v>
      </c>
      <c r="O238" s="155">
        <f>ROUND(E238*N238,2)</f>
        <v>0</v>
      </c>
      <c r="P238" s="155">
        <v>0</v>
      </c>
      <c r="Q238" s="155">
        <f>ROUND(E238*P238,2)</f>
        <v>0</v>
      </c>
      <c r="R238" s="156"/>
      <c r="S238" s="156" t="s">
        <v>132</v>
      </c>
      <c r="T238" s="156" t="s">
        <v>447</v>
      </c>
      <c r="U238" s="156">
        <v>0.13283</v>
      </c>
      <c r="V238" s="156">
        <f>ROUND(E238*U238,2)</f>
        <v>3.32</v>
      </c>
      <c r="W238" s="156"/>
      <c r="X238" s="156" t="s">
        <v>150</v>
      </c>
      <c r="Y238" s="156" t="s">
        <v>135</v>
      </c>
      <c r="Z238" s="146"/>
      <c r="AA238" s="146"/>
      <c r="AB238" s="146"/>
      <c r="AC238" s="146"/>
      <c r="AD238" s="146"/>
      <c r="AE238" s="146"/>
      <c r="AF238" s="146"/>
      <c r="AG238" s="146" t="s">
        <v>151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2" x14ac:dyDescent="0.2">
      <c r="A239" s="153"/>
      <c r="B239" s="154"/>
      <c r="C239" s="185" t="s">
        <v>448</v>
      </c>
      <c r="D239" s="158"/>
      <c r="E239" s="159">
        <v>5</v>
      </c>
      <c r="F239" s="156"/>
      <c r="G239" s="156"/>
      <c r="H239" s="156"/>
      <c r="I239" s="156"/>
      <c r="J239" s="156"/>
      <c r="K239" s="156"/>
      <c r="L239" s="156"/>
      <c r="M239" s="156"/>
      <c r="N239" s="155"/>
      <c r="O239" s="155"/>
      <c r="P239" s="155"/>
      <c r="Q239" s="155"/>
      <c r="R239" s="156"/>
      <c r="S239" s="156"/>
      <c r="T239" s="156"/>
      <c r="U239" s="156"/>
      <c r="V239" s="156"/>
      <c r="W239" s="156"/>
      <c r="X239" s="156"/>
      <c r="Y239" s="156"/>
      <c r="Z239" s="146"/>
      <c r="AA239" s="146"/>
      <c r="AB239" s="146"/>
      <c r="AC239" s="146"/>
      <c r="AD239" s="146"/>
      <c r="AE239" s="146"/>
      <c r="AF239" s="146"/>
      <c r="AG239" s="146" t="s">
        <v>138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3" x14ac:dyDescent="0.2">
      <c r="A240" s="153"/>
      <c r="B240" s="154"/>
      <c r="C240" s="185" t="s">
        <v>449</v>
      </c>
      <c r="D240" s="158"/>
      <c r="E240" s="159">
        <v>20</v>
      </c>
      <c r="F240" s="156"/>
      <c r="G240" s="156"/>
      <c r="H240" s="156"/>
      <c r="I240" s="156"/>
      <c r="J240" s="156"/>
      <c r="K240" s="156"/>
      <c r="L240" s="156"/>
      <c r="M240" s="156"/>
      <c r="N240" s="155"/>
      <c r="O240" s="155"/>
      <c r="P240" s="155"/>
      <c r="Q240" s="155"/>
      <c r="R240" s="156"/>
      <c r="S240" s="156"/>
      <c r="T240" s="156"/>
      <c r="U240" s="156"/>
      <c r="V240" s="156"/>
      <c r="W240" s="156"/>
      <c r="X240" s="156"/>
      <c r="Y240" s="156"/>
      <c r="Z240" s="146"/>
      <c r="AA240" s="146"/>
      <c r="AB240" s="146"/>
      <c r="AC240" s="146"/>
      <c r="AD240" s="146"/>
      <c r="AE240" s="146"/>
      <c r="AF240" s="146"/>
      <c r="AG240" s="146" t="s">
        <v>138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ht="22.5" outlineLevel="1" x14ac:dyDescent="0.2">
      <c r="A241" s="171">
        <v>86</v>
      </c>
      <c r="B241" s="172" t="s">
        <v>450</v>
      </c>
      <c r="C241" s="184" t="s">
        <v>451</v>
      </c>
      <c r="D241" s="173" t="s">
        <v>141</v>
      </c>
      <c r="E241" s="174">
        <v>12</v>
      </c>
      <c r="F241" s="175"/>
      <c r="G241" s="176">
        <f>ROUND(E241*F241,2)</f>
        <v>0</v>
      </c>
      <c r="H241" s="157"/>
      <c r="I241" s="156">
        <f>ROUND(E241*H241,2)</f>
        <v>0</v>
      </c>
      <c r="J241" s="157"/>
      <c r="K241" s="156">
        <f>ROUND(E241*J241,2)</f>
        <v>0</v>
      </c>
      <c r="L241" s="156">
        <v>21</v>
      </c>
      <c r="M241" s="156">
        <f>G241*(1+L241/100)</f>
        <v>0</v>
      </c>
      <c r="N241" s="155">
        <v>0</v>
      </c>
      <c r="O241" s="155">
        <f>ROUND(E241*N241,2)</f>
        <v>0</v>
      </c>
      <c r="P241" s="155">
        <v>0</v>
      </c>
      <c r="Q241" s="155">
        <f>ROUND(E241*P241,2)</f>
        <v>0</v>
      </c>
      <c r="R241" s="156"/>
      <c r="S241" s="156" t="s">
        <v>132</v>
      </c>
      <c r="T241" s="156" t="s">
        <v>447</v>
      </c>
      <c r="U241" s="156">
        <v>1.63</v>
      </c>
      <c r="V241" s="156">
        <f>ROUND(E241*U241,2)</f>
        <v>19.559999999999999</v>
      </c>
      <c r="W241" s="156"/>
      <c r="X241" s="156" t="s">
        <v>150</v>
      </c>
      <c r="Y241" s="156" t="s">
        <v>135</v>
      </c>
      <c r="Z241" s="146"/>
      <c r="AA241" s="146"/>
      <c r="AB241" s="146"/>
      <c r="AC241" s="146"/>
      <c r="AD241" s="146"/>
      <c r="AE241" s="146"/>
      <c r="AF241" s="146"/>
      <c r="AG241" s="146" t="s">
        <v>151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2" x14ac:dyDescent="0.2">
      <c r="A242" s="153"/>
      <c r="B242" s="154"/>
      <c r="C242" s="185" t="s">
        <v>452</v>
      </c>
      <c r="D242" s="158"/>
      <c r="E242" s="159">
        <v>12</v>
      </c>
      <c r="F242" s="156"/>
      <c r="G242" s="156"/>
      <c r="H242" s="156"/>
      <c r="I242" s="156"/>
      <c r="J242" s="156"/>
      <c r="K242" s="156"/>
      <c r="L242" s="156"/>
      <c r="M242" s="156"/>
      <c r="N242" s="155"/>
      <c r="O242" s="155"/>
      <c r="P242" s="155"/>
      <c r="Q242" s="155"/>
      <c r="R242" s="156"/>
      <c r="S242" s="156"/>
      <c r="T242" s="156"/>
      <c r="U242" s="156"/>
      <c r="V242" s="156"/>
      <c r="W242" s="156"/>
      <c r="X242" s="156"/>
      <c r="Y242" s="156"/>
      <c r="Z242" s="146"/>
      <c r="AA242" s="146"/>
      <c r="AB242" s="146"/>
      <c r="AC242" s="146"/>
      <c r="AD242" s="146"/>
      <c r="AE242" s="146"/>
      <c r="AF242" s="146"/>
      <c r="AG242" s="146" t="s">
        <v>138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ht="22.5" outlineLevel="1" x14ac:dyDescent="0.2">
      <c r="A243" s="171">
        <v>87</v>
      </c>
      <c r="B243" s="172" t="s">
        <v>453</v>
      </c>
      <c r="C243" s="184" t="s">
        <v>454</v>
      </c>
      <c r="D243" s="173" t="s">
        <v>345</v>
      </c>
      <c r="E243" s="174">
        <v>108</v>
      </c>
      <c r="F243" s="175"/>
      <c r="G243" s="176">
        <f>ROUND(E243*F243,2)</f>
        <v>0</v>
      </c>
      <c r="H243" s="157"/>
      <c r="I243" s="156">
        <f>ROUND(E243*H243,2)</f>
        <v>0</v>
      </c>
      <c r="J243" s="157"/>
      <c r="K243" s="156">
        <f>ROUND(E243*J243,2)</f>
        <v>0</v>
      </c>
      <c r="L243" s="156">
        <v>21</v>
      </c>
      <c r="M243" s="156">
        <f>G243*(1+L243/100)</f>
        <v>0</v>
      </c>
      <c r="N243" s="155">
        <v>6.0000000000000002E-5</v>
      </c>
      <c r="O243" s="155">
        <f>ROUND(E243*N243,2)</f>
        <v>0.01</v>
      </c>
      <c r="P243" s="155">
        <v>0</v>
      </c>
      <c r="Q243" s="155">
        <f>ROUND(E243*P243,2)</f>
        <v>0</v>
      </c>
      <c r="R243" s="156"/>
      <c r="S243" s="156" t="s">
        <v>132</v>
      </c>
      <c r="T243" s="156" t="s">
        <v>132</v>
      </c>
      <c r="U243" s="156">
        <v>0.30399999999999999</v>
      </c>
      <c r="V243" s="156">
        <f>ROUND(E243*U243,2)</f>
        <v>32.83</v>
      </c>
      <c r="W243" s="156"/>
      <c r="X243" s="156" t="s">
        <v>150</v>
      </c>
      <c r="Y243" s="156" t="s">
        <v>135</v>
      </c>
      <c r="Z243" s="146"/>
      <c r="AA243" s="146"/>
      <c r="AB243" s="146"/>
      <c r="AC243" s="146"/>
      <c r="AD243" s="146"/>
      <c r="AE243" s="146"/>
      <c r="AF243" s="146"/>
      <c r="AG243" s="146" t="s">
        <v>151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2" x14ac:dyDescent="0.2">
      <c r="A244" s="153"/>
      <c r="B244" s="154"/>
      <c r="C244" s="185" t="s">
        <v>455</v>
      </c>
      <c r="D244" s="158"/>
      <c r="E244" s="159">
        <v>108</v>
      </c>
      <c r="F244" s="156"/>
      <c r="G244" s="156"/>
      <c r="H244" s="156"/>
      <c r="I244" s="156"/>
      <c r="J244" s="156"/>
      <c r="K244" s="156"/>
      <c r="L244" s="156"/>
      <c r="M244" s="156"/>
      <c r="N244" s="155"/>
      <c r="O244" s="155"/>
      <c r="P244" s="155"/>
      <c r="Q244" s="155"/>
      <c r="R244" s="156"/>
      <c r="S244" s="156"/>
      <c r="T244" s="156"/>
      <c r="U244" s="156"/>
      <c r="V244" s="156"/>
      <c r="W244" s="156"/>
      <c r="X244" s="156"/>
      <c r="Y244" s="156"/>
      <c r="Z244" s="146"/>
      <c r="AA244" s="146"/>
      <c r="AB244" s="146"/>
      <c r="AC244" s="146"/>
      <c r="AD244" s="146"/>
      <c r="AE244" s="146"/>
      <c r="AF244" s="146"/>
      <c r="AG244" s="146" t="s">
        <v>138</v>
      </c>
      <c r="AH244" s="146">
        <v>5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1" x14ac:dyDescent="0.2">
      <c r="A245" s="171">
        <v>88</v>
      </c>
      <c r="B245" s="172" t="s">
        <v>456</v>
      </c>
      <c r="C245" s="184" t="s">
        <v>457</v>
      </c>
      <c r="D245" s="173" t="s">
        <v>205</v>
      </c>
      <c r="E245" s="174">
        <v>5</v>
      </c>
      <c r="F245" s="175"/>
      <c r="G245" s="176">
        <f>ROUND(E245*F245,2)</f>
        <v>0</v>
      </c>
      <c r="H245" s="157"/>
      <c r="I245" s="156">
        <f>ROUND(E245*H245,2)</f>
        <v>0</v>
      </c>
      <c r="J245" s="157"/>
      <c r="K245" s="156">
        <f>ROUND(E245*J245,2)</f>
        <v>0</v>
      </c>
      <c r="L245" s="156">
        <v>21</v>
      </c>
      <c r="M245" s="156">
        <f>G245*(1+L245/100)</f>
        <v>0</v>
      </c>
      <c r="N245" s="155">
        <v>3.4000000000000002E-4</v>
      </c>
      <c r="O245" s="155">
        <f>ROUND(E245*N245,2)</f>
        <v>0</v>
      </c>
      <c r="P245" s="155">
        <v>0</v>
      </c>
      <c r="Q245" s="155">
        <f>ROUND(E245*P245,2)</f>
        <v>0</v>
      </c>
      <c r="R245" s="156"/>
      <c r="S245" s="156" t="s">
        <v>176</v>
      </c>
      <c r="T245" s="156" t="s">
        <v>447</v>
      </c>
      <c r="U245" s="156">
        <v>0.12</v>
      </c>
      <c r="V245" s="156">
        <f>ROUND(E245*U245,2)</f>
        <v>0.6</v>
      </c>
      <c r="W245" s="156"/>
      <c r="X245" s="156" t="s">
        <v>150</v>
      </c>
      <c r="Y245" s="156" t="s">
        <v>135</v>
      </c>
      <c r="Z245" s="146"/>
      <c r="AA245" s="146"/>
      <c r="AB245" s="146"/>
      <c r="AC245" s="146"/>
      <c r="AD245" s="146"/>
      <c r="AE245" s="146"/>
      <c r="AF245" s="146"/>
      <c r="AG245" s="146" t="s">
        <v>151</v>
      </c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2" x14ac:dyDescent="0.2">
      <c r="A246" s="153"/>
      <c r="B246" s="154"/>
      <c r="C246" s="185" t="s">
        <v>458</v>
      </c>
      <c r="D246" s="158"/>
      <c r="E246" s="159">
        <v>5</v>
      </c>
      <c r="F246" s="156"/>
      <c r="G246" s="156"/>
      <c r="H246" s="156"/>
      <c r="I246" s="156"/>
      <c r="J246" s="156"/>
      <c r="K246" s="156"/>
      <c r="L246" s="156"/>
      <c r="M246" s="156"/>
      <c r="N246" s="155"/>
      <c r="O246" s="155"/>
      <c r="P246" s="155"/>
      <c r="Q246" s="155"/>
      <c r="R246" s="156"/>
      <c r="S246" s="156"/>
      <c r="T246" s="156"/>
      <c r="U246" s="156"/>
      <c r="V246" s="156"/>
      <c r="W246" s="156"/>
      <c r="X246" s="156"/>
      <c r="Y246" s="156"/>
      <c r="Z246" s="146"/>
      <c r="AA246" s="146"/>
      <c r="AB246" s="146"/>
      <c r="AC246" s="146"/>
      <c r="AD246" s="146"/>
      <c r="AE246" s="146"/>
      <c r="AF246" s="146"/>
      <c r="AG246" s="146" t="s">
        <v>138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ht="22.5" outlineLevel="1" x14ac:dyDescent="0.2">
      <c r="A247" s="171">
        <v>89</v>
      </c>
      <c r="B247" s="172" t="s">
        <v>354</v>
      </c>
      <c r="C247" s="184" t="s">
        <v>459</v>
      </c>
      <c r="D247" s="173" t="s">
        <v>345</v>
      </c>
      <c r="E247" s="174">
        <v>108</v>
      </c>
      <c r="F247" s="175"/>
      <c r="G247" s="176">
        <f>ROUND(E247*F247,2)</f>
        <v>0</v>
      </c>
      <c r="H247" s="157"/>
      <c r="I247" s="156">
        <f>ROUND(E247*H247,2)</f>
        <v>0</v>
      </c>
      <c r="J247" s="157"/>
      <c r="K247" s="156">
        <f>ROUND(E247*J247,2)</f>
        <v>0</v>
      </c>
      <c r="L247" s="156">
        <v>21</v>
      </c>
      <c r="M247" s="156">
        <f>G247*(1+L247/100)</f>
        <v>0</v>
      </c>
      <c r="N247" s="155">
        <v>1E-3</v>
      </c>
      <c r="O247" s="155">
        <f>ROUND(E247*N247,2)</f>
        <v>0.11</v>
      </c>
      <c r="P247" s="155">
        <v>0</v>
      </c>
      <c r="Q247" s="155">
        <f>ROUND(E247*P247,2)</f>
        <v>0</v>
      </c>
      <c r="R247" s="156"/>
      <c r="S247" s="156" t="s">
        <v>132</v>
      </c>
      <c r="T247" s="156" t="s">
        <v>447</v>
      </c>
      <c r="U247" s="156">
        <v>0</v>
      </c>
      <c r="V247" s="156">
        <f>ROUND(E247*U247,2)</f>
        <v>0</v>
      </c>
      <c r="W247" s="156"/>
      <c r="X247" s="156" t="s">
        <v>460</v>
      </c>
      <c r="Y247" s="156" t="s">
        <v>135</v>
      </c>
      <c r="Z247" s="146"/>
      <c r="AA247" s="146"/>
      <c r="AB247" s="146"/>
      <c r="AC247" s="146"/>
      <c r="AD247" s="146"/>
      <c r="AE247" s="146"/>
      <c r="AF247" s="146"/>
      <c r="AG247" s="146" t="s">
        <v>461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2" x14ac:dyDescent="0.2">
      <c r="A248" s="153"/>
      <c r="B248" s="154"/>
      <c r="C248" s="185" t="s">
        <v>462</v>
      </c>
      <c r="D248" s="158"/>
      <c r="E248" s="159">
        <v>108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138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1" x14ac:dyDescent="0.2">
      <c r="A249" s="171">
        <v>90</v>
      </c>
      <c r="B249" s="172" t="s">
        <v>463</v>
      </c>
      <c r="C249" s="184" t="s">
        <v>464</v>
      </c>
      <c r="D249" s="173" t="s">
        <v>330</v>
      </c>
      <c r="E249" s="174">
        <v>0.108</v>
      </c>
      <c r="F249" s="175"/>
      <c r="G249" s="176">
        <f>ROUND(E249*F249,2)</f>
        <v>0</v>
      </c>
      <c r="H249" s="157"/>
      <c r="I249" s="156">
        <f>ROUND(E249*H249,2)</f>
        <v>0</v>
      </c>
      <c r="J249" s="157"/>
      <c r="K249" s="156">
        <f>ROUND(E249*J249,2)</f>
        <v>0</v>
      </c>
      <c r="L249" s="156">
        <v>21</v>
      </c>
      <c r="M249" s="156">
        <f>G249*(1+L249/100)</f>
        <v>0</v>
      </c>
      <c r="N249" s="155">
        <v>1</v>
      </c>
      <c r="O249" s="155">
        <f>ROUND(E249*N249,2)</f>
        <v>0.11</v>
      </c>
      <c r="P249" s="155">
        <v>0</v>
      </c>
      <c r="Q249" s="155">
        <f>ROUND(E249*P249,2)</f>
        <v>0</v>
      </c>
      <c r="R249" s="156"/>
      <c r="S249" s="156" t="s">
        <v>176</v>
      </c>
      <c r="T249" s="156" t="s">
        <v>447</v>
      </c>
      <c r="U249" s="156">
        <v>0</v>
      </c>
      <c r="V249" s="156">
        <f>ROUND(E249*U249,2)</f>
        <v>0</v>
      </c>
      <c r="W249" s="156"/>
      <c r="X249" s="156" t="s">
        <v>144</v>
      </c>
      <c r="Y249" s="156" t="s">
        <v>135</v>
      </c>
      <c r="Z249" s="146"/>
      <c r="AA249" s="146"/>
      <c r="AB249" s="146"/>
      <c r="AC249" s="146"/>
      <c r="AD249" s="146"/>
      <c r="AE249" s="146"/>
      <c r="AF249" s="146"/>
      <c r="AG249" s="146" t="s">
        <v>145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2" x14ac:dyDescent="0.2">
      <c r="A250" s="153"/>
      <c r="B250" s="154"/>
      <c r="C250" s="185" t="s">
        <v>465</v>
      </c>
      <c r="D250" s="158"/>
      <c r="E250" s="159">
        <v>0.108</v>
      </c>
      <c r="F250" s="156"/>
      <c r="G250" s="156"/>
      <c r="H250" s="156"/>
      <c r="I250" s="156"/>
      <c r="J250" s="156"/>
      <c r="K250" s="156"/>
      <c r="L250" s="156"/>
      <c r="M250" s="156"/>
      <c r="N250" s="155"/>
      <c r="O250" s="155"/>
      <c r="P250" s="155"/>
      <c r="Q250" s="155"/>
      <c r="R250" s="156"/>
      <c r="S250" s="156"/>
      <c r="T250" s="156"/>
      <c r="U250" s="156"/>
      <c r="V250" s="156"/>
      <c r="W250" s="156"/>
      <c r="X250" s="156"/>
      <c r="Y250" s="156"/>
      <c r="Z250" s="146"/>
      <c r="AA250" s="146"/>
      <c r="AB250" s="146"/>
      <c r="AC250" s="146"/>
      <c r="AD250" s="146"/>
      <c r="AE250" s="146"/>
      <c r="AF250" s="146"/>
      <c r="AG250" s="146" t="s">
        <v>138</v>
      </c>
      <c r="AH250" s="146">
        <v>5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1" x14ac:dyDescent="0.2">
      <c r="A251" s="177">
        <v>91</v>
      </c>
      <c r="B251" s="178" t="s">
        <v>357</v>
      </c>
      <c r="C251" s="187" t="s">
        <v>358</v>
      </c>
      <c r="D251" s="179" t="s">
        <v>330</v>
      </c>
      <c r="E251" s="180">
        <v>0.22517999999999999</v>
      </c>
      <c r="F251" s="181"/>
      <c r="G251" s="182">
        <f>ROUND(E251*F251,2)</f>
        <v>0</v>
      </c>
      <c r="H251" s="157"/>
      <c r="I251" s="156">
        <f>ROUND(E251*H251,2)</f>
        <v>0</v>
      </c>
      <c r="J251" s="157"/>
      <c r="K251" s="156">
        <f>ROUND(E251*J251,2)</f>
        <v>0</v>
      </c>
      <c r="L251" s="156">
        <v>21</v>
      </c>
      <c r="M251" s="156">
        <f>G251*(1+L251/100)</f>
        <v>0</v>
      </c>
      <c r="N251" s="155">
        <v>0</v>
      </c>
      <c r="O251" s="155">
        <f>ROUND(E251*N251,2)</f>
        <v>0</v>
      </c>
      <c r="P251" s="155">
        <v>0</v>
      </c>
      <c r="Q251" s="155">
        <f>ROUND(E251*P251,2)</f>
        <v>0</v>
      </c>
      <c r="R251" s="156"/>
      <c r="S251" s="156" t="s">
        <v>132</v>
      </c>
      <c r="T251" s="156" t="s">
        <v>447</v>
      </c>
      <c r="U251" s="156">
        <v>3.327</v>
      </c>
      <c r="V251" s="156">
        <f>ROUND(E251*U251,2)</f>
        <v>0.75</v>
      </c>
      <c r="W251" s="156"/>
      <c r="X251" s="156" t="s">
        <v>359</v>
      </c>
      <c r="Y251" s="156" t="s">
        <v>135</v>
      </c>
      <c r="Z251" s="146"/>
      <c r="AA251" s="146"/>
      <c r="AB251" s="146"/>
      <c r="AC251" s="146"/>
      <c r="AD251" s="146"/>
      <c r="AE251" s="146"/>
      <c r="AF251" s="146"/>
      <c r="AG251" s="146" t="s">
        <v>360</v>
      </c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x14ac:dyDescent="0.2">
      <c r="A252" s="164" t="s">
        <v>127</v>
      </c>
      <c r="B252" s="165" t="s">
        <v>89</v>
      </c>
      <c r="C252" s="183" t="s">
        <v>90</v>
      </c>
      <c r="D252" s="166"/>
      <c r="E252" s="167"/>
      <c r="F252" s="168"/>
      <c r="G252" s="169">
        <f>SUMIF(AG253:AG258,"&lt;&gt;NOR",G253:G258)</f>
        <v>0</v>
      </c>
      <c r="H252" s="163"/>
      <c r="I252" s="163">
        <f>SUM(I253:I258)</f>
        <v>0</v>
      </c>
      <c r="J252" s="163"/>
      <c r="K252" s="163">
        <f>SUM(K253:K258)</f>
        <v>0</v>
      </c>
      <c r="L252" s="163"/>
      <c r="M252" s="163">
        <f>SUM(M253:M258)</f>
        <v>0</v>
      </c>
      <c r="N252" s="162"/>
      <c r="O252" s="162">
        <f>SUM(O253:O258)</f>
        <v>0</v>
      </c>
      <c r="P252" s="162"/>
      <c r="Q252" s="162">
        <f>SUM(Q253:Q258)</f>
        <v>0</v>
      </c>
      <c r="R252" s="163"/>
      <c r="S252" s="163"/>
      <c r="T252" s="163"/>
      <c r="U252" s="163"/>
      <c r="V252" s="163">
        <f>SUM(V253:V258)</f>
        <v>0</v>
      </c>
      <c r="W252" s="163"/>
      <c r="X252" s="163"/>
      <c r="Y252" s="163"/>
      <c r="AG252" t="s">
        <v>128</v>
      </c>
    </row>
    <row r="253" spans="1:60" outlineLevel="1" x14ac:dyDescent="0.2">
      <c r="A253" s="171">
        <v>92</v>
      </c>
      <c r="B253" s="172" t="s">
        <v>466</v>
      </c>
      <c r="C253" s="184" t="s">
        <v>467</v>
      </c>
      <c r="D253" s="173" t="s">
        <v>149</v>
      </c>
      <c r="E253" s="174">
        <v>7.2</v>
      </c>
      <c r="F253" s="175"/>
      <c r="G253" s="176">
        <f>ROUND(E253*F253,2)</f>
        <v>0</v>
      </c>
      <c r="H253" s="157"/>
      <c r="I253" s="156">
        <f>ROUND(E253*H253,2)</f>
        <v>0</v>
      </c>
      <c r="J253" s="157"/>
      <c r="K253" s="156">
        <f>ROUND(E253*J253,2)</f>
        <v>0</v>
      </c>
      <c r="L253" s="156">
        <v>21</v>
      </c>
      <c r="M253" s="156">
        <f>G253*(1+L253/100)</f>
        <v>0</v>
      </c>
      <c r="N253" s="155">
        <v>0</v>
      </c>
      <c r="O253" s="155">
        <f>ROUND(E253*N253,2)</f>
        <v>0</v>
      </c>
      <c r="P253" s="155">
        <v>0</v>
      </c>
      <c r="Q253" s="155">
        <f>ROUND(E253*P253,2)</f>
        <v>0</v>
      </c>
      <c r="R253" s="156"/>
      <c r="S253" s="156" t="s">
        <v>176</v>
      </c>
      <c r="T253" s="156" t="s">
        <v>133</v>
      </c>
      <c r="U253" s="156">
        <v>0</v>
      </c>
      <c r="V253" s="156">
        <f>ROUND(E253*U253,2)</f>
        <v>0</v>
      </c>
      <c r="W253" s="156"/>
      <c r="X253" s="156" t="s">
        <v>150</v>
      </c>
      <c r="Y253" s="156" t="s">
        <v>135</v>
      </c>
      <c r="Z253" s="146"/>
      <c r="AA253" s="146"/>
      <c r="AB253" s="146"/>
      <c r="AC253" s="146"/>
      <c r="AD253" s="146"/>
      <c r="AE253" s="146"/>
      <c r="AF253" s="146"/>
      <c r="AG253" s="146" t="s">
        <v>363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2" x14ac:dyDescent="0.2">
      <c r="A254" s="153"/>
      <c r="B254" s="154"/>
      <c r="C254" s="185" t="s">
        <v>468</v>
      </c>
      <c r="D254" s="158"/>
      <c r="E254" s="159">
        <v>7.2</v>
      </c>
      <c r="F254" s="156"/>
      <c r="G254" s="156"/>
      <c r="H254" s="156"/>
      <c r="I254" s="156"/>
      <c r="J254" s="156"/>
      <c r="K254" s="156"/>
      <c r="L254" s="156"/>
      <c r="M254" s="156"/>
      <c r="N254" s="155"/>
      <c r="O254" s="155"/>
      <c r="P254" s="155"/>
      <c r="Q254" s="155"/>
      <c r="R254" s="156"/>
      <c r="S254" s="156"/>
      <c r="T254" s="156"/>
      <c r="U254" s="156"/>
      <c r="V254" s="156"/>
      <c r="W254" s="156"/>
      <c r="X254" s="156"/>
      <c r="Y254" s="156"/>
      <c r="Z254" s="146"/>
      <c r="AA254" s="146"/>
      <c r="AB254" s="146"/>
      <c r="AC254" s="146"/>
      <c r="AD254" s="146"/>
      <c r="AE254" s="146"/>
      <c r="AF254" s="146"/>
      <c r="AG254" s="146" t="s">
        <v>138</v>
      </c>
      <c r="AH254" s="146">
        <v>5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 x14ac:dyDescent="0.2">
      <c r="A255" s="171">
        <v>93</v>
      </c>
      <c r="B255" s="172" t="s">
        <v>469</v>
      </c>
      <c r="C255" s="184" t="s">
        <v>470</v>
      </c>
      <c r="D255" s="173" t="s">
        <v>149</v>
      </c>
      <c r="E255" s="174">
        <v>7.2</v>
      </c>
      <c r="F255" s="175"/>
      <c r="G255" s="176">
        <f>ROUND(E255*F255,2)</f>
        <v>0</v>
      </c>
      <c r="H255" s="157"/>
      <c r="I255" s="156">
        <f>ROUND(E255*H255,2)</f>
        <v>0</v>
      </c>
      <c r="J255" s="157"/>
      <c r="K255" s="156">
        <f>ROUND(E255*J255,2)</f>
        <v>0</v>
      </c>
      <c r="L255" s="156">
        <v>21</v>
      </c>
      <c r="M255" s="156">
        <f>G255*(1+L255/100)</f>
        <v>0</v>
      </c>
      <c r="N255" s="155">
        <v>0</v>
      </c>
      <c r="O255" s="155">
        <f>ROUND(E255*N255,2)</f>
        <v>0</v>
      </c>
      <c r="P255" s="155">
        <v>0</v>
      </c>
      <c r="Q255" s="155">
        <f>ROUND(E255*P255,2)</f>
        <v>0</v>
      </c>
      <c r="R255" s="156"/>
      <c r="S255" s="156" t="s">
        <v>176</v>
      </c>
      <c r="T255" s="156" t="s">
        <v>133</v>
      </c>
      <c r="U255" s="156">
        <v>0</v>
      </c>
      <c r="V255" s="156">
        <f>ROUND(E255*U255,2)</f>
        <v>0</v>
      </c>
      <c r="W255" s="156"/>
      <c r="X255" s="156" t="s">
        <v>150</v>
      </c>
      <c r="Y255" s="156" t="s">
        <v>135</v>
      </c>
      <c r="Z255" s="146"/>
      <c r="AA255" s="146"/>
      <c r="AB255" s="146"/>
      <c r="AC255" s="146"/>
      <c r="AD255" s="146"/>
      <c r="AE255" s="146"/>
      <c r="AF255" s="146"/>
      <c r="AG255" s="146" t="s">
        <v>363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2" x14ac:dyDescent="0.2">
      <c r="A256" s="153"/>
      <c r="B256" s="154"/>
      <c r="C256" s="185" t="s">
        <v>471</v>
      </c>
      <c r="D256" s="158"/>
      <c r="E256" s="159">
        <v>7.2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138</v>
      </c>
      <c r="AH256" s="146">
        <v>5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ht="22.5" outlineLevel="1" x14ac:dyDescent="0.2">
      <c r="A257" s="171">
        <v>94</v>
      </c>
      <c r="B257" s="172" t="s">
        <v>472</v>
      </c>
      <c r="C257" s="184" t="s">
        <v>473</v>
      </c>
      <c r="D257" s="173" t="s">
        <v>149</v>
      </c>
      <c r="E257" s="174">
        <v>7.2</v>
      </c>
      <c r="F257" s="175"/>
      <c r="G257" s="176">
        <f>ROUND(E257*F257,2)</f>
        <v>0</v>
      </c>
      <c r="H257" s="157"/>
      <c r="I257" s="156">
        <f>ROUND(E257*H257,2)</f>
        <v>0</v>
      </c>
      <c r="J257" s="157"/>
      <c r="K257" s="156">
        <f>ROUND(E257*J257,2)</f>
        <v>0</v>
      </c>
      <c r="L257" s="156">
        <v>21</v>
      </c>
      <c r="M257" s="156">
        <f>G257*(1+L257/100)</f>
        <v>0</v>
      </c>
      <c r="N257" s="155">
        <v>0</v>
      </c>
      <c r="O257" s="155">
        <f>ROUND(E257*N257,2)</f>
        <v>0</v>
      </c>
      <c r="P257" s="155">
        <v>0</v>
      </c>
      <c r="Q257" s="155">
        <f>ROUND(E257*P257,2)</f>
        <v>0</v>
      </c>
      <c r="R257" s="156"/>
      <c r="S257" s="156" t="s">
        <v>176</v>
      </c>
      <c r="T257" s="156" t="s">
        <v>133</v>
      </c>
      <c r="U257" s="156">
        <v>0</v>
      </c>
      <c r="V257" s="156">
        <f>ROUND(E257*U257,2)</f>
        <v>0</v>
      </c>
      <c r="W257" s="156"/>
      <c r="X257" s="156" t="s">
        <v>150</v>
      </c>
      <c r="Y257" s="156" t="s">
        <v>135</v>
      </c>
      <c r="Z257" s="146"/>
      <c r="AA257" s="146"/>
      <c r="AB257" s="146"/>
      <c r="AC257" s="146"/>
      <c r="AD257" s="146"/>
      <c r="AE257" s="146"/>
      <c r="AF257" s="146"/>
      <c r="AG257" s="146" t="s">
        <v>363</v>
      </c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2" x14ac:dyDescent="0.2">
      <c r="A258" s="153"/>
      <c r="B258" s="154"/>
      <c r="C258" s="185" t="s">
        <v>471</v>
      </c>
      <c r="D258" s="158"/>
      <c r="E258" s="159">
        <v>7.2</v>
      </c>
      <c r="F258" s="156"/>
      <c r="G258" s="156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138</v>
      </c>
      <c r="AH258" s="146">
        <v>5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x14ac:dyDescent="0.2">
      <c r="A259" s="164" t="s">
        <v>127</v>
      </c>
      <c r="B259" s="165" t="s">
        <v>91</v>
      </c>
      <c r="C259" s="183" t="s">
        <v>92</v>
      </c>
      <c r="D259" s="166"/>
      <c r="E259" s="167"/>
      <c r="F259" s="168"/>
      <c r="G259" s="169">
        <f>SUMIF(AG260:AG277,"&lt;&gt;NOR",G260:G277)</f>
        <v>0</v>
      </c>
      <c r="H259" s="163"/>
      <c r="I259" s="163">
        <f>SUM(I260:I277)</f>
        <v>0</v>
      </c>
      <c r="J259" s="163"/>
      <c r="K259" s="163">
        <f>SUM(K260:K277)</f>
        <v>0</v>
      </c>
      <c r="L259" s="163"/>
      <c r="M259" s="163">
        <f>SUM(M260:M277)</f>
        <v>0</v>
      </c>
      <c r="N259" s="162"/>
      <c r="O259" s="162">
        <f>SUM(O260:O277)</f>
        <v>0.05</v>
      </c>
      <c r="P259" s="162"/>
      <c r="Q259" s="162">
        <f>SUM(Q260:Q277)</f>
        <v>0</v>
      </c>
      <c r="R259" s="163"/>
      <c r="S259" s="163"/>
      <c r="T259" s="163"/>
      <c r="U259" s="163"/>
      <c r="V259" s="163">
        <f>SUM(V260:V277)</f>
        <v>31.92</v>
      </c>
      <c r="W259" s="163"/>
      <c r="X259" s="163"/>
      <c r="Y259" s="163"/>
      <c r="AG259" t="s">
        <v>128</v>
      </c>
    </row>
    <row r="260" spans="1:60" outlineLevel="1" x14ac:dyDescent="0.2">
      <c r="A260" s="171">
        <v>95</v>
      </c>
      <c r="B260" s="172" t="s">
        <v>474</v>
      </c>
      <c r="C260" s="184" t="s">
        <v>475</v>
      </c>
      <c r="D260" s="173" t="s">
        <v>149</v>
      </c>
      <c r="E260" s="174">
        <v>37.454999999999998</v>
      </c>
      <c r="F260" s="175"/>
      <c r="G260" s="176">
        <f>ROUND(E260*F260,2)</f>
        <v>0</v>
      </c>
      <c r="H260" s="157"/>
      <c r="I260" s="156">
        <f>ROUND(E260*H260,2)</f>
        <v>0</v>
      </c>
      <c r="J260" s="157"/>
      <c r="K260" s="156">
        <f>ROUND(E260*J260,2)</f>
        <v>0</v>
      </c>
      <c r="L260" s="156">
        <v>21</v>
      </c>
      <c r="M260" s="156">
        <f>G260*(1+L260/100)</f>
        <v>0</v>
      </c>
      <c r="N260" s="155">
        <v>1.0000000000000001E-5</v>
      </c>
      <c r="O260" s="155">
        <f>ROUND(E260*N260,2)</f>
        <v>0</v>
      </c>
      <c r="P260" s="155">
        <v>0</v>
      </c>
      <c r="Q260" s="155">
        <f>ROUND(E260*P260,2)</f>
        <v>0</v>
      </c>
      <c r="R260" s="156"/>
      <c r="S260" s="156" t="s">
        <v>132</v>
      </c>
      <c r="T260" s="156" t="s">
        <v>447</v>
      </c>
      <c r="U260" s="156">
        <v>7.6999999999999999E-2</v>
      </c>
      <c r="V260" s="156">
        <f>ROUND(E260*U260,2)</f>
        <v>2.88</v>
      </c>
      <c r="W260" s="156"/>
      <c r="X260" s="156" t="s">
        <v>150</v>
      </c>
      <c r="Y260" s="156" t="s">
        <v>356</v>
      </c>
      <c r="Z260" s="146"/>
      <c r="AA260" s="146"/>
      <c r="AB260" s="146"/>
      <c r="AC260" s="146"/>
      <c r="AD260" s="146"/>
      <c r="AE260" s="146"/>
      <c r="AF260" s="146"/>
      <c r="AG260" s="146" t="s">
        <v>151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2" x14ac:dyDescent="0.2">
      <c r="A261" s="153"/>
      <c r="B261" s="154"/>
      <c r="C261" s="185" t="s">
        <v>476</v>
      </c>
      <c r="D261" s="158"/>
      <c r="E261" s="159">
        <v>9.3000000000000007</v>
      </c>
      <c r="F261" s="156"/>
      <c r="G261" s="156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138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3" x14ac:dyDescent="0.2">
      <c r="A262" s="153"/>
      <c r="B262" s="154"/>
      <c r="C262" s="186" t="s">
        <v>477</v>
      </c>
      <c r="D262" s="160"/>
      <c r="E262" s="161">
        <v>3.2549999999999999</v>
      </c>
      <c r="F262" s="156"/>
      <c r="G262" s="156"/>
      <c r="H262" s="156"/>
      <c r="I262" s="156"/>
      <c r="J262" s="156"/>
      <c r="K262" s="156"/>
      <c r="L262" s="156"/>
      <c r="M262" s="156"/>
      <c r="N262" s="155"/>
      <c r="O262" s="155"/>
      <c r="P262" s="155"/>
      <c r="Q262" s="155"/>
      <c r="R262" s="156"/>
      <c r="S262" s="156"/>
      <c r="T262" s="156"/>
      <c r="U262" s="156"/>
      <c r="V262" s="156"/>
      <c r="W262" s="156"/>
      <c r="X262" s="156"/>
      <c r="Y262" s="156"/>
      <c r="Z262" s="146"/>
      <c r="AA262" s="146"/>
      <c r="AB262" s="146"/>
      <c r="AC262" s="146"/>
      <c r="AD262" s="146"/>
      <c r="AE262" s="146"/>
      <c r="AF262" s="146"/>
      <c r="AG262" s="146" t="s">
        <v>138</v>
      </c>
      <c r="AH262" s="146">
        <v>4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3" x14ac:dyDescent="0.2">
      <c r="A263" s="153"/>
      <c r="B263" s="154"/>
      <c r="C263" s="185" t="s">
        <v>478</v>
      </c>
      <c r="D263" s="158"/>
      <c r="E263" s="159">
        <v>24.9</v>
      </c>
      <c r="F263" s="156"/>
      <c r="G263" s="156"/>
      <c r="H263" s="156"/>
      <c r="I263" s="156"/>
      <c r="J263" s="156"/>
      <c r="K263" s="156"/>
      <c r="L263" s="156"/>
      <c r="M263" s="156"/>
      <c r="N263" s="155"/>
      <c r="O263" s="155"/>
      <c r="P263" s="155"/>
      <c r="Q263" s="155"/>
      <c r="R263" s="156"/>
      <c r="S263" s="156"/>
      <c r="T263" s="156"/>
      <c r="U263" s="156"/>
      <c r="V263" s="156"/>
      <c r="W263" s="156"/>
      <c r="X263" s="156"/>
      <c r="Y263" s="156"/>
      <c r="Z263" s="146"/>
      <c r="AA263" s="146"/>
      <c r="AB263" s="146"/>
      <c r="AC263" s="146"/>
      <c r="AD263" s="146"/>
      <c r="AE263" s="146"/>
      <c r="AF263" s="146"/>
      <c r="AG263" s="146" t="s">
        <v>138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 x14ac:dyDescent="0.2">
      <c r="A264" s="171">
        <v>96</v>
      </c>
      <c r="B264" s="172" t="s">
        <v>479</v>
      </c>
      <c r="C264" s="184" t="s">
        <v>480</v>
      </c>
      <c r="D264" s="173" t="s">
        <v>149</v>
      </c>
      <c r="E264" s="174">
        <v>11.236499999999999</v>
      </c>
      <c r="F264" s="175"/>
      <c r="G264" s="176">
        <f>ROUND(E264*F264,2)</f>
        <v>0</v>
      </c>
      <c r="H264" s="157"/>
      <c r="I264" s="156">
        <f>ROUND(E264*H264,2)</f>
        <v>0</v>
      </c>
      <c r="J264" s="157"/>
      <c r="K264" s="156">
        <f>ROUND(E264*J264,2)</f>
        <v>0</v>
      </c>
      <c r="L264" s="156">
        <v>21</v>
      </c>
      <c r="M264" s="156">
        <f>G264*(1+L264/100)</f>
        <v>0</v>
      </c>
      <c r="N264" s="155">
        <v>2.7899999999999999E-3</v>
      </c>
      <c r="O264" s="155">
        <f>ROUND(E264*N264,2)</f>
        <v>0.03</v>
      </c>
      <c r="P264" s="155">
        <v>0</v>
      </c>
      <c r="Q264" s="155">
        <f>ROUND(E264*P264,2)</f>
        <v>0</v>
      </c>
      <c r="R264" s="156"/>
      <c r="S264" s="156" t="s">
        <v>132</v>
      </c>
      <c r="T264" s="156" t="s">
        <v>447</v>
      </c>
      <c r="U264" s="156">
        <v>0.23449999999999999</v>
      </c>
      <c r="V264" s="156">
        <f>ROUND(E264*U264,2)</f>
        <v>2.63</v>
      </c>
      <c r="W264" s="156"/>
      <c r="X264" s="156" t="s">
        <v>150</v>
      </c>
      <c r="Y264" s="156" t="s">
        <v>135</v>
      </c>
      <c r="Z264" s="146"/>
      <c r="AA264" s="146"/>
      <c r="AB264" s="146"/>
      <c r="AC264" s="146"/>
      <c r="AD264" s="146"/>
      <c r="AE264" s="146"/>
      <c r="AF264" s="146"/>
      <c r="AG264" s="146" t="s">
        <v>151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2" x14ac:dyDescent="0.2">
      <c r="A265" s="153"/>
      <c r="B265" s="154"/>
      <c r="C265" s="185" t="s">
        <v>481</v>
      </c>
      <c r="D265" s="158"/>
      <c r="E265" s="159">
        <v>11.236499999999999</v>
      </c>
      <c r="F265" s="156"/>
      <c r="G265" s="156"/>
      <c r="H265" s="156"/>
      <c r="I265" s="156"/>
      <c r="J265" s="156"/>
      <c r="K265" s="156"/>
      <c r="L265" s="156"/>
      <c r="M265" s="156"/>
      <c r="N265" s="155"/>
      <c r="O265" s="155"/>
      <c r="P265" s="155"/>
      <c r="Q265" s="155"/>
      <c r="R265" s="156"/>
      <c r="S265" s="156"/>
      <c r="T265" s="156"/>
      <c r="U265" s="156"/>
      <c r="V265" s="156"/>
      <c r="W265" s="156"/>
      <c r="X265" s="156"/>
      <c r="Y265" s="156"/>
      <c r="Z265" s="146"/>
      <c r="AA265" s="146"/>
      <c r="AB265" s="146"/>
      <c r="AC265" s="146"/>
      <c r="AD265" s="146"/>
      <c r="AE265" s="146"/>
      <c r="AF265" s="146"/>
      <c r="AG265" s="146" t="s">
        <v>138</v>
      </c>
      <c r="AH265" s="146">
        <v>5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ht="22.5" outlineLevel="1" x14ac:dyDescent="0.2">
      <c r="A266" s="171">
        <v>97</v>
      </c>
      <c r="B266" s="172" t="s">
        <v>482</v>
      </c>
      <c r="C266" s="184" t="s">
        <v>483</v>
      </c>
      <c r="D266" s="173" t="s">
        <v>149</v>
      </c>
      <c r="E266" s="174">
        <v>37.454999999999998</v>
      </c>
      <c r="F266" s="175"/>
      <c r="G266" s="176">
        <f>ROUND(E266*F266,2)</f>
        <v>0</v>
      </c>
      <c r="H266" s="157"/>
      <c r="I266" s="156">
        <f>ROUND(E266*H266,2)</f>
        <v>0</v>
      </c>
      <c r="J266" s="157"/>
      <c r="K266" s="156">
        <f>ROUND(E266*J266,2)</f>
        <v>0</v>
      </c>
      <c r="L266" s="156">
        <v>21</v>
      </c>
      <c r="M266" s="156">
        <f>G266*(1+L266/100)</f>
        <v>0</v>
      </c>
      <c r="N266" s="155">
        <v>1.0000000000000001E-5</v>
      </c>
      <c r="O266" s="155">
        <f>ROUND(E266*N266,2)</f>
        <v>0</v>
      </c>
      <c r="P266" s="155">
        <v>0</v>
      </c>
      <c r="Q266" s="155">
        <f>ROUND(E266*P266,2)</f>
        <v>0</v>
      </c>
      <c r="R266" s="156"/>
      <c r="S266" s="156" t="s">
        <v>132</v>
      </c>
      <c r="T266" s="156" t="s">
        <v>447</v>
      </c>
      <c r="U266" s="156">
        <v>7.1999999999999995E-2</v>
      </c>
      <c r="V266" s="156">
        <f>ROUND(E266*U266,2)</f>
        <v>2.7</v>
      </c>
      <c r="W266" s="156"/>
      <c r="X266" s="156" t="s">
        <v>150</v>
      </c>
      <c r="Y266" s="156" t="s">
        <v>135</v>
      </c>
      <c r="Z266" s="146"/>
      <c r="AA266" s="146"/>
      <c r="AB266" s="146"/>
      <c r="AC266" s="146"/>
      <c r="AD266" s="146"/>
      <c r="AE266" s="146"/>
      <c r="AF266" s="146"/>
      <c r="AG266" s="146" t="s">
        <v>151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2" x14ac:dyDescent="0.2">
      <c r="A267" s="153"/>
      <c r="B267" s="154"/>
      <c r="C267" s="185" t="s">
        <v>484</v>
      </c>
      <c r="D267" s="158"/>
      <c r="E267" s="159">
        <v>37.454999999999998</v>
      </c>
      <c r="F267" s="156"/>
      <c r="G267" s="156"/>
      <c r="H267" s="156"/>
      <c r="I267" s="156"/>
      <c r="J267" s="156"/>
      <c r="K267" s="156"/>
      <c r="L267" s="156"/>
      <c r="M267" s="156"/>
      <c r="N267" s="155"/>
      <c r="O267" s="155"/>
      <c r="P267" s="155"/>
      <c r="Q267" s="155"/>
      <c r="R267" s="156"/>
      <c r="S267" s="156"/>
      <c r="T267" s="156"/>
      <c r="U267" s="156"/>
      <c r="V267" s="156"/>
      <c r="W267" s="156"/>
      <c r="X267" s="156"/>
      <c r="Y267" s="156"/>
      <c r="Z267" s="146"/>
      <c r="AA267" s="146"/>
      <c r="AB267" s="146"/>
      <c r="AC267" s="146"/>
      <c r="AD267" s="146"/>
      <c r="AE267" s="146"/>
      <c r="AF267" s="146"/>
      <c r="AG267" s="146" t="s">
        <v>138</v>
      </c>
      <c r="AH267" s="146">
        <v>5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1" x14ac:dyDescent="0.2">
      <c r="A268" s="171">
        <v>98</v>
      </c>
      <c r="B268" s="172" t="s">
        <v>485</v>
      </c>
      <c r="C268" s="184" t="s">
        <v>486</v>
      </c>
      <c r="D268" s="173" t="s">
        <v>149</v>
      </c>
      <c r="E268" s="174">
        <v>112.36499999999999</v>
      </c>
      <c r="F268" s="175"/>
      <c r="G268" s="176">
        <f>ROUND(E268*F268,2)</f>
        <v>0</v>
      </c>
      <c r="H268" s="157"/>
      <c r="I268" s="156">
        <f>ROUND(E268*H268,2)</f>
        <v>0</v>
      </c>
      <c r="J268" s="157"/>
      <c r="K268" s="156">
        <f>ROUND(E268*J268,2)</f>
        <v>0</v>
      </c>
      <c r="L268" s="156">
        <v>21</v>
      </c>
      <c r="M268" s="156">
        <f>G268*(1+L268/100)</f>
        <v>0</v>
      </c>
      <c r="N268" s="155">
        <v>2.2000000000000001E-4</v>
      </c>
      <c r="O268" s="155">
        <f>ROUND(E268*N268,2)</f>
        <v>0.02</v>
      </c>
      <c r="P268" s="155">
        <v>0</v>
      </c>
      <c r="Q268" s="155">
        <f>ROUND(E268*P268,2)</f>
        <v>0</v>
      </c>
      <c r="R268" s="156"/>
      <c r="S268" s="156" t="s">
        <v>132</v>
      </c>
      <c r="T268" s="156" t="s">
        <v>447</v>
      </c>
      <c r="U268" s="156">
        <v>0.17499999999999999</v>
      </c>
      <c r="V268" s="156">
        <f>ROUND(E268*U268,2)</f>
        <v>19.66</v>
      </c>
      <c r="W268" s="156"/>
      <c r="X268" s="156" t="s">
        <v>150</v>
      </c>
      <c r="Y268" s="156" t="s">
        <v>135</v>
      </c>
      <c r="Z268" s="146"/>
      <c r="AA268" s="146"/>
      <c r="AB268" s="146"/>
      <c r="AC268" s="146"/>
      <c r="AD268" s="146"/>
      <c r="AE268" s="146"/>
      <c r="AF268" s="146"/>
      <c r="AG268" s="146" t="s">
        <v>151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2" x14ac:dyDescent="0.2">
      <c r="A269" s="153"/>
      <c r="B269" s="154"/>
      <c r="C269" s="185" t="s">
        <v>487</v>
      </c>
      <c r="D269" s="158"/>
      <c r="E269" s="159"/>
      <c r="F269" s="156"/>
      <c r="G269" s="156"/>
      <c r="H269" s="156"/>
      <c r="I269" s="156"/>
      <c r="J269" s="156"/>
      <c r="K269" s="156"/>
      <c r="L269" s="156"/>
      <c r="M269" s="156"/>
      <c r="N269" s="155"/>
      <c r="O269" s="155"/>
      <c r="P269" s="155"/>
      <c r="Q269" s="155"/>
      <c r="R269" s="156"/>
      <c r="S269" s="156"/>
      <c r="T269" s="156"/>
      <c r="U269" s="156"/>
      <c r="V269" s="156"/>
      <c r="W269" s="156"/>
      <c r="X269" s="156"/>
      <c r="Y269" s="156"/>
      <c r="Z269" s="146"/>
      <c r="AA269" s="146"/>
      <c r="AB269" s="146"/>
      <c r="AC269" s="146"/>
      <c r="AD269" s="146"/>
      <c r="AE269" s="146"/>
      <c r="AF269" s="146"/>
      <c r="AG269" s="146" t="s">
        <v>138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3" x14ac:dyDescent="0.2">
      <c r="A270" s="153"/>
      <c r="B270" s="154"/>
      <c r="C270" s="185" t="s">
        <v>484</v>
      </c>
      <c r="D270" s="158"/>
      <c r="E270" s="159">
        <v>37.454999999999998</v>
      </c>
      <c r="F270" s="156"/>
      <c r="G270" s="156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138</v>
      </c>
      <c r="AH270" s="146">
        <v>5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3" x14ac:dyDescent="0.2">
      <c r="A271" s="153"/>
      <c r="B271" s="154"/>
      <c r="C271" s="186" t="s">
        <v>488</v>
      </c>
      <c r="D271" s="160"/>
      <c r="E271" s="161">
        <v>74.91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138</v>
      </c>
      <c r="AH271" s="146">
        <v>4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 x14ac:dyDescent="0.2">
      <c r="A272" s="171">
        <v>99</v>
      </c>
      <c r="B272" s="172" t="s">
        <v>489</v>
      </c>
      <c r="C272" s="184" t="s">
        <v>490</v>
      </c>
      <c r="D272" s="173" t="s">
        <v>149</v>
      </c>
      <c r="E272" s="174">
        <v>37.454999999999998</v>
      </c>
      <c r="F272" s="175"/>
      <c r="G272" s="176">
        <f>ROUND(E272*F272,2)</f>
        <v>0</v>
      </c>
      <c r="H272" s="157"/>
      <c r="I272" s="156">
        <f>ROUND(E272*H272,2)</f>
        <v>0</v>
      </c>
      <c r="J272" s="157"/>
      <c r="K272" s="156">
        <f>ROUND(E272*J272,2)</f>
        <v>0</v>
      </c>
      <c r="L272" s="156">
        <v>21</v>
      </c>
      <c r="M272" s="156">
        <f>G272*(1+L272/100)</f>
        <v>0</v>
      </c>
      <c r="N272" s="155">
        <v>5.0000000000000002E-5</v>
      </c>
      <c r="O272" s="155">
        <f>ROUND(E272*N272,2)</f>
        <v>0</v>
      </c>
      <c r="P272" s="155">
        <v>0</v>
      </c>
      <c r="Q272" s="155">
        <f>ROUND(E272*P272,2)</f>
        <v>0</v>
      </c>
      <c r="R272" s="156"/>
      <c r="S272" s="156" t="s">
        <v>132</v>
      </c>
      <c r="T272" s="156" t="s">
        <v>447</v>
      </c>
      <c r="U272" s="156">
        <v>6.3E-2</v>
      </c>
      <c r="V272" s="156">
        <f>ROUND(E272*U272,2)</f>
        <v>2.36</v>
      </c>
      <c r="W272" s="156"/>
      <c r="X272" s="156" t="s">
        <v>150</v>
      </c>
      <c r="Y272" s="156" t="s">
        <v>135</v>
      </c>
      <c r="Z272" s="146"/>
      <c r="AA272" s="146"/>
      <c r="AB272" s="146"/>
      <c r="AC272" s="146"/>
      <c r="AD272" s="146"/>
      <c r="AE272" s="146"/>
      <c r="AF272" s="146"/>
      <c r="AG272" s="146" t="s">
        <v>151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2" x14ac:dyDescent="0.2">
      <c r="A273" s="153"/>
      <c r="B273" s="154"/>
      <c r="C273" s="185" t="s">
        <v>484</v>
      </c>
      <c r="D273" s="158"/>
      <c r="E273" s="159">
        <v>37.454999999999998</v>
      </c>
      <c r="F273" s="156"/>
      <c r="G273" s="156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138</v>
      </c>
      <c r="AH273" s="146">
        <v>5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 x14ac:dyDescent="0.2">
      <c r="A274" s="171">
        <v>100</v>
      </c>
      <c r="B274" s="172" t="s">
        <v>491</v>
      </c>
      <c r="C274" s="184" t="s">
        <v>492</v>
      </c>
      <c r="D274" s="173" t="s">
        <v>149</v>
      </c>
      <c r="E274" s="174">
        <v>37.454999999999998</v>
      </c>
      <c r="F274" s="175"/>
      <c r="G274" s="176">
        <f>ROUND(E274*F274,2)</f>
        <v>0</v>
      </c>
      <c r="H274" s="157"/>
      <c r="I274" s="156">
        <f>ROUND(E274*H274,2)</f>
        <v>0</v>
      </c>
      <c r="J274" s="157"/>
      <c r="K274" s="156">
        <f>ROUND(E274*J274,2)</f>
        <v>0</v>
      </c>
      <c r="L274" s="156">
        <v>21</v>
      </c>
      <c r="M274" s="156">
        <f>G274*(1+L274/100)</f>
        <v>0</v>
      </c>
      <c r="N274" s="155">
        <v>1.0000000000000001E-5</v>
      </c>
      <c r="O274" s="155">
        <f>ROUND(E274*N274,2)</f>
        <v>0</v>
      </c>
      <c r="P274" s="155">
        <v>0</v>
      </c>
      <c r="Q274" s="155">
        <f>ROUND(E274*P274,2)</f>
        <v>0</v>
      </c>
      <c r="R274" s="156"/>
      <c r="S274" s="156" t="s">
        <v>176</v>
      </c>
      <c r="T274" s="156" t="s">
        <v>133</v>
      </c>
      <c r="U274" s="156">
        <v>4.4999999999999998E-2</v>
      </c>
      <c r="V274" s="156">
        <f>ROUND(E274*U274,2)</f>
        <v>1.69</v>
      </c>
      <c r="W274" s="156"/>
      <c r="X274" s="156" t="s">
        <v>150</v>
      </c>
      <c r="Y274" s="156" t="s">
        <v>135</v>
      </c>
      <c r="Z274" s="146"/>
      <c r="AA274" s="146"/>
      <c r="AB274" s="146"/>
      <c r="AC274" s="146"/>
      <c r="AD274" s="146"/>
      <c r="AE274" s="146"/>
      <c r="AF274" s="146"/>
      <c r="AG274" s="146" t="s">
        <v>151</v>
      </c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2" x14ac:dyDescent="0.2">
      <c r="A275" s="153"/>
      <c r="B275" s="154"/>
      <c r="C275" s="185" t="s">
        <v>484</v>
      </c>
      <c r="D275" s="158"/>
      <c r="E275" s="159">
        <v>37.454999999999998</v>
      </c>
      <c r="F275" s="156"/>
      <c r="G275" s="156"/>
      <c r="H275" s="156"/>
      <c r="I275" s="156"/>
      <c r="J275" s="156"/>
      <c r="K275" s="156"/>
      <c r="L275" s="156"/>
      <c r="M275" s="156"/>
      <c r="N275" s="155"/>
      <c r="O275" s="155"/>
      <c r="P275" s="155"/>
      <c r="Q275" s="155"/>
      <c r="R275" s="156"/>
      <c r="S275" s="156"/>
      <c r="T275" s="156"/>
      <c r="U275" s="156"/>
      <c r="V275" s="156"/>
      <c r="W275" s="156"/>
      <c r="X275" s="156"/>
      <c r="Y275" s="156"/>
      <c r="Z275" s="146"/>
      <c r="AA275" s="146"/>
      <c r="AB275" s="146"/>
      <c r="AC275" s="146"/>
      <c r="AD275" s="146"/>
      <c r="AE275" s="146"/>
      <c r="AF275" s="146"/>
      <c r="AG275" s="146" t="s">
        <v>138</v>
      </c>
      <c r="AH275" s="146">
        <v>5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1" x14ac:dyDescent="0.2">
      <c r="A276" s="171">
        <v>101</v>
      </c>
      <c r="B276" s="172" t="s">
        <v>493</v>
      </c>
      <c r="C276" s="184" t="s">
        <v>494</v>
      </c>
      <c r="D276" s="173" t="s">
        <v>495</v>
      </c>
      <c r="E276" s="174">
        <v>37.454999999999998</v>
      </c>
      <c r="F276" s="175"/>
      <c r="G276" s="176">
        <f>ROUND(E276*F276,2)</f>
        <v>0</v>
      </c>
      <c r="H276" s="157"/>
      <c r="I276" s="156">
        <f>ROUND(E276*H276,2)</f>
        <v>0</v>
      </c>
      <c r="J276" s="157"/>
      <c r="K276" s="156">
        <f>ROUND(E276*J276,2)</f>
        <v>0</v>
      </c>
      <c r="L276" s="156">
        <v>21</v>
      </c>
      <c r="M276" s="156">
        <f>G276*(1+L276/100)</f>
        <v>0</v>
      </c>
      <c r="N276" s="155">
        <v>0</v>
      </c>
      <c r="O276" s="155">
        <f>ROUND(E276*N276,2)</f>
        <v>0</v>
      </c>
      <c r="P276" s="155">
        <v>0</v>
      </c>
      <c r="Q276" s="155">
        <f>ROUND(E276*P276,2)</f>
        <v>0</v>
      </c>
      <c r="R276" s="156"/>
      <c r="S276" s="156" t="s">
        <v>132</v>
      </c>
      <c r="T276" s="156" t="s">
        <v>496</v>
      </c>
      <c r="U276" s="156">
        <v>0</v>
      </c>
      <c r="V276" s="156">
        <f>ROUND(E276*U276,2)</f>
        <v>0</v>
      </c>
      <c r="W276" s="156"/>
      <c r="X276" s="156" t="s">
        <v>134</v>
      </c>
      <c r="Y276" s="156" t="s">
        <v>135</v>
      </c>
      <c r="Z276" s="146"/>
      <c r="AA276" s="146"/>
      <c r="AB276" s="146"/>
      <c r="AC276" s="146"/>
      <c r="AD276" s="146"/>
      <c r="AE276" s="146"/>
      <c r="AF276" s="146"/>
      <c r="AG276" s="146" t="s">
        <v>136</v>
      </c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2" x14ac:dyDescent="0.2">
      <c r="A277" s="153"/>
      <c r="B277" s="154"/>
      <c r="C277" s="185" t="s">
        <v>484</v>
      </c>
      <c r="D277" s="158"/>
      <c r="E277" s="159">
        <v>37.454999999999998</v>
      </c>
      <c r="F277" s="156"/>
      <c r="G277" s="156"/>
      <c r="H277" s="156"/>
      <c r="I277" s="156"/>
      <c r="J277" s="156"/>
      <c r="K277" s="156"/>
      <c r="L277" s="156"/>
      <c r="M277" s="156"/>
      <c r="N277" s="155"/>
      <c r="O277" s="155"/>
      <c r="P277" s="155"/>
      <c r="Q277" s="155"/>
      <c r="R277" s="156"/>
      <c r="S277" s="156"/>
      <c r="T277" s="156"/>
      <c r="U277" s="156"/>
      <c r="V277" s="156"/>
      <c r="W277" s="156"/>
      <c r="X277" s="156"/>
      <c r="Y277" s="156"/>
      <c r="Z277" s="146"/>
      <c r="AA277" s="146"/>
      <c r="AB277" s="146"/>
      <c r="AC277" s="146"/>
      <c r="AD277" s="146"/>
      <c r="AE277" s="146"/>
      <c r="AF277" s="146"/>
      <c r="AG277" s="146" t="s">
        <v>138</v>
      </c>
      <c r="AH277" s="146">
        <v>5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x14ac:dyDescent="0.2">
      <c r="A278" s="164" t="s">
        <v>127</v>
      </c>
      <c r="B278" s="165" t="s">
        <v>93</v>
      </c>
      <c r="C278" s="183" t="s">
        <v>94</v>
      </c>
      <c r="D278" s="166"/>
      <c r="E278" s="167"/>
      <c r="F278" s="168"/>
      <c r="G278" s="169">
        <f>SUMIF(AG279:AG281,"&lt;&gt;NOR",G279:G281)</f>
        <v>0</v>
      </c>
      <c r="H278" s="163"/>
      <c r="I278" s="163">
        <f>SUM(I279:I281)</f>
        <v>0</v>
      </c>
      <c r="J278" s="163"/>
      <c r="K278" s="163">
        <f>SUM(K279:K281)</f>
        <v>0</v>
      </c>
      <c r="L278" s="163"/>
      <c r="M278" s="163">
        <f>SUM(M279:M281)</f>
        <v>0</v>
      </c>
      <c r="N278" s="162"/>
      <c r="O278" s="162">
        <f>SUM(O279:O281)</f>
        <v>0</v>
      </c>
      <c r="P278" s="162"/>
      <c r="Q278" s="162">
        <f>SUM(Q279:Q281)</f>
        <v>0</v>
      </c>
      <c r="R278" s="163"/>
      <c r="S278" s="163"/>
      <c r="T278" s="163"/>
      <c r="U278" s="163"/>
      <c r="V278" s="163">
        <f>SUM(V279:V281)</f>
        <v>9.34</v>
      </c>
      <c r="W278" s="163"/>
      <c r="X278" s="163"/>
      <c r="Y278" s="163"/>
      <c r="AG278" t="s">
        <v>128</v>
      </c>
    </row>
    <row r="279" spans="1:60" outlineLevel="1" x14ac:dyDescent="0.2">
      <c r="A279" s="171">
        <v>102</v>
      </c>
      <c r="B279" s="172" t="s">
        <v>497</v>
      </c>
      <c r="C279" s="184" t="s">
        <v>498</v>
      </c>
      <c r="D279" s="173" t="s">
        <v>149</v>
      </c>
      <c r="E279" s="174">
        <v>91.68</v>
      </c>
      <c r="F279" s="175"/>
      <c r="G279" s="176">
        <f>ROUND(E279*F279,2)</f>
        <v>0</v>
      </c>
      <c r="H279" s="157"/>
      <c r="I279" s="156">
        <f>ROUND(E279*H279,2)</f>
        <v>0</v>
      </c>
      <c r="J279" s="157"/>
      <c r="K279" s="156">
        <f>ROUND(E279*J279,2)</f>
        <v>0</v>
      </c>
      <c r="L279" s="156">
        <v>21</v>
      </c>
      <c r="M279" s="156">
        <f>G279*(1+L279/100)</f>
        <v>0</v>
      </c>
      <c r="N279" s="155">
        <v>0</v>
      </c>
      <c r="O279" s="155">
        <f>ROUND(E279*N279,2)</f>
        <v>0</v>
      </c>
      <c r="P279" s="155">
        <v>0</v>
      </c>
      <c r="Q279" s="155">
        <f>ROUND(E279*P279,2)</f>
        <v>0</v>
      </c>
      <c r="R279" s="156"/>
      <c r="S279" s="156" t="s">
        <v>132</v>
      </c>
      <c r="T279" s="156" t="s">
        <v>132</v>
      </c>
      <c r="U279" s="156">
        <v>0.10191</v>
      </c>
      <c r="V279" s="156">
        <f>ROUND(E279*U279,2)</f>
        <v>9.34</v>
      </c>
      <c r="W279" s="156"/>
      <c r="X279" s="156" t="s">
        <v>150</v>
      </c>
      <c r="Y279" s="156" t="s">
        <v>135</v>
      </c>
      <c r="Z279" s="146"/>
      <c r="AA279" s="146"/>
      <c r="AB279" s="146"/>
      <c r="AC279" s="146"/>
      <c r="AD279" s="146"/>
      <c r="AE279" s="146"/>
      <c r="AF279" s="146"/>
      <c r="AG279" s="146" t="s">
        <v>363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2" x14ac:dyDescent="0.2">
      <c r="A280" s="153"/>
      <c r="B280" s="154"/>
      <c r="C280" s="185" t="s">
        <v>499</v>
      </c>
      <c r="D280" s="158"/>
      <c r="E280" s="159">
        <v>51.48</v>
      </c>
      <c r="F280" s="156"/>
      <c r="G280" s="156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138</v>
      </c>
      <c r="AH280" s="146">
        <v>5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3" x14ac:dyDescent="0.2">
      <c r="A281" s="153"/>
      <c r="B281" s="154"/>
      <c r="C281" s="185" t="s">
        <v>500</v>
      </c>
      <c r="D281" s="158"/>
      <c r="E281" s="159">
        <v>40.200000000000003</v>
      </c>
      <c r="F281" s="156"/>
      <c r="G281" s="156"/>
      <c r="H281" s="156"/>
      <c r="I281" s="156"/>
      <c r="J281" s="156"/>
      <c r="K281" s="156"/>
      <c r="L281" s="156"/>
      <c r="M281" s="156"/>
      <c r="N281" s="155"/>
      <c r="O281" s="155"/>
      <c r="P281" s="155"/>
      <c r="Q281" s="155"/>
      <c r="R281" s="156"/>
      <c r="S281" s="156"/>
      <c r="T281" s="156"/>
      <c r="U281" s="156"/>
      <c r="V281" s="156"/>
      <c r="W281" s="156"/>
      <c r="X281" s="156"/>
      <c r="Y281" s="156"/>
      <c r="Z281" s="146"/>
      <c r="AA281" s="146"/>
      <c r="AB281" s="146"/>
      <c r="AC281" s="146"/>
      <c r="AD281" s="146"/>
      <c r="AE281" s="146"/>
      <c r="AF281" s="146"/>
      <c r="AG281" s="146" t="s">
        <v>138</v>
      </c>
      <c r="AH281" s="146">
        <v>5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x14ac:dyDescent="0.2">
      <c r="A282" s="164" t="s">
        <v>127</v>
      </c>
      <c r="B282" s="165" t="s">
        <v>95</v>
      </c>
      <c r="C282" s="183" t="s">
        <v>96</v>
      </c>
      <c r="D282" s="166"/>
      <c r="E282" s="167"/>
      <c r="F282" s="168"/>
      <c r="G282" s="169">
        <f>SUMIF(AG283:AG288,"&lt;&gt;NOR",G283:G288)</f>
        <v>0</v>
      </c>
      <c r="H282" s="163"/>
      <c r="I282" s="163">
        <f>SUM(I283:I288)</f>
        <v>0</v>
      </c>
      <c r="J282" s="163"/>
      <c r="K282" s="163">
        <f>SUM(K283:K288)</f>
        <v>0</v>
      </c>
      <c r="L282" s="163"/>
      <c r="M282" s="163">
        <f>SUM(M283:M288)</f>
        <v>0</v>
      </c>
      <c r="N282" s="162"/>
      <c r="O282" s="162">
        <f>SUM(O283:O288)</f>
        <v>0.9</v>
      </c>
      <c r="P282" s="162"/>
      <c r="Q282" s="162">
        <f>SUM(Q283:Q288)</f>
        <v>0</v>
      </c>
      <c r="R282" s="163"/>
      <c r="S282" s="163"/>
      <c r="T282" s="163"/>
      <c r="U282" s="163"/>
      <c r="V282" s="163">
        <f>SUM(V283:V288)</f>
        <v>43.730000000000004</v>
      </c>
      <c r="W282" s="163"/>
      <c r="X282" s="163"/>
      <c r="Y282" s="163"/>
      <c r="AG282" t="s">
        <v>128</v>
      </c>
    </row>
    <row r="283" spans="1:60" outlineLevel="1" x14ac:dyDescent="0.2">
      <c r="A283" s="171">
        <v>103</v>
      </c>
      <c r="B283" s="172" t="s">
        <v>501</v>
      </c>
      <c r="C283" s="184" t="s">
        <v>502</v>
      </c>
      <c r="D283" s="173" t="s">
        <v>141</v>
      </c>
      <c r="E283" s="174">
        <v>8</v>
      </c>
      <c r="F283" s="175"/>
      <c r="G283" s="176">
        <f>ROUND(E283*F283,2)</f>
        <v>0</v>
      </c>
      <c r="H283" s="157"/>
      <c r="I283" s="156">
        <f>ROUND(E283*H283,2)</f>
        <v>0</v>
      </c>
      <c r="J283" s="157"/>
      <c r="K283" s="156">
        <f>ROUND(E283*J283,2)</f>
        <v>0</v>
      </c>
      <c r="L283" s="156">
        <v>21</v>
      </c>
      <c r="M283" s="156">
        <f>G283*(1+L283/100)</f>
        <v>0</v>
      </c>
      <c r="N283" s="155">
        <v>0</v>
      </c>
      <c r="O283" s="155">
        <f>ROUND(E283*N283,2)</f>
        <v>0</v>
      </c>
      <c r="P283" s="155">
        <v>0</v>
      </c>
      <c r="Q283" s="155">
        <f>ROUND(E283*P283,2)</f>
        <v>0</v>
      </c>
      <c r="R283" s="156"/>
      <c r="S283" s="156" t="s">
        <v>132</v>
      </c>
      <c r="T283" s="156" t="s">
        <v>132</v>
      </c>
      <c r="U283" s="156">
        <v>1.73</v>
      </c>
      <c r="V283" s="156">
        <f>ROUND(E283*U283,2)</f>
        <v>13.84</v>
      </c>
      <c r="W283" s="156"/>
      <c r="X283" s="156" t="s">
        <v>150</v>
      </c>
      <c r="Y283" s="156" t="s">
        <v>135</v>
      </c>
      <c r="Z283" s="146"/>
      <c r="AA283" s="146"/>
      <c r="AB283" s="146"/>
      <c r="AC283" s="146"/>
      <c r="AD283" s="146"/>
      <c r="AE283" s="146"/>
      <c r="AF283" s="146"/>
      <c r="AG283" s="146" t="s">
        <v>151</v>
      </c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2" x14ac:dyDescent="0.2">
      <c r="A284" s="153"/>
      <c r="B284" s="154"/>
      <c r="C284" s="185" t="s">
        <v>503</v>
      </c>
      <c r="D284" s="158"/>
      <c r="E284" s="159">
        <v>8</v>
      </c>
      <c r="F284" s="156"/>
      <c r="G284" s="156"/>
      <c r="H284" s="156"/>
      <c r="I284" s="156"/>
      <c r="J284" s="156"/>
      <c r="K284" s="156"/>
      <c r="L284" s="156"/>
      <c r="M284" s="156"/>
      <c r="N284" s="155"/>
      <c r="O284" s="155"/>
      <c r="P284" s="155"/>
      <c r="Q284" s="155"/>
      <c r="R284" s="156"/>
      <c r="S284" s="156"/>
      <c r="T284" s="156"/>
      <c r="U284" s="156"/>
      <c r="V284" s="156"/>
      <c r="W284" s="156"/>
      <c r="X284" s="156"/>
      <c r="Y284" s="156"/>
      <c r="Z284" s="146"/>
      <c r="AA284" s="146"/>
      <c r="AB284" s="146"/>
      <c r="AC284" s="146"/>
      <c r="AD284" s="146"/>
      <c r="AE284" s="146"/>
      <c r="AF284" s="146"/>
      <c r="AG284" s="146" t="s">
        <v>138</v>
      </c>
      <c r="AH284" s="146">
        <v>0</v>
      </c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1" x14ac:dyDescent="0.2">
      <c r="A285" s="171">
        <v>104</v>
      </c>
      <c r="B285" s="172" t="s">
        <v>504</v>
      </c>
      <c r="C285" s="184" t="s">
        <v>505</v>
      </c>
      <c r="D285" s="173" t="s">
        <v>141</v>
      </c>
      <c r="E285" s="174">
        <v>2</v>
      </c>
      <c r="F285" s="175"/>
      <c r="G285" s="176">
        <f>ROUND(E285*F285,2)</f>
        <v>0</v>
      </c>
      <c r="H285" s="157"/>
      <c r="I285" s="156">
        <f>ROUND(E285*H285,2)</f>
        <v>0</v>
      </c>
      <c r="J285" s="157"/>
      <c r="K285" s="156">
        <f>ROUND(E285*J285,2)</f>
        <v>0</v>
      </c>
      <c r="L285" s="156">
        <v>21</v>
      </c>
      <c r="M285" s="156">
        <f>G285*(1+L285/100)</f>
        <v>0</v>
      </c>
      <c r="N285" s="155">
        <v>4.5199999999999997E-3</v>
      </c>
      <c r="O285" s="155">
        <f>ROUND(E285*N285,2)</f>
        <v>0.01</v>
      </c>
      <c r="P285" s="155">
        <v>0</v>
      </c>
      <c r="Q285" s="155">
        <f>ROUND(E285*P285,2)</f>
        <v>0</v>
      </c>
      <c r="R285" s="156"/>
      <c r="S285" s="156" t="s">
        <v>176</v>
      </c>
      <c r="T285" s="156" t="s">
        <v>133</v>
      </c>
      <c r="U285" s="156">
        <v>2.113</v>
      </c>
      <c r="V285" s="156">
        <f>ROUND(E285*U285,2)</f>
        <v>4.2300000000000004</v>
      </c>
      <c r="W285" s="156"/>
      <c r="X285" s="156" t="s">
        <v>150</v>
      </c>
      <c r="Y285" s="156" t="s">
        <v>135</v>
      </c>
      <c r="Z285" s="146"/>
      <c r="AA285" s="146"/>
      <c r="AB285" s="146"/>
      <c r="AC285" s="146"/>
      <c r="AD285" s="146"/>
      <c r="AE285" s="146"/>
      <c r="AF285" s="146"/>
      <c r="AG285" s="146" t="s">
        <v>151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2" x14ac:dyDescent="0.2">
      <c r="A286" s="153"/>
      <c r="B286" s="154"/>
      <c r="C286" s="185" t="s">
        <v>506</v>
      </c>
      <c r="D286" s="158"/>
      <c r="E286" s="159">
        <v>2</v>
      </c>
      <c r="F286" s="156"/>
      <c r="G286" s="156"/>
      <c r="H286" s="156"/>
      <c r="I286" s="156"/>
      <c r="J286" s="156"/>
      <c r="K286" s="156"/>
      <c r="L286" s="156"/>
      <c r="M286" s="156"/>
      <c r="N286" s="155"/>
      <c r="O286" s="155"/>
      <c r="P286" s="155"/>
      <c r="Q286" s="155"/>
      <c r="R286" s="156"/>
      <c r="S286" s="156"/>
      <c r="T286" s="156"/>
      <c r="U286" s="156"/>
      <c r="V286" s="156"/>
      <c r="W286" s="156"/>
      <c r="X286" s="156"/>
      <c r="Y286" s="156"/>
      <c r="Z286" s="146"/>
      <c r="AA286" s="146"/>
      <c r="AB286" s="146"/>
      <c r="AC286" s="146"/>
      <c r="AD286" s="146"/>
      <c r="AE286" s="146"/>
      <c r="AF286" s="146"/>
      <c r="AG286" s="146" t="s">
        <v>138</v>
      </c>
      <c r="AH286" s="146">
        <v>0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ht="22.5" outlineLevel="1" x14ac:dyDescent="0.2">
      <c r="A287" s="171">
        <v>105</v>
      </c>
      <c r="B287" s="172" t="s">
        <v>507</v>
      </c>
      <c r="C287" s="184" t="s">
        <v>508</v>
      </c>
      <c r="D287" s="173" t="s">
        <v>149</v>
      </c>
      <c r="E287" s="174">
        <v>39</v>
      </c>
      <c r="F287" s="175"/>
      <c r="G287" s="176">
        <f>ROUND(E287*F287,2)</f>
        <v>0</v>
      </c>
      <c r="H287" s="157"/>
      <c r="I287" s="156">
        <f>ROUND(E287*H287,2)</f>
        <v>0</v>
      </c>
      <c r="J287" s="157"/>
      <c r="K287" s="156">
        <f>ROUND(E287*J287,2)</f>
        <v>0</v>
      </c>
      <c r="L287" s="156">
        <v>21</v>
      </c>
      <c r="M287" s="156">
        <f>G287*(1+L287/100)</f>
        <v>0</v>
      </c>
      <c r="N287" s="155">
        <v>2.2939999999999999E-2</v>
      </c>
      <c r="O287" s="155">
        <f>ROUND(E287*N287,2)</f>
        <v>0.89</v>
      </c>
      <c r="P287" s="155">
        <v>0</v>
      </c>
      <c r="Q287" s="155">
        <f>ROUND(E287*P287,2)</f>
        <v>0</v>
      </c>
      <c r="R287" s="156"/>
      <c r="S287" s="156" t="s">
        <v>176</v>
      </c>
      <c r="T287" s="156" t="s">
        <v>133</v>
      </c>
      <c r="U287" s="156">
        <v>0.65800000000000003</v>
      </c>
      <c r="V287" s="156">
        <f>ROUND(E287*U287,2)</f>
        <v>25.66</v>
      </c>
      <c r="W287" s="156"/>
      <c r="X287" s="156" t="s">
        <v>150</v>
      </c>
      <c r="Y287" s="156" t="s">
        <v>135</v>
      </c>
      <c r="Z287" s="146"/>
      <c r="AA287" s="146"/>
      <c r="AB287" s="146"/>
      <c r="AC287" s="146"/>
      <c r="AD287" s="146"/>
      <c r="AE287" s="146"/>
      <c r="AF287" s="146"/>
      <c r="AG287" s="146" t="s">
        <v>151</v>
      </c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2" x14ac:dyDescent="0.2">
      <c r="A288" s="153"/>
      <c r="B288" s="154"/>
      <c r="C288" s="185" t="s">
        <v>509</v>
      </c>
      <c r="D288" s="158"/>
      <c r="E288" s="159">
        <v>39</v>
      </c>
      <c r="F288" s="156"/>
      <c r="G288" s="156"/>
      <c r="H288" s="156"/>
      <c r="I288" s="156"/>
      <c r="J288" s="156"/>
      <c r="K288" s="156"/>
      <c r="L288" s="156"/>
      <c r="M288" s="156"/>
      <c r="N288" s="155"/>
      <c r="O288" s="155"/>
      <c r="P288" s="155"/>
      <c r="Q288" s="155"/>
      <c r="R288" s="156"/>
      <c r="S288" s="156"/>
      <c r="T288" s="156"/>
      <c r="U288" s="156"/>
      <c r="V288" s="156"/>
      <c r="W288" s="156"/>
      <c r="X288" s="156"/>
      <c r="Y288" s="156"/>
      <c r="Z288" s="146"/>
      <c r="AA288" s="146"/>
      <c r="AB288" s="146"/>
      <c r="AC288" s="146"/>
      <c r="AD288" s="146"/>
      <c r="AE288" s="146"/>
      <c r="AF288" s="146"/>
      <c r="AG288" s="146" t="s">
        <v>138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x14ac:dyDescent="0.2">
      <c r="A289" s="164" t="s">
        <v>127</v>
      </c>
      <c r="B289" s="165" t="s">
        <v>97</v>
      </c>
      <c r="C289" s="183" t="s">
        <v>98</v>
      </c>
      <c r="D289" s="166"/>
      <c r="E289" s="167"/>
      <c r="F289" s="168"/>
      <c r="G289" s="169">
        <f>SUMIF(AG290:AG296,"&lt;&gt;NOR",G290:G296)</f>
        <v>0</v>
      </c>
      <c r="H289" s="163"/>
      <c r="I289" s="163">
        <f>SUM(I290:I296)</f>
        <v>0</v>
      </c>
      <c r="J289" s="163"/>
      <c r="K289" s="163">
        <f>SUM(K290:K296)</f>
        <v>0</v>
      </c>
      <c r="L289" s="163"/>
      <c r="M289" s="163">
        <f>SUM(M290:M296)</f>
        <v>0</v>
      </c>
      <c r="N289" s="162"/>
      <c r="O289" s="162">
        <f>SUM(O290:O296)</f>
        <v>0</v>
      </c>
      <c r="P289" s="162"/>
      <c r="Q289" s="162">
        <f>SUM(Q290:Q296)</f>
        <v>0</v>
      </c>
      <c r="R289" s="163"/>
      <c r="S289" s="163"/>
      <c r="T289" s="163"/>
      <c r="U289" s="163"/>
      <c r="V289" s="163">
        <f>SUM(V290:V296)</f>
        <v>0</v>
      </c>
      <c r="W289" s="163"/>
      <c r="X289" s="163"/>
      <c r="Y289" s="163"/>
      <c r="AG289" t="s">
        <v>128</v>
      </c>
    </row>
    <row r="290" spans="1:60" ht="22.5" outlineLevel="1" x14ac:dyDescent="0.2">
      <c r="A290" s="171">
        <v>106</v>
      </c>
      <c r="B290" s="172" t="s">
        <v>513</v>
      </c>
      <c r="C290" s="184" t="s">
        <v>514</v>
      </c>
      <c r="D290" s="173" t="s">
        <v>515</v>
      </c>
      <c r="E290" s="174">
        <v>30.1</v>
      </c>
      <c r="F290" s="175"/>
      <c r="G290" s="176">
        <f>ROUND(E290*F290,2)</f>
        <v>0</v>
      </c>
      <c r="H290" s="157"/>
      <c r="I290" s="156">
        <f>ROUND(E290*H290,2)</f>
        <v>0</v>
      </c>
      <c r="J290" s="157"/>
      <c r="K290" s="156">
        <f>ROUND(E290*J290,2)</f>
        <v>0</v>
      </c>
      <c r="L290" s="156">
        <v>21</v>
      </c>
      <c r="M290" s="156">
        <f>G290*(1+L290/100)</f>
        <v>0</v>
      </c>
      <c r="N290" s="155">
        <v>0</v>
      </c>
      <c r="O290" s="155">
        <f>ROUND(E290*N290,2)</f>
        <v>0</v>
      </c>
      <c r="P290" s="155">
        <v>0</v>
      </c>
      <c r="Q290" s="155">
        <f>ROUND(E290*P290,2)</f>
        <v>0</v>
      </c>
      <c r="R290" s="156"/>
      <c r="S290" s="156" t="s">
        <v>132</v>
      </c>
      <c r="T290" s="156" t="s">
        <v>516</v>
      </c>
      <c r="U290" s="156">
        <v>0</v>
      </c>
      <c r="V290" s="156">
        <f>ROUND(E290*U290,2)</f>
        <v>0</v>
      </c>
      <c r="W290" s="156"/>
      <c r="X290" s="156" t="s">
        <v>134</v>
      </c>
      <c r="Y290" s="156" t="s">
        <v>135</v>
      </c>
      <c r="Z290" s="146"/>
      <c r="AA290" s="146"/>
      <c r="AB290" s="146"/>
      <c r="AC290" s="146"/>
      <c r="AD290" s="146"/>
      <c r="AE290" s="146"/>
      <c r="AF290" s="146"/>
      <c r="AG290" s="146" t="s">
        <v>136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2" x14ac:dyDescent="0.2">
      <c r="A291" s="153"/>
      <c r="B291" s="154"/>
      <c r="C291" s="185" t="s">
        <v>517</v>
      </c>
      <c r="D291" s="158"/>
      <c r="E291" s="159">
        <v>28.5</v>
      </c>
      <c r="F291" s="156"/>
      <c r="G291" s="156"/>
      <c r="H291" s="156"/>
      <c r="I291" s="156"/>
      <c r="J291" s="156"/>
      <c r="K291" s="156"/>
      <c r="L291" s="156"/>
      <c r="M291" s="156"/>
      <c r="N291" s="155"/>
      <c r="O291" s="155"/>
      <c r="P291" s="155"/>
      <c r="Q291" s="155"/>
      <c r="R291" s="156"/>
      <c r="S291" s="156"/>
      <c r="T291" s="156"/>
      <c r="U291" s="156"/>
      <c r="V291" s="156"/>
      <c r="W291" s="156"/>
      <c r="X291" s="156"/>
      <c r="Y291" s="156"/>
      <c r="Z291" s="146"/>
      <c r="AA291" s="146"/>
      <c r="AB291" s="146"/>
      <c r="AC291" s="146"/>
      <c r="AD291" s="146"/>
      <c r="AE291" s="146"/>
      <c r="AF291" s="146"/>
      <c r="AG291" s="146" t="s">
        <v>138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3" x14ac:dyDescent="0.2">
      <c r="A292" s="153"/>
      <c r="B292" s="154"/>
      <c r="C292" s="185" t="s">
        <v>518</v>
      </c>
      <c r="D292" s="158"/>
      <c r="E292" s="159">
        <v>1.6</v>
      </c>
      <c r="F292" s="156"/>
      <c r="G292" s="156"/>
      <c r="H292" s="156"/>
      <c r="I292" s="156"/>
      <c r="J292" s="156"/>
      <c r="K292" s="156"/>
      <c r="L292" s="156"/>
      <c r="M292" s="156"/>
      <c r="N292" s="155"/>
      <c r="O292" s="155"/>
      <c r="P292" s="155"/>
      <c r="Q292" s="155"/>
      <c r="R292" s="156"/>
      <c r="S292" s="156"/>
      <c r="T292" s="156"/>
      <c r="U292" s="156"/>
      <c r="V292" s="156"/>
      <c r="W292" s="156"/>
      <c r="X292" s="156"/>
      <c r="Y292" s="156"/>
      <c r="Z292" s="146"/>
      <c r="AA292" s="146"/>
      <c r="AB292" s="146"/>
      <c r="AC292" s="146"/>
      <c r="AD292" s="146"/>
      <c r="AE292" s="146"/>
      <c r="AF292" s="146"/>
      <c r="AG292" s="146" t="s">
        <v>138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1" x14ac:dyDescent="0.2">
      <c r="A293" s="171">
        <v>107</v>
      </c>
      <c r="B293" s="172" t="s">
        <v>519</v>
      </c>
      <c r="C293" s="184" t="s">
        <v>520</v>
      </c>
      <c r="D293" s="173" t="s">
        <v>131</v>
      </c>
      <c r="E293" s="174">
        <v>6</v>
      </c>
      <c r="F293" s="175"/>
      <c r="G293" s="176">
        <f>ROUND(E293*F293,2)</f>
        <v>0</v>
      </c>
      <c r="H293" s="157"/>
      <c r="I293" s="156">
        <f>ROUND(E293*H293,2)</f>
        <v>0</v>
      </c>
      <c r="J293" s="157"/>
      <c r="K293" s="156">
        <f>ROUND(E293*J293,2)</f>
        <v>0</v>
      </c>
      <c r="L293" s="156">
        <v>21</v>
      </c>
      <c r="M293" s="156">
        <f>G293*(1+L293/100)</f>
        <v>0</v>
      </c>
      <c r="N293" s="155">
        <v>0</v>
      </c>
      <c r="O293" s="155">
        <f>ROUND(E293*N293,2)</f>
        <v>0</v>
      </c>
      <c r="P293" s="155">
        <v>0</v>
      </c>
      <c r="Q293" s="155">
        <f>ROUND(E293*P293,2)</f>
        <v>0</v>
      </c>
      <c r="R293" s="156"/>
      <c r="S293" s="156" t="s">
        <v>132</v>
      </c>
      <c r="T293" s="156" t="s">
        <v>516</v>
      </c>
      <c r="U293" s="156">
        <v>0</v>
      </c>
      <c r="V293" s="156">
        <f>ROUND(E293*U293,2)</f>
        <v>0</v>
      </c>
      <c r="W293" s="156"/>
      <c r="X293" s="156" t="s">
        <v>134</v>
      </c>
      <c r="Y293" s="156" t="s">
        <v>135</v>
      </c>
      <c r="Z293" s="146"/>
      <c r="AA293" s="146"/>
      <c r="AB293" s="146"/>
      <c r="AC293" s="146"/>
      <c r="AD293" s="146"/>
      <c r="AE293" s="146"/>
      <c r="AF293" s="146"/>
      <c r="AG293" s="146" t="s">
        <v>136</v>
      </c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2" x14ac:dyDescent="0.2">
      <c r="A294" s="153"/>
      <c r="B294" s="154"/>
      <c r="C294" s="185" t="s">
        <v>562</v>
      </c>
      <c r="D294" s="158"/>
      <c r="E294" s="159">
        <v>6</v>
      </c>
      <c r="F294" s="156"/>
      <c r="G294" s="156"/>
      <c r="H294" s="156"/>
      <c r="I294" s="156"/>
      <c r="J294" s="156"/>
      <c r="K294" s="156"/>
      <c r="L294" s="156"/>
      <c r="M294" s="156"/>
      <c r="N294" s="155"/>
      <c r="O294" s="155"/>
      <c r="P294" s="155"/>
      <c r="Q294" s="155"/>
      <c r="R294" s="156"/>
      <c r="S294" s="156"/>
      <c r="T294" s="156"/>
      <c r="U294" s="156"/>
      <c r="V294" s="156"/>
      <c r="W294" s="156"/>
      <c r="X294" s="156"/>
      <c r="Y294" s="156"/>
      <c r="Z294" s="146"/>
      <c r="AA294" s="146"/>
      <c r="AB294" s="146"/>
      <c r="AC294" s="146"/>
      <c r="AD294" s="146"/>
      <c r="AE294" s="146"/>
      <c r="AF294" s="146"/>
      <c r="AG294" s="146" t="s">
        <v>138</v>
      </c>
      <c r="AH294" s="146">
        <v>5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1" x14ac:dyDescent="0.2">
      <c r="A295" s="171">
        <v>108</v>
      </c>
      <c r="B295" s="172" t="s">
        <v>522</v>
      </c>
      <c r="C295" s="184" t="s">
        <v>523</v>
      </c>
      <c r="D295" s="173" t="s">
        <v>131</v>
      </c>
      <c r="E295" s="174">
        <v>6</v>
      </c>
      <c r="F295" s="175"/>
      <c r="G295" s="176">
        <f>ROUND(E295*F295,2)</f>
        <v>0</v>
      </c>
      <c r="H295" s="157"/>
      <c r="I295" s="156">
        <f>ROUND(E295*H295,2)</f>
        <v>0</v>
      </c>
      <c r="J295" s="157"/>
      <c r="K295" s="156">
        <f>ROUND(E295*J295,2)</f>
        <v>0</v>
      </c>
      <c r="L295" s="156">
        <v>21</v>
      </c>
      <c r="M295" s="156">
        <f>G295*(1+L295/100)</f>
        <v>0</v>
      </c>
      <c r="N295" s="155">
        <v>0</v>
      </c>
      <c r="O295" s="155">
        <f>ROUND(E295*N295,2)</f>
        <v>0</v>
      </c>
      <c r="P295" s="155">
        <v>0</v>
      </c>
      <c r="Q295" s="155">
        <f>ROUND(E295*P295,2)</f>
        <v>0</v>
      </c>
      <c r="R295" s="156"/>
      <c r="S295" s="156" t="s">
        <v>132</v>
      </c>
      <c r="T295" s="156" t="s">
        <v>516</v>
      </c>
      <c r="U295" s="156">
        <v>0</v>
      </c>
      <c r="V295" s="156">
        <f>ROUND(E295*U295,2)</f>
        <v>0</v>
      </c>
      <c r="W295" s="156"/>
      <c r="X295" s="156" t="s">
        <v>134</v>
      </c>
      <c r="Y295" s="156" t="s">
        <v>135</v>
      </c>
      <c r="Z295" s="146"/>
      <c r="AA295" s="146"/>
      <c r="AB295" s="146"/>
      <c r="AC295" s="146"/>
      <c r="AD295" s="146"/>
      <c r="AE295" s="146"/>
      <c r="AF295" s="146"/>
      <c r="AG295" s="146" t="s">
        <v>136</v>
      </c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2" x14ac:dyDescent="0.2">
      <c r="A296" s="153"/>
      <c r="B296" s="154"/>
      <c r="C296" s="185" t="s">
        <v>524</v>
      </c>
      <c r="D296" s="158"/>
      <c r="E296" s="159">
        <v>6</v>
      </c>
      <c r="F296" s="156"/>
      <c r="G296" s="156"/>
      <c r="H296" s="156"/>
      <c r="I296" s="156"/>
      <c r="J296" s="156"/>
      <c r="K296" s="156"/>
      <c r="L296" s="156"/>
      <c r="M296" s="156"/>
      <c r="N296" s="155"/>
      <c r="O296" s="155"/>
      <c r="P296" s="155"/>
      <c r="Q296" s="155"/>
      <c r="R296" s="156"/>
      <c r="S296" s="156"/>
      <c r="T296" s="156"/>
      <c r="U296" s="156"/>
      <c r="V296" s="156"/>
      <c r="W296" s="156"/>
      <c r="X296" s="156"/>
      <c r="Y296" s="156"/>
      <c r="Z296" s="146"/>
      <c r="AA296" s="146"/>
      <c r="AB296" s="146"/>
      <c r="AC296" s="146"/>
      <c r="AD296" s="146"/>
      <c r="AE296" s="146"/>
      <c r="AF296" s="146"/>
      <c r="AG296" s="146" t="s">
        <v>138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x14ac:dyDescent="0.2">
      <c r="A297" s="164" t="s">
        <v>127</v>
      </c>
      <c r="B297" s="165" t="s">
        <v>99</v>
      </c>
      <c r="C297" s="183" t="s">
        <v>29</v>
      </c>
      <c r="D297" s="166"/>
      <c r="E297" s="167"/>
      <c r="F297" s="168"/>
      <c r="G297" s="169">
        <f>SUMIF(AG298:AG305,"&lt;&gt;NOR",G298:G305)</f>
        <v>0</v>
      </c>
      <c r="H297" s="163"/>
      <c r="I297" s="163">
        <f>SUM(I298:I305)</f>
        <v>0</v>
      </c>
      <c r="J297" s="163"/>
      <c r="K297" s="163">
        <f>SUM(K298:K305)</f>
        <v>0</v>
      </c>
      <c r="L297" s="163"/>
      <c r="M297" s="163">
        <f>SUM(M298:M305)</f>
        <v>0</v>
      </c>
      <c r="N297" s="162"/>
      <c r="O297" s="162">
        <f>SUM(O298:O305)</f>
        <v>0</v>
      </c>
      <c r="P297" s="162"/>
      <c r="Q297" s="162">
        <f>SUM(Q298:Q305)</f>
        <v>0.54</v>
      </c>
      <c r="R297" s="163"/>
      <c r="S297" s="163"/>
      <c r="T297" s="163"/>
      <c r="U297" s="163"/>
      <c r="V297" s="163">
        <f>SUM(V298:V305)</f>
        <v>47.010000000000005</v>
      </c>
      <c r="W297" s="163"/>
      <c r="X297" s="163"/>
      <c r="Y297" s="163"/>
      <c r="AG297" t="s">
        <v>128</v>
      </c>
    </row>
    <row r="298" spans="1:60" outlineLevel="1" x14ac:dyDescent="0.2">
      <c r="A298" s="171">
        <v>109</v>
      </c>
      <c r="B298" s="172" t="s">
        <v>525</v>
      </c>
      <c r="C298" s="184" t="s">
        <v>526</v>
      </c>
      <c r="D298" s="173" t="s">
        <v>149</v>
      </c>
      <c r="E298" s="174">
        <v>18</v>
      </c>
      <c r="F298" s="175"/>
      <c r="G298" s="176">
        <f>ROUND(E298*F298,2)</f>
        <v>0</v>
      </c>
      <c r="H298" s="157"/>
      <c r="I298" s="156">
        <f>ROUND(E298*H298,2)</f>
        <v>0</v>
      </c>
      <c r="J298" s="157"/>
      <c r="K298" s="156">
        <f>ROUND(E298*J298,2)</f>
        <v>0</v>
      </c>
      <c r="L298" s="156">
        <v>21</v>
      </c>
      <c r="M298" s="156">
        <f>G298*(1+L298/100)</f>
        <v>0</v>
      </c>
      <c r="N298" s="155">
        <v>0</v>
      </c>
      <c r="O298" s="155">
        <f>ROUND(E298*N298,2)</f>
        <v>0</v>
      </c>
      <c r="P298" s="155">
        <v>0</v>
      </c>
      <c r="Q298" s="155">
        <f>ROUND(E298*P298,2)</f>
        <v>0</v>
      </c>
      <c r="R298" s="156"/>
      <c r="S298" s="156" t="s">
        <v>132</v>
      </c>
      <c r="T298" s="156" t="s">
        <v>132</v>
      </c>
      <c r="U298" s="156">
        <v>0.17199999999999999</v>
      </c>
      <c r="V298" s="156">
        <f>ROUND(E298*U298,2)</f>
        <v>3.1</v>
      </c>
      <c r="W298" s="156"/>
      <c r="X298" s="156" t="s">
        <v>150</v>
      </c>
      <c r="Y298" s="156" t="s">
        <v>135</v>
      </c>
      <c r="Z298" s="146"/>
      <c r="AA298" s="146"/>
      <c r="AB298" s="146"/>
      <c r="AC298" s="146"/>
      <c r="AD298" s="146"/>
      <c r="AE298" s="146"/>
      <c r="AF298" s="146"/>
      <c r="AG298" s="146" t="s">
        <v>151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2" x14ac:dyDescent="0.2">
      <c r="A299" s="153"/>
      <c r="B299" s="154"/>
      <c r="C299" s="185" t="s">
        <v>527</v>
      </c>
      <c r="D299" s="158"/>
      <c r="E299" s="159">
        <v>18</v>
      </c>
      <c r="F299" s="156"/>
      <c r="G299" s="156"/>
      <c r="H299" s="156"/>
      <c r="I299" s="156"/>
      <c r="J299" s="156"/>
      <c r="K299" s="156"/>
      <c r="L299" s="156"/>
      <c r="M299" s="156"/>
      <c r="N299" s="155"/>
      <c r="O299" s="155"/>
      <c r="P299" s="155"/>
      <c r="Q299" s="155"/>
      <c r="R299" s="156"/>
      <c r="S299" s="156"/>
      <c r="T299" s="156"/>
      <c r="U299" s="156"/>
      <c r="V299" s="156"/>
      <c r="W299" s="156"/>
      <c r="X299" s="156"/>
      <c r="Y299" s="156"/>
      <c r="Z299" s="146"/>
      <c r="AA299" s="146"/>
      <c r="AB299" s="146"/>
      <c r="AC299" s="146"/>
      <c r="AD299" s="146"/>
      <c r="AE299" s="146"/>
      <c r="AF299" s="146"/>
      <c r="AG299" s="146" t="s">
        <v>138</v>
      </c>
      <c r="AH299" s="146">
        <v>0</v>
      </c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1" x14ac:dyDescent="0.2">
      <c r="A300" s="171">
        <v>110</v>
      </c>
      <c r="B300" s="172" t="s">
        <v>528</v>
      </c>
      <c r="C300" s="184" t="s">
        <v>529</v>
      </c>
      <c r="D300" s="173" t="s">
        <v>205</v>
      </c>
      <c r="E300" s="174">
        <v>58</v>
      </c>
      <c r="F300" s="175"/>
      <c r="G300" s="176">
        <f>ROUND(E300*F300,2)</f>
        <v>0</v>
      </c>
      <c r="H300" s="157"/>
      <c r="I300" s="156">
        <f>ROUND(E300*H300,2)</f>
        <v>0</v>
      </c>
      <c r="J300" s="157"/>
      <c r="K300" s="156">
        <f>ROUND(E300*J300,2)</f>
        <v>0</v>
      </c>
      <c r="L300" s="156">
        <v>21</v>
      </c>
      <c r="M300" s="156">
        <f>G300*(1+L300/100)</f>
        <v>0</v>
      </c>
      <c r="N300" s="155">
        <v>0</v>
      </c>
      <c r="O300" s="155">
        <f>ROUND(E300*N300,2)</f>
        <v>0</v>
      </c>
      <c r="P300" s="155">
        <v>0</v>
      </c>
      <c r="Q300" s="155">
        <f>ROUND(E300*P300,2)</f>
        <v>0</v>
      </c>
      <c r="R300" s="156"/>
      <c r="S300" s="156" t="s">
        <v>132</v>
      </c>
      <c r="T300" s="156" t="s">
        <v>132</v>
      </c>
      <c r="U300" s="156">
        <v>0.47</v>
      </c>
      <c r="V300" s="156">
        <f>ROUND(E300*U300,2)</f>
        <v>27.26</v>
      </c>
      <c r="W300" s="156"/>
      <c r="X300" s="156" t="s">
        <v>150</v>
      </c>
      <c r="Y300" s="156" t="s">
        <v>135</v>
      </c>
      <c r="Z300" s="146"/>
      <c r="AA300" s="146"/>
      <c r="AB300" s="146"/>
      <c r="AC300" s="146"/>
      <c r="AD300" s="146"/>
      <c r="AE300" s="146"/>
      <c r="AF300" s="146"/>
      <c r="AG300" s="146" t="s">
        <v>151</v>
      </c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2" x14ac:dyDescent="0.2">
      <c r="A301" s="153"/>
      <c r="B301" s="154"/>
      <c r="C301" s="185" t="s">
        <v>530</v>
      </c>
      <c r="D301" s="158"/>
      <c r="E301" s="159">
        <v>58</v>
      </c>
      <c r="F301" s="156"/>
      <c r="G301" s="156"/>
      <c r="H301" s="156"/>
      <c r="I301" s="156"/>
      <c r="J301" s="156"/>
      <c r="K301" s="156"/>
      <c r="L301" s="156"/>
      <c r="M301" s="156"/>
      <c r="N301" s="155"/>
      <c r="O301" s="155"/>
      <c r="P301" s="155"/>
      <c r="Q301" s="155"/>
      <c r="R301" s="156"/>
      <c r="S301" s="156"/>
      <c r="T301" s="156"/>
      <c r="U301" s="156"/>
      <c r="V301" s="156"/>
      <c r="W301" s="156"/>
      <c r="X301" s="156"/>
      <c r="Y301" s="156"/>
      <c r="Z301" s="146"/>
      <c r="AA301" s="146"/>
      <c r="AB301" s="146"/>
      <c r="AC301" s="146"/>
      <c r="AD301" s="146"/>
      <c r="AE301" s="146"/>
      <c r="AF301" s="146"/>
      <c r="AG301" s="146" t="s">
        <v>138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 x14ac:dyDescent="0.2">
      <c r="A302" s="171">
        <v>111</v>
      </c>
      <c r="B302" s="172" t="s">
        <v>531</v>
      </c>
      <c r="C302" s="184" t="s">
        <v>532</v>
      </c>
      <c r="D302" s="173" t="s">
        <v>205</v>
      </c>
      <c r="E302" s="174">
        <v>58</v>
      </c>
      <c r="F302" s="175"/>
      <c r="G302" s="176">
        <f>ROUND(E302*F302,2)</f>
        <v>0</v>
      </c>
      <c r="H302" s="157"/>
      <c r="I302" s="156">
        <f>ROUND(E302*H302,2)</f>
        <v>0</v>
      </c>
      <c r="J302" s="157"/>
      <c r="K302" s="156">
        <f>ROUND(E302*J302,2)</f>
        <v>0</v>
      </c>
      <c r="L302" s="156">
        <v>21</v>
      </c>
      <c r="M302" s="156">
        <f>G302*(1+L302/100)</f>
        <v>0</v>
      </c>
      <c r="N302" s="155">
        <v>0</v>
      </c>
      <c r="O302" s="155">
        <f>ROUND(E302*N302,2)</f>
        <v>0</v>
      </c>
      <c r="P302" s="155">
        <v>9.2499999999999995E-3</v>
      </c>
      <c r="Q302" s="155">
        <f>ROUND(E302*P302,2)</f>
        <v>0.54</v>
      </c>
      <c r="R302" s="156"/>
      <c r="S302" s="156" t="s">
        <v>132</v>
      </c>
      <c r="T302" s="156" t="s">
        <v>132</v>
      </c>
      <c r="U302" s="156">
        <v>0.28699999999999998</v>
      </c>
      <c r="V302" s="156">
        <f>ROUND(E302*U302,2)</f>
        <v>16.649999999999999</v>
      </c>
      <c r="W302" s="156"/>
      <c r="X302" s="156" t="s">
        <v>150</v>
      </c>
      <c r="Y302" s="156" t="s">
        <v>135</v>
      </c>
      <c r="Z302" s="146"/>
      <c r="AA302" s="146"/>
      <c r="AB302" s="146"/>
      <c r="AC302" s="146"/>
      <c r="AD302" s="146"/>
      <c r="AE302" s="146"/>
      <c r="AF302" s="146"/>
      <c r="AG302" s="146" t="s">
        <v>151</v>
      </c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2" x14ac:dyDescent="0.2">
      <c r="A303" s="153"/>
      <c r="B303" s="154"/>
      <c r="C303" s="185" t="s">
        <v>563</v>
      </c>
      <c r="D303" s="158"/>
      <c r="E303" s="159">
        <v>58</v>
      </c>
      <c r="F303" s="156"/>
      <c r="G303" s="156"/>
      <c r="H303" s="156"/>
      <c r="I303" s="156"/>
      <c r="J303" s="156"/>
      <c r="K303" s="156"/>
      <c r="L303" s="156"/>
      <c r="M303" s="156"/>
      <c r="N303" s="155"/>
      <c r="O303" s="155"/>
      <c r="P303" s="155"/>
      <c r="Q303" s="155"/>
      <c r="R303" s="156"/>
      <c r="S303" s="156"/>
      <c r="T303" s="156"/>
      <c r="U303" s="156"/>
      <c r="V303" s="156"/>
      <c r="W303" s="156"/>
      <c r="X303" s="156"/>
      <c r="Y303" s="156"/>
      <c r="Z303" s="146"/>
      <c r="AA303" s="146"/>
      <c r="AB303" s="146"/>
      <c r="AC303" s="146"/>
      <c r="AD303" s="146"/>
      <c r="AE303" s="146"/>
      <c r="AF303" s="146"/>
      <c r="AG303" s="146" t="s">
        <v>138</v>
      </c>
      <c r="AH303" s="146">
        <v>5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1" x14ac:dyDescent="0.2">
      <c r="A304" s="177">
        <v>112</v>
      </c>
      <c r="B304" s="178" t="s">
        <v>534</v>
      </c>
      <c r="C304" s="187" t="s">
        <v>535</v>
      </c>
      <c r="D304" s="179" t="s">
        <v>536</v>
      </c>
      <c r="E304" s="180">
        <v>1</v>
      </c>
      <c r="F304" s="181"/>
      <c r="G304" s="182">
        <f>ROUND(E304*F304,2)</f>
        <v>0</v>
      </c>
      <c r="H304" s="157"/>
      <c r="I304" s="156">
        <f>ROUND(E304*H304,2)</f>
        <v>0</v>
      </c>
      <c r="J304" s="157"/>
      <c r="K304" s="156">
        <f>ROUND(E304*J304,2)</f>
        <v>0</v>
      </c>
      <c r="L304" s="156">
        <v>21</v>
      </c>
      <c r="M304" s="156">
        <f>G304*(1+L304/100)</f>
        <v>0</v>
      </c>
      <c r="N304" s="155">
        <v>0</v>
      </c>
      <c r="O304" s="155">
        <f>ROUND(E304*N304,2)</f>
        <v>0</v>
      </c>
      <c r="P304" s="155">
        <v>0</v>
      </c>
      <c r="Q304" s="155">
        <f>ROUND(E304*P304,2)</f>
        <v>0</v>
      </c>
      <c r="R304" s="156"/>
      <c r="S304" s="156" t="s">
        <v>132</v>
      </c>
      <c r="T304" s="156" t="s">
        <v>133</v>
      </c>
      <c r="U304" s="156">
        <v>0</v>
      </c>
      <c r="V304" s="156">
        <f>ROUND(E304*U304,2)</f>
        <v>0</v>
      </c>
      <c r="W304" s="156"/>
      <c r="X304" s="156" t="s">
        <v>537</v>
      </c>
      <c r="Y304" s="156" t="s">
        <v>135</v>
      </c>
      <c r="Z304" s="146"/>
      <c r="AA304" s="146"/>
      <c r="AB304" s="146"/>
      <c r="AC304" s="146"/>
      <c r="AD304" s="146"/>
      <c r="AE304" s="146"/>
      <c r="AF304" s="146"/>
      <c r="AG304" s="146" t="s">
        <v>538</v>
      </c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1" x14ac:dyDescent="0.2">
      <c r="A305" s="177">
        <v>113</v>
      </c>
      <c r="B305" s="178" t="s">
        <v>539</v>
      </c>
      <c r="C305" s="187" t="s">
        <v>540</v>
      </c>
      <c r="D305" s="179" t="s">
        <v>536</v>
      </c>
      <c r="E305" s="180">
        <v>1</v>
      </c>
      <c r="F305" s="181"/>
      <c r="G305" s="182">
        <f>ROUND(E305*F305,2)</f>
        <v>0</v>
      </c>
      <c r="H305" s="157"/>
      <c r="I305" s="156">
        <f>ROUND(E305*H305,2)</f>
        <v>0</v>
      </c>
      <c r="J305" s="157"/>
      <c r="K305" s="156">
        <f>ROUND(E305*J305,2)</f>
        <v>0</v>
      </c>
      <c r="L305" s="156">
        <v>21</v>
      </c>
      <c r="M305" s="156">
        <f>G305*(1+L305/100)</f>
        <v>0</v>
      </c>
      <c r="N305" s="155">
        <v>0</v>
      </c>
      <c r="O305" s="155">
        <f>ROUND(E305*N305,2)</f>
        <v>0</v>
      </c>
      <c r="P305" s="155">
        <v>0</v>
      </c>
      <c r="Q305" s="155">
        <f>ROUND(E305*P305,2)</f>
        <v>0</v>
      </c>
      <c r="R305" s="156"/>
      <c r="S305" s="156" t="s">
        <v>132</v>
      </c>
      <c r="T305" s="156" t="s">
        <v>133</v>
      </c>
      <c r="U305" s="156">
        <v>0</v>
      </c>
      <c r="V305" s="156">
        <f>ROUND(E305*U305,2)</f>
        <v>0</v>
      </c>
      <c r="W305" s="156"/>
      <c r="X305" s="156" t="s">
        <v>537</v>
      </c>
      <c r="Y305" s="156" t="s">
        <v>135</v>
      </c>
      <c r="Z305" s="146"/>
      <c r="AA305" s="146"/>
      <c r="AB305" s="146"/>
      <c r="AC305" s="146"/>
      <c r="AD305" s="146"/>
      <c r="AE305" s="146"/>
      <c r="AF305" s="146"/>
      <c r="AG305" s="146" t="s">
        <v>541</v>
      </c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x14ac:dyDescent="0.2">
      <c r="A306" s="164" t="s">
        <v>127</v>
      </c>
      <c r="B306" s="165" t="s">
        <v>100</v>
      </c>
      <c r="C306" s="183" t="s">
        <v>30</v>
      </c>
      <c r="D306" s="166"/>
      <c r="E306" s="167"/>
      <c r="F306" s="168"/>
      <c r="G306" s="169">
        <f>SUMIF(AG307:AG313,"&lt;&gt;NOR",G307:G313)</f>
        <v>0</v>
      </c>
      <c r="H306" s="163"/>
      <c r="I306" s="163">
        <f>SUM(I307:I313)</f>
        <v>0</v>
      </c>
      <c r="J306" s="163"/>
      <c r="K306" s="163">
        <f>SUM(K307:K313)</f>
        <v>0</v>
      </c>
      <c r="L306" s="163"/>
      <c r="M306" s="163">
        <f>SUM(M307:M313)</f>
        <v>0</v>
      </c>
      <c r="N306" s="162"/>
      <c r="O306" s="162">
        <f>SUM(O307:O313)</f>
        <v>0</v>
      </c>
      <c r="P306" s="162"/>
      <c r="Q306" s="162">
        <f>SUM(Q307:Q313)</f>
        <v>0</v>
      </c>
      <c r="R306" s="163"/>
      <c r="S306" s="163"/>
      <c r="T306" s="163"/>
      <c r="U306" s="163"/>
      <c r="V306" s="163">
        <f>SUM(V307:V313)</f>
        <v>0</v>
      </c>
      <c r="W306" s="163"/>
      <c r="X306" s="163"/>
      <c r="Y306" s="163"/>
      <c r="AG306" t="s">
        <v>128</v>
      </c>
    </row>
    <row r="307" spans="1:60" outlineLevel="1" x14ac:dyDescent="0.2">
      <c r="A307" s="177">
        <v>114</v>
      </c>
      <c r="B307" s="178" t="s">
        <v>542</v>
      </c>
      <c r="C307" s="187" t="s">
        <v>543</v>
      </c>
      <c r="D307" s="179" t="s">
        <v>536</v>
      </c>
      <c r="E307" s="180">
        <v>1</v>
      </c>
      <c r="F307" s="181"/>
      <c r="G307" s="182">
        <f>ROUND(E307*F307,2)</f>
        <v>0</v>
      </c>
      <c r="H307" s="157"/>
      <c r="I307" s="156">
        <f>ROUND(E307*H307,2)</f>
        <v>0</v>
      </c>
      <c r="J307" s="157"/>
      <c r="K307" s="156">
        <f>ROUND(E307*J307,2)</f>
        <v>0</v>
      </c>
      <c r="L307" s="156">
        <v>21</v>
      </c>
      <c r="M307" s="156">
        <f>G307*(1+L307/100)</f>
        <v>0</v>
      </c>
      <c r="N307" s="155">
        <v>0</v>
      </c>
      <c r="O307" s="155">
        <f>ROUND(E307*N307,2)</f>
        <v>0</v>
      </c>
      <c r="P307" s="155">
        <v>0</v>
      </c>
      <c r="Q307" s="155">
        <f>ROUND(E307*P307,2)</f>
        <v>0</v>
      </c>
      <c r="R307" s="156"/>
      <c r="S307" s="156" t="s">
        <v>132</v>
      </c>
      <c r="T307" s="156" t="s">
        <v>133</v>
      </c>
      <c r="U307" s="156">
        <v>0</v>
      </c>
      <c r="V307" s="156">
        <f>ROUND(E307*U307,2)</f>
        <v>0</v>
      </c>
      <c r="W307" s="156"/>
      <c r="X307" s="156" t="s">
        <v>537</v>
      </c>
      <c r="Y307" s="156" t="s">
        <v>135</v>
      </c>
      <c r="Z307" s="146"/>
      <c r="AA307" s="146"/>
      <c r="AB307" s="146"/>
      <c r="AC307" s="146"/>
      <c r="AD307" s="146"/>
      <c r="AE307" s="146"/>
      <c r="AF307" s="146"/>
      <c r="AG307" s="146" t="s">
        <v>538</v>
      </c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 x14ac:dyDescent="0.2">
      <c r="A308" s="177">
        <v>115</v>
      </c>
      <c r="B308" s="178" t="s">
        <v>544</v>
      </c>
      <c r="C308" s="187" t="s">
        <v>545</v>
      </c>
      <c r="D308" s="179" t="s">
        <v>536</v>
      </c>
      <c r="E308" s="180">
        <v>1</v>
      </c>
      <c r="F308" s="181"/>
      <c r="G308" s="182">
        <f>ROUND(E308*F308,2)</f>
        <v>0</v>
      </c>
      <c r="H308" s="157"/>
      <c r="I308" s="156">
        <f>ROUND(E308*H308,2)</f>
        <v>0</v>
      </c>
      <c r="J308" s="157"/>
      <c r="K308" s="156">
        <f>ROUND(E308*J308,2)</f>
        <v>0</v>
      </c>
      <c r="L308" s="156">
        <v>21</v>
      </c>
      <c r="M308" s="156">
        <f>G308*(1+L308/100)</f>
        <v>0</v>
      </c>
      <c r="N308" s="155">
        <v>0</v>
      </c>
      <c r="O308" s="155">
        <f>ROUND(E308*N308,2)</f>
        <v>0</v>
      </c>
      <c r="P308" s="155">
        <v>0</v>
      </c>
      <c r="Q308" s="155">
        <f>ROUND(E308*P308,2)</f>
        <v>0</v>
      </c>
      <c r="R308" s="156"/>
      <c r="S308" s="156" t="s">
        <v>132</v>
      </c>
      <c r="T308" s="156" t="s">
        <v>133</v>
      </c>
      <c r="U308" s="156">
        <v>0</v>
      </c>
      <c r="V308" s="156">
        <f>ROUND(E308*U308,2)</f>
        <v>0</v>
      </c>
      <c r="W308" s="156"/>
      <c r="X308" s="156" t="s">
        <v>537</v>
      </c>
      <c r="Y308" s="156" t="s">
        <v>135</v>
      </c>
      <c r="Z308" s="146"/>
      <c r="AA308" s="146"/>
      <c r="AB308" s="146"/>
      <c r="AC308" s="146"/>
      <c r="AD308" s="146"/>
      <c r="AE308" s="146"/>
      <c r="AF308" s="146"/>
      <c r="AG308" s="146" t="s">
        <v>546</v>
      </c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ht="22.5" outlineLevel="1" x14ac:dyDescent="0.2">
      <c r="A309" s="171">
        <v>116</v>
      </c>
      <c r="B309" s="172" t="s">
        <v>547</v>
      </c>
      <c r="C309" s="184" t="s">
        <v>548</v>
      </c>
      <c r="D309" s="173" t="s">
        <v>536</v>
      </c>
      <c r="E309" s="174">
        <v>5</v>
      </c>
      <c r="F309" s="175"/>
      <c r="G309" s="176">
        <f>ROUND(E309*F309,2)</f>
        <v>0</v>
      </c>
      <c r="H309" s="157"/>
      <c r="I309" s="156">
        <f>ROUND(E309*H309,2)</f>
        <v>0</v>
      </c>
      <c r="J309" s="157"/>
      <c r="K309" s="156">
        <f>ROUND(E309*J309,2)</f>
        <v>0</v>
      </c>
      <c r="L309" s="156">
        <v>21</v>
      </c>
      <c r="M309" s="156">
        <f>G309*(1+L309/100)</f>
        <v>0</v>
      </c>
      <c r="N309" s="155">
        <v>0</v>
      </c>
      <c r="O309" s="155">
        <f>ROUND(E309*N309,2)</f>
        <v>0</v>
      </c>
      <c r="P309" s="155">
        <v>0</v>
      </c>
      <c r="Q309" s="155">
        <f>ROUND(E309*P309,2)</f>
        <v>0</v>
      </c>
      <c r="R309" s="156"/>
      <c r="S309" s="156" t="s">
        <v>132</v>
      </c>
      <c r="T309" s="156" t="s">
        <v>133</v>
      </c>
      <c r="U309" s="156">
        <v>0</v>
      </c>
      <c r="V309" s="156">
        <f>ROUND(E309*U309,2)</f>
        <v>0</v>
      </c>
      <c r="W309" s="156"/>
      <c r="X309" s="156" t="s">
        <v>537</v>
      </c>
      <c r="Y309" s="156" t="s">
        <v>135</v>
      </c>
      <c r="Z309" s="146"/>
      <c r="AA309" s="146"/>
      <c r="AB309" s="146"/>
      <c r="AC309" s="146"/>
      <c r="AD309" s="146"/>
      <c r="AE309" s="146"/>
      <c r="AF309" s="146"/>
      <c r="AG309" s="146" t="s">
        <v>546</v>
      </c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2" x14ac:dyDescent="0.2">
      <c r="A310" s="153"/>
      <c r="B310" s="154"/>
      <c r="C310" s="185" t="s">
        <v>549</v>
      </c>
      <c r="D310" s="158"/>
      <c r="E310" s="159">
        <v>2</v>
      </c>
      <c r="F310" s="156"/>
      <c r="G310" s="156"/>
      <c r="H310" s="156"/>
      <c r="I310" s="156"/>
      <c r="J310" s="156"/>
      <c r="K310" s="156"/>
      <c r="L310" s="156"/>
      <c r="M310" s="156"/>
      <c r="N310" s="155"/>
      <c r="O310" s="155"/>
      <c r="P310" s="155"/>
      <c r="Q310" s="155"/>
      <c r="R310" s="156"/>
      <c r="S310" s="156"/>
      <c r="T310" s="156"/>
      <c r="U310" s="156"/>
      <c r="V310" s="156"/>
      <c r="W310" s="156"/>
      <c r="X310" s="156"/>
      <c r="Y310" s="156"/>
      <c r="Z310" s="146"/>
      <c r="AA310" s="146"/>
      <c r="AB310" s="146"/>
      <c r="AC310" s="146"/>
      <c r="AD310" s="146"/>
      <c r="AE310" s="146"/>
      <c r="AF310" s="146"/>
      <c r="AG310" s="146" t="s">
        <v>138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3" x14ac:dyDescent="0.2">
      <c r="A311" s="153"/>
      <c r="B311" s="154"/>
      <c r="C311" s="185" t="s">
        <v>550</v>
      </c>
      <c r="D311" s="158"/>
      <c r="E311" s="159">
        <v>3</v>
      </c>
      <c r="F311" s="156"/>
      <c r="G311" s="156"/>
      <c r="H311" s="156"/>
      <c r="I311" s="156"/>
      <c r="J311" s="156"/>
      <c r="K311" s="156"/>
      <c r="L311" s="156"/>
      <c r="M311" s="156"/>
      <c r="N311" s="155"/>
      <c r="O311" s="155"/>
      <c r="P311" s="155"/>
      <c r="Q311" s="155"/>
      <c r="R311" s="156"/>
      <c r="S311" s="156"/>
      <c r="T311" s="156"/>
      <c r="U311" s="156"/>
      <c r="V311" s="156"/>
      <c r="W311" s="156"/>
      <c r="X311" s="156"/>
      <c r="Y311" s="156"/>
      <c r="Z311" s="146"/>
      <c r="AA311" s="146"/>
      <c r="AB311" s="146"/>
      <c r="AC311" s="146"/>
      <c r="AD311" s="146"/>
      <c r="AE311" s="146"/>
      <c r="AF311" s="146"/>
      <c r="AG311" s="146" t="s">
        <v>138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1" x14ac:dyDescent="0.2">
      <c r="A312" s="177">
        <v>117</v>
      </c>
      <c r="B312" s="178" t="s">
        <v>551</v>
      </c>
      <c r="C312" s="187" t="s">
        <v>552</v>
      </c>
      <c r="D312" s="179" t="s">
        <v>536</v>
      </c>
      <c r="E312" s="180">
        <v>1</v>
      </c>
      <c r="F312" s="181"/>
      <c r="G312" s="182">
        <f>ROUND(E312*F312,2)</f>
        <v>0</v>
      </c>
      <c r="H312" s="157"/>
      <c r="I312" s="156">
        <f>ROUND(E312*H312,2)</f>
        <v>0</v>
      </c>
      <c r="J312" s="157"/>
      <c r="K312" s="156">
        <f>ROUND(E312*J312,2)</f>
        <v>0</v>
      </c>
      <c r="L312" s="156">
        <v>21</v>
      </c>
      <c r="M312" s="156">
        <f>G312*(1+L312/100)</f>
        <v>0</v>
      </c>
      <c r="N312" s="155">
        <v>0</v>
      </c>
      <c r="O312" s="155">
        <f>ROUND(E312*N312,2)</f>
        <v>0</v>
      </c>
      <c r="P312" s="155">
        <v>0</v>
      </c>
      <c r="Q312" s="155">
        <f>ROUND(E312*P312,2)</f>
        <v>0</v>
      </c>
      <c r="R312" s="156"/>
      <c r="S312" s="156" t="s">
        <v>132</v>
      </c>
      <c r="T312" s="156" t="s">
        <v>133</v>
      </c>
      <c r="U312" s="156">
        <v>0</v>
      </c>
      <c r="V312" s="156">
        <f>ROUND(E312*U312,2)</f>
        <v>0</v>
      </c>
      <c r="W312" s="156"/>
      <c r="X312" s="156" t="s">
        <v>537</v>
      </c>
      <c r="Y312" s="156" t="s">
        <v>135</v>
      </c>
      <c r="Z312" s="146"/>
      <c r="AA312" s="146"/>
      <c r="AB312" s="146"/>
      <c r="AC312" s="146"/>
      <c r="AD312" s="146"/>
      <c r="AE312" s="146"/>
      <c r="AF312" s="146"/>
      <c r="AG312" s="146" t="s">
        <v>546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ht="22.5" outlineLevel="1" x14ac:dyDescent="0.2">
      <c r="A313" s="171">
        <v>118</v>
      </c>
      <c r="B313" s="172" t="s">
        <v>553</v>
      </c>
      <c r="C313" s="184" t="s">
        <v>554</v>
      </c>
      <c r="D313" s="173" t="s">
        <v>536</v>
      </c>
      <c r="E313" s="174">
        <v>1</v>
      </c>
      <c r="F313" s="175"/>
      <c r="G313" s="176">
        <f>ROUND(E313*F313,2)</f>
        <v>0</v>
      </c>
      <c r="H313" s="157"/>
      <c r="I313" s="156">
        <f>ROUND(E313*H313,2)</f>
        <v>0</v>
      </c>
      <c r="J313" s="157"/>
      <c r="K313" s="156">
        <f>ROUND(E313*J313,2)</f>
        <v>0</v>
      </c>
      <c r="L313" s="156">
        <v>21</v>
      </c>
      <c r="M313" s="156">
        <f>G313*(1+L313/100)</f>
        <v>0</v>
      </c>
      <c r="N313" s="155">
        <v>0</v>
      </c>
      <c r="O313" s="155">
        <f>ROUND(E313*N313,2)</f>
        <v>0</v>
      </c>
      <c r="P313" s="155">
        <v>0</v>
      </c>
      <c r="Q313" s="155">
        <f>ROUND(E313*P313,2)</f>
        <v>0</v>
      </c>
      <c r="R313" s="156"/>
      <c r="S313" s="156" t="s">
        <v>132</v>
      </c>
      <c r="T313" s="156" t="s">
        <v>133</v>
      </c>
      <c r="U313" s="156">
        <v>0</v>
      </c>
      <c r="V313" s="156">
        <f>ROUND(E313*U313,2)</f>
        <v>0</v>
      </c>
      <c r="W313" s="156"/>
      <c r="X313" s="156" t="s">
        <v>537</v>
      </c>
      <c r="Y313" s="156" t="s">
        <v>135</v>
      </c>
      <c r="Z313" s="146"/>
      <c r="AA313" s="146"/>
      <c r="AB313" s="146"/>
      <c r="AC313" s="146"/>
      <c r="AD313" s="146"/>
      <c r="AE313" s="146"/>
      <c r="AF313" s="146"/>
      <c r="AG313" s="146" t="s">
        <v>546</v>
      </c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x14ac:dyDescent="0.2">
      <c r="A314" s="3"/>
      <c r="B314" s="4"/>
      <c r="C314" s="188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AE314">
        <v>12</v>
      </c>
      <c r="AF314">
        <v>21</v>
      </c>
      <c r="AG314" t="s">
        <v>113</v>
      </c>
    </row>
    <row r="315" spans="1:60" x14ac:dyDescent="0.2">
      <c r="A315" s="149"/>
      <c r="B315" s="150" t="s">
        <v>31</v>
      </c>
      <c r="C315" s="189"/>
      <c r="D315" s="151"/>
      <c r="E315" s="152"/>
      <c r="F315" s="152"/>
      <c r="G315" s="170">
        <f>G8+G13+G16+G20+G36+G46+G92+G97+G107+G113+G140+G147+G162+G164+G174+G192+G237+G252+G259+G278+G282+G289+G297+G306</f>
        <v>0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AE315">
        <f>SUMIF(L7:L313,AE314,G7:G313)</f>
        <v>0</v>
      </c>
      <c r="AF315">
        <f>SUMIF(L7:L313,AF314,G7:G313)</f>
        <v>0</v>
      </c>
      <c r="AG315" t="s">
        <v>555</v>
      </c>
    </row>
    <row r="316" spans="1:60" x14ac:dyDescent="0.2">
      <c r="A316" s="3"/>
      <c r="B316" s="4"/>
      <c r="C316" s="188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60" x14ac:dyDescent="0.2">
      <c r="A317" s="3"/>
      <c r="B317" s="4"/>
      <c r="C317" s="188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60" x14ac:dyDescent="0.2">
      <c r="A318" s="266" t="s">
        <v>556</v>
      </c>
      <c r="B318" s="266"/>
      <c r="C318" s="267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60" x14ac:dyDescent="0.2">
      <c r="A319" s="247"/>
      <c r="B319" s="248"/>
      <c r="C319" s="249"/>
      <c r="D319" s="248"/>
      <c r="E319" s="248"/>
      <c r="F319" s="248"/>
      <c r="G319" s="250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AG319" t="s">
        <v>557</v>
      </c>
    </row>
    <row r="320" spans="1:60" x14ac:dyDescent="0.2">
      <c r="A320" s="251"/>
      <c r="B320" s="252"/>
      <c r="C320" s="253"/>
      <c r="D320" s="252"/>
      <c r="E320" s="252"/>
      <c r="F320" s="252"/>
      <c r="G320" s="25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33" x14ac:dyDescent="0.2">
      <c r="A321" s="251"/>
      <c r="B321" s="252"/>
      <c r="C321" s="253"/>
      <c r="D321" s="252"/>
      <c r="E321" s="252"/>
      <c r="F321" s="252"/>
      <c r="G321" s="25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33" x14ac:dyDescent="0.2">
      <c r="A322" s="251"/>
      <c r="B322" s="252"/>
      <c r="C322" s="253"/>
      <c r="D322" s="252"/>
      <c r="E322" s="252"/>
      <c r="F322" s="252"/>
      <c r="G322" s="25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33" x14ac:dyDescent="0.2">
      <c r="A323" s="255"/>
      <c r="B323" s="256"/>
      <c r="C323" s="257"/>
      <c r="D323" s="256"/>
      <c r="E323" s="256"/>
      <c r="F323" s="256"/>
      <c r="G323" s="258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33" x14ac:dyDescent="0.2">
      <c r="A324" s="3"/>
      <c r="B324" s="4"/>
      <c r="C324" s="188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33" x14ac:dyDescent="0.2">
      <c r="C325" s="190"/>
      <c r="D325" s="10"/>
      <c r="AG325" t="s">
        <v>558</v>
      </c>
    </row>
    <row r="326" spans="1:33" x14ac:dyDescent="0.2">
      <c r="D326" s="10"/>
    </row>
    <row r="327" spans="1:33" x14ac:dyDescent="0.2">
      <c r="D327" s="10"/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19:G323"/>
    <mergeCell ref="A1:G1"/>
    <mergeCell ref="C2:G2"/>
    <mergeCell ref="C3:G3"/>
    <mergeCell ref="C4:G4"/>
    <mergeCell ref="A318:C31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7FC5-FC0D-4E42-B06B-752503FBDE8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101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102</v>
      </c>
    </row>
    <row r="3" spans="1:60" ht="24.95" customHeight="1" x14ac:dyDescent="0.2">
      <c r="A3" s="50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102</v>
      </c>
      <c r="AG3" t="s">
        <v>103</v>
      </c>
    </row>
    <row r="4" spans="1:60" ht="24.95" customHeight="1" x14ac:dyDescent="0.2">
      <c r="A4" s="139" t="s">
        <v>10</v>
      </c>
      <c r="B4" s="140" t="s">
        <v>51</v>
      </c>
      <c r="C4" s="263" t="s">
        <v>49</v>
      </c>
      <c r="D4" s="264"/>
      <c r="E4" s="264"/>
      <c r="F4" s="264"/>
      <c r="G4" s="265"/>
      <c r="AG4" t="s">
        <v>104</v>
      </c>
    </row>
    <row r="5" spans="1:60" x14ac:dyDescent="0.2">
      <c r="D5" s="10"/>
    </row>
    <row r="6" spans="1:60" ht="38.25" x14ac:dyDescent="0.2">
      <c r="A6" s="142" t="s">
        <v>105</v>
      </c>
      <c r="B6" s="144" t="s">
        <v>106</v>
      </c>
      <c r="C6" s="144" t="s">
        <v>107</v>
      </c>
      <c r="D6" s="143" t="s">
        <v>108</v>
      </c>
      <c r="E6" s="142" t="s">
        <v>109</v>
      </c>
      <c r="F6" s="141" t="s">
        <v>110</v>
      </c>
      <c r="G6" s="142" t="s">
        <v>31</v>
      </c>
      <c r="H6" s="145" t="s">
        <v>32</v>
      </c>
      <c r="I6" s="145" t="s">
        <v>111</v>
      </c>
      <c r="J6" s="145" t="s">
        <v>33</v>
      </c>
      <c r="K6" s="145" t="s">
        <v>112</v>
      </c>
      <c r="L6" s="145" t="s">
        <v>113</v>
      </c>
      <c r="M6" s="145" t="s">
        <v>114</v>
      </c>
      <c r="N6" s="145" t="s">
        <v>115</v>
      </c>
      <c r="O6" s="145" t="s">
        <v>116</v>
      </c>
      <c r="P6" s="145" t="s">
        <v>117</v>
      </c>
      <c r="Q6" s="145" t="s">
        <v>118</v>
      </c>
      <c r="R6" s="145" t="s">
        <v>119</v>
      </c>
      <c r="S6" s="145" t="s">
        <v>120</v>
      </c>
      <c r="T6" s="145" t="s">
        <v>121</v>
      </c>
      <c r="U6" s="145" t="s">
        <v>122</v>
      </c>
      <c r="V6" s="145" t="s">
        <v>123</v>
      </c>
      <c r="W6" s="145" t="s">
        <v>124</v>
      </c>
      <c r="X6" s="145" t="s">
        <v>125</v>
      </c>
      <c r="Y6" s="145" t="s">
        <v>126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4" t="s">
        <v>127</v>
      </c>
      <c r="B8" s="165" t="s">
        <v>56</v>
      </c>
      <c r="C8" s="183" t="s">
        <v>57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2"/>
      <c r="O8" s="162">
        <f>SUM(O9:O12)</f>
        <v>0.02</v>
      </c>
      <c r="P8" s="162"/>
      <c r="Q8" s="162">
        <f>SUM(Q9:Q12)</f>
        <v>0</v>
      </c>
      <c r="R8" s="163"/>
      <c r="S8" s="163"/>
      <c r="T8" s="163"/>
      <c r="U8" s="163"/>
      <c r="V8" s="163">
        <f>SUM(V9:V12)</f>
        <v>0</v>
      </c>
      <c r="W8" s="163"/>
      <c r="X8" s="163"/>
      <c r="Y8" s="163"/>
      <c r="AG8" t="s">
        <v>128</v>
      </c>
    </row>
    <row r="9" spans="1:60" ht="22.5" outlineLevel="1" x14ac:dyDescent="0.2">
      <c r="A9" s="171">
        <v>1</v>
      </c>
      <c r="B9" s="172" t="s">
        <v>129</v>
      </c>
      <c r="C9" s="184" t="s">
        <v>130</v>
      </c>
      <c r="D9" s="173" t="s">
        <v>131</v>
      </c>
      <c r="E9" s="174">
        <v>3</v>
      </c>
      <c r="F9" s="175"/>
      <c r="G9" s="176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132</v>
      </c>
      <c r="T9" s="156" t="s">
        <v>133</v>
      </c>
      <c r="U9" s="156">
        <v>0</v>
      </c>
      <c r="V9" s="156">
        <f>ROUND(E9*U9,2)</f>
        <v>0</v>
      </c>
      <c r="W9" s="156"/>
      <c r="X9" s="156" t="s">
        <v>134</v>
      </c>
      <c r="Y9" s="156" t="s">
        <v>135</v>
      </c>
      <c r="Z9" s="146"/>
      <c r="AA9" s="146"/>
      <c r="AB9" s="146"/>
      <c r="AC9" s="146"/>
      <c r="AD9" s="146"/>
      <c r="AE9" s="146"/>
      <c r="AF9" s="146"/>
      <c r="AG9" s="146" t="s">
        <v>136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5" t="s">
        <v>564</v>
      </c>
      <c r="D10" s="158"/>
      <c r="E10" s="159">
        <v>3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138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1">
        <v>2</v>
      </c>
      <c r="B11" s="172" t="s">
        <v>139</v>
      </c>
      <c r="C11" s="184" t="s">
        <v>140</v>
      </c>
      <c r="D11" s="173" t="s">
        <v>141</v>
      </c>
      <c r="E11" s="174">
        <v>6</v>
      </c>
      <c r="F11" s="175"/>
      <c r="G11" s="176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2.8999999999999998E-3</v>
      </c>
      <c r="O11" s="155">
        <f>ROUND(E11*N11,2)</f>
        <v>0.02</v>
      </c>
      <c r="P11" s="155">
        <v>0</v>
      </c>
      <c r="Q11" s="155">
        <f>ROUND(E11*P11,2)</f>
        <v>0</v>
      </c>
      <c r="R11" s="156" t="s">
        <v>142</v>
      </c>
      <c r="S11" s="156" t="s">
        <v>132</v>
      </c>
      <c r="T11" s="156" t="s">
        <v>143</v>
      </c>
      <c r="U11" s="156">
        <v>0</v>
      </c>
      <c r="V11" s="156">
        <f>ROUND(E11*U11,2)</f>
        <v>0</v>
      </c>
      <c r="W11" s="156"/>
      <c r="X11" s="156" t="s">
        <v>144</v>
      </c>
      <c r="Y11" s="156" t="s">
        <v>135</v>
      </c>
      <c r="Z11" s="146"/>
      <c r="AA11" s="146"/>
      <c r="AB11" s="146"/>
      <c r="AC11" s="146"/>
      <c r="AD11" s="146"/>
      <c r="AE11" s="146"/>
      <c r="AF11" s="146"/>
      <c r="AG11" s="146" t="s">
        <v>145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5" t="s">
        <v>565</v>
      </c>
      <c r="D12" s="158"/>
      <c r="E12" s="159">
        <v>6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138</v>
      </c>
      <c r="AH12" s="146">
        <v>5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4" t="s">
        <v>127</v>
      </c>
      <c r="B13" s="165" t="s">
        <v>58</v>
      </c>
      <c r="C13" s="183" t="s">
        <v>59</v>
      </c>
      <c r="D13" s="166"/>
      <c r="E13" s="167"/>
      <c r="F13" s="168"/>
      <c r="G13" s="169">
        <f>SUMIF(AG14:AG15,"&lt;&gt;NOR",G14:G15)</f>
        <v>0</v>
      </c>
      <c r="H13" s="163"/>
      <c r="I13" s="163">
        <f>SUM(I14:I15)</f>
        <v>0</v>
      </c>
      <c r="J13" s="163"/>
      <c r="K13" s="163">
        <f>SUM(K14:K15)</f>
        <v>0</v>
      </c>
      <c r="L13" s="163"/>
      <c r="M13" s="163">
        <f>SUM(M14:M15)</f>
        <v>0</v>
      </c>
      <c r="N13" s="162"/>
      <c r="O13" s="162">
        <f>SUM(O14:O15)</f>
        <v>0.18</v>
      </c>
      <c r="P13" s="162"/>
      <c r="Q13" s="162">
        <f>SUM(Q14:Q15)</f>
        <v>0</v>
      </c>
      <c r="R13" s="163"/>
      <c r="S13" s="163"/>
      <c r="T13" s="163"/>
      <c r="U13" s="163"/>
      <c r="V13" s="163">
        <f>SUM(V14:V15)</f>
        <v>0.97</v>
      </c>
      <c r="W13" s="163"/>
      <c r="X13" s="163"/>
      <c r="Y13" s="163"/>
      <c r="AG13" t="s">
        <v>128</v>
      </c>
    </row>
    <row r="14" spans="1:60" outlineLevel="1" x14ac:dyDescent="0.2">
      <c r="A14" s="171">
        <v>3</v>
      </c>
      <c r="B14" s="172" t="s">
        <v>147</v>
      </c>
      <c r="C14" s="184" t="s">
        <v>148</v>
      </c>
      <c r="D14" s="173" t="s">
        <v>149</v>
      </c>
      <c r="E14" s="174">
        <v>1.2</v>
      </c>
      <c r="F14" s="175"/>
      <c r="G14" s="176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0.14704</v>
      </c>
      <c r="O14" s="155">
        <f>ROUND(E14*N14,2)</f>
        <v>0.18</v>
      </c>
      <c r="P14" s="155">
        <v>0</v>
      </c>
      <c r="Q14" s="155">
        <f>ROUND(E14*P14,2)</f>
        <v>0</v>
      </c>
      <c r="R14" s="156"/>
      <c r="S14" s="156" t="s">
        <v>132</v>
      </c>
      <c r="T14" s="156" t="s">
        <v>132</v>
      </c>
      <c r="U14" s="156">
        <v>0.80500000000000005</v>
      </c>
      <c r="V14" s="156">
        <f>ROUND(E14*U14,2)</f>
        <v>0.97</v>
      </c>
      <c r="W14" s="156"/>
      <c r="X14" s="156" t="s">
        <v>150</v>
      </c>
      <c r="Y14" s="156" t="s">
        <v>135</v>
      </c>
      <c r="Z14" s="146"/>
      <c r="AA14" s="146"/>
      <c r="AB14" s="146"/>
      <c r="AC14" s="146"/>
      <c r="AD14" s="146"/>
      <c r="AE14" s="146"/>
      <c r="AF14" s="146"/>
      <c r="AG14" s="146" t="s">
        <v>151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5" t="s">
        <v>152</v>
      </c>
      <c r="D15" s="158"/>
      <c r="E15" s="159">
        <v>1.2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138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4" t="s">
        <v>127</v>
      </c>
      <c r="B16" s="165" t="s">
        <v>60</v>
      </c>
      <c r="C16" s="183" t="s">
        <v>61</v>
      </c>
      <c r="D16" s="166"/>
      <c r="E16" s="167"/>
      <c r="F16" s="168"/>
      <c r="G16" s="169">
        <f>SUMIF(AG17:AG18,"&lt;&gt;NOR",G17:G18)</f>
        <v>0</v>
      </c>
      <c r="H16" s="163"/>
      <c r="I16" s="163">
        <f>SUM(I17:I18)</f>
        <v>0</v>
      </c>
      <c r="J16" s="163"/>
      <c r="K16" s="163">
        <f>SUM(K17:K18)</f>
        <v>0</v>
      </c>
      <c r="L16" s="163"/>
      <c r="M16" s="163">
        <f>SUM(M17:M18)</f>
        <v>0</v>
      </c>
      <c r="N16" s="162"/>
      <c r="O16" s="162">
        <f>SUM(O17:O18)</f>
        <v>0.04</v>
      </c>
      <c r="P16" s="162"/>
      <c r="Q16" s="162">
        <f>SUM(Q17:Q18)</f>
        <v>0</v>
      </c>
      <c r="R16" s="163"/>
      <c r="S16" s="163"/>
      <c r="T16" s="163"/>
      <c r="U16" s="163"/>
      <c r="V16" s="163">
        <f>SUM(V17:V18)</f>
        <v>1.65</v>
      </c>
      <c r="W16" s="163"/>
      <c r="X16" s="163"/>
      <c r="Y16" s="163"/>
      <c r="AG16" t="s">
        <v>128</v>
      </c>
    </row>
    <row r="17" spans="1:60" ht="22.5" outlineLevel="1" x14ac:dyDescent="0.2">
      <c r="A17" s="171">
        <v>4</v>
      </c>
      <c r="B17" s="172" t="s">
        <v>153</v>
      </c>
      <c r="C17" s="184" t="s">
        <v>154</v>
      </c>
      <c r="D17" s="173" t="s">
        <v>149</v>
      </c>
      <c r="E17" s="174">
        <v>0.8</v>
      </c>
      <c r="F17" s="175"/>
      <c r="G17" s="176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55">
        <v>5.0410000000000003E-2</v>
      </c>
      <c r="O17" s="155">
        <f>ROUND(E17*N17,2)</f>
        <v>0.04</v>
      </c>
      <c r="P17" s="155">
        <v>0</v>
      </c>
      <c r="Q17" s="155">
        <f>ROUND(E17*P17,2)</f>
        <v>0</v>
      </c>
      <c r="R17" s="156"/>
      <c r="S17" s="156" t="s">
        <v>132</v>
      </c>
      <c r="T17" s="156" t="s">
        <v>133</v>
      </c>
      <c r="U17" s="156">
        <v>2.0609999999999999</v>
      </c>
      <c r="V17" s="156">
        <f>ROUND(E17*U17,2)</f>
        <v>1.65</v>
      </c>
      <c r="W17" s="156"/>
      <c r="X17" s="156" t="s">
        <v>150</v>
      </c>
      <c r="Y17" s="156" t="s">
        <v>135</v>
      </c>
      <c r="Z17" s="146"/>
      <c r="AA17" s="146"/>
      <c r="AB17" s="146"/>
      <c r="AC17" s="146"/>
      <c r="AD17" s="146"/>
      <c r="AE17" s="146"/>
      <c r="AF17" s="146"/>
      <c r="AG17" s="146" t="s">
        <v>151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85" t="s">
        <v>156</v>
      </c>
      <c r="D18" s="158"/>
      <c r="E18" s="159">
        <v>0.8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138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64" t="s">
        <v>127</v>
      </c>
      <c r="B19" s="165" t="s">
        <v>62</v>
      </c>
      <c r="C19" s="183" t="s">
        <v>63</v>
      </c>
      <c r="D19" s="166"/>
      <c r="E19" s="167"/>
      <c r="F19" s="168"/>
      <c r="G19" s="169">
        <f>SUMIF(AG20:AG35,"&lt;&gt;NOR",G20:G35)</f>
        <v>0</v>
      </c>
      <c r="H19" s="163"/>
      <c r="I19" s="163">
        <f>SUM(I20:I35)</f>
        <v>0</v>
      </c>
      <c r="J19" s="163"/>
      <c r="K19" s="163">
        <f>SUM(K20:K35)</f>
        <v>0</v>
      </c>
      <c r="L19" s="163"/>
      <c r="M19" s="163">
        <f>SUM(M20:M35)</f>
        <v>0</v>
      </c>
      <c r="N19" s="162"/>
      <c r="O19" s="162">
        <f>SUM(O20:O35)</f>
        <v>7.629999999999999</v>
      </c>
      <c r="P19" s="162"/>
      <c r="Q19" s="162">
        <f>SUM(Q20:Q35)</f>
        <v>0</v>
      </c>
      <c r="R19" s="163"/>
      <c r="S19" s="163"/>
      <c r="T19" s="163"/>
      <c r="U19" s="163"/>
      <c r="V19" s="163">
        <f>SUM(V20:V35)</f>
        <v>351.08000000000004</v>
      </c>
      <c r="W19" s="163"/>
      <c r="X19" s="163"/>
      <c r="Y19" s="163"/>
      <c r="AG19" t="s">
        <v>128</v>
      </c>
    </row>
    <row r="20" spans="1:60" ht="22.5" outlineLevel="1" x14ac:dyDescent="0.2">
      <c r="A20" s="171">
        <v>5</v>
      </c>
      <c r="B20" s="172" t="s">
        <v>157</v>
      </c>
      <c r="C20" s="184" t="s">
        <v>158</v>
      </c>
      <c r="D20" s="173" t="s">
        <v>149</v>
      </c>
      <c r="E20" s="174">
        <v>70.48</v>
      </c>
      <c r="F20" s="175"/>
      <c r="G20" s="176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5">
        <v>2.3210000000000001E-2</v>
      </c>
      <c r="O20" s="155">
        <f>ROUND(E20*N20,2)</f>
        <v>1.64</v>
      </c>
      <c r="P20" s="155">
        <v>0</v>
      </c>
      <c r="Q20" s="155">
        <f>ROUND(E20*P20,2)</f>
        <v>0</v>
      </c>
      <c r="R20" s="156"/>
      <c r="S20" s="156" t="s">
        <v>132</v>
      </c>
      <c r="T20" s="156" t="s">
        <v>132</v>
      </c>
      <c r="U20" s="156">
        <v>1.4157999999999999</v>
      </c>
      <c r="V20" s="156">
        <f>ROUND(E20*U20,2)</f>
        <v>99.79</v>
      </c>
      <c r="W20" s="156"/>
      <c r="X20" s="156" t="s">
        <v>150</v>
      </c>
      <c r="Y20" s="156" t="s">
        <v>135</v>
      </c>
      <c r="Z20" s="146"/>
      <c r="AA20" s="146"/>
      <c r="AB20" s="146"/>
      <c r="AC20" s="146"/>
      <c r="AD20" s="146"/>
      <c r="AE20" s="146"/>
      <c r="AF20" s="146"/>
      <c r="AG20" s="146" t="s">
        <v>151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5" t="s">
        <v>159</v>
      </c>
      <c r="D21" s="158"/>
      <c r="E21" s="159">
        <v>10.1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138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5" t="s">
        <v>160</v>
      </c>
      <c r="D22" s="158"/>
      <c r="E22" s="159">
        <v>60.38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138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1">
        <v>6</v>
      </c>
      <c r="B23" s="172" t="s">
        <v>161</v>
      </c>
      <c r="C23" s="184" t="s">
        <v>162</v>
      </c>
      <c r="D23" s="173" t="s">
        <v>149</v>
      </c>
      <c r="E23" s="174">
        <v>39.25</v>
      </c>
      <c r="F23" s="175"/>
      <c r="G23" s="176">
        <f>ROUND(E23*F23,2)</f>
        <v>0</v>
      </c>
      <c r="H23" s="157"/>
      <c r="I23" s="156">
        <f>ROUND(E23*H23,2)</f>
        <v>0</v>
      </c>
      <c r="J23" s="157"/>
      <c r="K23" s="156">
        <f>ROUND(E23*J23,2)</f>
        <v>0</v>
      </c>
      <c r="L23" s="156">
        <v>21</v>
      </c>
      <c r="M23" s="156">
        <f>G23*(1+L23/100)</f>
        <v>0</v>
      </c>
      <c r="N23" s="155">
        <v>2.6270000000000002E-2</v>
      </c>
      <c r="O23" s="155">
        <f>ROUND(E23*N23,2)</f>
        <v>1.03</v>
      </c>
      <c r="P23" s="155">
        <v>0</v>
      </c>
      <c r="Q23" s="155">
        <f>ROUND(E23*P23,2)</f>
        <v>0</v>
      </c>
      <c r="R23" s="156"/>
      <c r="S23" s="156" t="s">
        <v>132</v>
      </c>
      <c r="T23" s="156" t="s">
        <v>132</v>
      </c>
      <c r="U23" s="156">
        <v>1.4157999999999999</v>
      </c>
      <c r="V23" s="156">
        <f>ROUND(E23*U23,2)</f>
        <v>55.57</v>
      </c>
      <c r="W23" s="156"/>
      <c r="X23" s="156" t="s">
        <v>150</v>
      </c>
      <c r="Y23" s="156" t="s">
        <v>135</v>
      </c>
      <c r="Z23" s="146"/>
      <c r="AA23" s="146"/>
      <c r="AB23" s="146"/>
      <c r="AC23" s="146"/>
      <c r="AD23" s="146"/>
      <c r="AE23" s="146"/>
      <c r="AF23" s="146"/>
      <c r="AG23" s="146" t="s">
        <v>151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5" t="s">
        <v>163</v>
      </c>
      <c r="D24" s="158"/>
      <c r="E24" s="159">
        <v>2.16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138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5" t="s">
        <v>164</v>
      </c>
      <c r="D25" s="158"/>
      <c r="E25" s="159">
        <v>12.66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138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5" t="s">
        <v>165</v>
      </c>
      <c r="D26" s="158"/>
      <c r="E26" s="159">
        <v>24.43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138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1">
        <v>7</v>
      </c>
      <c r="B27" s="172" t="s">
        <v>166</v>
      </c>
      <c r="C27" s="184" t="s">
        <v>167</v>
      </c>
      <c r="D27" s="173" t="s">
        <v>149</v>
      </c>
      <c r="E27" s="174">
        <v>68.42</v>
      </c>
      <c r="F27" s="175"/>
      <c r="G27" s="176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21</v>
      </c>
      <c r="M27" s="156">
        <f>G27*(1+L27/100)</f>
        <v>0</v>
      </c>
      <c r="N27" s="155">
        <v>3.5450000000000002E-2</v>
      </c>
      <c r="O27" s="155">
        <f>ROUND(E27*N27,2)</f>
        <v>2.4300000000000002</v>
      </c>
      <c r="P27" s="155">
        <v>0</v>
      </c>
      <c r="Q27" s="155">
        <f>ROUND(E27*P27,2)</f>
        <v>0</v>
      </c>
      <c r="R27" s="156"/>
      <c r="S27" s="156" t="s">
        <v>132</v>
      </c>
      <c r="T27" s="156" t="s">
        <v>132</v>
      </c>
      <c r="U27" s="156">
        <v>1.4157999999999999</v>
      </c>
      <c r="V27" s="156">
        <f>ROUND(E27*U27,2)</f>
        <v>96.87</v>
      </c>
      <c r="W27" s="156"/>
      <c r="X27" s="156" t="s">
        <v>150</v>
      </c>
      <c r="Y27" s="156" t="s">
        <v>135</v>
      </c>
      <c r="Z27" s="146"/>
      <c r="AA27" s="146"/>
      <c r="AB27" s="146"/>
      <c r="AC27" s="146"/>
      <c r="AD27" s="146"/>
      <c r="AE27" s="146"/>
      <c r="AF27" s="146"/>
      <c r="AG27" s="146" t="s">
        <v>151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5" t="s">
        <v>168</v>
      </c>
      <c r="D28" s="158"/>
      <c r="E28" s="159">
        <v>17.8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138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85" t="s">
        <v>169</v>
      </c>
      <c r="D29" s="158"/>
      <c r="E29" s="159">
        <v>29.5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138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5" t="s">
        <v>566</v>
      </c>
      <c r="D30" s="158"/>
      <c r="E30" s="159">
        <v>21.12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138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1">
        <v>8</v>
      </c>
      <c r="B31" s="172" t="s">
        <v>170</v>
      </c>
      <c r="C31" s="184" t="s">
        <v>171</v>
      </c>
      <c r="D31" s="173" t="s">
        <v>149</v>
      </c>
      <c r="E31" s="174">
        <v>56.8</v>
      </c>
      <c r="F31" s="175"/>
      <c r="G31" s="176">
        <f>ROUND(E31*F31,2)</f>
        <v>0</v>
      </c>
      <c r="H31" s="157"/>
      <c r="I31" s="156">
        <f>ROUND(E31*H31,2)</f>
        <v>0</v>
      </c>
      <c r="J31" s="157"/>
      <c r="K31" s="156">
        <f>ROUND(E31*J31,2)</f>
        <v>0</v>
      </c>
      <c r="L31" s="156">
        <v>21</v>
      </c>
      <c r="M31" s="156">
        <f>G31*(1+L31/100)</f>
        <v>0</v>
      </c>
      <c r="N31" s="155">
        <v>4.4630000000000003E-2</v>
      </c>
      <c r="O31" s="155">
        <f>ROUND(E31*N31,2)</f>
        <v>2.5299999999999998</v>
      </c>
      <c r="P31" s="155">
        <v>0</v>
      </c>
      <c r="Q31" s="155">
        <f>ROUND(E31*P31,2)</f>
        <v>0</v>
      </c>
      <c r="R31" s="156"/>
      <c r="S31" s="156" t="s">
        <v>132</v>
      </c>
      <c r="T31" s="156" t="s">
        <v>132</v>
      </c>
      <c r="U31" s="156">
        <v>1.4157999999999999</v>
      </c>
      <c r="V31" s="156">
        <f>ROUND(E31*U31,2)</f>
        <v>80.42</v>
      </c>
      <c r="W31" s="156"/>
      <c r="X31" s="156" t="s">
        <v>150</v>
      </c>
      <c r="Y31" s="156" t="s">
        <v>135</v>
      </c>
      <c r="Z31" s="146"/>
      <c r="AA31" s="146"/>
      <c r="AB31" s="146"/>
      <c r="AC31" s="146"/>
      <c r="AD31" s="146"/>
      <c r="AE31" s="146"/>
      <c r="AF31" s="146"/>
      <c r="AG31" s="146" t="s">
        <v>151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5" t="s">
        <v>172</v>
      </c>
      <c r="D32" s="158"/>
      <c r="E32" s="159">
        <v>28.2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138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5" t="s">
        <v>173</v>
      </c>
      <c r="D33" s="158"/>
      <c r="E33" s="159">
        <v>28.6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138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1">
        <v>9</v>
      </c>
      <c r="B34" s="172" t="s">
        <v>174</v>
      </c>
      <c r="C34" s="184" t="s">
        <v>175</v>
      </c>
      <c r="D34" s="173" t="s">
        <v>149</v>
      </c>
      <c r="E34" s="174">
        <v>28.8</v>
      </c>
      <c r="F34" s="175"/>
      <c r="G34" s="176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5">
        <v>0</v>
      </c>
      <c r="O34" s="155">
        <f>ROUND(E34*N34,2)</f>
        <v>0</v>
      </c>
      <c r="P34" s="155">
        <v>0</v>
      </c>
      <c r="Q34" s="155">
        <f>ROUND(E34*P34,2)</f>
        <v>0</v>
      </c>
      <c r="R34" s="156"/>
      <c r="S34" s="156" t="s">
        <v>176</v>
      </c>
      <c r="T34" s="156" t="s">
        <v>177</v>
      </c>
      <c r="U34" s="156">
        <v>0.64</v>
      </c>
      <c r="V34" s="156">
        <f>ROUND(E34*U34,2)</f>
        <v>18.43</v>
      </c>
      <c r="W34" s="156"/>
      <c r="X34" s="156" t="s">
        <v>150</v>
      </c>
      <c r="Y34" s="156" t="s">
        <v>135</v>
      </c>
      <c r="Z34" s="146"/>
      <c r="AA34" s="146"/>
      <c r="AB34" s="146"/>
      <c r="AC34" s="146"/>
      <c r="AD34" s="146"/>
      <c r="AE34" s="146"/>
      <c r="AF34" s="146"/>
      <c r="AG34" s="146" t="s">
        <v>178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5" t="s">
        <v>179</v>
      </c>
      <c r="D35" s="158"/>
      <c r="E35" s="159">
        <v>28.8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138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4" t="s">
        <v>127</v>
      </c>
      <c r="B36" s="165" t="s">
        <v>64</v>
      </c>
      <c r="C36" s="183" t="s">
        <v>65</v>
      </c>
      <c r="D36" s="166"/>
      <c r="E36" s="167"/>
      <c r="F36" s="168"/>
      <c r="G36" s="169">
        <f>SUMIF(AG37:AG43,"&lt;&gt;NOR",G37:G43)</f>
        <v>0</v>
      </c>
      <c r="H36" s="163"/>
      <c r="I36" s="163">
        <f>SUM(I37:I43)</f>
        <v>0</v>
      </c>
      <c r="J36" s="163"/>
      <c r="K36" s="163">
        <f>SUM(K37:K43)</f>
        <v>0</v>
      </c>
      <c r="L36" s="163"/>
      <c r="M36" s="163">
        <f>SUM(M37:M43)</f>
        <v>0</v>
      </c>
      <c r="N36" s="162"/>
      <c r="O36" s="162">
        <f>SUM(O37:O43)</f>
        <v>1.08</v>
      </c>
      <c r="P36" s="162"/>
      <c r="Q36" s="162">
        <f>SUM(Q37:Q43)</f>
        <v>0</v>
      </c>
      <c r="R36" s="163"/>
      <c r="S36" s="163"/>
      <c r="T36" s="163"/>
      <c r="U36" s="163"/>
      <c r="V36" s="163">
        <f>SUM(V37:V43)</f>
        <v>51.6</v>
      </c>
      <c r="W36" s="163"/>
      <c r="X36" s="163"/>
      <c r="Y36" s="163"/>
      <c r="AG36" t="s">
        <v>128</v>
      </c>
    </row>
    <row r="37" spans="1:60" ht="22.5" outlineLevel="1" x14ac:dyDescent="0.2">
      <c r="A37" s="171">
        <v>10</v>
      </c>
      <c r="B37" s="172" t="s">
        <v>180</v>
      </c>
      <c r="C37" s="184" t="s">
        <v>181</v>
      </c>
      <c r="D37" s="173" t="s">
        <v>149</v>
      </c>
      <c r="E37" s="174">
        <v>14.2</v>
      </c>
      <c r="F37" s="175"/>
      <c r="G37" s="176">
        <f>ROUND(E37*F37,2)</f>
        <v>0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0</v>
      </c>
      <c r="N37" s="155">
        <v>3.5659999999999997E-2</v>
      </c>
      <c r="O37" s="155">
        <f>ROUND(E37*N37,2)</f>
        <v>0.51</v>
      </c>
      <c r="P37" s="155">
        <v>0</v>
      </c>
      <c r="Q37" s="155">
        <f>ROUND(E37*P37,2)</f>
        <v>0</v>
      </c>
      <c r="R37" s="156"/>
      <c r="S37" s="156" t="s">
        <v>132</v>
      </c>
      <c r="T37" s="156" t="s">
        <v>132</v>
      </c>
      <c r="U37" s="156">
        <v>1.1841699999999999</v>
      </c>
      <c r="V37" s="156">
        <f>ROUND(E37*U37,2)</f>
        <v>16.82</v>
      </c>
      <c r="W37" s="156"/>
      <c r="X37" s="156" t="s">
        <v>150</v>
      </c>
      <c r="Y37" s="156" t="s">
        <v>135</v>
      </c>
      <c r="Z37" s="146"/>
      <c r="AA37" s="146"/>
      <c r="AB37" s="146"/>
      <c r="AC37" s="146"/>
      <c r="AD37" s="146"/>
      <c r="AE37" s="146"/>
      <c r="AF37" s="146"/>
      <c r="AG37" s="146" t="s">
        <v>178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5" t="s">
        <v>567</v>
      </c>
      <c r="D38" s="158"/>
      <c r="E38" s="159">
        <v>14.2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138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1">
        <v>11</v>
      </c>
      <c r="B39" s="172" t="s">
        <v>184</v>
      </c>
      <c r="C39" s="184" t="s">
        <v>185</v>
      </c>
      <c r="D39" s="173" t="s">
        <v>186</v>
      </c>
      <c r="E39" s="174">
        <v>21.3</v>
      </c>
      <c r="F39" s="175"/>
      <c r="G39" s="176">
        <f>ROUND(E39*F39,2)</f>
        <v>0</v>
      </c>
      <c r="H39" s="157"/>
      <c r="I39" s="156">
        <f>ROUND(E39*H39,2)</f>
        <v>0</v>
      </c>
      <c r="J39" s="157"/>
      <c r="K39" s="156">
        <f>ROUND(E39*J39,2)</f>
        <v>0</v>
      </c>
      <c r="L39" s="156">
        <v>21</v>
      </c>
      <c r="M39" s="156">
        <f>G39*(1+L39/100)</f>
        <v>0</v>
      </c>
      <c r="N39" s="155">
        <v>2.6550000000000001E-2</v>
      </c>
      <c r="O39" s="155">
        <f>ROUND(E39*N39,2)</f>
        <v>0.56999999999999995</v>
      </c>
      <c r="P39" s="155">
        <v>0</v>
      </c>
      <c r="Q39" s="155">
        <f>ROUND(E39*P39,2)</f>
        <v>0</v>
      </c>
      <c r="R39" s="156"/>
      <c r="S39" s="156" t="s">
        <v>176</v>
      </c>
      <c r="T39" s="156" t="s">
        <v>132</v>
      </c>
      <c r="U39" s="156">
        <v>0.36099999999999999</v>
      </c>
      <c r="V39" s="156">
        <f>ROUND(E39*U39,2)</f>
        <v>7.69</v>
      </c>
      <c r="W39" s="156"/>
      <c r="X39" s="156" t="s">
        <v>150</v>
      </c>
      <c r="Y39" s="156" t="s">
        <v>135</v>
      </c>
      <c r="Z39" s="146"/>
      <c r="AA39" s="146"/>
      <c r="AB39" s="146"/>
      <c r="AC39" s="146"/>
      <c r="AD39" s="146"/>
      <c r="AE39" s="146"/>
      <c r="AF39" s="146"/>
      <c r="AG39" s="146" t="s">
        <v>151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85" t="s">
        <v>187</v>
      </c>
      <c r="D40" s="158"/>
      <c r="E40" s="159">
        <v>21.3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138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171">
        <v>12</v>
      </c>
      <c r="B41" s="172" t="s">
        <v>188</v>
      </c>
      <c r="C41" s="184" t="s">
        <v>189</v>
      </c>
      <c r="D41" s="173" t="s">
        <v>149</v>
      </c>
      <c r="E41" s="174">
        <v>22.88</v>
      </c>
      <c r="F41" s="175"/>
      <c r="G41" s="176">
        <f>ROUND(E41*F41,2)</f>
        <v>0</v>
      </c>
      <c r="H41" s="157"/>
      <c r="I41" s="156">
        <f>ROUND(E41*H41,2)</f>
        <v>0</v>
      </c>
      <c r="J41" s="157"/>
      <c r="K41" s="156">
        <f>ROUND(E41*J41,2)</f>
        <v>0</v>
      </c>
      <c r="L41" s="156">
        <v>21</v>
      </c>
      <c r="M41" s="156">
        <f>G41*(1+L41/100)</f>
        <v>0</v>
      </c>
      <c r="N41" s="155">
        <v>0</v>
      </c>
      <c r="O41" s="155">
        <f>ROUND(E41*N41,2)</f>
        <v>0</v>
      </c>
      <c r="P41" s="155">
        <v>0</v>
      </c>
      <c r="Q41" s="155">
        <f>ROUND(E41*P41,2)</f>
        <v>0</v>
      </c>
      <c r="R41" s="156"/>
      <c r="S41" s="156" t="s">
        <v>176</v>
      </c>
      <c r="T41" s="156" t="s">
        <v>143</v>
      </c>
      <c r="U41" s="156">
        <v>1.1841699999999999</v>
      </c>
      <c r="V41" s="156">
        <f>ROUND(E41*U41,2)</f>
        <v>27.09</v>
      </c>
      <c r="W41" s="156"/>
      <c r="X41" s="156" t="s">
        <v>150</v>
      </c>
      <c r="Y41" s="156" t="s">
        <v>135</v>
      </c>
      <c r="Z41" s="146"/>
      <c r="AA41" s="146"/>
      <c r="AB41" s="146"/>
      <c r="AC41" s="146"/>
      <c r="AD41" s="146"/>
      <c r="AE41" s="146"/>
      <c r="AF41" s="146"/>
      <c r="AG41" s="146" t="s">
        <v>178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85" t="s">
        <v>190</v>
      </c>
      <c r="D42" s="158"/>
      <c r="E42" s="159">
        <v>14.56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138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5" t="s">
        <v>192</v>
      </c>
      <c r="D43" s="158"/>
      <c r="E43" s="159">
        <v>8.32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138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64" t="s">
        <v>127</v>
      </c>
      <c r="B44" s="165" t="s">
        <v>66</v>
      </c>
      <c r="C44" s="183" t="s">
        <v>63</v>
      </c>
      <c r="D44" s="166"/>
      <c r="E44" s="167"/>
      <c r="F44" s="168"/>
      <c r="G44" s="169">
        <f>SUMIF(AG45:AG89,"&lt;&gt;NOR",G45:G89)</f>
        <v>0</v>
      </c>
      <c r="H44" s="163"/>
      <c r="I44" s="163">
        <f>SUM(I45:I89)</f>
        <v>0</v>
      </c>
      <c r="J44" s="163"/>
      <c r="K44" s="163">
        <f>SUM(K45:K89)</f>
        <v>0</v>
      </c>
      <c r="L44" s="163"/>
      <c r="M44" s="163">
        <f>SUM(M45:M89)</f>
        <v>0</v>
      </c>
      <c r="N44" s="162"/>
      <c r="O44" s="162">
        <f>SUM(O45:O89)</f>
        <v>16.28</v>
      </c>
      <c r="P44" s="162"/>
      <c r="Q44" s="162">
        <f>SUM(Q45:Q89)</f>
        <v>0</v>
      </c>
      <c r="R44" s="163"/>
      <c r="S44" s="163"/>
      <c r="T44" s="163"/>
      <c r="U44" s="163"/>
      <c r="V44" s="163">
        <f>SUM(V45:V89)</f>
        <v>181.87</v>
      </c>
      <c r="W44" s="163"/>
      <c r="X44" s="163"/>
      <c r="Y44" s="163"/>
      <c r="AG44" t="s">
        <v>128</v>
      </c>
    </row>
    <row r="45" spans="1:60" outlineLevel="1" x14ac:dyDescent="0.2">
      <c r="A45" s="171">
        <v>13</v>
      </c>
      <c r="B45" s="172" t="s">
        <v>193</v>
      </c>
      <c r="C45" s="184" t="s">
        <v>194</v>
      </c>
      <c r="D45" s="173" t="s">
        <v>149</v>
      </c>
      <c r="E45" s="174">
        <v>13.2</v>
      </c>
      <c r="F45" s="175"/>
      <c r="G45" s="176">
        <f>ROUND(E45*F45,2)</f>
        <v>0</v>
      </c>
      <c r="H45" s="157"/>
      <c r="I45" s="156">
        <f>ROUND(E45*H45,2)</f>
        <v>0</v>
      </c>
      <c r="J45" s="157"/>
      <c r="K45" s="156">
        <f>ROUND(E45*J45,2)</f>
        <v>0</v>
      </c>
      <c r="L45" s="156">
        <v>21</v>
      </c>
      <c r="M45" s="156">
        <f>G45*(1+L45/100)</f>
        <v>0</v>
      </c>
      <c r="N45" s="155">
        <v>5.45E-3</v>
      </c>
      <c r="O45" s="155">
        <f>ROUND(E45*N45,2)</f>
        <v>7.0000000000000007E-2</v>
      </c>
      <c r="P45" s="155">
        <v>0</v>
      </c>
      <c r="Q45" s="155">
        <f>ROUND(E45*P45,2)</f>
        <v>0</v>
      </c>
      <c r="R45" s="156"/>
      <c r="S45" s="156" t="s">
        <v>132</v>
      </c>
      <c r="T45" s="156" t="s">
        <v>143</v>
      </c>
      <c r="U45" s="156">
        <v>0.13600000000000001</v>
      </c>
      <c r="V45" s="156">
        <f>ROUND(E45*U45,2)</f>
        <v>1.8</v>
      </c>
      <c r="W45" s="156"/>
      <c r="X45" s="156" t="s">
        <v>150</v>
      </c>
      <c r="Y45" s="156" t="s">
        <v>135</v>
      </c>
      <c r="Z45" s="146"/>
      <c r="AA45" s="146"/>
      <c r="AB45" s="146"/>
      <c r="AC45" s="146"/>
      <c r="AD45" s="146"/>
      <c r="AE45" s="146"/>
      <c r="AF45" s="146"/>
      <c r="AG45" s="146" t="s">
        <v>151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5" t="s">
        <v>195</v>
      </c>
      <c r="D46" s="158"/>
      <c r="E46" s="159">
        <v>13.2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138</v>
      </c>
      <c r="AH46" s="146">
        <v>5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1">
        <v>14</v>
      </c>
      <c r="B47" s="172" t="s">
        <v>196</v>
      </c>
      <c r="C47" s="184" t="s">
        <v>197</v>
      </c>
      <c r="D47" s="173" t="s">
        <v>149</v>
      </c>
      <c r="E47" s="174">
        <v>13.2</v>
      </c>
      <c r="F47" s="175"/>
      <c r="G47" s="176">
        <f>ROUND(E47*F47,2)</f>
        <v>0</v>
      </c>
      <c r="H47" s="157"/>
      <c r="I47" s="156">
        <f>ROUND(E47*H47,2)</f>
        <v>0</v>
      </c>
      <c r="J47" s="157"/>
      <c r="K47" s="156">
        <f>ROUND(E47*J47,2)</f>
        <v>0</v>
      </c>
      <c r="L47" s="156">
        <v>21</v>
      </c>
      <c r="M47" s="156">
        <f>G47*(1+L47/100)</f>
        <v>0</v>
      </c>
      <c r="N47" s="155">
        <v>3.3E-4</v>
      </c>
      <c r="O47" s="155">
        <f>ROUND(E47*N47,2)</f>
        <v>0</v>
      </c>
      <c r="P47" s="155">
        <v>0</v>
      </c>
      <c r="Q47" s="155">
        <f>ROUND(E47*P47,2)</f>
        <v>0</v>
      </c>
      <c r="R47" s="156"/>
      <c r="S47" s="156" t="s">
        <v>132</v>
      </c>
      <c r="T47" s="156" t="s">
        <v>143</v>
      </c>
      <c r="U47" s="156">
        <v>8.8999999999999996E-2</v>
      </c>
      <c r="V47" s="156">
        <f>ROUND(E47*U47,2)</f>
        <v>1.17</v>
      </c>
      <c r="W47" s="156"/>
      <c r="X47" s="156" t="s">
        <v>150</v>
      </c>
      <c r="Y47" s="156" t="s">
        <v>135</v>
      </c>
      <c r="Z47" s="146"/>
      <c r="AA47" s="146"/>
      <c r="AB47" s="146"/>
      <c r="AC47" s="146"/>
      <c r="AD47" s="146"/>
      <c r="AE47" s="146"/>
      <c r="AF47" s="146"/>
      <c r="AG47" s="146" t="s">
        <v>151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5" t="s">
        <v>198</v>
      </c>
      <c r="D48" s="158"/>
      <c r="E48" s="159">
        <v>13.2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138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1">
        <v>15</v>
      </c>
      <c r="B49" s="172" t="s">
        <v>199</v>
      </c>
      <c r="C49" s="184" t="s">
        <v>200</v>
      </c>
      <c r="D49" s="173" t="s">
        <v>149</v>
      </c>
      <c r="E49" s="174">
        <v>138.9</v>
      </c>
      <c r="F49" s="175"/>
      <c r="G49" s="176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5">
        <v>5.2500000000000003E-3</v>
      </c>
      <c r="O49" s="155">
        <f>ROUND(E49*N49,2)</f>
        <v>0.73</v>
      </c>
      <c r="P49" s="155">
        <v>0</v>
      </c>
      <c r="Q49" s="155">
        <f>ROUND(E49*P49,2)</f>
        <v>0</v>
      </c>
      <c r="R49" s="156"/>
      <c r="S49" s="156" t="s">
        <v>132</v>
      </c>
      <c r="T49" s="156" t="s">
        <v>133</v>
      </c>
      <c r="U49" s="156">
        <v>8.1000000000000003E-2</v>
      </c>
      <c r="V49" s="156">
        <f>ROUND(E49*U49,2)</f>
        <v>11.25</v>
      </c>
      <c r="W49" s="156"/>
      <c r="X49" s="156" t="s">
        <v>150</v>
      </c>
      <c r="Y49" s="156" t="s">
        <v>135</v>
      </c>
      <c r="Z49" s="146"/>
      <c r="AA49" s="146"/>
      <c r="AB49" s="146"/>
      <c r="AC49" s="146"/>
      <c r="AD49" s="146"/>
      <c r="AE49" s="146"/>
      <c r="AF49" s="146"/>
      <c r="AG49" s="146" t="s">
        <v>151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5" t="s">
        <v>568</v>
      </c>
      <c r="D50" s="158"/>
      <c r="E50" s="159">
        <v>68.42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138</v>
      </c>
      <c r="AH50" s="146">
        <v>5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85" t="s">
        <v>202</v>
      </c>
      <c r="D51" s="158"/>
      <c r="E51" s="159">
        <v>70.48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138</v>
      </c>
      <c r="AH51" s="146">
        <v>5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1">
        <v>16</v>
      </c>
      <c r="B52" s="172" t="s">
        <v>203</v>
      </c>
      <c r="C52" s="184" t="s">
        <v>204</v>
      </c>
      <c r="D52" s="173" t="s">
        <v>205</v>
      </c>
      <c r="E52" s="174">
        <v>21.4</v>
      </c>
      <c r="F52" s="175"/>
      <c r="G52" s="176">
        <f>ROUND(E52*F52,2)</f>
        <v>0</v>
      </c>
      <c r="H52" s="157"/>
      <c r="I52" s="156">
        <f>ROUND(E52*H52,2)</f>
        <v>0</v>
      </c>
      <c r="J52" s="157"/>
      <c r="K52" s="156">
        <f>ROUND(E52*J52,2)</f>
        <v>0</v>
      </c>
      <c r="L52" s="156">
        <v>21</v>
      </c>
      <c r="M52" s="156">
        <f>G52*(1+L52/100)</f>
        <v>0</v>
      </c>
      <c r="N52" s="155">
        <v>1.1E-4</v>
      </c>
      <c r="O52" s="155">
        <f>ROUND(E52*N52,2)</f>
        <v>0</v>
      </c>
      <c r="P52" s="155">
        <v>0</v>
      </c>
      <c r="Q52" s="155">
        <f>ROUND(E52*P52,2)</f>
        <v>0</v>
      </c>
      <c r="R52" s="156"/>
      <c r="S52" s="156" t="s">
        <v>132</v>
      </c>
      <c r="T52" s="156" t="s">
        <v>132</v>
      </c>
      <c r="U52" s="156">
        <v>0.16</v>
      </c>
      <c r="V52" s="156">
        <f>ROUND(E52*U52,2)</f>
        <v>3.42</v>
      </c>
      <c r="W52" s="156"/>
      <c r="X52" s="156" t="s">
        <v>150</v>
      </c>
      <c r="Y52" s="156" t="s">
        <v>135</v>
      </c>
      <c r="Z52" s="146"/>
      <c r="AA52" s="146"/>
      <c r="AB52" s="146"/>
      <c r="AC52" s="146"/>
      <c r="AD52" s="146"/>
      <c r="AE52" s="146"/>
      <c r="AF52" s="146"/>
      <c r="AG52" s="146" t="s">
        <v>151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185" t="s">
        <v>206</v>
      </c>
      <c r="D53" s="158"/>
      <c r="E53" s="159">
        <v>21.4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138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1">
        <v>17</v>
      </c>
      <c r="B54" s="172" t="s">
        <v>207</v>
      </c>
      <c r="C54" s="184" t="s">
        <v>208</v>
      </c>
      <c r="D54" s="173" t="s">
        <v>205</v>
      </c>
      <c r="E54" s="174">
        <v>1.5</v>
      </c>
      <c r="F54" s="175"/>
      <c r="G54" s="176">
        <f>ROUND(E54*F54,2)</f>
        <v>0</v>
      </c>
      <c r="H54" s="157"/>
      <c r="I54" s="156">
        <f>ROUND(E54*H54,2)</f>
        <v>0</v>
      </c>
      <c r="J54" s="157"/>
      <c r="K54" s="156">
        <f>ROUND(E54*J54,2)</f>
        <v>0</v>
      </c>
      <c r="L54" s="156">
        <v>21</v>
      </c>
      <c r="M54" s="156">
        <f>G54*(1+L54/100)</f>
        <v>0</v>
      </c>
      <c r="N54" s="155">
        <v>5.1000000000000004E-4</v>
      </c>
      <c r="O54" s="155">
        <f>ROUND(E54*N54,2)</f>
        <v>0</v>
      </c>
      <c r="P54" s="155">
        <v>0</v>
      </c>
      <c r="Q54" s="155">
        <f>ROUND(E54*P54,2)</f>
        <v>0</v>
      </c>
      <c r="R54" s="156"/>
      <c r="S54" s="156" t="s">
        <v>132</v>
      </c>
      <c r="T54" s="156" t="s">
        <v>132</v>
      </c>
      <c r="U54" s="156">
        <v>0.16</v>
      </c>
      <c r="V54" s="156">
        <f>ROUND(E54*U54,2)</f>
        <v>0.24</v>
      </c>
      <c r="W54" s="156"/>
      <c r="X54" s="156" t="s">
        <v>150</v>
      </c>
      <c r="Y54" s="156" t="s">
        <v>135</v>
      </c>
      <c r="Z54" s="146"/>
      <c r="AA54" s="146"/>
      <c r="AB54" s="146"/>
      <c r="AC54" s="146"/>
      <c r="AD54" s="146"/>
      <c r="AE54" s="146"/>
      <c r="AF54" s="146"/>
      <c r="AG54" s="146" t="s">
        <v>151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5" t="s">
        <v>209</v>
      </c>
      <c r="D55" s="158"/>
      <c r="E55" s="159">
        <v>1.5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138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1">
        <v>18</v>
      </c>
      <c r="B56" s="172" t="s">
        <v>210</v>
      </c>
      <c r="C56" s="184" t="s">
        <v>211</v>
      </c>
      <c r="D56" s="173" t="s">
        <v>149</v>
      </c>
      <c r="E56" s="174">
        <v>39.25</v>
      </c>
      <c r="F56" s="175"/>
      <c r="G56" s="176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55">
        <v>4.5929999999999999E-2</v>
      </c>
      <c r="O56" s="155">
        <f>ROUND(E56*N56,2)</f>
        <v>1.8</v>
      </c>
      <c r="P56" s="155">
        <v>0</v>
      </c>
      <c r="Q56" s="155">
        <f>ROUND(E56*P56,2)</f>
        <v>0</v>
      </c>
      <c r="R56" s="156"/>
      <c r="S56" s="156" t="s">
        <v>132</v>
      </c>
      <c r="T56" s="156" t="s">
        <v>132</v>
      </c>
      <c r="U56" s="156">
        <v>0.51100000000000001</v>
      </c>
      <c r="V56" s="156">
        <f>ROUND(E56*U56,2)</f>
        <v>20.059999999999999</v>
      </c>
      <c r="W56" s="156"/>
      <c r="X56" s="156" t="s">
        <v>150</v>
      </c>
      <c r="Y56" s="156" t="s">
        <v>135</v>
      </c>
      <c r="Z56" s="146"/>
      <c r="AA56" s="146"/>
      <c r="AB56" s="146"/>
      <c r="AC56" s="146"/>
      <c r="AD56" s="146"/>
      <c r="AE56" s="146"/>
      <c r="AF56" s="146"/>
      <c r="AG56" s="146" t="s">
        <v>151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5" t="s">
        <v>212</v>
      </c>
      <c r="D57" s="158"/>
      <c r="E57" s="159">
        <v>39.25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138</v>
      </c>
      <c r="AH57" s="146">
        <v>5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71">
        <v>19</v>
      </c>
      <c r="B58" s="172" t="s">
        <v>213</v>
      </c>
      <c r="C58" s="184" t="s">
        <v>214</v>
      </c>
      <c r="D58" s="173" t="s">
        <v>149</v>
      </c>
      <c r="E58" s="174">
        <v>234.95</v>
      </c>
      <c r="F58" s="175"/>
      <c r="G58" s="176">
        <f>ROUND(E58*F58,2)</f>
        <v>0</v>
      </c>
      <c r="H58" s="157"/>
      <c r="I58" s="156">
        <f>ROUND(E58*H58,2)</f>
        <v>0</v>
      </c>
      <c r="J58" s="157"/>
      <c r="K58" s="156">
        <f>ROUND(E58*J58,2)</f>
        <v>0</v>
      </c>
      <c r="L58" s="156">
        <v>21</v>
      </c>
      <c r="M58" s="156">
        <f>G58*(1+L58/100)</f>
        <v>0</v>
      </c>
      <c r="N58" s="155">
        <v>5.7119999999999997E-2</v>
      </c>
      <c r="O58" s="155">
        <f>ROUND(E58*N58,2)</f>
        <v>13.42</v>
      </c>
      <c r="P58" s="155">
        <v>0</v>
      </c>
      <c r="Q58" s="155">
        <f>ROUND(E58*P58,2)</f>
        <v>0</v>
      </c>
      <c r="R58" s="156"/>
      <c r="S58" s="156" t="s">
        <v>132</v>
      </c>
      <c r="T58" s="156" t="s">
        <v>132</v>
      </c>
      <c r="U58" s="156">
        <v>0.51100000000000001</v>
      </c>
      <c r="V58" s="156">
        <f>ROUND(E58*U58,2)</f>
        <v>120.06</v>
      </c>
      <c r="W58" s="156"/>
      <c r="X58" s="156" t="s">
        <v>150</v>
      </c>
      <c r="Y58" s="156" t="s">
        <v>135</v>
      </c>
      <c r="Z58" s="146"/>
      <c r="AA58" s="146"/>
      <c r="AB58" s="146"/>
      <c r="AC58" s="146"/>
      <c r="AD58" s="146"/>
      <c r="AE58" s="146"/>
      <c r="AF58" s="146"/>
      <c r="AG58" s="146" t="s">
        <v>151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85" t="s">
        <v>202</v>
      </c>
      <c r="D59" s="158"/>
      <c r="E59" s="159">
        <v>70.48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138</v>
      </c>
      <c r="AH59" s="146">
        <v>5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5" t="s">
        <v>212</v>
      </c>
      <c r="D60" s="158"/>
      <c r="E60" s="159">
        <v>39.25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138</v>
      </c>
      <c r="AH60" s="146">
        <v>5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85" t="s">
        <v>568</v>
      </c>
      <c r="D61" s="158"/>
      <c r="E61" s="159">
        <v>68.42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138</v>
      </c>
      <c r="AH61" s="146">
        <v>5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5" t="s">
        <v>215</v>
      </c>
      <c r="D62" s="158"/>
      <c r="E62" s="159">
        <v>56.8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138</v>
      </c>
      <c r="AH62" s="146">
        <v>5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1">
        <v>20</v>
      </c>
      <c r="B63" s="172" t="s">
        <v>216</v>
      </c>
      <c r="C63" s="184" t="s">
        <v>217</v>
      </c>
      <c r="D63" s="173" t="s">
        <v>149</v>
      </c>
      <c r="E63" s="174">
        <v>7.12</v>
      </c>
      <c r="F63" s="175"/>
      <c r="G63" s="176">
        <f>ROUND(E63*F63,2)</f>
        <v>0</v>
      </c>
      <c r="H63" s="157"/>
      <c r="I63" s="156">
        <f>ROUND(E63*H63,2)</f>
        <v>0</v>
      </c>
      <c r="J63" s="157"/>
      <c r="K63" s="156">
        <f>ROUND(E63*J63,2)</f>
        <v>0</v>
      </c>
      <c r="L63" s="156">
        <v>21</v>
      </c>
      <c r="M63" s="156">
        <f>G63*(1+L63/100)</f>
        <v>0</v>
      </c>
      <c r="N63" s="155">
        <v>2.358E-2</v>
      </c>
      <c r="O63" s="155">
        <f>ROUND(E63*N63,2)</f>
        <v>0.17</v>
      </c>
      <c r="P63" s="155">
        <v>0</v>
      </c>
      <c r="Q63" s="155">
        <f>ROUND(E63*P63,2)</f>
        <v>0</v>
      </c>
      <c r="R63" s="156"/>
      <c r="S63" s="156" t="s">
        <v>132</v>
      </c>
      <c r="T63" s="156" t="s">
        <v>132</v>
      </c>
      <c r="U63" s="156">
        <v>1.15534</v>
      </c>
      <c r="V63" s="156">
        <f>ROUND(E63*U63,2)</f>
        <v>8.23</v>
      </c>
      <c r="W63" s="156"/>
      <c r="X63" s="156" t="s">
        <v>150</v>
      </c>
      <c r="Y63" s="156" t="s">
        <v>135</v>
      </c>
      <c r="Z63" s="146"/>
      <c r="AA63" s="146"/>
      <c r="AB63" s="146"/>
      <c r="AC63" s="146"/>
      <c r="AD63" s="146"/>
      <c r="AE63" s="146"/>
      <c r="AF63" s="146"/>
      <c r="AG63" s="146" t="s">
        <v>151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185" t="s">
        <v>218</v>
      </c>
      <c r="D64" s="158"/>
      <c r="E64" s="159">
        <v>1.82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138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85" t="s">
        <v>219</v>
      </c>
      <c r="D65" s="158"/>
      <c r="E65" s="159">
        <v>3.82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138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85" t="s">
        <v>220</v>
      </c>
      <c r="D66" s="158"/>
      <c r="E66" s="159">
        <v>1.48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138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1">
        <v>21</v>
      </c>
      <c r="B67" s="172" t="s">
        <v>221</v>
      </c>
      <c r="C67" s="184" t="s">
        <v>222</v>
      </c>
      <c r="D67" s="173" t="s">
        <v>205</v>
      </c>
      <c r="E67" s="174">
        <v>68</v>
      </c>
      <c r="F67" s="175"/>
      <c r="G67" s="176">
        <f>ROUND(E67*F67,2)</f>
        <v>0</v>
      </c>
      <c r="H67" s="157"/>
      <c r="I67" s="156">
        <f>ROUND(E67*H67,2)</f>
        <v>0</v>
      </c>
      <c r="J67" s="157"/>
      <c r="K67" s="156">
        <f>ROUND(E67*J67,2)</f>
        <v>0</v>
      </c>
      <c r="L67" s="156">
        <v>21</v>
      </c>
      <c r="M67" s="156">
        <f>G67*(1+L67/100)</f>
        <v>0</v>
      </c>
      <c r="N67" s="155">
        <v>3.1E-4</v>
      </c>
      <c r="O67" s="155">
        <f>ROUND(E67*N67,2)</f>
        <v>0.02</v>
      </c>
      <c r="P67" s="155">
        <v>0</v>
      </c>
      <c r="Q67" s="155">
        <f>ROUND(E67*P67,2)</f>
        <v>0</v>
      </c>
      <c r="R67" s="156"/>
      <c r="S67" s="156" t="s">
        <v>132</v>
      </c>
      <c r="T67" s="156" t="s">
        <v>132</v>
      </c>
      <c r="U67" s="156">
        <v>0.23</v>
      </c>
      <c r="V67" s="156">
        <f>ROUND(E67*U67,2)</f>
        <v>15.64</v>
      </c>
      <c r="W67" s="156"/>
      <c r="X67" s="156" t="s">
        <v>150</v>
      </c>
      <c r="Y67" s="156" t="s">
        <v>135</v>
      </c>
      <c r="Z67" s="146"/>
      <c r="AA67" s="146"/>
      <c r="AB67" s="146"/>
      <c r="AC67" s="146"/>
      <c r="AD67" s="146"/>
      <c r="AE67" s="146"/>
      <c r="AF67" s="146"/>
      <c r="AG67" s="146" t="s">
        <v>151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185" t="s">
        <v>223</v>
      </c>
      <c r="D68" s="158"/>
      <c r="E68" s="159">
        <v>68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138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1">
        <v>22</v>
      </c>
      <c r="B69" s="172" t="s">
        <v>224</v>
      </c>
      <c r="C69" s="184" t="s">
        <v>225</v>
      </c>
      <c r="D69" s="173" t="s">
        <v>205</v>
      </c>
      <c r="E69" s="174">
        <v>94.05</v>
      </c>
      <c r="F69" s="175"/>
      <c r="G69" s="176">
        <f>ROUND(E69*F69,2)</f>
        <v>0</v>
      </c>
      <c r="H69" s="157"/>
      <c r="I69" s="156">
        <f>ROUND(E69*H69,2)</f>
        <v>0</v>
      </c>
      <c r="J69" s="157"/>
      <c r="K69" s="156">
        <f>ROUND(E69*J69,2)</f>
        <v>0</v>
      </c>
      <c r="L69" s="156">
        <v>21</v>
      </c>
      <c r="M69" s="156">
        <f>G69*(1+L69/100)</f>
        <v>0</v>
      </c>
      <c r="N69" s="155">
        <v>0</v>
      </c>
      <c r="O69" s="155">
        <f>ROUND(E69*N69,2)</f>
        <v>0</v>
      </c>
      <c r="P69" s="155">
        <v>0</v>
      </c>
      <c r="Q69" s="155">
        <f>ROUND(E69*P69,2)</f>
        <v>0</v>
      </c>
      <c r="R69" s="156"/>
      <c r="S69" s="156" t="s">
        <v>176</v>
      </c>
      <c r="T69" s="156" t="s">
        <v>133</v>
      </c>
      <c r="U69" s="156">
        <v>0</v>
      </c>
      <c r="V69" s="156">
        <f>ROUND(E69*U69,2)</f>
        <v>0</v>
      </c>
      <c r="W69" s="156"/>
      <c r="X69" s="156" t="s">
        <v>150</v>
      </c>
      <c r="Y69" s="156" t="s">
        <v>135</v>
      </c>
      <c r="Z69" s="146"/>
      <c r="AA69" s="146"/>
      <c r="AB69" s="146"/>
      <c r="AC69" s="146"/>
      <c r="AD69" s="146"/>
      <c r="AE69" s="146"/>
      <c r="AF69" s="146"/>
      <c r="AG69" s="146" t="s">
        <v>178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185" t="s">
        <v>226</v>
      </c>
      <c r="D70" s="158"/>
      <c r="E70" s="159">
        <v>18.2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138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85" t="s">
        <v>227</v>
      </c>
      <c r="D71" s="158"/>
      <c r="E71" s="159">
        <v>38.200000000000003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138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85" t="s">
        <v>228</v>
      </c>
      <c r="D72" s="158"/>
      <c r="E72" s="159">
        <v>14.8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138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5" t="s">
        <v>229</v>
      </c>
      <c r="D73" s="158"/>
      <c r="E73" s="159">
        <v>14.3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138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6" t="s">
        <v>230</v>
      </c>
      <c r="D74" s="160"/>
      <c r="E74" s="161">
        <v>8.5500000000000007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138</v>
      </c>
      <c r="AH74" s="146">
        <v>4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71">
        <v>23</v>
      </c>
      <c r="B75" s="172" t="s">
        <v>231</v>
      </c>
      <c r="C75" s="184" t="s">
        <v>232</v>
      </c>
      <c r="D75" s="173" t="s">
        <v>205</v>
      </c>
      <c r="E75" s="174">
        <v>31.734999999999999</v>
      </c>
      <c r="F75" s="175"/>
      <c r="G75" s="176">
        <f>ROUND(E75*F75,2)</f>
        <v>0</v>
      </c>
      <c r="H75" s="157"/>
      <c r="I75" s="156">
        <f>ROUND(E75*H75,2)</f>
        <v>0</v>
      </c>
      <c r="J75" s="157"/>
      <c r="K75" s="156">
        <f>ROUND(E75*J75,2)</f>
        <v>0</v>
      </c>
      <c r="L75" s="156">
        <v>21</v>
      </c>
      <c r="M75" s="156">
        <f>G75*(1+L75/100)</f>
        <v>0</v>
      </c>
      <c r="N75" s="155">
        <v>0</v>
      </c>
      <c r="O75" s="155">
        <f>ROUND(E75*N75,2)</f>
        <v>0</v>
      </c>
      <c r="P75" s="155">
        <v>0</v>
      </c>
      <c r="Q75" s="155">
        <f>ROUND(E75*P75,2)</f>
        <v>0</v>
      </c>
      <c r="R75" s="156"/>
      <c r="S75" s="156" t="s">
        <v>176</v>
      </c>
      <c r="T75" s="156" t="s">
        <v>133</v>
      </c>
      <c r="U75" s="156">
        <v>0</v>
      </c>
      <c r="V75" s="156">
        <f>ROUND(E75*U75,2)</f>
        <v>0</v>
      </c>
      <c r="W75" s="156"/>
      <c r="X75" s="156" t="s">
        <v>150</v>
      </c>
      <c r="Y75" s="156" t="s">
        <v>135</v>
      </c>
      <c r="Z75" s="146"/>
      <c r="AA75" s="146"/>
      <c r="AB75" s="146"/>
      <c r="AC75" s="146"/>
      <c r="AD75" s="146"/>
      <c r="AE75" s="146"/>
      <c r="AF75" s="146"/>
      <c r="AG75" s="146" t="s">
        <v>178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185" t="s">
        <v>233</v>
      </c>
      <c r="D76" s="158"/>
      <c r="E76" s="159">
        <v>6.5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138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85" t="s">
        <v>234</v>
      </c>
      <c r="D77" s="158"/>
      <c r="E77" s="159">
        <v>12.75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138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185" t="s">
        <v>235</v>
      </c>
      <c r="D78" s="158"/>
      <c r="E78" s="159">
        <v>9.6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138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86" t="s">
        <v>230</v>
      </c>
      <c r="D79" s="160"/>
      <c r="E79" s="161">
        <v>2.8849999999999998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138</v>
      </c>
      <c r="AH79" s="146">
        <v>4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1">
        <v>24</v>
      </c>
      <c r="B80" s="172" t="s">
        <v>236</v>
      </c>
      <c r="C80" s="184" t="s">
        <v>237</v>
      </c>
      <c r="D80" s="173" t="s">
        <v>205</v>
      </c>
      <c r="E80" s="174">
        <v>126.33499999999999</v>
      </c>
      <c r="F80" s="175"/>
      <c r="G80" s="176">
        <f>ROUND(E80*F80,2)</f>
        <v>0</v>
      </c>
      <c r="H80" s="157"/>
      <c r="I80" s="156">
        <f>ROUND(E80*H80,2)</f>
        <v>0</v>
      </c>
      <c r="J80" s="157"/>
      <c r="K80" s="156">
        <f>ROUND(E80*J80,2)</f>
        <v>0</v>
      </c>
      <c r="L80" s="156">
        <v>21</v>
      </c>
      <c r="M80" s="156">
        <f>G80*(1+L80/100)</f>
        <v>0</v>
      </c>
      <c r="N80" s="155">
        <v>0</v>
      </c>
      <c r="O80" s="155">
        <f>ROUND(E80*N80,2)</f>
        <v>0</v>
      </c>
      <c r="P80" s="155">
        <v>0</v>
      </c>
      <c r="Q80" s="155">
        <f>ROUND(E80*P80,2)</f>
        <v>0</v>
      </c>
      <c r="R80" s="156"/>
      <c r="S80" s="156" t="s">
        <v>176</v>
      </c>
      <c r="T80" s="156" t="s">
        <v>133</v>
      </c>
      <c r="U80" s="156">
        <v>0</v>
      </c>
      <c r="V80" s="156">
        <f>ROUND(E80*U80,2)</f>
        <v>0</v>
      </c>
      <c r="W80" s="156"/>
      <c r="X80" s="156" t="s">
        <v>150</v>
      </c>
      <c r="Y80" s="156" t="s">
        <v>135</v>
      </c>
      <c r="Z80" s="146"/>
      <c r="AA80" s="146"/>
      <c r="AB80" s="146"/>
      <c r="AC80" s="146"/>
      <c r="AD80" s="146"/>
      <c r="AE80" s="146"/>
      <c r="AF80" s="146"/>
      <c r="AG80" s="146" t="s">
        <v>178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2" x14ac:dyDescent="0.2">
      <c r="A81" s="153"/>
      <c r="B81" s="154"/>
      <c r="C81" s="185" t="s">
        <v>238</v>
      </c>
      <c r="D81" s="158"/>
      <c r="E81" s="159">
        <v>94.05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138</v>
      </c>
      <c r="AH81" s="146">
        <v>5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3" x14ac:dyDescent="0.2">
      <c r="A82" s="153"/>
      <c r="B82" s="154"/>
      <c r="C82" s="185" t="s">
        <v>233</v>
      </c>
      <c r="D82" s="158"/>
      <c r="E82" s="159">
        <v>6.5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138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3" x14ac:dyDescent="0.2">
      <c r="A83" s="153"/>
      <c r="B83" s="154"/>
      <c r="C83" s="185" t="s">
        <v>239</v>
      </c>
      <c r="D83" s="158"/>
      <c r="E83" s="159">
        <v>4.7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138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85" t="s">
        <v>240</v>
      </c>
      <c r="D84" s="158"/>
      <c r="E84" s="159">
        <v>9.6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138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86" t="s">
        <v>241</v>
      </c>
      <c r="D85" s="160"/>
      <c r="E85" s="161">
        <v>11.484999999999999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138</v>
      </c>
      <c r="AH85" s="146">
        <v>4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71">
        <v>25</v>
      </c>
      <c r="B86" s="172" t="s">
        <v>242</v>
      </c>
      <c r="C86" s="184" t="s">
        <v>243</v>
      </c>
      <c r="D86" s="173" t="s">
        <v>141</v>
      </c>
      <c r="E86" s="174">
        <v>27</v>
      </c>
      <c r="F86" s="175"/>
      <c r="G86" s="176">
        <f>ROUND(E86*F86,2)</f>
        <v>0</v>
      </c>
      <c r="H86" s="157"/>
      <c r="I86" s="156">
        <f>ROUND(E86*H86,2)</f>
        <v>0</v>
      </c>
      <c r="J86" s="157"/>
      <c r="K86" s="156">
        <f>ROUND(E86*J86,2)</f>
        <v>0</v>
      </c>
      <c r="L86" s="156">
        <v>21</v>
      </c>
      <c r="M86" s="156">
        <f>G86*(1+L86/100)</f>
        <v>0</v>
      </c>
      <c r="N86" s="155">
        <v>2.5999999999999999E-3</v>
      </c>
      <c r="O86" s="155">
        <f>ROUND(E86*N86,2)</f>
        <v>7.0000000000000007E-2</v>
      </c>
      <c r="P86" s="155">
        <v>0</v>
      </c>
      <c r="Q86" s="155">
        <f>ROUND(E86*P86,2)</f>
        <v>0</v>
      </c>
      <c r="R86" s="156" t="s">
        <v>142</v>
      </c>
      <c r="S86" s="156" t="s">
        <v>244</v>
      </c>
      <c r="T86" s="156" t="s">
        <v>244</v>
      </c>
      <c r="U86" s="156">
        <v>0</v>
      </c>
      <c r="V86" s="156">
        <f>ROUND(E86*U86,2)</f>
        <v>0</v>
      </c>
      <c r="W86" s="156"/>
      <c r="X86" s="156" t="s">
        <v>144</v>
      </c>
      <c r="Y86" s="156" t="s">
        <v>135</v>
      </c>
      <c r="Z86" s="146"/>
      <c r="AA86" s="146"/>
      <c r="AB86" s="146"/>
      <c r="AC86" s="146"/>
      <c r="AD86" s="146"/>
      <c r="AE86" s="146"/>
      <c r="AF86" s="146"/>
      <c r="AG86" s="146" t="s">
        <v>145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185" t="s">
        <v>245</v>
      </c>
      <c r="D87" s="158"/>
      <c r="E87" s="159">
        <v>27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138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71">
        <v>26</v>
      </c>
      <c r="B88" s="172" t="s">
        <v>246</v>
      </c>
      <c r="C88" s="184" t="s">
        <v>247</v>
      </c>
      <c r="D88" s="173" t="s">
        <v>141</v>
      </c>
      <c r="E88" s="174">
        <v>2</v>
      </c>
      <c r="F88" s="175"/>
      <c r="G88" s="176">
        <f>ROUND(E88*F88,2)</f>
        <v>0</v>
      </c>
      <c r="H88" s="157"/>
      <c r="I88" s="156">
        <f>ROUND(E88*H88,2)</f>
        <v>0</v>
      </c>
      <c r="J88" s="157"/>
      <c r="K88" s="156">
        <f>ROUND(E88*J88,2)</f>
        <v>0</v>
      </c>
      <c r="L88" s="156">
        <v>21</v>
      </c>
      <c r="M88" s="156">
        <f>G88*(1+L88/100)</f>
        <v>0</v>
      </c>
      <c r="N88" s="155">
        <v>2.7999999999999998E-4</v>
      </c>
      <c r="O88" s="155">
        <f>ROUND(E88*N88,2)</f>
        <v>0</v>
      </c>
      <c r="P88" s="155">
        <v>0</v>
      </c>
      <c r="Q88" s="155">
        <f>ROUND(E88*P88,2)</f>
        <v>0</v>
      </c>
      <c r="R88" s="156"/>
      <c r="S88" s="156" t="s">
        <v>176</v>
      </c>
      <c r="T88" s="156" t="s">
        <v>132</v>
      </c>
      <c r="U88" s="156">
        <v>0</v>
      </c>
      <c r="V88" s="156">
        <f>ROUND(E88*U88,2)</f>
        <v>0</v>
      </c>
      <c r="W88" s="156"/>
      <c r="X88" s="156" t="s">
        <v>144</v>
      </c>
      <c r="Y88" s="156" t="s">
        <v>135</v>
      </c>
      <c r="Z88" s="146"/>
      <c r="AA88" s="146"/>
      <c r="AB88" s="146"/>
      <c r="AC88" s="146"/>
      <c r="AD88" s="146"/>
      <c r="AE88" s="146"/>
      <c r="AF88" s="146"/>
      <c r="AG88" s="146" t="s">
        <v>145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185" t="s">
        <v>248</v>
      </c>
      <c r="D89" s="158"/>
      <c r="E89" s="159">
        <v>2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138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x14ac:dyDescent="0.2">
      <c r="A90" s="164" t="s">
        <v>127</v>
      </c>
      <c r="B90" s="165" t="s">
        <v>67</v>
      </c>
      <c r="C90" s="183" t="s">
        <v>68</v>
      </c>
      <c r="D90" s="166"/>
      <c r="E90" s="167"/>
      <c r="F90" s="168"/>
      <c r="G90" s="169">
        <f>SUMIF(AG91:AG94,"&lt;&gt;NOR",G91:G94)</f>
        <v>0</v>
      </c>
      <c r="H90" s="163"/>
      <c r="I90" s="163">
        <f>SUM(I91:I94)</f>
        <v>0</v>
      </c>
      <c r="J90" s="163"/>
      <c r="K90" s="163">
        <f>SUM(K91:K94)</f>
        <v>0</v>
      </c>
      <c r="L90" s="163"/>
      <c r="M90" s="163">
        <f>SUM(M91:M94)</f>
        <v>0</v>
      </c>
      <c r="N90" s="162"/>
      <c r="O90" s="162">
        <f>SUM(O91:O94)</f>
        <v>0.71</v>
      </c>
      <c r="P90" s="162"/>
      <c r="Q90" s="162">
        <f>SUM(Q91:Q94)</f>
        <v>0</v>
      </c>
      <c r="R90" s="163"/>
      <c r="S90" s="163"/>
      <c r="T90" s="163"/>
      <c r="U90" s="163"/>
      <c r="V90" s="163">
        <f>SUM(V91:V94)</f>
        <v>3.8899999999999997</v>
      </c>
      <c r="W90" s="163"/>
      <c r="X90" s="163"/>
      <c r="Y90" s="163"/>
      <c r="AG90" t="s">
        <v>128</v>
      </c>
    </row>
    <row r="91" spans="1:60" outlineLevel="1" x14ac:dyDescent="0.2">
      <c r="A91" s="171">
        <v>27</v>
      </c>
      <c r="B91" s="172" t="s">
        <v>249</v>
      </c>
      <c r="C91" s="184" t="s">
        <v>250</v>
      </c>
      <c r="D91" s="173" t="s">
        <v>149</v>
      </c>
      <c r="E91" s="174">
        <v>6</v>
      </c>
      <c r="F91" s="175"/>
      <c r="G91" s="176">
        <f>ROUND(E91*F91,2)</f>
        <v>0</v>
      </c>
      <c r="H91" s="157"/>
      <c r="I91" s="156">
        <f>ROUND(E91*H91,2)</f>
        <v>0</v>
      </c>
      <c r="J91" s="157"/>
      <c r="K91" s="156">
        <f>ROUND(E91*J91,2)</f>
        <v>0</v>
      </c>
      <c r="L91" s="156">
        <v>21</v>
      </c>
      <c r="M91" s="156">
        <f>G91*(1+L91/100)</f>
        <v>0</v>
      </c>
      <c r="N91" s="155">
        <v>0.11799999999999999</v>
      </c>
      <c r="O91" s="155">
        <f>ROUND(E91*N91,2)</f>
        <v>0.71</v>
      </c>
      <c r="P91" s="155">
        <v>0</v>
      </c>
      <c r="Q91" s="155">
        <f>ROUND(E91*P91,2)</f>
        <v>0</v>
      </c>
      <c r="R91" s="156"/>
      <c r="S91" s="156" t="s">
        <v>132</v>
      </c>
      <c r="T91" s="156" t="s">
        <v>132</v>
      </c>
      <c r="U91" s="156">
        <v>0.33400000000000002</v>
      </c>
      <c r="V91" s="156">
        <f>ROUND(E91*U91,2)</f>
        <v>2</v>
      </c>
      <c r="W91" s="156"/>
      <c r="X91" s="156" t="s">
        <v>150</v>
      </c>
      <c r="Y91" s="156" t="s">
        <v>135</v>
      </c>
      <c r="Z91" s="146"/>
      <c r="AA91" s="146"/>
      <c r="AB91" s="146"/>
      <c r="AC91" s="146"/>
      <c r="AD91" s="146"/>
      <c r="AE91" s="146"/>
      <c r="AF91" s="146"/>
      <c r="AG91" s="146" t="s">
        <v>151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53"/>
      <c r="B92" s="154"/>
      <c r="C92" s="185" t="s">
        <v>251</v>
      </c>
      <c r="D92" s="158"/>
      <c r="E92" s="159">
        <v>6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138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71">
        <v>28</v>
      </c>
      <c r="B93" s="172" t="s">
        <v>252</v>
      </c>
      <c r="C93" s="184" t="s">
        <v>253</v>
      </c>
      <c r="D93" s="173" t="s">
        <v>149</v>
      </c>
      <c r="E93" s="174">
        <v>6</v>
      </c>
      <c r="F93" s="175"/>
      <c r="G93" s="176">
        <f>ROUND(E93*F93,2)</f>
        <v>0</v>
      </c>
      <c r="H93" s="157"/>
      <c r="I93" s="156">
        <f>ROUND(E93*H93,2)</f>
        <v>0</v>
      </c>
      <c r="J93" s="157"/>
      <c r="K93" s="156">
        <f>ROUND(E93*J93,2)</f>
        <v>0</v>
      </c>
      <c r="L93" s="156">
        <v>21</v>
      </c>
      <c r="M93" s="156">
        <f>G93*(1+L93/100)</f>
        <v>0</v>
      </c>
      <c r="N93" s="155">
        <v>4.6000000000000001E-4</v>
      </c>
      <c r="O93" s="155">
        <f>ROUND(E93*N93,2)</f>
        <v>0</v>
      </c>
      <c r="P93" s="155">
        <v>0</v>
      </c>
      <c r="Q93" s="155">
        <f>ROUND(E93*P93,2)</f>
        <v>0</v>
      </c>
      <c r="R93" s="156"/>
      <c r="S93" s="156" t="s">
        <v>132</v>
      </c>
      <c r="T93" s="156" t="s">
        <v>132</v>
      </c>
      <c r="U93" s="156">
        <v>0.315</v>
      </c>
      <c r="V93" s="156">
        <f>ROUND(E93*U93,2)</f>
        <v>1.89</v>
      </c>
      <c r="W93" s="156"/>
      <c r="X93" s="156" t="s">
        <v>150</v>
      </c>
      <c r="Y93" s="156" t="s">
        <v>135</v>
      </c>
      <c r="Z93" s="146"/>
      <c r="AA93" s="146"/>
      <c r="AB93" s="146"/>
      <c r="AC93" s="146"/>
      <c r="AD93" s="146"/>
      <c r="AE93" s="146"/>
      <c r="AF93" s="146"/>
      <c r="AG93" s="146" t="s">
        <v>151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185" t="s">
        <v>254</v>
      </c>
      <c r="D94" s="158"/>
      <c r="E94" s="159">
        <v>6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138</v>
      </c>
      <c r="AH94" s="146">
        <v>5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x14ac:dyDescent="0.2">
      <c r="A95" s="164" t="s">
        <v>127</v>
      </c>
      <c r="B95" s="165" t="s">
        <v>69</v>
      </c>
      <c r="C95" s="183" t="s">
        <v>70</v>
      </c>
      <c r="D95" s="166"/>
      <c r="E95" s="167"/>
      <c r="F95" s="168"/>
      <c r="G95" s="169">
        <f>SUMIF(AG96:AG104,"&lt;&gt;NOR",G96:G104)</f>
        <v>0</v>
      </c>
      <c r="H95" s="163"/>
      <c r="I95" s="163">
        <f>SUM(I96:I104)</f>
        <v>0</v>
      </c>
      <c r="J95" s="163"/>
      <c r="K95" s="163">
        <f>SUM(K96:K104)</f>
        <v>0</v>
      </c>
      <c r="L95" s="163"/>
      <c r="M95" s="163">
        <f>SUM(M96:M104)</f>
        <v>0</v>
      </c>
      <c r="N95" s="162"/>
      <c r="O95" s="162">
        <f>SUM(O96:O104)</f>
        <v>0.69000000000000006</v>
      </c>
      <c r="P95" s="162"/>
      <c r="Q95" s="162">
        <f>SUM(Q96:Q104)</f>
        <v>0</v>
      </c>
      <c r="R95" s="163"/>
      <c r="S95" s="163"/>
      <c r="T95" s="163"/>
      <c r="U95" s="163"/>
      <c r="V95" s="163">
        <f>SUM(V96:V104)</f>
        <v>19.36</v>
      </c>
      <c r="W95" s="163"/>
      <c r="X95" s="163"/>
      <c r="Y95" s="163"/>
      <c r="AG95" t="s">
        <v>128</v>
      </c>
    </row>
    <row r="96" spans="1:60" outlineLevel="1" x14ac:dyDescent="0.2">
      <c r="A96" s="171">
        <v>29</v>
      </c>
      <c r="B96" s="172" t="s">
        <v>255</v>
      </c>
      <c r="C96" s="184" t="s">
        <v>256</v>
      </c>
      <c r="D96" s="173" t="s">
        <v>149</v>
      </c>
      <c r="E96" s="174">
        <v>10.205</v>
      </c>
      <c r="F96" s="175"/>
      <c r="G96" s="176">
        <f>ROUND(E96*F96,2)</f>
        <v>0</v>
      </c>
      <c r="H96" s="157"/>
      <c r="I96" s="156">
        <f>ROUND(E96*H96,2)</f>
        <v>0</v>
      </c>
      <c r="J96" s="157"/>
      <c r="K96" s="156">
        <f>ROUND(E96*J96,2)</f>
        <v>0</v>
      </c>
      <c r="L96" s="156">
        <v>21</v>
      </c>
      <c r="M96" s="156">
        <f>G96*(1+L96/100)</f>
        <v>0</v>
      </c>
      <c r="N96" s="155">
        <v>2.63E-3</v>
      </c>
      <c r="O96" s="155">
        <f>ROUND(E96*N96,2)</f>
        <v>0.03</v>
      </c>
      <c r="P96" s="155">
        <v>0</v>
      </c>
      <c r="Q96" s="155">
        <f>ROUND(E96*P96,2)</f>
        <v>0</v>
      </c>
      <c r="R96" s="156"/>
      <c r="S96" s="156" t="s">
        <v>257</v>
      </c>
      <c r="T96" s="156" t="s">
        <v>257</v>
      </c>
      <c r="U96" s="156">
        <v>0.36</v>
      </c>
      <c r="V96" s="156">
        <f>ROUND(E96*U96,2)</f>
        <v>3.67</v>
      </c>
      <c r="W96" s="156"/>
      <c r="X96" s="156" t="s">
        <v>150</v>
      </c>
      <c r="Y96" s="156" t="s">
        <v>135</v>
      </c>
      <c r="Z96" s="146"/>
      <c r="AA96" s="146"/>
      <c r="AB96" s="146"/>
      <c r="AC96" s="146"/>
      <c r="AD96" s="146"/>
      <c r="AE96" s="146"/>
      <c r="AF96" s="146"/>
      <c r="AG96" s="146" t="s">
        <v>151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185" t="s">
        <v>258</v>
      </c>
      <c r="D97" s="158"/>
      <c r="E97" s="159">
        <v>10.205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138</v>
      </c>
      <c r="AH97" s="146">
        <v>5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1">
        <v>30</v>
      </c>
      <c r="B98" s="172" t="s">
        <v>259</v>
      </c>
      <c r="C98" s="184" t="s">
        <v>260</v>
      </c>
      <c r="D98" s="173" t="s">
        <v>149</v>
      </c>
      <c r="E98" s="174">
        <v>40.82</v>
      </c>
      <c r="F98" s="175"/>
      <c r="G98" s="176">
        <f>ROUND(E98*F98,2)</f>
        <v>0</v>
      </c>
      <c r="H98" s="157"/>
      <c r="I98" s="156">
        <f>ROUND(E98*H98,2)</f>
        <v>0</v>
      </c>
      <c r="J98" s="157"/>
      <c r="K98" s="156">
        <f>ROUND(E98*J98,2)</f>
        <v>0</v>
      </c>
      <c r="L98" s="156">
        <v>21</v>
      </c>
      <c r="M98" s="156">
        <f>G98*(1+L98/100)</f>
        <v>0</v>
      </c>
      <c r="N98" s="155">
        <v>0</v>
      </c>
      <c r="O98" s="155">
        <f>ROUND(E98*N98,2)</f>
        <v>0</v>
      </c>
      <c r="P98" s="155">
        <v>0</v>
      </c>
      <c r="Q98" s="155">
        <f>ROUND(E98*P98,2)</f>
        <v>0</v>
      </c>
      <c r="R98" s="156"/>
      <c r="S98" s="156" t="s">
        <v>132</v>
      </c>
      <c r="T98" s="156" t="s">
        <v>132</v>
      </c>
      <c r="U98" s="156">
        <v>0.122</v>
      </c>
      <c r="V98" s="156">
        <f>ROUND(E98*U98,2)</f>
        <v>4.9800000000000004</v>
      </c>
      <c r="W98" s="156"/>
      <c r="X98" s="156" t="s">
        <v>150</v>
      </c>
      <c r="Y98" s="156" t="s">
        <v>135</v>
      </c>
      <c r="Z98" s="146"/>
      <c r="AA98" s="146"/>
      <c r="AB98" s="146"/>
      <c r="AC98" s="146"/>
      <c r="AD98" s="146"/>
      <c r="AE98" s="146"/>
      <c r="AF98" s="146"/>
      <c r="AG98" s="146" t="s">
        <v>178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185" t="s">
        <v>261</v>
      </c>
      <c r="D99" s="158"/>
      <c r="E99" s="159">
        <v>28.6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138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85" t="s">
        <v>262</v>
      </c>
      <c r="D100" s="158"/>
      <c r="E100" s="159">
        <v>12.22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138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71">
        <v>31</v>
      </c>
      <c r="B101" s="172" t="s">
        <v>263</v>
      </c>
      <c r="C101" s="184" t="s">
        <v>264</v>
      </c>
      <c r="D101" s="173" t="s">
        <v>149</v>
      </c>
      <c r="E101" s="174">
        <v>10.205</v>
      </c>
      <c r="F101" s="175"/>
      <c r="G101" s="176">
        <f>ROUND(E101*F101,2)</f>
        <v>0</v>
      </c>
      <c r="H101" s="157"/>
      <c r="I101" s="156">
        <f>ROUND(E101*H101,2)</f>
        <v>0</v>
      </c>
      <c r="J101" s="157"/>
      <c r="K101" s="156">
        <f>ROUND(E101*J101,2)</f>
        <v>0</v>
      </c>
      <c r="L101" s="156">
        <v>21</v>
      </c>
      <c r="M101" s="156">
        <f>G101*(1+L101/100)</f>
        <v>0</v>
      </c>
      <c r="N101" s="155">
        <v>1.094E-2</v>
      </c>
      <c r="O101" s="155">
        <f>ROUND(E101*N101,2)</f>
        <v>0.11</v>
      </c>
      <c r="P101" s="155">
        <v>0</v>
      </c>
      <c r="Q101" s="155">
        <f>ROUND(E101*P101,2)</f>
        <v>0</v>
      </c>
      <c r="R101" s="156"/>
      <c r="S101" s="156" t="s">
        <v>176</v>
      </c>
      <c r="T101" s="156" t="s">
        <v>133</v>
      </c>
      <c r="U101" s="156">
        <v>0.45</v>
      </c>
      <c r="V101" s="156">
        <f>ROUND(E101*U101,2)</f>
        <v>4.59</v>
      </c>
      <c r="W101" s="156"/>
      <c r="X101" s="156" t="s">
        <v>150</v>
      </c>
      <c r="Y101" s="156" t="s">
        <v>135</v>
      </c>
      <c r="Z101" s="146"/>
      <c r="AA101" s="146"/>
      <c r="AB101" s="146"/>
      <c r="AC101" s="146"/>
      <c r="AD101" s="146"/>
      <c r="AE101" s="146"/>
      <c r="AF101" s="146"/>
      <c r="AG101" s="146" t="s">
        <v>151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">
      <c r="A102" s="153"/>
      <c r="B102" s="154"/>
      <c r="C102" s="185" t="s">
        <v>265</v>
      </c>
      <c r="D102" s="158"/>
      <c r="E102" s="159">
        <v>10.205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138</v>
      </c>
      <c r="AH102" s="146">
        <v>5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71">
        <v>32</v>
      </c>
      <c r="B103" s="172" t="s">
        <v>266</v>
      </c>
      <c r="C103" s="184" t="s">
        <v>267</v>
      </c>
      <c r="D103" s="173" t="s">
        <v>149</v>
      </c>
      <c r="E103" s="174">
        <v>10.205</v>
      </c>
      <c r="F103" s="175"/>
      <c r="G103" s="176">
        <f>ROUND(E103*F103,2)</f>
        <v>0</v>
      </c>
      <c r="H103" s="157"/>
      <c r="I103" s="156">
        <f>ROUND(E103*H103,2)</f>
        <v>0</v>
      </c>
      <c r="J103" s="157"/>
      <c r="K103" s="156">
        <f>ROUND(E103*J103,2)</f>
        <v>0</v>
      </c>
      <c r="L103" s="156">
        <v>21</v>
      </c>
      <c r="M103" s="156">
        <f>G103*(1+L103/100)</f>
        <v>0</v>
      </c>
      <c r="N103" s="155">
        <v>5.4339999999999999E-2</v>
      </c>
      <c r="O103" s="155">
        <f>ROUND(E103*N103,2)</f>
        <v>0.55000000000000004</v>
      </c>
      <c r="P103" s="155">
        <v>0</v>
      </c>
      <c r="Q103" s="155">
        <f>ROUND(E103*P103,2)</f>
        <v>0</v>
      </c>
      <c r="R103" s="156"/>
      <c r="S103" s="156" t="s">
        <v>176</v>
      </c>
      <c r="T103" s="156" t="s">
        <v>133</v>
      </c>
      <c r="U103" s="156">
        <v>0.6</v>
      </c>
      <c r="V103" s="156">
        <f>ROUND(E103*U103,2)</f>
        <v>6.12</v>
      </c>
      <c r="W103" s="156"/>
      <c r="X103" s="156" t="s">
        <v>150</v>
      </c>
      <c r="Y103" s="156" t="s">
        <v>135</v>
      </c>
      <c r="Z103" s="146"/>
      <c r="AA103" s="146"/>
      <c r="AB103" s="146"/>
      <c r="AC103" s="146"/>
      <c r="AD103" s="146"/>
      <c r="AE103" s="146"/>
      <c r="AF103" s="146"/>
      <c r="AG103" s="146" t="s">
        <v>151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185" t="s">
        <v>265</v>
      </c>
      <c r="D104" s="158"/>
      <c r="E104" s="159">
        <v>10.205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138</v>
      </c>
      <c r="AH104" s="146">
        <v>5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x14ac:dyDescent="0.2">
      <c r="A105" s="164" t="s">
        <v>127</v>
      </c>
      <c r="B105" s="165" t="s">
        <v>71</v>
      </c>
      <c r="C105" s="183" t="s">
        <v>72</v>
      </c>
      <c r="D105" s="166"/>
      <c r="E105" s="167"/>
      <c r="F105" s="168"/>
      <c r="G105" s="169">
        <f>SUMIF(AG106:AG110,"&lt;&gt;NOR",G106:G110)</f>
        <v>0</v>
      </c>
      <c r="H105" s="163"/>
      <c r="I105" s="163">
        <f>SUM(I106:I110)</f>
        <v>0</v>
      </c>
      <c r="J105" s="163"/>
      <c r="K105" s="163">
        <f>SUM(K106:K110)</f>
        <v>0</v>
      </c>
      <c r="L105" s="163"/>
      <c r="M105" s="163">
        <f>SUM(M106:M110)</f>
        <v>0</v>
      </c>
      <c r="N105" s="162"/>
      <c r="O105" s="162">
        <f>SUM(O106:O110)</f>
        <v>0</v>
      </c>
      <c r="P105" s="162"/>
      <c r="Q105" s="162">
        <f>SUM(Q106:Q110)</f>
        <v>0</v>
      </c>
      <c r="R105" s="163"/>
      <c r="S105" s="163"/>
      <c r="T105" s="163"/>
      <c r="U105" s="163"/>
      <c r="V105" s="163">
        <f>SUM(V106:V110)</f>
        <v>79.66</v>
      </c>
      <c r="W105" s="163"/>
      <c r="X105" s="163"/>
      <c r="Y105" s="163"/>
      <c r="AG105" t="s">
        <v>128</v>
      </c>
    </row>
    <row r="106" spans="1:60" ht="22.5" outlineLevel="1" x14ac:dyDescent="0.2">
      <c r="A106" s="171">
        <v>33</v>
      </c>
      <c r="B106" s="172" t="s">
        <v>268</v>
      </c>
      <c r="C106" s="184" t="s">
        <v>269</v>
      </c>
      <c r="D106" s="173" t="s">
        <v>149</v>
      </c>
      <c r="E106" s="174">
        <v>87.25</v>
      </c>
      <c r="F106" s="175"/>
      <c r="G106" s="176">
        <f>ROUND(E106*F106,2)</f>
        <v>0</v>
      </c>
      <c r="H106" s="157"/>
      <c r="I106" s="156">
        <f>ROUND(E106*H106,2)</f>
        <v>0</v>
      </c>
      <c r="J106" s="157"/>
      <c r="K106" s="156">
        <f>ROUND(E106*J106,2)</f>
        <v>0</v>
      </c>
      <c r="L106" s="156">
        <v>21</v>
      </c>
      <c r="M106" s="156">
        <f>G106*(1+L106/100)</f>
        <v>0</v>
      </c>
      <c r="N106" s="155">
        <v>0</v>
      </c>
      <c r="O106" s="155">
        <f>ROUND(E106*N106,2)</f>
        <v>0</v>
      </c>
      <c r="P106" s="155">
        <v>0</v>
      </c>
      <c r="Q106" s="155">
        <f>ROUND(E106*P106,2)</f>
        <v>0</v>
      </c>
      <c r="R106" s="156"/>
      <c r="S106" s="156" t="s">
        <v>132</v>
      </c>
      <c r="T106" s="156" t="s">
        <v>132</v>
      </c>
      <c r="U106" s="156">
        <v>0.91300000000000003</v>
      </c>
      <c r="V106" s="156">
        <f>ROUND(E106*U106,2)</f>
        <v>79.66</v>
      </c>
      <c r="W106" s="156"/>
      <c r="X106" s="156" t="s">
        <v>150</v>
      </c>
      <c r="Y106" s="156" t="s">
        <v>135</v>
      </c>
      <c r="Z106" s="146"/>
      <c r="AA106" s="146"/>
      <c r="AB106" s="146"/>
      <c r="AC106" s="146"/>
      <c r="AD106" s="146"/>
      <c r="AE106" s="146"/>
      <c r="AF106" s="146"/>
      <c r="AG106" s="146" t="s">
        <v>178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185" t="s">
        <v>270</v>
      </c>
      <c r="D107" s="158"/>
      <c r="E107" s="159">
        <v>69.55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138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85" t="s">
        <v>271</v>
      </c>
      <c r="D108" s="158"/>
      <c r="E108" s="159">
        <v>17.7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138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1">
        <v>34</v>
      </c>
      <c r="B109" s="172" t="s">
        <v>272</v>
      </c>
      <c r="C109" s="184" t="s">
        <v>273</v>
      </c>
      <c r="D109" s="173" t="s">
        <v>274</v>
      </c>
      <c r="E109" s="174">
        <v>4.5369999999999999</v>
      </c>
      <c r="F109" s="175"/>
      <c r="G109" s="176">
        <f>ROUND(E109*F109,2)</f>
        <v>0</v>
      </c>
      <c r="H109" s="157"/>
      <c r="I109" s="156">
        <f>ROUND(E109*H109,2)</f>
        <v>0</v>
      </c>
      <c r="J109" s="157"/>
      <c r="K109" s="156">
        <f>ROUND(E109*J109,2)</f>
        <v>0</v>
      </c>
      <c r="L109" s="156">
        <v>21</v>
      </c>
      <c r="M109" s="156">
        <f>G109*(1+L109/100)</f>
        <v>0</v>
      </c>
      <c r="N109" s="155">
        <v>0</v>
      </c>
      <c r="O109" s="155">
        <f>ROUND(E109*N109,2)</f>
        <v>0</v>
      </c>
      <c r="P109" s="155">
        <v>0</v>
      </c>
      <c r="Q109" s="155">
        <f>ROUND(E109*P109,2)</f>
        <v>0</v>
      </c>
      <c r="R109" s="156"/>
      <c r="S109" s="156" t="s">
        <v>132</v>
      </c>
      <c r="T109" s="156" t="s">
        <v>275</v>
      </c>
      <c r="U109" s="156">
        <v>0</v>
      </c>
      <c r="V109" s="156">
        <f>ROUND(E109*U109,2)</f>
        <v>0</v>
      </c>
      <c r="W109" s="156"/>
      <c r="X109" s="156" t="s">
        <v>134</v>
      </c>
      <c r="Y109" s="156" t="s">
        <v>135</v>
      </c>
      <c r="Z109" s="146"/>
      <c r="AA109" s="146"/>
      <c r="AB109" s="146"/>
      <c r="AC109" s="146"/>
      <c r="AD109" s="146"/>
      <c r="AE109" s="146"/>
      <c r="AF109" s="146"/>
      <c r="AG109" s="146" t="s">
        <v>136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">
      <c r="A110" s="153"/>
      <c r="B110" s="154"/>
      <c r="C110" s="185" t="s">
        <v>276</v>
      </c>
      <c r="D110" s="158"/>
      <c r="E110" s="159">
        <v>4.5369999999999999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138</v>
      </c>
      <c r="AH110" s="146">
        <v>5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x14ac:dyDescent="0.2">
      <c r="A111" s="164" t="s">
        <v>127</v>
      </c>
      <c r="B111" s="165" t="s">
        <v>73</v>
      </c>
      <c r="C111" s="183" t="s">
        <v>74</v>
      </c>
      <c r="D111" s="166"/>
      <c r="E111" s="167"/>
      <c r="F111" s="168"/>
      <c r="G111" s="169">
        <f>SUMIF(AG112:AG137,"&lt;&gt;NOR",G112:G137)</f>
        <v>0</v>
      </c>
      <c r="H111" s="163"/>
      <c r="I111" s="163">
        <f>SUM(I112:I137)</f>
        <v>0</v>
      </c>
      <c r="J111" s="163"/>
      <c r="K111" s="163">
        <f>SUM(K112:K137)</f>
        <v>0</v>
      </c>
      <c r="L111" s="163"/>
      <c r="M111" s="163">
        <f>SUM(M112:M137)</f>
        <v>0</v>
      </c>
      <c r="N111" s="162"/>
      <c r="O111" s="162">
        <f>SUM(O112:O137)</f>
        <v>1.4500000000000002</v>
      </c>
      <c r="P111" s="162"/>
      <c r="Q111" s="162">
        <f>SUM(Q112:Q137)</f>
        <v>0</v>
      </c>
      <c r="R111" s="163"/>
      <c r="S111" s="163"/>
      <c r="T111" s="163"/>
      <c r="U111" s="163"/>
      <c r="V111" s="163">
        <f>SUM(V112:V137)</f>
        <v>164.35999999999999</v>
      </c>
      <c r="W111" s="163"/>
      <c r="X111" s="163"/>
      <c r="Y111" s="163"/>
      <c r="AG111" t="s">
        <v>128</v>
      </c>
    </row>
    <row r="112" spans="1:60" outlineLevel="1" x14ac:dyDescent="0.2">
      <c r="A112" s="171">
        <v>35</v>
      </c>
      <c r="B112" s="172" t="s">
        <v>277</v>
      </c>
      <c r="C112" s="184" t="s">
        <v>278</v>
      </c>
      <c r="D112" s="173" t="s">
        <v>149</v>
      </c>
      <c r="E112" s="174">
        <v>394.1</v>
      </c>
      <c r="F112" s="175"/>
      <c r="G112" s="176">
        <f>ROUND(E112*F112,2)</f>
        <v>0</v>
      </c>
      <c r="H112" s="157"/>
      <c r="I112" s="156">
        <f>ROUND(E112*H112,2)</f>
        <v>0</v>
      </c>
      <c r="J112" s="157"/>
      <c r="K112" s="156">
        <f>ROUND(E112*J112,2)</f>
        <v>0</v>
      </c>
      <c r="L112" s="156">
        <v>21</v>
      </c>
      <c r="M112" s="156">
        <f>G112*(1+L112/100)</f>
        <v>0</v>
      </c>
      <c r="N112" s="155">
        <v>0</v>
      </c>
      <c r="O112" s="155">
        <f>ROUND(E112*N112,2)</f>
        <v>0</v>
      </c>
      <c r="P112" s="155">
        <v>0</v>
      </c>
      <c r="Q112" s="155">
        <f>ROUND(E112*P112,2)</f>
        <v>0</v>
      </c>
      <c r="R112" s="156"/>
      <c r="S112" s="156" t="s">
        <v>132</v>
      </c>
      <c r="T112" s="156" t="s">
        <v>132</v>
      </c>
      <c r="U112" s="156">
        <v>0.14399999999999999</v>
      </c>
      <c r="V112" s="156">
        <f>ROUND(E112*U112,2)</f>
        <v>56.75</v>
      </c>
      <c r="W112" s="156"/>
      <c r="X112" s="156" t="s">
        <v>150</v>
      </c>
      <c r="Y112" s="156" t="s">
        <v>135</v>
      </c>
      <c r="Z112" s="146"/>
      <c r="AA112" s="146"/>
      <c r="AB112" s="146"/>
      <c r="AC112" s="146"/>
      <c r="AD112" s="146"/>
      <c r="AE112" s="146"/>
      <c r="AF112" s="146"/>
      <c r="AG112" s="146" t="s">
        <v>178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185" t="s">
        <v>279</v>
      </c>
      <c r="D113" s="158"/>
      <c r="E113" s="159">
        <v>77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138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85" t="s">
        <v>280</v>
      </c>
      <c r="D114" s="158"/>
      <c r="E114" s="159">
        <v>163.1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138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85" t="s">
        <v>281</v>
      </c>
      <c r="D115" s="158"/>
      <c r="E115" s="159">
        <v>93.8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138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85" t="s">
        <v>282</v>
      </c>
      <c r="D116" s="158"/>
      <c r="E116" s="159">
        <v>60.2</v>
      </c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138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71">
        <v>36</v>
      </c>
      <c r="B117" s="172" t="s">
        <v>283</v>
      </c>
      <c r="C117" s="184" t="s">
        <v>284</v>
      </c>
      <c r="D117" s="173" t="s">
        <v>149</v>
      </c>
      <c r="E117" s="174">
        <v>788.2</v>
      </c>
      <c r="F117" s="175"/>
      <c r="G117" s="176">
        <f>ROUND(E117*F117,2)</f>
        <v>0</v>
      </c>
      <c r="H117" s="157"/>
      <c r="I117" s="156">
        <f>ROUND(E117*H117,2)</f>
        <v>0</v>
      </c>
      <c r="J117" s="157"/>
      <c r="K117" s="156">
        <f>ROUND(E117*J117,2)</f>
        <v>0</v>
      </c>
      <c r="L117" s="156">
        <v>21</v>
      </c>
      <c r="M117" s="156">
        <f>G117*(1+L117/100)</f>
        <v>0</v>
      </c>
      <c r="N117" s="155">
        <v>8.4999999999999995E-4</v>
      </c>
      <c r="O117" s="155">
        <f>ROUND(E117*N117,2)</f>
        <v>0.67</v>
      </c>
      <c r="P117" s="155">
        <v>0</v>
      </c>
      <c r="Q117" s="155">
        <f>ROUND(E117*P117,2)</f>
        <v>0</v>
      </c>
      <c r="R117" s="156"/>
      <c r="S117" s="156" t="s">
        <v>132</v>
      </c>
      <c r="T117" s="156" t="s">
        <v>132</v>
      </c>
      <c r="U117" s="156">
        <v>6.0000000000000001E-3</v>
      </c>
      <c r="V117" s="156">
        <f>ROUND(E117*U117,2)</f>
        <v>4.7300000000000004</v>
      </c>
      <c r="W117" s="156"/>
      <c r="X117" s="156" t="s">
        <v>150</v>
      </c>
      <c r="Y117" s="156" t="s">
        <v>135</v>
      </c>
      <c r="Z117" s="146"/>
      <c r="AA117" s="146"/>
      <c r="AB117" s="146"/>
      <c r="AC117" s="146"/>
      <c r="AD117" s="146"/>
      <c r="AE117" s="146"/>
      <c r="AF117" s="146"/>
      <c r="AG117" s="146" t="s">
        <v>178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2" x14ac:dyDescent="0.2">
      <c r="A118" s="153"/>
      <c r="B118" s="154"/>
      <c r="C118" s="185" t="s">
        <v>285</v>
      </c>
      <c r="D118" s="158"/>
      <c r="E118" s="159">
        <v>788.2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138</v>
      </c>
      <c r="AH118" s="146">
        <v>5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1">
        <v>37</v>
      </c>
      <c r="B119" s="172" t="s">
        <v>286</v>
      </c>
      <c r="C119" s="184" t="s">
        <v>287</v>
      </c>
      <c r="D119" s="173" t="s">
        <v>149</v>
      </c>
      <c r="E119" s="174">
        <v>394.1</v>
      </c>
      <c r="F119" s="175"/>
      <c r="G119" s="176">
        <f>ROUND(E119*F119,2)</f>
        <v>0</v>
      </c>
      <c r="H119" s="157"/>
      <c r="I119" s="156">
        <f>ROUND(E119*H119,2)</f>
        <v>0</v>
      </c>
      <c r="J119" s="157"/>
      <c r="K119" s="156">
        <f>ROUND(E119*J119,2)</f>
        <v>0</v>
      </c>
      <c r="L119" s="156">
        <v>21</v>
      </c>
      <c r="M119" s="156">
        <f>G119*(1+L119/100)</f>
        <v>0</v>
      </c>
      <c r="N119" s="155">
        <v>0</v>
      </c>
      <c r="O119" s="155">
        <f>ROUND(E119*N119,2)</f>
        <v>0</v>
      </c>
      <c r="P119" s="155">
        <v>0</v>
      </c>
      <c r="Q119" s="155">
        <f>ROUND(E119*P119,2)</f>
        <v>0</v>
      </c>
      <c r="R119" s="156"/>
      <c r="S119" s="156" t="s">
        <v>132</v>
      </c>
      <c r="T119" s="156" t="s">
        <v>132</v>
      </c>
      <c r="U119" s="156">
        <v>0.126</v>
      </c>
      <c r="V119" s="156">
        <f>ROUND(E119*U119,2)</f>
        <v>49.66</v>
      </c>
      <c r="W119" s="156"/>
      <c r="X119" s="156" t="s">
        <v>150</v>
      </c>
      <c r="Y119" s="156" t="s">
        <v>135</v>
      </c>
      <c r="Z119" s="146"/>
      <c r="AA119" s="146"/>
      <c r="AB119" s="146"/>
      <c r="AC119" s="146"/>
      <c r="AD119" s="146"/>
      <c r="AE119" s="146"/>
      <c r="AF119" s="146"/>
      <c r="AG119" s="146" t="s">
        <v>178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185" t="s">
        <v>288</v>
      </c>
      <c r="D120" s="158"/>
      <c r="E120" s="159">
        <v>394.1</v>
      </c>
      <c r="F120" s="156"/>
      <c r="G120" s="156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138</v>
      </c>
      <c r="AH120" s="146">
        <v>5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71">
        <v>38</v>
      </c>
      <c r="B121" s="172" t="s">
        <v>289</v>
      </c>
      <c r="C121" s="184" t="s">
        <v>290</v>
      </c>
      <c r="D121" s="173" t="s">
        <v>149</v>
      </c>
      <c r="E121" s="174">
        <v>131.5</v>
      </c>
      <c r="F121" s="175"/>
      <c r="G121" s="176">
        <f>ROUND(E121*F121,2)</f>
        <v>0</v>
      </c>
      <c r="H121" s="157"/>
      <c r="I121" s="156">
        <f>ROUND(E121*H121,2)</f>
        <v>0</v>
      </c>
      <c r="J121" s="157"/>
      <c r="K121" s="156">
        <f>ROUND(E121*J121,2)</f>
        <v>0</v>
      </c>
      <c r="L121" s="156">
        <v>21</v>
      </c>
      <c r="M121" s="156">
        <f>G121*(1+L121/100)</f>
        <v>0</v>
      </c>
      <c r="N121" s="155">
        <v>5.9100000000000003E-3</v>
      </c>
      <c r="O121" s="155">
        <f>ROUND(E121*N121,2)</f>
        <v>0.78</v>
      </c>
      <c r="P121" s="155">
        <v>0</v>
      </c>
      <c r="Q121" s="155">
        <f>ROUND(E121*P121,2)</f>
        <v>0</v>
      </c>
      <c r="R121" s="156"/>
      <c r="S121" s="156" t="s">
        <v>132</v>
      </c>
      <c r="T121" s="156" t="s">
        <v>132</v>
      </c>
      <c r="U121" s="156">
        <v>0.26</v>
      </c>
      <c r="V121" s="156">
        <f>ROUND(E121*U121,2)</f>
        <v>34.19</v>
      </c>
      <c r="W121" s="156"/>
      <c r="X121" s="156" t="s">
        <v>150</v>
      </c>
      <c r="Y121" s="156" t="s">
        <v>135</v>
      </c>
      <c r="Z121" s="146"/>
      <c r="AA121" s="146"/>
      <c r="AB121" s="146"/>
      <c r="AC121" s="146"/>
      <c r="AD121" s="146"/>
      <c r="AE121" s="146"/>
      <c r="AF121" s="146"/>
      <c r="AG121" s="146" t="s">
        <v>178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53"/>
      <c r="B122" s="154"/>
      <c r="C122" s="185" t="s">
        <v>291</v>
      </c>
      <c r="D122" s="158"/>
      <c r="E122" s="159">
        <v>27.5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138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3" x14ac:dyDescent="0.2">
      <c r="A123" s="153"/>
      <c r="B123" s="154"/>
      <c r="C123" s="185" t="s">
        <v>292</v>
      </c>
      <c r="D123" s="158"/>
      <c r="E123" s="159">
        <v>55</v>
      </c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138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3" x14ac:dyDescent="0.2">
      <c r="A124" s="153"/>
      <c r="B124" s="154"/>
      <c r="C124" s="185" t="s">
        <v>293</v>
      </c>
      <c r="D124" s="158"/>
      <c r="E124" s="159">
        <v>27.5</v>
      </c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138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185" t="s">
        <v>294</v>
      </c>
      <c r="D125" s="158"/>
      <c r="E125" s="159">
        <v>21.5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138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71">
        <v>39</v>
      </c>
      <c r="B126" s="172" t="s">
        <v>295</v>
      </c>
      <c r="C126" s="184" t="s">
        <v>296</v>
      </c>
      <c r="D126" s="173" t="s">
        <v>149</v>
      </c>
      <c r="E126" s="174">
        <v>394.1</v>
      </c>
      <c r="F126" s="175"/>
      <c r="G126" s="176">
        <f>ROUND(E126*F126,2)</f>
        <v>0</v>
      </c>
      <c r="H126" s="157"/>
      <c r="I126" s="156">
        <f>ROUND(E126*H126,2)</f>
        <v>0</v>
      </c>
      <c r="J126" s="157"/>
      <c r="K126" s="156">
        <f>ROUND(E126*J126,2)</f>
        <v>0</v>
      </c>
      <c r="L126" s="156">
        <v>21</v>
      </c>
      <c r="M126" s="156">
        <f>G126*(1+L126/100)</f>
        <v>0</v>
      </c>
      <c r="N126" s="155">
        <v>0</v>
      </c>
      <c r="O126" s="155">
        <f>ROUND(E126*N126,2)</f>
        <v>0</v>
      </c>
      <c r="P126" s="155">
        <v>0</v>
      </c>
      <c r="Q126" s="155">
        <f>ROUND(E126*P126,2)</f>
        <v>0</v>
      </c>
      <c r="R126" s="156"/>
      <c r="S126" s="156" t="s">
        <v>132</v>
      </c>
      <c r="T126" s="156" t="s">
        <v>132</v>
      </c>
      <c r="U126" s="156">
        <v>3.0300000000000001E-2</v>
      </c>
      <c r="V126" s="156">
        <f>ROUND(E126*U126,2)</f>
        <v>11.94</v>
      </c>
      <c r="W126" s="156"/>
      <c r="X126" s="156" t="s">
        <v>150</v>
      </c>
      <c r="Y126" s="156" t="s">
        <v>135</v>
      </c>
      <c r="Z126" s="146"/>
      <c r="AA126" s="146"/>
      <c r="AB126" s="146"/>
      <c r="AC126" s="146"/>
      <c r="AD126" s="146"/>
      <c r="AE126" s="146"/>
      <c r="AF126" s="146"/>
      <c r="AG126" s="146" t="s">
        <v>178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53"/>
      <c r="B127" s="154"/>
      <c r="C127" s="185" t="s">
        <v>288</v>
      </c>
      <c r="D127" s="158"/>
      <c r="E127" s="159">
        <v>394.1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138</v>
      </c>
      <c r="AH127" s="146">
        <v>5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71">
        <v>40</v>
      </c>
      <c r="B128" s="172" t="s">
        <v>297</v>
      </c>
      <c r="C128" s="184" t="s">
        <v>298</v>
      </c>
      <c r="D128" s="173" t="s">
        <v>149</v>
      </c>
      <c r="E128" s="174">
        <v>788.2</v>
      </c>
      <c r="F128" s="175"/>
      <c r="G128" s="176">
        <f>ROUND(E128*F128,2)</f>
        <v>0</v>
      </c>
      <c r="H128" s="157"/>
      <c r="I128" s="156">
        <f>ROUND(E128*H128,2)</f>
        <v>0</v>
      </c>
      <c r="J128" s="157"/>
      <c r="K128" s="156">
        <f>ROUND(E128*J128,2)</f>
        <v>0</v>
      </c>
      <c r="L128" s="156">
        <v>21</v>
      </c>
      <c r="M128" s="156">
        <f>G128*(1+L128/100)</f>
        <v>0</v>
      </c>
      <c r="N128" s="155">
        <v>0</v>
      </c>
      <c r="O128" s="155">
        <f>ROUND(E128*N128,2)</f>
        <v>0</v>
      </c>
      <c r="P128" s="155">
        <v>0</v>
      </c>
      <c r="Q128" s="155">
        <f>ROUND(E128*P128,2)</f>
        <v>0</v>
      </c>
      <c r="R128" s="156"/>
      <c r="S128" s="156" t="s">
        <v>132</v>
      </c>
      <c r="T128" s="156" t="s">
        <v>132</v>
      </c>
      <c r="U128" s="156">
        <v>0</v>
      </c>
      <c r="V128" s="156">
        <f>ROUND(E128*U128,2)</f>
        <v>0</v>
      </c>
      <c r="W128" s="156"/>
      <c r="X128" s="156" t="s">
        <v>150</v>
      </c>
      <c r="Y128" s="156" t="s">
        <v>135</v>
      </c>
      <c r="Z128" s="146"/>
      <c r="AA128" s="146"/>
      <c r="AB128" s="146"/>
      <c r="AC128" s="146"/>
      <c r="AD128" s="146"/>
      <c r="AE128" s="146"/>
      <c r="AF128" s="146"/>
      <c r="AG128" s="146" t="s">
        <v>178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185" t="s">
        <v>285</v>
      </c>
      <c r="D129" s="158"/>
      <c r="E129" s="159">
        <v>788.2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138</v>
      </c>
      <c r="AH129" s="146">
        <v>5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1">
        <v>41</v>
      </c>
      <c r="B130" s="172" t="s">
        <v>299</v>
      </c>
      <c r="C130" s="184" t="s">
        <v>300</v>
      </c>
      <c r="D130" s="173" t="s">
        <v>149</v>
      </c>
      <c r="E130" s="174">
        <v>394.1</v>
      </c>
      <c r="F130" s="175"/>
      <c r="G130" s="176">
        <f>ROUND(E130*F130,2)</f>
        <v>0</v>
      </c>
      <c r="H130" s="157"/>
      <c r="I130" s="156">
        <f>ROUND(E130*H130,2)</f>
        <v>0</v>
      </c>
      <c r="J130" s="157"/>
      <c r="K130" s="156">
        <f>ROUND(E130*J130,2)</f>
        <v>0</v>
      </c>
      <c r="L130" s="156">
        <v>21</v>
      </c>
      <c r="M130" s="156">
        <f>G130*(1+L130/100)</f>
        <v>0</v>
      </c>
      <c r="N130" s="155">
        <v>0</v>
      </c>
      <c r="O130" s="155">
        <f>ROUND(E130*N130,2)</f>
        <v>0</v>
      </c>
      <c r="P130" s="155">
        <v>0</v>
      </c>
      <c r="Q130" s="155">
        <f>ROUND(E130*P130,2)</f>
        <v>0</v>
      </c>
      <c r="R130" s="156"/>
      <c r="S130" s="156" t="s">
        <v>132</v>
      </c>
      <c r="T130" s="156" t="s">
        <v>132</v>
      </c>
      <c r="U130" s="156">
        <v>1.7999999999999999E-2</v>
      </c>
      <c r="V130" s="156">
        <f>ROUND(E130*U130,2)</f>
        <v>7.09</v>
      </c>
      <c r="W130" s="156"/>
      <c r="X130" s="156" t="s">
        <v>150</v>
      </c>
      <c r="Y130" s="156" t="s">
        <v>135</v>
      </c>
      <c r="Z130" s="146"/>
      <c r="AA130" s="146"/>
      <c r="AB130" s="146"/>
      <c r="AC130" s="146"/>
      <c r="AD130" s="146"/>
      <c r="AE130" s="146"/>
      <c r="AF130" s="146"/>
      <c r="AG130" s="146" t="s">
        <v>178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185" t="s">
        <v>288</v>
      </c>
      <c r="D131" s="158"/>
      <c r="E131" s="159">
        <v>394.1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138</v>
      </c>
      <c r="AH131" s="146">
        <v>5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1">
        <v>42</v>
      </c>
      <c r="B132" s="172" t="s">
        <v>301</v>
      </c>
      <c r="C132" s="184" t="s">
        <v>302</v>
      </c>
      <c r="D132" s="173" t="s">
        <v>149</v>
      </c>
      <c r="E132" s="174">
        <v>118.8</v>
      </c>
      <c r="F132" s="175"/>
      <c r="G132" s="176">
        <f>ROUND(E132*F132,2)</f>
        <v>0</v>
      </c>
      <c r="H132" s="157"/>
      <c r="I132" s="156">
        <f>ROUND(E132*H132,2)</f>
        <v>0</v>
      </c>
      <c r="J132" s="157"/>
      <c r="K132" s="156">
        <f>ROUND(E132*J132,2)</f>
        <v>0</v>
      </c>
      <c r="L132" s="156">
        <v>21</v>
      </c>
      <c r="M132" s="156">
        <f>G132*(1+L132/100)</f>
        <v>0</v>
      </c>
      <c r="N132" s="155">
        <v>0</v>
      </c>
      <c r="O132" s="155">
        <f>ROUND(E132*N132,2)</f>
        <v>0</v>
      </c>
      <c r="P132" s="155">
        <v>0</v>
      </c>
      <c r="Q132" s="155">
        <f>ROUND(E132*P132,2)</f>
        <v>0</v>
      </c>
      <c r="R132" s="156"/>
      <c r="S132" s="156" t="s">
        <v>176</v>
      </c>
      <c r="T132" s="156" t="s">
        <v>177</v>
      </c>
      <c r="U132" s="156">
        <v>0</v>
      </c>
      <c r="V132" s="156">
        <f>ROUND(E132*U132,2)</f>
        <v>0</v>
      </c>
      <c r="W132" s="156"/>
      <c r="X132" s="156" t="s">
        <v>150</v>
      </c>
      <c r="Y132" s="156" t="s">
        <v>135</v>
      </c>
      <c r="Z132" s="146"/>
      <c r="AA132" s="146"/>
      <c r="AB132" s="146"/>
      <c r="AC132" s="146"/>
      <c r="AD132" s="146"/>
      <c r="AE132" s="146"/>
      <c r="AF132" s="146"/>
      <c r="AG132" s="146" t="s">
        <v>178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185" t="s">
        <v>303</v>
      </c>
      <c r="D133" s="158"/>
      <c r="E133" s="159">
        <v>33.6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138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">
      <c r="A134" s="153"/>
      <c r="B134" s="154"/>
      <c r="C134" s="185" t="s">
        <v>304</v>
      </c>
      <c r="D134" s="158"/>
      <c r="E134" s="159">
        <v>66</v>
      </c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138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3" x14ac:dyDescent="0.2">
      <c r="A135" s="153"/>
      <c r="B135" s="154"/>
      <c r="C135" s="185" t="s">
        <v>305</v>
      </c>
      <c r="D135" s="158"/>
      <c r="E135" s="159">
        <v>19.2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138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1">
        <v>43</v>
      </c>
      <c r="B136" s="172" t="s">
        <v>306</v>
      </c>
      <c r="C136" s="184" t="s">
        <v>307</v>
      </c>
      <c r="D136" s="173" t="s">
        <v>149</v>
      </c>
      <c r="E136" s="174">
        <v>98</v>
      </c>
      <c r="F136" s="175"/>
      <c r="G136" s="176">
        <f>ROUND(E136*F136,2)</f>
        <v>0</v>
      </c>
      <c r="H136" s="157"/>
      <c r="I136" s="156">
        <f>ROUND(E136*H136,2)</f>
        <v>0</v>
      </c>
      <c r="J136" s="157"/>
      <c r="K136" s="156">
        <f>ROUND(E136*J136,2)</f>
        <v>0</v>
      </c>
      <c r="L136" s="156">
        <v>21</v>
      </c>
      <c r="M136" s="156">
        <f>G136*(1+L136/100)</f>
        <v>0</v>
      </c>
      <c r="N136" s="155">
        <v>0</v>
      </c>
      <c r="O136" s="155">
        <f>ROUND(E136*N136,2)</f>
        <v>0</v>
      </c>
      <c r="P136" s="155">
        <v>0</v>
      </c>
      <c r="Q136" s="155">
        <f>ROUND(E136*P136,2)</f>
        <v>0</v>
      </c>
      <c r="R136" s="156"/>
      <c r="S136" s="156" t="s">
        <v>176</v>
      </c>
      <c r="T136" s="156" t="s">
        <v>133</v>
      </c>
      <c r="U136" s="156">
        <v>0</v>
      </c>
      <c r="V136" s="156">
        <f>ROUND(E136*U136,2)</f>
        <v>0</v>
      </c>
      <c r="W136" s="156"/>
      <c r="X136" s="156" t="s">
        <v>150</v>
      </c>
      <c r="Y136" s="156" t="s">
        <v>135</v>
      </c>
      <c r="Z136" s="146"/>
      <c r="AA136" s="146"/>
      <c r="AB136" s="146"/>
      <c r="AC136" s="146"/>
      <c r="AD136" s="146"/>
      <c r="AE136" s="146"/>
      <c r="AF136" s="146"/>
      <c r="AG136" s="146" t="s">
        <v>178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53"/>
      <c r="B137" s="154"/>
      <c r="C137" s="185" t="s">
        <v>308</v>
      </c>
      <c r="D137" s="158"/>
      <c r="E137" s="159">
        <v>98</v>
      </c>
      <c r="F137" s="156"/>
      <c r="G137" s="156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138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25.5" x14ac:dyDescent="0.2">
      <c r="A138" s="164" t="s">
        <v>127</v>
      </c>
      <c r="B138" s="165" t="s">
        <v>75</v>
      </c>
      <c r="C138" s="183" t="s">
        <v>76</v>
      </c>
      <c r="D138" s="166"/>
      <c r="E138" s="167"/>
      <c r="F138" s="168"/>
      <c r="G138" s="169">
        <f>SUMIF(AG139:AG144,"&lt;&gt;NOR",G139:G144)</f>
        <v>0</v>
      </c>
      <c r="H138" s="163"/>
      <c r="I138" s="163">
        <f>SUM(I139:I144)</f>
        <v>0</v>
      </c>
      <c r="J138" s="163"/>
      <c r="K138" s="163">
        <f>SUM(K139:K144)</f>
        <v>0</v>
      </c>
      <c r="L138" s="163"/>
      <c r="M138" s="163">
        <f>SUM(M139:M144)</f>
        <v>0</v>
      </c>
      <c r="N138" s="162"/>
      <c r="O138" s="162">
        <f>SUM(O139:O144)</f>
        <v>0</v>
      </c>
      <c r="P138" s="162"/>
      <c r="Q138" s="162">
        <f>SUM(Q139:Q144)</f>
        <v>0</v>
      </c>
      <c r="R138" s="163"/>
      <c r="S138" s="163"/>
      <c r="T138" s="163"/>
      <c r="U138" s="163"/>
      <c r="V138" s="163">
        <f>SUM(V139:V144)</f>
        <v>19.89</v>
      </c>
      <c r="W138" s="163"/>
      <c r="X138" s="163"/>
      <c r="Y138" s="163"/>
      <c r="AG138" t="s">
        <v>128</v>
      </c>
    </row>
    <row r="139" spans="1:60" outlineLevel="1" x14ac:dyDescent="0.2">
      <c r="A139" s="171">
        <v>44</v>
      </c>
      <c r="B139" s="172" t="s">
        <v>309</v>
      </c>
      <c r="C139" s="184" t="s">
        <v>310</v>
      </c>
      <c r="D139" s="173" t="s">
        <v>149</v>
      </c>
      <c r="E139" s="174">
        <v>277.2</v>
      </c>
      <c r="F139" s="175"/>
      <c r="G139" s="176">
        <f>ROUND(E139*F139,2)</f>
        <v>0</v>
      </c>
      <c r="H139" s="157"/>
      <c r="I139" s="156">
        <f>ROUND(E139*H139,2)</f>
        <v>0</v>
      </c>
      <c r="J139" s="157"/>
      <c r="K139" s="156">
        <f>ROUND(E139*J139,2)</f>
        <v>0</v>
      </c>
      <c r="L139" s="156">
        <v>21</v>
      </c>
      <c r="M139" s="156">
        <f>G139*(1+L139/100)</f>
        <v>0</v>
      </c>
      <c r="N139" s="155">
        <v>0</v>
      </c>
      <c r="O139" s="155">
        <f>ROUND(E139*N139,2)</f>
        <v>0</v>
      </c>
      <c r="P139" s="155">
        <v>0</v>
      </c>
      <c r="Q139" s="155">
        <f>ROUND(E139*P139,2)</f>
        <v>0</v>
      </c>
      <c r="R139" s="156"/>
      <c r="S139" s="156" t="s">
        <v>176</v>
      </c>
      <c r="T139" s="156" t="s">
        <v>177</v>
      </c>
      <c r="U139" s="156">
        <v>0</v>
      </c>
      <c r="V139" s="156">
        <f>ROUND(E139*U139,2)</f>
        <v>0</v>
      </c>
      <c r="W139" s="156"/>
      <c r="X139" s="156" t="s">
        <v>150</v>
      </c>
      <c r="Y139" s="156" t="s">
        <v>135</v>
      </c>
      <c r="Z139" s="146"/>
      <c r="AA139" s="146"/>
      <c r="AB139" s="146"/>
      <c r="AC139" s="146"/>
      <c r="AD139" s="146"/>
      <c r="AE139" s="146"/>
      <c r="AF139" s="146"/>
      <c r="AG139" s="146" t="s">
        <v>178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185" t="s">
        <v>311</v>
      </c>
      <c r="D140" s="158"/>
      <c r="E140" s="159">
        <v>78.400000000000006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138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185" t="s">
        <v>312</v>
      </c>
      <c r="D141" s="158"/>
      <c r="E141" s="159">
        <v>154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138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3" x14ac:dyDescent="0.2">
      <c r="A142" s="153"/>
      <c r="B142" s="154"/>
      <c r="C142" s="185" t="s">
        <v>313</v>
      </c>
      <c r="D142" s="158"/>
      <c r="E142" s="159">
        <v>44.8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138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ht="22.5" outlineLevel="1" x14ac:dyDescent="0.2">
      <c r="A143" s="171">
        <v>45</v>
      </c>
      <c r="B143" s="172" t="s">
        <v>314</v>
      </c>
      <c r="C143" s="184" t="s">
        <v>181</v>
      </c>
      <c r="D143" s="173" t="s">
        <v>149</v>
      </c>
      <c r="E143" s="174">
        <v>16.8</v>
      </c>
      <c r="F143" s="175"/>
      <c r="G143" s="176">
        <f>ROUND(E143*F143,2)</f>
        <v>0</v>
      </c>
      <c r="H143" s="157"/>
      <c r="I143" s="156">
        <f>ROUND(E143*H143,2)</f>
        <v>0</v>
      </c>
      <c r="J143" s="157"/>
      <c r="K143" s="156">
        <f>ROUND(E143*J143,2)</f>
        <v>0</v>
      </c>
      <c r="L143" s="156">
        <v>21</v>
      </c>
      <c r="M143" s="156">
        <f>G143*(1+L143/100)</f>
        <v>0</v>
      </c>
      <c r="N143" s="155">
        <v>0</v>
      </c>
      <c r="O143" s="155">
        <f>ROUND(E143*N143,2)</f>
        <v>0</v>
      </c>
      <c r="P143" s="155">
        <v>0</v>
      </c>
      <c r="Q143" s="155">
        <f>ROUND(E143*P143,2)</f>
        <v>0</v>
      </c>
      <c r="R143" s="156"/>
      <c r="S143" s="156" t="s">
        <v>176</v>
      </c>
      <c r="T143" s="156" t="s">
        <v>133</v>
      </c>
      <c r="U143" s="156">
        <v>1.1841699999999999</v>
      </c>
      <c r="V143" s="156">
        <f>ROUND(E143*U143,2)</f>
        <v>19.89</v>
      </c>
      <c r="W143" s="156"/>
      <c r="X143" s="156" t="s">
        <v>150</v>
      </c>
      <c r="Y143" s="156" t="s">
        <v>135</v>
      </c>
      <c r="Z143" s="146"/>
      <c r="AA143" s="146"/>
      <c r="AB143" s="146"/>
      <c r="AC143" s="146"/>
      <c r="AD143" s="146"/>
      <c r="AE143" s="146"/>
      <c r="AF143" s="146"/>
      <c r="AG143" s="146" t="s">
        <v>178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2" x14ac:dyDescent="0.2">
      <c r="A144" s="153"/>
      <c r="B144" s="154"/>
      <c r="C144" s="185" t="s">
        <v>315</v>
      </c>
      <c r="D144" s="158"/>
      <c r="E144" s="159">
        <v>16.8</v>
      </c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138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x14ac:dyDescent="0.2">
      <c r="A145" s="164" t="s">
        <v>127</v>
      </c>
      <c r="B145" s="165" t="s">
        <v>77</v>
      </c>
      <c r="C145" s="183" t="s">
        <v>78</v>
      </c>
      <c r="D145" s="166"/>
      <c r="E145" s="167"/>
      <c r="F145" s="168"/>
      <c r="G145" s="169">
        <f>SUMIF(AG146:AG159,"&lt;&gt;NOR",G146:G159)</f>
        <v>0</v>
      </c>
      <c r="H145" s="163"/>
      <c r="I145" s="163">
        <f>SUM(I146:I159)</f>
        <v>0</v>
      </c>
      <c r="J145" s="163"/>
      <c r="K145" s="163">
        <f>SUM(K146:K159)</f>
        <v>0</v>
      </c>
      <c r="L145" s="163"/>
      <c r="M145" s="163">
        <f>SUM(M146:M159)</f>
        <v>0</v>
      </c>
      <c r="N145" s="162"/>
      <c r="O145" s="162">
        <f>SUM(O146:O159)</f>
        <v>0</v>
      </c>
      <c r="P145" s="162"/>
      <c r="Q145" s="162">
        <f>SUM(Q146:Q159)</f>
        <v>8.870000000000001</v>
      </c>
      <c r="R145" s="163"/>
      <c r="S145" s="163"/>
      <c r="T145" s="163"/>
      <c r="U145" s="163"/>
      <c r="V145" s="163">
        <f>SUM(V146:V159)</f>
        <v>25.29</v>
      </c>
      <c r="W145" s="163"/>
      <c r="X145" s="163"/>
      <c r="Y145" s="163"/>
      <c r="AG145" t="s">
        <v>128</v>
      </c>
    </row>
    <row r="146" spans="1:60" outlineLevel="1" x14ac:dyDescent="0.2">
      <c r="A146" s="171">
        <v>46</v>
      </c>
      <c r="B146" s="172" t="s">
        <v>316</v>
      </c>
      <c r="C146" s="184" t="s">
        <v>317</v>
      </c>
      <c r="D146" s="173" t="s">
        <v>318</v>
      </c>
      <c r="E146" s="174">
        <v>0.72</v>
      </c>
      <c r="F146" s="175"/>
      <c r="G146" s="176">
        <f>ROUND(E146*F146,2)</f>
        <v>0</v>
      </c>
      <c r="H146" s="157"/>
      <c r="I146" s="156">
        <f>ROUND(E146*H146,2)</f>
        <v>0</v>
      </c>
      <c r="J146" s="157"/>
      <c r="K146" s="156">
        <f>ROUND(E146*J146,2)</f>
        <v>0</v>
      </c>
      <c r="L146" s="156">
        <v>21</v>
      </c>
      <c r="M146" s="156">
        <f>G146*(1+L146/100)</f>
        <v>0</v>
      </c>
      <c r="N146" s="155">
        <v>0</v>
      </c>
      <c r="O146" s="155">
        <f>ROUND(E146*N146,2)</f>
        <v>0</v>
      </c>
      <c r="P146" s="155">
        <v>2.2000000000000002</v>
      </c>
      <c r="Q146" s="155">
        <f>ROUND(E146*P146,2)</f>
        <v>1.58</v>
      </c>
      <c r="R146" s="156"/>
      <c r="S146" s="156" t="s">
        <v>132</v>
      </c>
      <c r="T146" s="156" t="s">
        <v>132</v>
      </c>
      <c r="U146" s="156">
        <v>10.88</v>
      </c>
      <c r="V146" s="156">
        <f>ROUND(E146*U146,2)</f>
        <v>7.83</v>
      </c>
      <c r="W146" s="156"/>
      <c r="X146" s="156" t="s">
        <v>150</v>
      </c>
      <c r="Y146" s="156" t="s">
        <v>135</v>
      </c>
      <c r="Z146" s="146"/>
      <c r="AA146" s="146"/>
      <c r="AB146" s="146"/>
      <c r="AC146" s="146"/>
      <c r="AD146" s="146"/>
      <c r="AE146" s="146"/>
      <c r="AF146" s="146"/>
      <c r="AG146" s="146" t="s">
        <v>151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2" x14ac:dyDescent="0.2">
      <c r="A147" s="153"/>
      <c r="B147" s="154"/>
      <c r="C147" s="185" t="s">
        <v>319</v>
      </c>
      <c r="D147" s="158"/>
      <c r="E147" s="159">
        <v>0.72</v>
      </c>
      <c r="F147" s="156"/>
      <c r="G147" s="156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138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71">
        <v>47</v>
      </c>
      <c r="B148" s="172" t="s">
        <v>320</v>
      </c>
      <c r="C148" s="184" t="s">
        <v>321</v>
      </c>
      <c r="D148" s="173" t="s">
        <v>149</v>
      </c>
      <c r="E148" s="174">
        <v>158.49</v>
      </c>
      <c r="F148" s="175"/>
      <c r="G148" s="176">
        <f>ROUND(E148*F148,2)</f>
        <v>0</v>
      </c>
      <c r="H148" s="157"/>
      <c r="I148" s="156">
        <f>ROUND(E148*H148,2)</f>
        <v>0</v>
      </c>
      <c r="J148" s="157"/>
      <c r="K148" s="156">
        <f>ROUND(E148*J148,2)</f>
        <v>0</v>
      </c>
      <c r="L148" s="156">
        <v>21</v>
      </c>
      <c r="M148" s="156">
        <f>G148*(1+L148/100)</f>
        <v>0</v>
      </c>
      <c r="N148" s="155">
        <v>0</v>
      </c>
      <c r="O148" s="155">
        <f>ROUND(E148*N148,2)</f>
        <v>0</v>
      </c>
      <c r="P148" s="155">
        <v>4.3999999999999997E-2</v>
      </c>
      <c r="Q148" s="155">
        <f>ROUND(E148*P148,2)</f>
        <v>6.97</v>
      </c>
      <c r="R148" s="156"/>
      <c r="S148" s="156" t="s">
        <v>176</v>
      </c>
      <c r="T148" s="156" t="s">
        <v>133</v>
      </c>
      <c r="U148" s="156">
        <v>0</v>
      </c>
      <c r="V148" s="156">
        <f>ROUND(E148*U148,2)</f>
        <v>0</v>
      </c>
      <c r="W148" s="156"/>
      <c r="X148" s="156" t="s">
        <v>150</v>
      </c>
      <c r="Y148" s="156" t="s">
        <v>135</v>
      </c>
      <c r="Z148" s="146"/>
      <c r="AA148" s="146"/>
      <c r="AB148" s="146"/>
      <c r="AC148" s="146"/>
      <c r="AD148" s="146"/>
      <c r="AE148" s="146"/>
      <c r="AF148" s="146"/>
      <c r="AG148" s="146" t="s">
        <v>178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2" x14ac:dyDescent="0.2">
      <c r="A149" s="153"/>
      <c r="B149" s="154"/>
      <c r="C149" s="185" t="s">
        <v>202</v>
      </c>
      <c r="D149" s="158"/>
      <c r="E149" s="159">
        <v>70.48</v>
      </c>
      <c r="F149" s="156"/>
      <c r="G149" s="156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138</v>
      </c>
      <c r="AH149" s="146">
        <v>5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3" x14ac:dyDescent="0.2">
      <c r="A150" s="153"/>
      <c r="B150" s="154"/>
      <c r="C150" s="185" t="s">
        <v>568</v>
      </c>
      <c r="D150" s="158"/>
      <c r="E150" s="159">
        <v>68.42</v>
      </c>
      <c r="F150" s="156"/>
      <c r="G150" s="156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138</v>
      </c>
      <c r="AH150" s="146">
        <v>5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3" x14ac:dyDescent="0.2">
      <c r="A151" s="153"/>
      <c r="B151" s="154"/>
      <c r="C151" s="185" t="s">
        <v>322</v>
      </c>
      <c r="D151" s="158"/>
      <c r="E151" s="159"/>
      <c r="F151" s="156"/>
      <c r="G151" s="156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138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185" t="s">
        <v>323</v>
      </c>
      <c r="D152" s="158"/>
      <c r="E152" s="159">
        <v>8.6999999999999993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138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3" x14ac:dyDescent="0.2">
      <c r="A153" s="153"/>
      <c r="B153" s="154"/>
      <c r="C153" s="185" t="s">
        <v>324</v>
      </c>
      <c r="D153" s="158"/>
      <c r="E153" s="159">
        <v>10.89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138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71">
        <v>48</v>
      </c>
      <c r="B154" s="172" t="s">
        <v>325</v>
      </c>
      <c r="C154" s="184" t="s">
        <v>326</v>
      </c>
      <c r="D154" s="173" t="s">
        <v>149</v>
      </c>
      <c r="E154" s="174">
        <v>7.2</v>
      </c>
      <c r="F154" s="175"/>
      <c r="G154" s="176">
        <f>ROUND(E154*F154,2)</f>
        <v>0</v>
      </c>
      <c r="H154" s="157"/>
      <c r="I154" s="156">
        <f>ROUND(E154*H154,2)</f>
        <v>0</v>
      </c>
      <c r="J154" s="157"/>
      <c r="K154" s="156">
        <f>ROUND(E154*J154,2)</f>
        <v>0</v>
      </c>
      <c r="L154" s="156">
        <v>21</v>
      </c>
      <c r="M154" s="156">
        <f>G154*(1+L154/100)</f>
        <v>0</v>
      </c>
      <c r="N154" s="155">
        <v>0</v>
      </c>
      <c r="O154" s="155">
        <f>ROUND(E154*N154,2)</f>
        <v>0</v>
      </c>
      <c r="P154" s="155">
        <v>4.3999999999999997E-2</v>
      </c>
      <c r="Q154" s="155">
        <f>ROUND(E154*P154,2)</f>
        <v>0.32</v>
      </c>
      <c r="R154" s="156"/>
      <c r="S154" s="156" t="s">
        <v>176</v>
      </c>
      <c r="T154" s="156" t="s">
        <v>133</v>
      </c>
      <c r="U154" s="156">
        <v>0</v>
      </c>
      <c r="V154" s="156">
        <f>ROUND(E154*U154,2)</f>
        <v>0</v>
      </c>
      <c r="W154" s="156"/>
      <c r="X154" s="156" t="s">
        <v>150</v>
      </c>
      <c r="Y154" s="156" t="s">
        <v>135</v>
      </c>
      <c r="Z154" s="146"/>
      <c r="AA154" s="146"/>
      <c r="AB154" s="146"/>
      <c r="AC154" s="146"/>
      <c r="AD154" s="146"/>
      <c r="AE154" s="146"/>
      <c r="AF154" s="146"/>
      <c r="AG154" s="146" t="s">
        <v>178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2" x14ac:dyDescent="0.2">
      <c r="A155" s="153"/>
      <c r="B155" s="154"/>
      <c r="C155" s="185" t="s">
        <v>327</v>
      </c>
      <c r="D155" s="158"/>
      <c r="E155" s="159">
        <v>7.2</v>
      </c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138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77">
        <v>49</v>
      </c>
      <c r="B156" s="178" t="s">
        <v>328</v>
      </c>
      <c r="C156" s="187" t="s">
        <v>329</v>
      </c>
      <c r="D156" s="179" t="s">
        <v>330</v>
      </c>
      <c r="E156" s="180">
        <v>8.8743599999999994</v>
      </c>
      <c r="F156" s="181"/>
      <c r="G156" s="182">
        <f>ROUND(E156*F156,2)</f>
        <v>0</v>
      </c>
      <c r="H156" s="157"/>
      <c r="I156" s="156">
        <f>ROUND(E156*H156,2)</f>
        <v>0</v>
      </c>
      <c r="J156" s="157"/>
      <c r="K156" s="156">
        <f>ROUND(E156*J156,2)</f>
        <v>0</v>
      </c>
      <c r="L156" s="156">
        <v>21</v>
      </c>
      <c r="M156" s="156">
        <f>G156*(1+L156/100)</f>
        <v>0</v>
      </c>
      <c r="N156" s="155">
        <v>0</v>
      </c>
      <c r="O156" s="155">
        <f>ROUND(E156*N156,2)</f>
        <v>0</v>
      </c>
      <c r="P156" s="155">
        <v>0</v>
      </c>
      <c r="Q156" s="155">
        <f>ROUND(E156*P156,2)</f>
        <v>0</v>
      </c>
      <c r="R156" s="156"/>
      <c r="S156" s="156" t="s">
        <v>132</v>
      </c>
      <c r="T156" s="156" t="s">
        <v>132</v>
      </c>
      <c r="U156" s="156">
        <v>1.8839999999999999</v>
      </c>
      <c r="V156" s="156">
        <f>ROUND(E156*U156,2)</f>
        <v>16.72</v>
      </c>
      <c r="W156" s="156"/>
      <c r="X156" s="156" t="s">
        <v>331</v>
      </c>
      <c r="Y156" s="156" t="s">
        <v>135</v>
      </c>
      <c r="Z156" s="146"/>
      <c r="AA156" s="146"/>
      <c r="AB156" s="146"/>
      <c r="AC156" s="146"/>
      <c r="AD156" s="146"/>
      <c r="AE156" s="146"/>
      <c r="AF156" s="146"/>
      <c r="AG156" s="146" t="s">
        <v>332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77">
        <v>50</v>
      </c>
      <c r="B157" s="178" t="s">
        <v>333</v>
      </c>
      <c r="C157" s="187" t="s">
        <v>334</v>
      </c>
      <c r="D157" s="179" t="s">
        <v>330</v>
      </c>
      <c r="E157" s="180">
        <v>8.8743599999999994</v>
      </c>
      <c r="F157" s="181"/>
      <c r="G157" s="182">
        <f>ROUND(E157*F157,2)</f>
        <v>0</v>
      </c>
      <c r="H157" s="157"/>
      <c r="I157" s="156">
        <f>ROUND(E157*H157,2)</f>
        <v>0</v>
      </c>
      <c r="J157" s="157"/>
      <c r="K157" s="156">
        <f>ROUND(E157*J157,2)</f>
        <v>0</v>
      </c>
      <c r="L157" s="156">
        <v>21</v>
      </c>
      <c r="M157" s="156">
        <f>G157*(1+L157/100)</f>
        <v>0</v>
      </c>
      <c r="N157" s="155">
        <v>0</v>
      </c>
      <c r="O157" s="155">
        <f>ROUND(E157*N157,2)</f>
        <v>0</v>
      </c>
      <c r="P157" s="155">
        <v>0</v>
      </c>
      <c r="Q157" s="155">
        <f>ROUND(E157*P157,2)</f>
        <v>0</v>
      </c>
      <c r="R157" s="156"/>
      <c r="S157" s="156" t="s">
        <v>132</v>
      </c>
      <c r="T157" s="156" t="s">
        <v>132</v>
      </c>
      <c r="U157" s="156">
        <v>4.2000000000000003E-2</v>
      </c>
      <c r="V157" s="156">
        <f>ROUND(E157*U157,2)</f>
        <v>0.37</v>
      </c>
      <c r="W157" s="156"/>
      <c r="X157" s="156" t="s">
        <v>331</v>
      </c>
      <c r="Y157" s="156" t="s">
        <v>135</v>
      </c>
      <c r="Z157" s="146"/>
      <c r="AA157" s="146"/>
      <c r="AB157" s="146"/>
      <c r="AC157" s="146"/>
      <c r="AD157" s="146"/>
      <c r="AE157" s="146"/>
      <c r="AF157" s="146"/>
      <c r="AG157" s="146" t="s">
        <v>332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22.5" outlineLevel="1" x14ac:dyDescent="0.2">
      <c r="A158" s="177">
        <v>51</v>
      </c>
      <c r="B158" s="178" t="s">
        <v>335</v>
      </c>
      <c r="C158" s="187" t="s">
        <v>336</v>
      </c>
      <c r="D158" s="179" t="s">
        <v>330</v>
      </c>
      <c r="E158" s="180">
        <v>8.8743599999999994</v>
      </c>
      <c r="F158" s="181"/>
      <c r="G158" s="182">
        <f>ROUND(E158*F158,2)</f>
        <v>0</v>
      </c>
      <c r="H158" s="157"/>
      <c r="I158" s="156">
        <f>ROUND(E158*H158,2)</f>
        <v>0</v>
      </c>
      <c r="J158" s="157"/>
      <c r="K158" s="156">
        <f>ROUND(E158*J158,2)</f>
        <v>0</v>
      </c>
      <c r="L158" s="156">
        <v>21</v>
      </c>
      <c r="M158" s="156">
        <f>G158*(1+L158/100)</f>
        <v>0</v>
      </c>
      <c r="N158" s="155">
        <v>0</v>
      </c>
      <c r="O158" s="155">
        <f>ROUND(E158*N158,2)</f>
        <v>0</v>
      </c>
      <c r="P158" s="155">
        <v>0</v>
      </c>
      <c r="Q158" s="155">
        <f>ROUND(E158*P158,2)</f>
        <v>0</v>
      </c>
      <c r="R158" s="156"/>
      <c r="S158" s="156" t="s">
        <v>337</v>
      </c>
      <c r="T158" s="156" t="s">
        <v>337</v>
      </c>
      <c r="U158" s="156">
        <v>0</v>
      </c>
      <c r="V158" s="156">
        <f>ROUND(E158*U158,2)</f>
        <v>0</v>
      </c>
      <c r="W158" s="156"/>
      <c r="X158" s="156" t="s">
        <v>331</v>
      </c>
      <c r="Y158" s="156" t="s">
        <v>135</v>
      </c>
      <c r="Z158" s="146"/>
      <c r="AA158" s="146"/>
      <c r="AB158" s="146"/>
      <c r="AC158" s="146"/>
      <c r="AD158" s="146"/>
      <c r="AE158" s="146"/>
      <c r="AF158" s="146"/>
      <c r="AG158" s="146" t="s">
        <v>332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77">
        <v>52</v>
      </c>
      <c r="B159" s="178" t="s">
        <v>338</v>
      </c>
      <c r="C159" s="187" t="s">
        <v>339</v>
      </c>
      <c r="D159" s="179" t="s">
        <v>330</v>
      </c>
      <c r="E159" s="180">
        <v>8.8743599999999994</v>
      </c>
      <c r="F159" s="181"/>
      <c r="G159" s="182">
        <f>ROUND(E159*F159,2)</f>
        <v>0</v>
      </c>
      <c r="H159" s="157"/>
      <c r="I159" s="156">
        <f>ROUND(E159*H159,2)</f>
        <v>0</v>
      </c>
      <c r="J159" s="157"/>
      <c r="K159" s="156">
        <f>ROUND(E159*J159,2)</f>
        <v>0</v>
      </c>
      <c r="L159" s="156">
        <v>21</v>
      </c>
      <c r="M159" s="156">
        <f>G159*(1+L159/100)</f>
        <v>0</v>
      </c>
      <c r="N159" s="155">
        <v>0</v>
      </c>
      <c r="O159" s="155">
        <f>ROUND(E159*N159,2)</f>
        <v>0</v>
      </c>
      <c r="P159" s="155">
        <v>0</v>
      </c>
      <c r="Q159" s="155">
        <f>ROUND(E159*P159,2)</f>
        <v>0</v>
      </c>
      <c r="R159" s="156"/>
      <c r="S159" s="156" t="s">
        <v>176</v>
      </c>
      <c r="T159" s="156" t="s">
        <v>133</v>
      </c>
      <c r="U159" s="156">
        <v>4.2000000000000003E-2</v>
      </c>
      <c r="V159" s="156">
        <f>ROUND(E159*U159,2)</f>
        <v>0.37</v>
      </c>
      <c r="W159" s="156"/>
      <c r="X159" s="156" t="s">
        <v>331</v>
      </c>
      <c r="Y159" s="156" t="s">
        <v>135</v>
      </c>
      <c r="Z159" s="146"/>
      <c r="AA159" s="146"/>
      <c r="AB159" s="146"/>
      <c r="AC159" s="146"/>
      <c r="AD159" s="146"/>
      <c r="AE159" s="146"/>
      <c r="AF159" s="146"/>
      <c r="AG159" s="146" t="s">
        <v>340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x14ac:dyDescent="0.2">
      <c r="A160" s="164" t="s">
        <v>127</v>
      </c>
      <c r="B160" s="165" t="s">
        <v>79</v>
      </c>
      <c r="C160" s="183" t="s">
        <v>80</v>
      </c>
      <c r="D160" s="166"/>
      <c r="E160" s="167"/>
      <c r="F160" s="168"/>
      <c r="G160" s="169">
        <f>SUMIF(AG161:AG161,"&lt;&gt;NOR",G161:G161)</f>
        <v>0</v>
      </c>
      <c r="H160" s="163"/>
      <c r="I160" s="163">
        <f>SUM(I161:I161)</f>
        <v>0</v>
      </c>
      <c r="J160" s="163"/>
      <c r="K160" s="163">
        <f>SUM(K161:K161)</f>
        <v>0</v>
      </c>
      <c r="L160" s="163"/>
      <c r="M160" s="163">
        <f>SUM(M161:M161)</f>
        <v>0</v>
      </c>
      <c r="N160" s="162"/>
      <c r="O160" s="162">
        <f>SUM(O161:O161)</f>
        <v>0</v>
      </c>
      <c r="P160" s="162"/>
      <c r="Q160" s="162">
        <f>SUM(Q161:Q161)</f>
        <v>0</v>
      </c>
      <c r="R160" s="163"/>
      <c r="S160" s="163"/>
      <c r="T160" s="163"/>
      <c r="U160" s="163"/>
      <c r="V160" s="163">
        <f>SUM(V161:V161)</f>
        <v>32.42</v>
      </c>
      <c r="W160" s="163"/>
      <c r="X160" s="163"/>
      <c r="Y160" s="163"/>
      <c r="AG160" t="s">
        <v>128</v>
      </c>
    </row>
    <row r="161" spans="1:60" outlineLevel="1" x14ac:dyDescent="0.2">
      <c r="A161" s="177">
        <v>53</v>
      </c>
      <c r="B161" s="178" t="s">
        <v>341</v>
      </c>
      <c r="C161" s="187" t="s">
        <v>342</v>
      </c>
      <c r="D161" s="179" t="s">
        <v>330</v>
      </c>
      <c r="E161" s="180">
        <v>12.58108</v>
      </c>
      <c r="F161" s="181"/>
      <c r="G161" s="182">
        <f>ROUND(E161*F161,2)</f>
        <v>0</v>
      </c>
      <c r="H161" s="157"/>
      <c r="I161" s="156">
        <f>ROUND(E161*H161,2)</f>
        <v>0</v>
      </c>
      <c r="J161" s="157"/>
      <c r="K161" s="156">
        <f>ROUND(E161*J161,2)</f>
        <v>0</v>
      </c>
      <c r="L161" s="156">
        <v>21</v>
      </c>
      <c r="M161" s="156">
        <f>G161*(1+L161/100)</f>
        <v>0</v>
      </c>
      <c r="N161" s="155">
        <v>0</v>
      </c>
      <c r="O161" s="155">
        <f>ROUND(E161*N161,2)</f>
        <v>0</v>
      </c>
      <c r="P161" s="155">
        <v>0</v>
      </c>
      <c r="Q161" s="155">
        <f>ROUND(E161*P161,2)</f>
        <v>0</v>
      </c>
      <c r="R161" s="156"/>
      <c r="S161" s="156" t="s">
        <v>132</v>
      </c>
      <c r="T161" s="156" t="s">
        <v>132</v>
      </c>
      <c r="U161" s="156">
        <v>2.577</v>
      </c>
      <c r="V161" s="156">
        <f>ROUND(E161*U161,2)</f>
        <v>32.42</v>
      </c>
      <c r="W161" s="156"/>
      <c r="X161" s="156" t="s">
        <v>150</v>
      </c>
      <c r="Y161" s="156" t="s">
        <v>135</v>
      </c>
      <c r="Z161" s="146"/>
      <c r="AA161" s="146"/>
      <c r="AB161" s="146"/>
      <c r="AC161" s="146"/>
      <c r="AD161" s="146"/>
      <c r="AE161" s="146"/>
      <c r="AF161" s="146"/>
      <c r="AG161" s="146" t="s">
        <v>178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x14ac:dyDescent="0.2">
      <c r="A162" s="164" t="s">
        <v>127</v>
      </c>
      <c r="B162" s="165" t="s">
        <v>83</v>
      </c>
      <c r="C162" s="183" t="s">
        <v>84</v>
      </c>
      <c r="D162" s="166"/>
      <c r="E162" s="167"/>
      <c r="F162" s="168"/>
      <c r="G162" s="169">
        <f>SUMIF(AG163:AG179,"&lt;&gt;NOR",G163:G179)</f>
        <v>0</v>
      </c>
      <c r="H162" s="163"/>
      <c r="I162" s="163">
        <f>SUM(I163:I179)</f>
        <v>0</v>
      </c>
      <c r="J162" s="163"/>
      <c r="K162" s="163">
        <f>SUM(K163:K179)</f>
        <v>0</v>
      </c>
      <c r="L162" s="163"/>
      <c r="M162" s="163">
        <f>SUM(M163:M179)</f>
        <v>0</v>
      </c>
      <c r="N162" s="162"/>
      <c r="O162" s="162">
        <f>SUM(O163:O179)</f>
        <v>0.88000000000000012</v>
      </c>
      <c r="P162" s="162"/>
      <c r="Q162" s="162">
        <f>SUM(Q163:Q179)</f>
        <v>0.03</v>
      </c>
      <c r="R162" s="163"/>
      <c r="S162" s="163"/>
      <c r="T162" s="163"/>
      <c r="U162" s="163"/>
      <c r="V162" s="163">
        <f>SUM(V163:V179)</f>
        <v>105.59</v>
      </c>
      <c r="W162" s="163"/>
      <c r="X162" s="163"/>
      <c r="Y162" s="163"/>
      <c r="AG162" t="s">
        <v>128</v>
      </c>
    </row>
    <row r="163" spans="1:60" ht="22.5" outlineLevel="1" x14ac:dyDescent="0.2">
      <c r="A163" s="171">
        <v>54</v>
      </c>
      <c r="B163" s="172" t="s">
        <v>361</v>
      </c>
      <c r="C163" s="184" t="s">
        <v>362</v>
      </c>
      <c r="D163" s="173" t="s">
        <v>205</v>
      </c>
      <c r="E163" s="174">
        <v>22.6</v>
      </c>
      <c r="F163" s="175"/>
      <c r="G163" s="176">
        <f>ROUND(E163*F163,2)</f>
        <v>0</v>
      </c>
      <c r="H163" s="157"/>
      <c r="I163" s="156">
        <f>ROUND(E163*H163,2)</f>
        <v>0</v>
      </c>
      <c r="J163" s="157"/>
      <c r="K163" s="156">
        <f>ROUND(E163*J163,2)</f>
        <v>0</v>
      </c>
      <c r="L163" s="156">
        <v>21</v>
      </c>
      <c r="M163" s="156">
        <f>G163*(1+L163/100)</f>
        <v>0</v>
      </c>
      <c r="N163" s="155">
        <v>2.4099999999999998E-3</v>
      </c>
      <c r="O163" s="155">
        <f>ROUND(E163*N163,2)</f>
        <v>0.05</v>
      </c>
      <c r="P163" s="155">
        <v>0</v>
      </c>
      <c r="Q163" s="155">
        <f>ROUND(E163*P163,2)</f>
        <v>0</v>
      </c>
      <c r="R163" s="156"/>
      <c r="S163" s="156" t="s">
        <v>132</v>
      </c>
      <c r="T163" s="156" t="s">
        <v>132</v>
      </c>
      <c r="U163" s="156">
        <v>0.63514999999999999</v>
      </c>
      <c r="V163" s="156">
        <f>ROUND(E163*U163,2)</f>
        <v>14.35</v>
      </c>
      <c r="W163" s="156"/>
      <c r="X163" s="156" t="s">
        <v>150</v>
      </c>
      <c r="Y163" s="156" t="s">
        <v>135</v>
      </c>
      <c r="Z163" s="146"/>
      <c r="AA163" s="146"/>
      <c r="AB163" s="146"/>
      <c r="AC163" s="146"/>
      <c r="AD163" s="146"/>
      <c r="AE163" s="146"/>
      <c r="AF163" s="146"/>
      <c r="AG163" s="146" t="s">
        <v>363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2" x14ac:dyDescent="0.2">
      <c r="A164" s="153"/>
      <c r="B164" s="154"/>
      <c r="C164" s="185" t="s">
        <v>364</v>
      </c>
      <c r="D164" s="158"/>
      <c r="E164" s="159">
        <v>14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56"/>
      <c r="Z164" s="146"/>
      <c r="AA164" s="146"/>
      <c r="AB164" s="146"/>
      <c r="AC164" s="146"/>
      <c r="AD164" s="146"/>
      <c r="AE164" s="146"/>
      <c r="AF164" s="146"/>
      <c r="AG164" s="146" t="s">
        <v>138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3" x14ac:dyDescent="0.2">
      <c r="A165" s="153"/>
      <c r="B165" s="154"/>
      <c r="C165" s="185" t="s">
        <v>365</v>
      </c>
      <c r="D165" s="158"/>
      <c r="E165" s="159">
        <v>8.6</v>
      </c>
      <c r="F165" s="156"/>
      <c r="G165" s="156"/>
      <c r="H165" s="156"/>
      <c r="I165" s="156"/>
      <c r="J165" s="156"/>
      <c r="K165" s="156"/>
      <c r="L165" s="156"/>
      <c r="M165" s="156"/>
      <c r="N165" s="155"/>
      <c r="O165" s="155"/>
      <c r="P165" s="155"/>
      <c r="Q165" s="155"/>
      <c r="R165" s="156"/>
      <c r="S165" s="156"/>
      <c r="T165" s="156"/>
      <c r="U165" s="156"/>
      <c r="V165" s="156"/>
      <c r="W165" s="156"/>
      <c r="X165" s="156"/>
      <c r="Y165" s="156"/>
      <c r="Z165" s="146"/>
      <c r="AA165" s="146"/>
      <c r="AB165" s="146"/>
      <c r="AC165" s="146"/>
      <c r="AD165" s="146"/>
      <c r="AE165" s="146"/>
      <c r="AF165" s="146"/>
      <c r="AG165" s="146" t="s">
        <v>138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22.5" outlineLevel="1" x14ac:dyDescent="0.2">
      <c r="A166" s="171">
        <v>55</v>
      </c>
      <c r="B166" s="172" t="s">
        <v>366</v>
      </c>
      <c r="C166" s="184" t="s">
        <v>367</v>
      </c>
      <c r="D166" s="173" t="s">
        <v>205</v>
      </c>
      <c r="E166" s="174">
        <v>35.299999999999997</v>
      </c>
      <c r="F166" s="175"/>
      <c r="G166" s="176">
        <f>ROUND(E166*F166,2)</f>
        <v>0</v>
      </c>
      <c r="H166" s="157"/>
      <c r="I166" s="156">
        <f>ROUND(E166*H166,2)</f>
        <v>0</v>
      </c>
      <c r="J166" s="157"/>
      <c r="K166" s="156">
        <f>ROUND(E166*J166,2)</f>
        <v>0</v>
      </c>
      <c r="L166" s="156">
        <v>21</v>
      </c>
      <c r="M166" s="156">
        <f>G166*(1+L166/100)</f>
        <v>0</v>
      </c>
      <c r="N166" s="155">
        <v>2.96E-3</v>
      </c>
      <c r="O166" s="155">
        <f>ROUND(E166*N166,2)</f>
        <v>0.1</v>
      </c>
      <c r="P166" s="155">
        <v>0</v>
      </c>
      <c r="Q166" s="155">
        <f>ROUND(E166*P166,2)</f>
        <v>0</v>
      </c>
      <c r="R166" s="156"/>
      <c r="S166" s="156" t="s">
        <v>132</v>
      </c>
      <c r="T166" s="156" t="s">
        <v>132</v>
      </c>
      <c r="U166" s="156">
        <v>0.65010000000000001</v>
      </c>
      <c r="V166" s="156">
        <f>ROUND(E166*U166,2)</f>
        <v>22.95</v>
      </c>
      <c r="W166" s="156"/>
      <c r="X166" s="156" t="s">
        <v>150</v>
      </c>
      <c r="Y166" s="156" t="s">
        <v>135</v>
      </c>
      <c r="Z166" s="146"/>
      <c r="AA166" s="146"/>
      <c r="AB166" s="146"/>
      <c r="AC166" s="146"/>
      <c r="AD166" s="146"/>
      <c r="AE166" s="146"/>
      <c r="AF166" s="146"/>
      <c r="AG166" s="146" t="s">
        <v>363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2" x14ac:dyDescent="0.2">
      <c r="A167" s="153"/>
      <c r="B167" s="154"/>
      <c r="C167" s="185" t="s">
        <v>368</v>
      </c>
      <c r="D167" s="158"/>
      <c r="E167" s="159">
        <v>12</v>
      </c>
      <c r="F167" s="156"/>
      <c r="G167" s="156"/>
      <c r="H167" s="156"/>
      <c r="I167" s="156"/>
      <c r="J167" s="156"/>
      <c r="K167" s="156"/>
      <c r="L167" s="156"/>
      <c r="M167" s="156"/>
      <c r="N167" s="155"/>
      <c r="O167" s="155"/>
      <c r="P167" s="155"/>
      <c r="Q167" s="155"/>
      <c r="R167" s="156"/>
      <c r="S167" s="156"/>
      <c r="T167" s="156"/>
      <c r="U167" s="156"/>
      <c r="V167" s="156"/>
      <c r="W167" s="156"/>
      <c r="X167" s="156"/>
      <c r="Y167" s="156"/>
      <c r="Z167" s="146"/>
      <c r="AA167" s="146"/>
      <c r="AB167" s="146"/>
      <c r="AC167" s="146"/>
      <c r="AD167" s="146"/>
      <c r="AE167" s="146"/>
      <c r="AF167" s="146"/>
      <c r="AG167" s="146" t="s">
        <v>138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3" x14ac:dyDescent="0.2">
      <c r="A168" s="153"/>
      <c r="B168" s="154"/>
      <c r="C168" s="185" t="s">
        <v>369</v>
      </c>
      <c r="D168" s="158"/>
      <c r="E168" s="159">
        <v>23.3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138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71">
        <v>56</v>
      </c>
      <c r="B169" s="172" t="s">
        <v>370</v>
      </c>
      <c r="C169" s="184" t="s">
        <v>371</v>
      </c>
      <c r="D169" s="173" t="s">
        <v>205</v>
      </c>
      <c r="E169" s="174">
        <v>12</v>
      </c>
      <c r="F169" s="175"/>
      <c r="G169" s="176">
        <f>ROUND(E169*F169,2)</f>
        <v>0</v>
      </c>
      <c r="H169" s="157"/>
      <c r="I169" s="156">
        <f>ROUND(E169*H169,2)</f>
        <v>0</v>
      </c>
      <c r="J169" s="157"/>
      <c r="K169" s="156">
        <f>ROUND(E169*J169,2)</f>
        <v>0</v>
      </c>
      <c r="L169" s="156">
        <v>21</v>
      </c>
      <c r="M169" s="156">
        <f>G169*(1+L169/100)</f>
        <v>0</v>
      </c>
      <c r="N169" s="155">
        <v>0</v>
      </c>
      <c r="O169" s="155">
        <f>ROUND(E169*N169,2)</f>
        <v>0</v>
      </c>
      <c r="P169" s="155">
        <v>2.3E-3</v>
      </c>
      <c r="Q169" s="155">
        <f>ROUND(E169*P169,2)</f>
        <v>0.03</v>
      </c>
      <c r="R169" s="156"/>
      <c r="S169" s="156" t="s">
        <v>132</v>
      </c>
      <c r="T169" s="156" t="s">
        <v>132</v>
      </c>
      <c r="U169" s="156">
        <v>0.10349999999999999</v>
      </c>
      <c r="V169" s="156">
        <f>ROUND(E169*U169,2)</f>
        <v>1.24</v>
      </c>
      <c r="W169" s="156"/>
      <c r="X169" s="156" t="s">
        <v>150</v>
      </c>
      <c r="Y169" s="156" t="s">
        <v>135</v>
      </c>
      <c r="Z169" s="146"/>
      <c r="AA169" s="146"/>
      <c r="AB169" s="146"/>
      <c r="AC169" s="146"/>
      <c r="AD169" s="146"/>
      <c r="AE169" s="146"/>
      <c r="AF169" s="146"/>
      <c r="AG169" s="146" t="s">
        <v>151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185" t="s">
        <v>372</v>
      </c>
      <c r="D170" s="158"/>
      <c r="E170" s="159">
        <v>12</v>
      </c>
      <c r="F170" s="156"/>
      <c r="G170" s="156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138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ht="22.5" outlineLevel="1" x14ac:dyDescent="0.2">
      <c r="A171" s="171">
        <v>57</v>
      </c>
      <c r="B171" s="172" t="s">
        <v>373</v>
      </c>
      <c r="C171" s="184" t="s">
        <v>374</v>
      </c>
      <c r="D171" s="173" t="s">
        <v>205</v>
      </c>
      <c r="E171" s="174">
        <v>40.200000000000003</v>
      </c>
      <c r="F171" s="175"/>
      <c r="G171" s="176">
        <f>ROUND(E171*F171,2)</f>
        <v>0</v>
      </c>
      <c r="H171" s="157"/>
      <c r="I171" s="156">
        <f>ROUND(E171*H171,2)</f>
        <v>0</v>
      </c>
      <c r="J171" s="157"/>
      <c r="K171" s="156">
        <f>ROUND(E171*J171,2)</f>
        <v>0</v>
      </c>
      <c r="L171" s="156">
        <v>21</v>
      </c>
      <c r="M171" s="156">
        <f>G171*(1+L171/100)</f>
        <v>0</v>
      </c>
      <c r="N171" s="155">
        <v>1.23E-2</v>
      </c>
      <c r="O171" s="155">
        <f>ROUND(E171*N171,2)</f>
        <v>0.49</v>
      </c>
      <c r="P171" s="155">
        <v>0</v>
      </c>
      <c r="Q171" s="155">
        <f>ROUND(E171*P171,2)</f>
        <v>0</v>
      </c>
      <c r="R171" s="156"/>
      <c r="S171" s="156" t="s">
        <v>176</v>
      </c>
      <c r="T171" s="156" t="s">
        <v>133</v>
      </c>
      <c r="U171" s="156">
        <v>0.73370000000000002</v>
      </c>
      <c r="V171" s="156">
        <f>ROUND(E171*U171,2)</f>
        <v>29.49</v>
      </c>
      <c r="W171" s="156"/>
      <c r="X171" s="156" t="s">
        <v>150</v>
      </c>
      <c r="Y171" s="156" t="s">
        <v>135</v>
      </c>
      <c r="Z171" s="146"/>
      <c r="AA171" s="146"/>
      <c r="AB171" s="146"/>
      <c r="AC171" s="146"/>
      <c r="AD171" s="146"/>
      <c r="AE171" s="146"/>
      <c r="AF171" s="146"/>
      <c r="AG171" s="146" t="s">
        <v>363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">
      <c r="A172" s="153"/>
      <c r="B172" s="154"/>
      <c r="C172" s="185" t="s">
        <v>375</v>
      </c>
      <c r="D172" s="158"/>
      <c r="E172" s="159">
        <v>11.2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138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3" x14ac:dyDescent="0.2">
      <c r="A173" s="153"/>
      <c r="B173" s="154"/>
      <c r="C173" s="185" t="s">
        <v>187</v>
      </c>
      <c r="D173" s="158"/>
      <c r="E173" s="159">
        <v>21.3</v>
      </c>
      <c r="F173" s="156"/>
      <c r="G173" s="156"/>
      <c r="H173" s="156"/>
      <c r="I173" s="156"/>
      <c r="J173" s="156"/>
      <c r="K173" s="156"/>
      <c r="L173" s="156"/>
      <c r="M173" s="156"/>
      <c r="N173" s="155"/>
      <c r="O173" s="155"/>
      <c r="P173" s="155"/>
      <c r="Q173" s="155"/>
      <c r="R173" s="156"/>
      <c r="S173" s="156"/>
      <c r="T173" s="156"/>
      <c r="U173" s="156"/>
      <c r="V173" s="156"/>
      <c r="W173" s="156"/>
      <c r="X173" s="156"/>
      <c r="Y173" s="156"/>
      <c r="Z173" s="146"/>
      <c r="AA173" s="146"/>
      <c r="AB173" s="146"/>
      <c r="AC173" s="146"/>
      <c r="AD173" s="146"/>
      <c r="AE173" s="146"/>
      <c r="AF173" s="146"/>
      <c r="AG173" s="146" t="s">
        <v>138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3" x14ac:dyDescent="0.2">
      <c r="A174" s="153"/>
      <c r="B174" s="154"/>
      <c r="C174" s="185" t="s">
        <v>376</v>
      </c>
      <c r="D174" s="158"/>
      <c r="E174" s="159">
        <v>7.7</v>
      </c>
      <c r="F174" s="156"/>
      <c r="G174" s="156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138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ht="22.5" outlineLevel="1" x14ac:dyDescent="0.2">
      <c r="A175" s="171">
        <v>58</v>
      </c>
      <c r="B175" s="172" t="s">
        <v>377</v>
      </c>
      <c r="C175" s="184" t="s">
        <v>378</v>
      </c>
      <c r="D175" s="173" t="s">
        <v>205</v>
      </c>
      <c r="E175" s="174">
        <v>40.200000000000003</v>
      </c>
      <c r="F175" s="175"/>
      <c r="G175" s="176">
        <f>ROUND(E175*F175,2)</f>
        <v>0</v>
      </c>
      <c r="H175" s="157"/>
      <c r="I175" s="156">
        <f>ROUND(E175*H175,2)</f>
        <v>0</v>
      </c>
      <c r="J175" s="157"/>
      <c r="K175" s="156">
        <f>ROUND(E175*J175,2)</f>
        <v>0</v>
      </c>
      <c r="L175" s="156">
        <v>21</v>
      </c>
      <c r="M175" s="156">
        <f>G175*(1+L175/100)</f>
        <v>0</v>
      </c>
      <c r="N175" s="155">
        <v>5.0000000000000001E-3</v>
      </c>
      <c r="O175" s="155">
        <f>ROUND(E175*N175,2)</f>
        <v>0.2</v>
      </c>
      <c r="P175" s="155">
        <v>0</v>
      </c>
      <c r="Q175" s="155">
        <f>ROUND(E175*P175,2)</f>
        <v>0</v>
      </c>
      <c r="R175" s="156"/>
      <c r="S175" s="156" t="s">
        <v>176</v>
      </c>
      <c r="T175" s="156" t="s">
        <v>133</v>
      </c>
      <c r="U175" s="156">
        <v>0.67949999999999999</v>
      </c>
      <c r="V175" s="156">
        <f>ROUND(E175*U175,2)</f>
        <v>27.32</v>
      </c>
      <c r="W175" s="156"/>
      <c r="X175" s="156" t="s">
        <v>150</v>
      </c>
      <c r="Y175" s="156" t="s">
        <v>135</v>
      </c>
      <c r="Z175" s="146"/>
      <c r="AA175" s="146"/>
      <c r="AB175" s="146"/>
      <c r="AC175" s="146"/>
      <c r="AD175" s="146"/>
      <c r="AE175" s="146"/>
      <c r="AF175" s="146"/>
      <c r="AG175" s="146" t="s">
        <v>363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185" t="s">
        <v>569</v>
      </c>
      <c r="D176" s="158"/>
      <c r="E176" s="159">
        <v>40.200000000000003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138</v>
      </c>
      <c r="AH176" s="146">
        <v>5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ht="22.5" outlineLevel="1" x14ac:dyDescent="0.2">
      <c r="A177" s="171">
        <v>59</v>
      </c>
      <c r="B177" s="172" t="s">
        <v>380</v>
      </c>
      <c r="C177" s="184" t="s">
        <v>381</v>
      </c>
      <c r="D177" s="173" t="s">
        <v>205</v>
      </c>
      <c r="E177" s="174">
        <v>8.8000000000000007</v>
      </c>
      <c r="F177" s="175"/>
      <c r="G177" s="176">
        <f>ROUND(E177*F177,2)</f>
        <v>0</v>
      </c>
      <c r="H177" s="157"/>
      <c r="I177" s="156">
        <f>ROUND(E177*H177,2)</f>
        <v>0</v>
      </c>
      <c r="J177" s="157"/>
      <c r="K177" s="156">
        <f>ROUND(E177*J177,2)</f>
        <v>0</v>
      </c>
      <c r="L177" s="156">
        <v>21</v>
      </c>
      <c r="M177" s="156">
        <f>G177*(1+L177/100)</f>
        <v>0</v>
      </c>
      <c r="N177" s="155">
        <v>5.0000000000000001E-3</v>
      </c>
      <c r="O177" s="155">
        <f>ROUND(E177*N177,2)</f>
        <v>0.04</v>
      </c>
      <c r="P177" s="155">
        <v>0</v>
      </c>
      <c r="Q177" s="155">
        <f>ROUND(E177*P177,2)</f>
        <v>0</v>
      </c>
      <c r="R177" s="156"/>
      <c r="S177" s="156" t="s">
        <v>176</v>
      </c>
      <c r="T177" s="156" t="s">
        <v>133</v>
      </c>
      <c r="U177" s="156">
        <v>0.67949999999999999</v>
      </c>
      <c r="V177" s="156">
        <f>ROUND(E177*U177,2)</f>
        <v>5.98</v>
      </c>
      <c r="W177" s="156"/>
      <c r="X177" s="156" t="s">
        <v>150</v>
      </c>
      <c r="Y177" s="156" t="s">
        <v>135</v>
      </c>
      <c r="Z177" s="146"/>
      <c r="AA177" s="146"/>
      <c r="AB177" s="146"/>
      <c r="AC177" s="146"/>
      <c r="AD177" s="146"/>
      <c r="AE177" s="146"/>
      <c r="AF177" s="146"/>
      <c r="AG177" s="146" t="s">
        <v>363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2" x14ac:dyDescent="0.2">
      <c r="A178" s="153"/>
      <c r="B178" s="154"/>
      <c r="C178" s="185" t="s">
        <v>382</v>
      </c>
      <c r="D178" s="158"/>
      <c r="E178" s="159">
        <v>8.8000000000000007</v>
      </c>
      <c r="F178" s="156"/>
      <c r="G178" s="156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138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 x14ac:dyDescent="0.2">
      <c r="A179" s="177">
        <v>60</v>
      </c>
      <c r="B179" s="178" t="s">
        <v>383</v>
      </c>
      <c r="C179" s="187" t="s">
        <v>384</v>
      </c>
      <c r="D179" s="179" t="s">
        <v>330</v>
      </c>
      <c r="E179" s="180">
        <v>0.89841000000000004</v>
      </c>
      <c r="F179" s="181"/>
      <c r="G179" s="182">
        <f>ROUND(E179*F179,2)</f>
        <v>0</v>
      </c>
      <c r="H179" s="157"/>
      <c r="I179" s="156">
        <f>ROUND(E179*H179,2)</f>
        <v>0</v>
      </c>
      <c r="J179" s="157"/>
      <c r="K179" s="156">
        <f>ROUND(E179*J179,2)</f>
        <v>0</v>
      </c>
      <c r="L179" s="156">
        <v>21</v>
      </c>
      <c r="M179" s="156">
        <f>G179*(1+L179/100)</f>
        <v>0</v>
      </c>
      <c r="N179" s="155">
        <v>0</v>
      </c>
      <c r="O179" s="155">
        <f>ROUND(E179*N179,2)</f>
        <v>0</v>
      </c>
      <c r="P179" s="155">
        <v>0</v>
      </c>
      <c r="Q179" s="155">
        <f>ROUND(E179*P179,2)</f>
        <v>0</v>
      </c>
      <c r="R179" s="156"/>
      <c r="S179" s="156" t="s">
        <v>132</v>
      </c>
      <c r="T179" s="156" t="s">
        <v>132</v>
      </c>
      <c r="U179" s="156">
        <v>4.7370000000000001</v>
      </c>
      <c r="V179" s="156">
        <f>ROUND(E179*U179,2)</f>
        <v>4.26</v>
      </c>
      <c r="W179" s="156"/>
      <c r="X179" s="156" t="s">
        <v>359</v>
      </c>
      <c r="Y179" s="156" t="s">
        <v>135</v>
      </c>
      <c r="Z179" s="146"/>
      <c r="AA179" s="146"/>
      <c r="AB179" s="146"/>
      <c r="AC179" s="146"/>
      <c r="AD179" s="146"/>
      <c r="AE179" s="146"/>
      <c r="AF179" s="146"/>
      <c r="AG179" s="146" t="s">
        <v>360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x14ac:dyDescent="0.2">
      <c r="A180" s="164" t="s">
        <v>127</v>
      </c>
      <c r="B180" s="165" t="s">
        <v>85</v>
      </c>
      <c r="C180" s="183" t="s">
        <v>86</v>
      </c>
      <c r="D180" s="166"/>
      <c r="E180" s="167"/>
      <c r="F180" s="168"/>
      <c r="G180" s="169">
        <f>SUMIF(AG181:AG222,"&lt;&gt;NOR",G181:G222)</f>
        <v>0</v>
      </c>
      <c r="H180" s="163"/>
      <c r="I180" s="163">
        <f>SUM(I181:I222)</f>
        <v>0</v>
      </c>
      <c r="J180" s="163"/>
      <c r="K180" s="163">
        <f>SUM(K181:K222)</f>
        <v>0</v>
      </c>
      <c r="L180" s="163"/>
      <c r="M180" s="163">
        <f>SUM(M181:M222)</f>
        <v>0</v>
      </c>
      <c r="N180" s="162"/>
      <c r="O180" s="162">
        <f>SUM(O181:O222)</f>
        <v>4.5200000000000005</v>
      </c>
      <c r="P180" s="162"/>
      <c r="Q180" s="162">
        <f>SUM(Q181:Q222)</f>
        <v>0</v>
      </c>
      <c r="R180" s="163"/>
      <c r="S180" s="163"/>
      <c r="T180" s="163"/>
      <c r="U180" s="163"/>
      <c r="V180" s="163">
        <f>SUM(V181:V222)</f>
        <v>45.91</v>
      </c>
      <c r="W180" s="163"/>
      <c r="X180" s="163"/>
      <c r="Y180" s="163"/>
      <c r="AG180" t="s">
        <v>128</v>
      </c>
    </row>
    <row r="181" spans="1:60" ht="22.5" outlineLevel="1" x14ac:dyDescent="0.2">
      <c r="A181" s="171">
        <v>61</v>
      </c>
      <c r="B181" s="172" t="s">
        <v>385</v>
      </c>
      <c r="C181" s="184" t="s">
        <v>386</v>
      </c>
      <c r="D181" s="173" t="s">
        <v>205</v>
      </c>
      <c r="E181" s="174">
        <v>32.6</v>
      </c>
      <c r="F181" s="175"/>
      <c r="G181" s="176">
        <f>ROUND(E181*F181,2)</f>
        <v>0</v>
      </c>
      <c r="H181" s="157"/>
      <c r="I181" s="156">
        <f>ROUND(E181*H181,2)</f>
        <v>0</v>
      </c>
      <c r="J181" s="157"/>
      <c r="K181" s="156">
        <f>ROUND(E181*J181,2)</f>
        <v>0</v>
      </c>
      <c r="L181" s="156">
        <v>21</v>
      </c>
      <c r="M181" s="156">
        <f>G181*(1+L181/100)</f>
        <v>0</v>
      </c>
      <c r="N181" s="155">
        <v>0</v>
      </c>
      <c r="O181" s="155">
        <f>ROUND(E181*N181,2)</f>
        <v>0</v>
      </c>
      <c r="P181" s="155">
        <v>0</v>
      </c>
      <c r="Q181" s="155">
        <f>ROUND(E181*P181,2)</f>
        <v>0</v>
      </c>
      <c r="R181" s="156"/>
      <c r="S181" s="156" t="s">
        <v>132</v>
      </c>
      <c r="T181" s="156" t="s">
        <v>132</v>
      </c>
      <c r="U181" s="156">
        <v>0.38</v>
      </c>
      <c r="V181" s="156">
        <f>ROUND(E181*U181,2)</f>
        <v>12.39</v>
      </c>
      <c r="W181" s="156"/>
      <c r="X181" s="156" t="s">
        <v>150</v>
      </c>
      <c r="Y181" s="156" t="s">
        <v>135</v>
      </c>
      <c r="Z181" s="146"/>
      <c r="AA181" s="146"/>
      <c r="AB181" s="146"/>
      <c r="AC181" s="146"/>
      <c r="AD181" s="146"/>
      <c r="AE181" s="146"/>
      <c r="AF181" s="146"/>
      <c r="AG181" s="146" t="s">
        <v>363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185" t="s">
        <v>387</v>
      </c>
      <c r="D182" s="158"/>
      <c r="E182" s="159">
        <v>11.2</v>
      </c>
      <c r="F182" s="156"/>
      <c r="G182" s="156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138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3" x14ac:dyDescent="0.2">
      <c r="A183" s="153"/>
      <c r="B183" s="154"/>
      <c r="C183" s="185" t="s">
        <v>388</v>
      </c>
      <c r="D183" s="158"/>
      <c r="E183" s="159">
        <v>21.4</v>
      </c>
      <c r="F183" s="156"/>
      <c r="G183" s="156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138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71">
        <v>62</v>
      </c>
      <c r="B184" s="172" t="s">
        <v>389</v>
      </c>
      <c r="C184" s="184" t="s">
        <v>390</v>
      </c>
      <c r="D184" s="173" t="s">
        <v>205</v>
      </c>
      <c r="E184" s="174">
        <v>94.2</v>
      </c>
      <c r="F184" s="175"/>
      <c r="G184" s="176">
        <f>ROUND(E184*F184,2)</f>
        <v>0</v>
      </c>
      <c r="H184" s="157"/>
      <c r="I184" s="156">
        <f>ROUND(E184*H184,2)</f>
        <v>0</v>
      </c>
      <c r="J184" s="157"/>
      <c r="K184" s="156">
        <f>ROUND(E184*J184,2)</f>
        <v>0</v>
      </c>
      <c r="L184" s="156">
        <v>21</v>
      </c>
      <c r="M184" s="156">
        <f>G184*(1+L184/100)</f>
        <v>0</v>
      </c>
      <c r="N184" s="155">
        <v>3.1E-4</v>
      </c>
      <c r="O184" s="155">
        <f>ROUND(E184*N184,2)</f>
        <v>0.03</v>
      </c>
      <c r="P184" s="155">
        <v>0</v>
      </c>
      <c r="Q184" s="155">
        <f>ROUND(E184*P184,2)</f>
        <v>0</v>
      </c>
      <c r="R184" s="156"/>
      <c r="S184" s="156" t="s">
        <v>132</v>
      </c>
      <c r="T184" s="156" t="s">
        <v>132</v>
      </c>
      <c r="U184" s="156">
        <v>0.248</v>
      </c>
      <c r="V184" s="156">
        <f>ROUND(E184*U184,2)</f>
        <v>23.36</v>
      </c>
      <c r="W184" s="156"/>
      <c r="X184" s="156" t="s">
        <v>150</v>
      </c>
      <c r="Y184" s="156" t="s">
        <v>135</v>
      </c>
      <c r="Z184" s="146"/>
      <c r="AA184" s="146"/>
      <c r="AB184" s="146"/>
      <c r="AC184" s="146"/>
      <c r="AD184" s="146"/>
      <c r="AE184" s="146"/>
      <c r="AF184" s="146"/>
      <c r="AG184" s="146" t="s">
        <v>151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2" x14ac:dyDescent="0.2">
      <c r="A185" s="153"/>
      <c r="B185" s="154"/>
      <c r="C185" s="185" t="s">
        <v>391</v>
      </c>
      <c r="D185" s="158"/>
      <c r="E185" s="159">
        <v>26.5</v>
      </c>
      <c r="F185" s="156"/>
      <c r="G185" s="156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138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3" x14ac:dyDescent="0.2">
      <c r="A186" s="153"/>
      <c r="B186" s="154"/>
      <c r="C186" s="185" t="s">
        <v>392</v>
      </c>
      <c r="D186" s="158"/>
      <c r="E186" s="159">
        <v>51.3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138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3" x14ac:dyDescent="0.2">
      <c r="A187" s="153"/>
      <c r="B187" s="154"/>
      <c r="C187" s="185" t="s">
        <v>393</v>
      </c>
      <c r="D187" s="158"/>
      <c r="E187" s="159">
        <v>16.399999999999999</v>
      </c>
      <c r="F187" s="156"/>
      <c r="G187" s="156"/>
      <c r="H187" s="156"/>
      <c r="I187" s="156"/>
      <c r="J187" s="156"/>
      <c r="K187" s="156"/>
      <c r="L187" s="156"/>
      <c r="M187" s="156"/>
      <c r="N187" s="155"/>
      <c r="O187" s="155"/>
      <c r="P187" s="155"/>
      <c r="Q187" s="155"/>
      <c r="R187" s="156"/>
      <c r="S187" s="156"/>
      <c r="T187" s="156"/>
      <c r="U187" s="156"/>
      <c r="V187" s="156"/>
      <c r="W187" s="156"/>
      <c r="X187" s="156"/>
      <c r="Y187" s="156"/>
      <c r="Z187" s="146"/>
      <c r="AA187" s="146"/>
      <c r="AB187" s="146"/>
      <c r="AC187" s="146"/>
      <c r="AD187" s="146"/>
      <c r="AE187" s="146"/>
      <c r="AF187" s="146"/>
      <c r="AG187" s="146" t="s">
        <v>138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ht="22.5" outlineLevel="1" x14ac:dyDescent="0.2">
      <c r="A188" s="171">
        <v>63</v>
      </c>
      <c r="B188" s="172" t="s">
        <v>394</v>
      </c>
      <c r="C188" s="184" t="s">
        <v>395</v>
      </c>
      <c r="D188" s="173" t="s">
        <v>205</v>
      </c>
      <c r="E188" s="174">
        <v>113.873</v>
      </c>
      <c r="F188" s="175"/>
      <c r="G188" s="176">
        <f>ROUND(E188*F188,2)</f>
        <v>0</v>
      </c>
      <c r="H188" s="157"/>
      <c r="I188" s="156">
        <f>ROUND(E188*H188,2)</f>
        <v>0</v>
      </c>
      <c r="J188" s="157"/>
      <c r="K188" s="156">
        <f>ROUND(E188*J188,2)</f>
        <v>0</v>
      </c>
      <c r="L188" s="156">
        <v>21</v>
      </c>
      <c r="M188" s="156">
        <f>G188*(1+L188/100)</f>
        <v>0</v>
      </c>
      <c r="N188" s="155">
        <v>0</v>
      </c>
      <c r="O188" s="155">
        <f>ROUND(E188*N188,2)</f>
        <v>0</v>
      </c>
      <c r="P188" s="155">
        <v>0</v>
      </c>
      <c r="Q188" s="155">
        <f>ROUND(E188*P188,2)</f>
        <v>0</v>
      </c>
      <c r="R188" s="156"/>
      <c r="S188" s="156" t="s">
        <v>176</v>
      </c>
      <c r="T188" s="156" t="s">
        <v>133</v>
      </c>
      <c r="U188" s="156">
        <v>0</v>
      </c>
      <c r="V188" s="156">
        <f>ROUND(E188*U188,2)</f>
        <v>0</v>
      </c>
      <c r="W188" s="156"/>
      <c r="X188" s="156" t="s">
        <v>150</v>
      </c>
      <c r="Y188" s="156" t="s">
        <v>135</v>
      </c>
      <c r="Z188" s="146"/>
      <c r="AA188" s="146"/>
      <c r="AB188" s="146"/>
      <c r="AC188" s="146"/>
      <c r="AD188" s="146"/>
      <c r="AE188" s="146"/>
      <c r="AF188" s="146"/>
      <c r="AG188" s="146" t="s">
        <v>363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2" x14ac:dyDescent="0.2">
      <c r="A189" s="153"/>
      <c r="B189" s="154"/>
      <c r="C189" s="185" t="s">
        <v>396</v>
      </c>
      <c r="D189" s="158"/>
      <c r="E189" s="159">
        <v>28.9</v>
      </c>
      <c r="F189" s="156"/>
      <c r="G189" s="156"/>
      <c r="H189" s="156"/>
      <c r="I189" s="156"/>
      <c r="J189" s="156"/>
      <c r="K189" s="156"/>
      <c r="L189" s="156"/>
      <c r="M189" s="156"/>
      <c r="N189" s="155"/>
      <c r="O189" s="155"/>
      <c r="P189" s="155"/>
      <c r="Q189" s="155"/>
      <c r="R189" s="156"/>
      <c r="S189" s="156"/>
      <c r="T189" s="156"/>
      <c r="U189" s="156"/>
      <c r="V189" s="156"/>
      <c r="W189" s="156"/>
      <c r="X189" s="156"/>
      <c r="Y189" s="156"/>
      <c r="Z189" s="146"/>
      <c r="AA189" s="146"/>
      <c r="AB189" s="146"/>
      <c r="AC189" s="146"/>
      <c r="AD189" s="146"/>
      <c r="AE189" s="146"/>
      <c r="AF189" s="146"/>
      <c r="AG189" s="146" t="s">
        <v>138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3" x14ac:dyDescent="0.2">
      <c r="A190" s="153"/>
      <c r="B190" s="154"/>
      <c r="C190" s="185" t="s">
        <v>397</v>
      </c>
      <c r="D190" s="158"/>
      <c r="E190" s="159">
        <v>47.5</v>
      </c>
      <c r="F190" s="156"/>
      <c r="G190" s="156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 t="s">
        <v>138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3" x14ac:dyDescent="0.2">
      <c r="A191" s="153"/>
      <c r="B191" s="154"/>
      <c r="C191" s="185" t="s">
        <v>398</v>
      </c>
      <c r="D191" s="158"/>
      <c r="E191" s="159">
        <v>22.62</v>
      </c>
      <c r="F191" s="156"/>
      <c r="G191" s="156"/>
      <c r="H191" s="156"/>
      <c r="I191" s="156"/>
      <c r="J191" s="156"/>
      <c r="K191" s="156"/>
      <c r="L191" s="156"/>
      <c r="M191" s="156"/>
      <c r="N191" s="155"/>
      <c r="O191" s="155"/>
      <c r="P191" s="155"/>
      <c r="Q191" s="155"/>
      <c r="R191" s="156"/>
      <c r="S191" s="156"/>
      <c r="T191" s="156"/>
      <c r="U191" s="156"/>
      <c r="V191" s="156"/>
      <c r="W191" s="156"/>
      <c r="X191" s="156"/>
      <c r="Y191" s="156"/>
      <c r="Z191" s="146"/>
      <c r="AA191" s="146"/>
      <c r="AB191" s="146"/>
      <c r="AC191" s="146"/>
      <c r="AD191" s="146"/>
      <c r="AE191" s="146"/>
      <c r="AF191" s="146"/>
      <c r="AG191" s="146" t="s">
        <v>138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3" x14ac:dyDescent="0.2">
      <c r="A192" s="153"/>
      <c r="B192" s="154"/>
      <c r="C192" s="186" t="s">
        <v>399</v>
      </c>
      <c r="D192" s="160"/>
      <c r="E192" s="161">
        <v>14.853</v>
      </c>
      <c r="F192" s="156"/>
      <c r="G192" s="156"/>
      <c r="H192" s="156"/>
      <c r="I192" s="156"/>
      <c r="J192" s="156"/>
      <c r="K192" s="156"/>
      <c r="L192" s="156"/>
      <c r="M192" s="156"/>
      <c r="N192" s="155"/>
      <c r="O192" s="155"/>
      <c r="P192" s="155"/>
      <c r="Q192" s="155"/>
      <c r="R192" s="156"/>
      <c r="S192" s="156"/>
      <c r="T192" s="156"/>
      <c r="U192" s="156"/>
      <c r="V192" s="156"/>
      <c r="W192" s="156"/>
      <c r="X192" s="156"/>
      <c r="Y192" s="156"/>
      <c r="Z192" s="146"/>
      <c r="AA192" s="146"/>
      <c r="AB192" s="146"/>
      <c r="AC192" s="146"/>
      <c r="AD192" s="146"/>
      <c r="AE192" s="146"/>
      <c r="AF192" s="146"/>
      <c r="AG192" s="146" t="s">
        <v>138</v>
      </c>
      <c r="AH192" s="146">
        <v>4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 x14ac:dyDescent="0.2">
      <c r="A193" s="171">
        <v>64</v>
      </c>
      <c r="B193" s="172" t="s">
        <v>400</v>
      </c>
      <c r="C193" s="184" t="s">
        <v>401</v>
      </c>
      <c r="D193" s="173" t="s">
        <v>205</v>
      </c>
      <c r="E193" s="174">
        <v>185.7</v>
      </c>
      <c r="F193" s="175"/>
      <c r="G193" s="176">
        <f>ROUND(E193*F193,2)</f>
        <v>0</v>
      </c>
      <c r="H193" s="157"/>
      <c r="I193" s="156">
        <f>ROUND(E193*H193,2)</f>
        <v>0</v>
      </c>
      <c r="J193" s="157"/>
      <c r="K193" s="156">
        <f>ROUND(E193*J193,2)</f>
        <v>0</v>
      </c>
      <c r="L193" s="156">
        <v>21</v>
      </c>
      <c r="M193" s="156">
        <f>G193*(1+L193/100)</f>
        <v>0</v>
      </c>
      <c r="N193" s="155">
        <v>0</v>
      </c>
      <c r="O193" s="155">
        <f>ROUND(E193*N193,2)</f>
        <v>0</v>
      </c>
      <c r="P193" s="155">
        <v>0</v>
      </c>
      <c r="Q193" s="155">
        <f>ROUND(E193*P193,2)</f>
        <v>0</v>
      </c>
      <c r="R193" s="156"/>
      <c r="S193" s="156" t="s">
        <v>176</v>
      </c>
      <c r="T193" s="156" t="s">
        <v>133</v>
      </c>
      <c r="U193" s="156">
        <v>0</v>
      </c>
      <c r="V193" s="156">
        <f>ROUND(E193*U193,2)</f>
        <v>0</v>
      </c>
      <c r="W193" s="156"/>
      <c r="X193" s="156" t="s">
        <v>150</v>
      </c>
      <c r="Y193" s="156" t="s">
        <v>135</v>
      </c>
      <c r="Z193" s="146"/>
      <c r="AA193" s="146"/>
      <c r="AB193" s="146"/>
      <c r="AC193" s="146"/>
      <c r="AD193" s="146"/>
      <c r="AE193" s="146"/>
      <c r="AF193" s="146"/>
      <c r="AG193" s="146" t="s">
        <v>363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2" x14ac:dyDescent="0.2">
      <c r="A194" s="153"/>
      <c r="B194" s="154"/>
      <c r="C194" s="185" t="s">
        <v>569</v>
      </c>
      <c r="D194" s="158"/>
      <c r="E194" s="159">
        <v>40.200000000000003</v>
      </c>
      <c r="F194" s="156"/>
      <c r="G194" s="156"/>
      <c r="H194" s="156"/>
      <c r="I194" s="156"/>
      <c r="J194" s="156"/>
      <c r="K194" s="156"/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56"/>
      <c r="Z194" s="146"/>
      <c r="AA194" s="146"/>
      <c r="AB194" s="146"/>
      <c r="AC194" s="146"/>
      <c r="AD194" s="146"/>
      <c r="AE194" s="146"/>
      <c r="AF194" s="146"/>
      <c r="AG194" s="146" t="s">
        <v>138</v>
      </c>
      <c r="AH194" s="146">
        <v>5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3" x14ac:dyDescent="0.2">
      <c r="A195" s="153"/>
      <c r="B195" s="154"/>
      <c r="C195" s="185" t="s">
        <v>402</v>
      </c>
      <c r="D195" s="158"/>
      <c r="E195" s="159">
        <v>145.5</v>
      </c>
      <c r="F195" s="156"/>
      <c r="G195" s="156"/>
      <c r="H195" s="156"/>
      <c r="I195" s="156"/>
      <c r="J195" s="156"/>
      <c r="K195" s="156"/>
      <c r="L195" s="156"/>
      <c r="M195" s="156"/>
      <c r="N195" s="155"/>
      <c r="O195" s="155"/>
      <c r="P195" s="155"/>
      <c r="Q195" s="155"/>
      <c r="R195" s="156"/>
      <c r="S195" s="156"/>
      <c r="T195" s="156"/>
      <c r="U195" s="156"/>
      <c r="V195" s="156"/>
      <c r="W195" s="156"/>
      <c r="X195" s="156"/>
      <c r="Y195" s="156"/>
      <c r="Z195" s="146"/>
      <c r="AA195" s="146"/>
      <c r="AB195" s="146"/>
      <c r="AC195" s="146"/>
      <c r="AD195" s="146"/>
      <c r="AE195" s="146"/>
      <c r="AF195" s="146"/>
      <c r="AG195" s="146" t="s">
        <v>138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ht="22.5" outlineLevel="1" x14ac:dyDescent="0.2">
      <c r="A196" s="171">
        <v>65</v>
      </c>
      <c r="B196" s="172" t="s">
        <v>406</v>
      </c>
      <c r="C196" s="184" t="s">
        <v>407</v>
      </c>
      <c r="D196" s="173" t="s">
        <v>141</v>
      </c>
      <c r="E196" s="174">
        <v>1</v>
      </c>
      <c r="F196" s="175"/>
      <c r="G196" s="176">
        <f>ROUND(E196*F196,2)</f>
        <v>0</v>
      </c>
      <c r="H196" s="157"/>
      <c r="I196" s="156">
        <f>ROUND(E196*H196,2)</f>
        <v>0</v>
      </c>
      <c r="J196" s="157"/>
      <c r="K196" s="156">
        <f>ROUND(E196*J196,2)</f>
        <v>0</v>
      </c>
      <c r="L196" s="156">
        <v>21</v>
      </c>
      <c r="M196" s="156">
        <f>G196*(1+L196/100)</f>
        <v>0</v>
      </c>
      <c r="N196" s="155">
        <v>0.05</v>
      </c>
      <c r="O196" s="155">
        <f>ROUND(E196*N196,2)</f>
        <v>0.05</v>
      </c>
      <c r="P196" s="155">
        <v>0</v>
      </c>
      <c r="Q196" s="155">
        <f>ROUND(E196*P196,2)</f>
        <v>0</v>
      </c>
      <c r="R196" s="156"/>
      <c r="S196" s="156" t="s">
        <v>176</v>
      </c>
      <c r="T196" s="156" t="s">
        <v>133</v>
      </c>
      <c r="U196" s="156">
        <v>0</v>
      </c>
      <c r="V196" s="156">
        <f>ROUND(E196*U196,2)</f>
        <v>0</v>
      </c>
      <c r="W196" s="156"/>
      <c r="X196" s="156" t="s">
        <v>150</v>
      </c>
      <c r="Y196" s="156" t="s">
        <v>135</v>
      </c>
      <c r="Z196" s="146"/>
      <c r="AA196" s="146"/>
      <c r="AB196" s="146"/>
      <c r="AC196" s="146"/>
      <c r="AD196" s="146"/>
      <c r="AE196" s="146"/>
      <c r="AF196" s="146"/>
      <c r="AG196" s="146" t="s">
        <v>363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2" x14ac:dyDescent="0.2">
      <c r="A197" s="153"/>
      <c r="B197" s="154"/>
      <c r="C197" s="185" t="s">
        <v>408</v>
      </c>
      <c r="D197" s="158"/>
      <c r="E197" s="159">
        <v>1</v>
      </c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138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ht="22.5" outlineLevel="1" x14ac:dyDescent="0.2">
      <c r="A198" s="171">
        <v>66</v>
      </c>
      <c r="B198" s="172" t="s">
        <v>409</v>
      </c>
      <c r="C198" s="184" t="s">
        <v>410</v>
      </c>
      <c r="D198" s="173" t="s">
        <v>141</v>
      </c>
      <c r="E198" s="174">
        <v>1</v>
      </c>
      <c r="F198" s="175"/>
      <c r="G198" s="176">
        <f>ROUND(E198*F198,2)</f>
        <v>0</v>
      </c>
      <c r="H198" s="157"/>
      <c r="I198" s="156">
        <f>ROUND(E198*H198,2)</f>
        <v>0</v>
      </c>
      <c r="J198" s="157"/>
      <c r="K198" s="156">
        <f>ROUND(E198*J198,2)</f>
        <v>0</v>
      </c>
      <c r="L198" s="156">
        <v>21</v>
      </c>
      <c r="M198" s="156">
        <f>G198*(1+L198/100)</f>
        <v>0</v>
      </c>
      <c r="N198" s="155">
        <v>0.1</v>
      </c>
      <c r="O198" s="155">
        <f>ROUND(E198*N198,2)</f>
        <v>0.1</v>
      </c>
      <c r="P198" s="155">
        <v>0</v>
      </c>
      <c r="Q198" s="155">
        <f>ROUND(E198*P198,2)</f>
        <v>0</v>
      </c>
      <c r="R198" s="156"/>
      <c r="S198" s="156" t="s">
        <v>176</v>
      </c>
      <c r="T198" s="156" t="s">
        <v>133</v>
      </c>
      <c r="U198" s="156">
        <v>0</v>
      </c>
      <c r="V198" s="156">
        <f>ROUND(E198*U198,2)</f>
        <v>0</v>
      </c>
      <c r="W198" s="156"/>
      <c r="X198" s="156" t="s">
        <v>150</v>
      </c>
      <c r="Y198" s="156" t="s">
        <v>135</v>
      </c>
      <c r="Z198" s="146"/>
      <c r="AA198" s="146"/>
      <c r="AB198" s="146"/>
      <c r="AC198" s="146"/>
      <c r="AD198" s="146"/>
      <c r="AE198" s="146"/>
      <c r="AF198" s="146"/>
      <c r="AG198" s="146" t="s">
        <v>363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2" x14ac:dyDescent="0.2">
      <c r="A199" s="153"/>
      <c r="B199" s="154"/>
      <c r="C199" s="185" t="s">
        <v>411</v>
      </c>
      <c r="D199" s="158"/>
      <c r="E199" s="159">
        <v>1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138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ht="22.5" outlineLevel="1" x14ac:dyDescent="0.2">
      <c r="A200" s="171">
        <v>67</v>
      </c>
      <c r="B200" s="172" t="s">
        <v>412</v>
      </c>
      <c r="C200" s="184" t="s">
        <v>413</v>
      </c>
      <c r="D200" s="173" t="s">
        <v>141</v>
      </c>
      <c r="E200" s="174">
        <v>1</v>
      </c>
      <c r="F200" s="175"/>
      <c r="G200" s="176">
        <f>ROUND(E200*F200,2)</f>
        <v>0</v>
      </c>
      <c r="H200" s="157"/>
      <c r="I200" s="156">
        <f>ROUND(E200*H200,2)</f>
        <v>0</v>
      </c>
      <c r="J200" s="157"/>
      <c r="K200" s="156">
        <f>ROUND(E200*J200,2)</f>
        <v>0</v>
      </c>
      <c r="L200" s="156">
        <v>21</v>
      </c>
      <c r="M200" s="156">
        <f>G200*(1+L200/100)</f>
        <v>0</v>
      </c>
      <c r="N200" s="155">
        <v>0.1</v>
      </c>
      <c r="O200" s="155">
        <f>ROUND(E200*N200,2)</f>
        <v>0.1</v>
      </c>
      <c r="P200" s="155">
        <v>0</v>
      </c>
      <c r="Q200" s="155">
        <f>ROUND(E200*P200,2)</f>
        <v>0</v>
      </c>
      <c r="R200" s="156"/>
      <c r="S200" s="156" t="s">
        <v>176</v>
      </c>
      <c r="T200" s="156" t="s">
        <v>133</v>
      </c>
      <c r="U200" s="156">
        <v>0</v>
      </c>
      <c r="V200" s="156">
        <f>ROUND(E200*U200,2)</f>
        <v>0</v>
      </c>
      <c r="W200" s="156"/>
      <c r="X200" s="156" t="s">
        <v>150</v>
      </c>
      <c r="Y200" s="156" t="s">
        <v>135</v>
      </c>
      <c r="Z200" s="146"/>
      <c r="AA200" s="146"/>
      <c r="AB200" s="146"/>
      <c r="AC200" s="146"/>
      <c r="AD200" s="146"/>
      <c r="AE200" s="146"/>
      <c r="AF200" s="146"/>
      <c r="AG200" s="146" t="s">
        <v>363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185" t="s">
        <v>414</v>
      </c>
      <c r="D201" s="158"/>
      <c r="E201" s="159">
        <v>1</v>
      </c>
      <c r="F201" s="156"/>
      <c r="G201" s="156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138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ht="22.5" outlineLevel="1" x14ac:dyDescent="0.2">
      <c r="A202" s="171">
        <v>68</v>
      </c>
      <c r="B202" s="172" t="s">
        <v>415</v>
      </c>
      <c r="C202" s="184" t="s">
        <v>416</v>
      </c>
      <c r="D202" s="173" t="s">
        <v>141</v>
      </c>
      <c r="E202" s="174">
        <v>2</v>
      </c>
      <c r="F202" s="175"/>
      <c r="G202" s="176">
        <f>ROUND(E202*F202,2)</f>
        <v>0</v>
      </c>
      <c r="H202" s="157"/>
      <c r="I202" s="156">
        <f>ROUND(E202*H202,2)</f>
        <v>0</v>
      </c>
      <c r="J202" s="157"/>
      <c r="K202" s="156">
        <f>ROUND(E202*J202,2)</f>
        <v>0</v>
      </c>
      <c r="L202" s="156">
        <v>21</v>
      </c>
      <c r="M202" s="156">
        <f>G202*(1+L202/100)</f>
        <v>0</v>
      </c>
      <c r="N202" s="155">
        <v>0.2</v>
      </c>
      <c r="O202" s="155">
        <f>ROUND(E202*N202,2)</f>
        <v>0.4</v>
      </c>
      <c r="P202" s="155">
        <v>0</v>
      </c>
      <c r="Q202" s="155">
        <f>ROUND(E202*P202,2)</f>
        <v>0</v>
      </c>
      <c r="R202" s="156"/>
      <c r="S202" s="156" t="s">
        <v>176</v>
      </c>
      <c r="T202" s="156" t="s">
        <v>133</v>
      </c>
      <c r="U202" s="156">
        <v>0</v>
      </c>
      <c r="V202" s="156">
        <f>ROUND(E202*U202,2)</f>
        <v>0</v>
      </c>
      <c r="W202" s="156"/>
      <c r="X202" s="156" t="s">
        <v>150</v>
      </c>
      <c r="Y202" s="156" t="s">
        <v>135</v>
      </c>
      <c r="Z202" s="146"/>
      <c r="AA202" s="146"/>
      <c r="AB202" s="146"/>
      <c r="AC202" s="146"/>
      <c r="AD202" s="146"/>
      <c r="AE202" s="146"/>
      <c r="AF202" s="146"/>
      <c r="AG202" s="146" t="s">
        <v>363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2" x14ac:dyDescent="0.2">
      <c r="A203" s="153"/>
      <c r="B203" s="154"/>
      <c r="C203" s="185" t="s">
        <v>417</v>
      </c>
      <c r="D203" s="158"/>
      <c r="E203" s="159">
        <v>2</v>
      </c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138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71">
        <v>69</v>
      </c>
      <c r="B204" s="172" t="s">
        <v>418</v>
      </c>
      <c r="C204" s="184" t="s">
        <v>419</v>
      </c>
      <c r="D204" s="173" t="s">
        <v>141</v>
      </c>
      <c r="E204" s="174">
        <v>3</v>
      </c>
      <c r="F204" s="175"/>
      <c r="G204" s="176">
        <f>ROUND(E204*F204,2)</f>
        <v>0</v>
      </c>
      <c r="H204" s="157"/>
      <c r="I204" s="156">
        <f>ROUND(E204*H204,2)</f>
        <v>0</v>
      </c>
      <c r="J204" s="157"/>
      <c r="K204" s="156">
        <f>ROUND(E204*J204,2)</f>
        <v>0</v>
      </c>
      <c r="L204" s="156">
        <v>21</v>
      </c>
      <c r="M204" s="156">
        <f>G204*(1+L204/100)</f>
        <v>0</v>
      </c>
      <c r="N204" s="155">
        <v>0.14000000000000001</v>
      </c>
      <c r="O204" s="155">
        <f>ROUND(E204*N204,2)</f>
        <v>0.42</v>
      </c>
      <c r="P204" s="155">
        <v>0</v>
      </c>
      <c r="Q204" s="155">
        <f>ROUND(E204*P204,2)</f>
        <v>0</v>
      </c>
      <c r="R204" s="156"/>
      <c r="S204" s="156" t="s">
        <v>176</v>
      </c>
      <c r="T204" s="156" t="s">
        <v>133</v>
      </c>
      <c r="U204" s="156">
        <v>0</v>
      </c>
      <c r="V204" s="156">
        <f>ROUND(E204*U204,2)</f>
        <v>0</v>
      </c>
      <c r="W204" s="156"/>
      <c r="X204" s="156" t="s">
        <v>150</v>
      </c>
      <c r="Y204" s="156" t="s">
        <v>135</v>
      </c>
      <c r="Z204" s="146"/>
      <c r="AA204" s="146"/>
      <c r="AB204" s="146"/>
      <c r="AC204" s="146"/>
      <c r="AD204" s="146"/>
      <c r="AE204" s="146"/>
      <c r="AF204" s="146"/>
      <c r="AG204" s="146" t="s">
        <v>363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2" x14ac:dyDescent="0.2">
      <c r="A205" s="153"/>
      <c r="B205" s="154"/>
      <c r="C205" s="185" t="s">
        <v>420</v>
      </c>
      <c r="D205" s="158"/>
      <c r="E205" s="159">
        <v>3</v>
      </c>
      <c r="F205" s="156"/>
      <c r="G205" s="156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56"/>
      <c r="Z205" s="146"/>
      <c r="AA205" s="146"/>
      <c r="AB205" s="146"/>
      <c r="AC205" s="146"/>
      <c r="AD205" s="146"/>
      <c r="AE205" s="146"/>
      <c r="AF205" s="146"/>
      <c r="AG205" s="146" t="s">
        <v>138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 x14ac:dyDescent="0.2">
      <c r="A206" s="171">
        <v>70</v>
      </c>
      <c r="B206" s="172" t="s">
        <v>421</v>
      </c>
      <c r="C206" s="184" t="s">
        <v>422</v>
      </c>
      <c r="D206" s="173" t="s">
        <v>141</v>
      </c>
      <c r="E206" s="174">
        <v>3</v>
      </c>
      <c r="F206" s="175"/>
      <c r="G206" s="176">
        <f>ROUND(E206*F206,2)</f>
        <v>0</v>
      </c>
      <c r="H206" s="157"/>
      <c r="I206" s="156">
        <f>ROUND(E206*H206,2)</f>
        <v>0</v>
      </c>
      <c r="J206" s="157"/>
      <c r="K206" s="156">
        <f>ROUND(E206*J206,2)</f>
        <v>0</v>
      </c>
      <c r="L206" s="156">
        <v>21</v>
      </c>
      <c r="M206" s="156">
        <f>G206*(1+L206/100)</f>
        <v>0</v>
      </c>
      <c r="N206" s="155">
        <v>0.375</v>
      </c>
      <c r="O206" s="155">
        <f>ROUND(E206*N206,2)</f>
        <v>1.1299999999999999</v>
      </c>
      <c r="P206" s="155">
        <v>0</v>
      </c>
      <c r="Q206" s="155">
        <f>ROUND(E206*P206,2)</f>
        <v>0</v>
      </c>
      <c r="R206" s="156"/>
      <c r="S206" s="156" t="s">
        <v>176</v>
      </c>
      <c r="T206" s="156" t="s">
        <v>133</v>
      </c>
      <c r="U206" s="156">
        <v>0</v>
      </c>
      <c r="V206" s="156">
        <f>ROUND(E206*U206,2)</f>
        <v>0</v>
      </c>
      <c r="W206" s="156"/>
      <c r="X206" s="156" t="s">
        <v>150</v>
      </c>
      <c r="Y206" s="156" t="s">
        <v>135</v>
      </c>
      <c r="Z206" s="146"/>
      <c r="AA206" s="146"/>
      <c r="AB206" s="146"/>
      <c r="AC206" s="146"/>
      <c r="AD206" s="146"/>
      <c r="AE206" s="146"/>
      <c r="AF206" s="146"/>
      <c r="AG206" s="146" t="s">
        <v>363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2" x14ac:dyDescent="0.2">
      <c r="A207" s="153"/>
      <c r="B207" s="154"/>
      <c r="C207" s="185" t="s">
        <v>423</v>
      </c>
      <c r="D207" s="158"/>
      <c r="E207" s="159">
        <v>3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138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71">
        <v>71</v>
      </c>
      <c r="B208" s="172" t="s">
        <v>424</v>
      </c>
      <c r="C208" s="184" t="s">
        <v>425</v>
      </c>
      <c r="D208" s="173" t="s">
        <v>141</v>
      </c>
      <c r="E208" s="174">
        <v>1</v>
      </c>
      <c r="F208" s="175"/>
      <c r="G208" s="176">
        <f>ROUND(E208*F208,2)</f>
        <v>0</v>
      </c>
      <c r="H208" s="157"/>
      <c r="I208" s="156">
        <f>ROUND(E208*H208,2)</f>
        <v>0</v>
      </c>
      <c r="J208" s="157"/>
      <c r="K208" s="156">
        <f>ROUND(E208*J208,2)</f>
        <v>0</v>
      </c>
      <c r="L208" s="156">
        <v>21</v>
      </c>
      <c r="M208" s="156">
        <f>G208*(1+L208/100)</f>
        <v>0</v>
      </c>
      <c r="N208" s="155">
        <v>0.375</v>
      </c>
      <c r="O208" s="155">
        <f>ROUND(E208*N208,2)</f>
        <v>0.38</v>
      </c>
      <c r="P208" s="155">
        <v>0</v>
      </c>
      <c r="Q208" s="155">
        <f>ROUND(E208*P208,2)</f>
        <v>0</v>
      </c>
      <c r="R208" s="156"/>
      <c r="S208" s="156" t="s">
        <v>176</v>
      </c>
      <c r="T208" s="156" t="s">
        <v>133</v>
      </c>
      <c r="U208" s="156">
        <v>0</v>
      </c>
      <c r="V208" s="156">
        <f>ROUND(E208*U208,2)</f>
        <v>0</v>
      </c>
      <c r="W208" s="156"/>
      <c r="X208" s="156" t="s">
        <v>150</v>
      </c>
      <c r="Y208" s="156" t="s">
        <v>135</v>
      </c>
      <c r="Z208" s="146"/>
      <c r="AA208" s="146"/>
      <c r="AB208" s="146"/>
      <c r="AC208" s="146"/>
      <c r="AD208" s="146"/>
      <c r="AE208" s="146"/>
      <c r="AF208" s="146"/>
      <c r="AG208" s="146" t="s">
        <v>363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2" x14ac:dyDescent="0.2">
      <c r="A209" s="153"/>
      <c r="B209" s="154"/>
      <c r="C209" s="185" t="s">
        <v>426</v>
      </c>
      <c r="D209" s="158"/>
      <c r="E209" s="159">
        <v>1</v>
      </c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138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 x14ac:dyDescent="0.2">
      <c r="A210" s="171">
        <v>72</v>
      </c>
      <c r="B210" s="172" t="s">
        <v>427</v>
      </c>
      <c r="C210" s="184" t="s">
        <v>428</v>
      </c>
      <c r="D210" s="173" t="s">
        <v>141</v>
      </c>
      <c r="E210" s="174">
        <v>1</v>
      </c>
      <c r="F210" s="175"/>
      <c r="G210" s="176">
        <f>ROUND(E210*F210,2)</f>
        <v>0</v>
      </c>
      <c r="H210" s="157"/>
      <c r="I210" s="156">
        <f>ROUND(E210*H210,2)</f>
        <v>0</v>
      </c>
      <c r="J210" s="157"/>
      <c r="K210" s="156">
        <f>ROUND(E210*J210,2)</f>
        <v>0</v>
      </c>
      <c r="L210" s="156">
        <v>21</v>
      </c>
      <c r="M210" s="156">
        <f>G210*(1+L210/100)</f>
        <v>0</v>
      </c>
      <c r="N210" s="155">
        <v>0.375</v>
      </c>
      <c r="O210" s="155">
        <f>ROUND(E210*N210,2)</f>
        <v>0.38</v>
      </c>
      <c r="P210" s="155">
        <v>0</v>
      </c>
      <c r="Q210" s="155">
        <f>ROUND(E210*P210,2)</f>
        <v>0</v>
      </c>
      <c r="R210" s="156"/>
      <c r="S210" s="156" t="s">
        <v>176</v>
      </c>
      <c r="T210" s="156" t="s">
        <v>133</v>
      </c>
      <c r="U210" s="156">
        <v>0</v>
      </c>
      <c r="V210" s="156">
        <f>ROUND(E210*U210,2)</f>
        <v>0</v>
      </c>
      <c r="W210" s="156"/>
      <c r="X210" s="156" t="s">
        <v>150</v>
      </c>
      <c r="Y210" s="156" t="s">
        <v>135</v>
      </c>
      <c r="Z210" s="146"/>
      <c r="AA210" s="146"/>
      <c r="AB210" s="146"/>
      <c r="AC210" s="146"/>
      <c r="AD210" s="146"/>
      <c r="AE210" s="146"/>
      <c r="AF210" s="146"/>
      <c r="AG210" s="146" t="s">
        <v>363</v>
      </c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2" x14ac:dyDescent="0.2">
      <c r="A211" s="153"/>
      <c r="B211" s="154"/>
      <c r="C211" s="185" t="s">
        <v>426</v>
      </c>
      <c r="D211" s="158"/>
      <c r="E211" s="159">
        <v>1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138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71">
        <v>73</v>
      </c>
      <c r="B212" s="172" t="s">
        <v>429</v>
      </c>
      <c r="C212" s="184" t="s">
        <v>430</v>
      </c>
      <c r="D212" s="173" t="s">
        <v>141</v>
      </c>
      <c r="E212" s="174">
        <v>2</v>
      </c>
      <c r="F212" s="175"/>
      <c r="G212" s="176">
        <f>ROUND(E212*F212,2)</f>
        <v>0</v>
      </c>
      <c r="H212" s="157"/>
      <c r="I212" s="156">
        <f>ROUND(E212*H212,2)</f>
        <v>0</v>
      </c>
      <c r="J212" s="157"/>
      <c r="K212" s="156">
        <f>ROUND(E212*J212,2)</f>
        <v>0</v>
      </c>
      <c r="L212" s="156">
        <v>21</v>
      </c>
      <c r="M212" s="156">
        <f>G212*(1+L212/100)</f>
        <v>0</v>
      </c>
      <c r="N212" s="155">
        <v>0.375</v>
      </c>
      <c r="O212" s="155">
        <f>ROUND(E212*N212,2)</f>
        <v>0.75</v>
      </c>
      <c r="P212" s="155">
        <v>0</v>
      </c>
      <c r="Q212" s="155">
        <f>ROUND(E212*P212,2)</f>
        <v>0</v>
      </c>
      <c r="R212" s="156"/>
      <c r="S212" s="156" t="s">
        <v>176</v>
      </c>
      <c r="T212" s="156" t="s">
        <v>133</v>
      </c>
      <c r="U212" s="156">
        <v>0</v>
      </c>
      <c r="V212" s="156">
        <f>ROUND(E212*U212,2)</f>
        <v>0</v>
      </c>
      <c r="W212" s="156"/>
      <c r="X212" s="156" t="s">
        <v>150</v>
      </c>
      <c r="Y212" s="156" t="s">
        <v>135</v>
      </c>
      <c r="Z212" s="146"/>
      <c r="AA212" s="146"/>
      <c r="AB212" s="146"/>
      <c r="AC212" s="146"/>
      <c r="AD212" s="146"/>
      <c r="AE212" s="146"/>
      <c r="AF212" s="146"/>
      <c r="AG212" s="146" t="s">
        <v>363</v>
      </c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2" x14ac:dyDescent="0.2">
      <c r="A213" s="153"/>
      <c r="B213" s="154"/>
      <c r="C213" s="185" t="s">
        <v>431</v>
      </c>
      <c r="D213" s="158"/>
      <c r="E213" s="159">
        <v>2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138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 x14ac:dyDescent="0.2">
      <c r="A214" s="171">
        <v>74</v>
      </c>
      <c r="B214" s="172" t="s">
        <v>432</v>
      </c>
      <c r="C214" s="184" t="s">
        <v>433</v>
      </c>
      <c r="D214" s="173" t="s">
        <v>141</v>
      </c>
      <c r="E214" s="174">
        <v>1</v>
      </c>
      <c r="F214" s="175"/>
      <c r="G214" s="176">
        <f>ROUND(E214*F214,2)</f>
        <v>0</v>
      </c>
      <c r="H214" s="157"/>
      <c r="I214" s="156">
        <f>ROUND(E214*H214,2)</f>
        <v>0</v>
      </c>
      <c r="J214" s="157"/>
      <c r="K214" s="156">
        <f>ROUND(E214*J214,2)</f>
        <v>0</v>
      </c>
      <c r="L214" s="156">
        <v>21</v>
      </c>
      <c r="M214" s="156">
        <f>G214*(1+L214/100)</f>
        <v>0</v>
      </c>
      <c r="N214" s="155">
        <v>0.375</v>
      </c>
      <c r="O214" s="155">
        <f>ROUND(E214*N214,2)</f>
        <v>0.38</v>
      </c>
      <c r="P214" s="155">
        <v>0</v>
      </c>
      <c r="Q214" s="155">
        <f>ROUND(E214*P214,2)</f>
        <v>0</v>
      </c>
      <c r="R214" s="156"/>
      <c r="S214" s="156" t="s">
        <v>176</v>
      </c>
      <c r="T214" s="156" t="s">
        <v>133</v>
      </c>
      <c r="U214" s="156">
        <v>0</v>
      </c>
      <c r="V214" s="156">
        <f>ROUND(E214*U214,2)</f>
        <v>0</v>
      </c>
      <c r="W214" s="156"/>
      <c r="X214" s="156" t="s">
        <v>150</v>
      </c>
      <c r="Y214" s="156" t="s">
        <v>135</v>
      </c>
      <c r="Z214" s="146"/>
      <c r="AA214" s="146"/>
      <c r="AB214" s="146"/>
      <c r="AC214" s="146"/>
      <c r="AD214" s="146"/>
      <c r="AE214" s="146"/>
      <c r="AF214" s="146"/>
      <c r="AG214" s="146" t="s">
        <v>363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2" x14ac:dyDescent="0.2">
      <c r="A215" s="153"/>
      <c r="B215" s="154"/>
      <c r="C215" s="185" t="s">
        <v>434</v>
      </c>
      <c r="D215" s="158"/>
      <c r="E215" s="159">
        <v>1</v>
      </c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138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ht="22.5" outlineLevel="1" x14ac:dyDescent="0.2">
      <c r="A216" s="171">
        <v>75</v>
      </c>
      <c r="B216" s="172" t="s">
        <v>435</v>
      </c>
      <c r="C216" s="184" t="s">
        <v>436</v>
      </c>
      <c r="D216" s="173" t="s">
        <v>141</v>
      </c>
      <c r="E216" s="174">
        <v>2</v>
      </c>
      <c r="F216" s="175"/>
      <c r="G216" s="176">
        <f>ROUND(E216*F216,2)</f>
        <v>0</v>
      </c>
      <c r="H216" s="157"/>
      <c r="I216" s="156">
        <f>ROUND(E216*H216,2)</f>
        <v>0</v>
      </c>
      <c r="J216" s="157"/>
      <c r="K216" s="156">
        <f>ROUND(E216*J216,2)</f>
        <v>0</v>
      </c>
      <c r="L216" s="156">
        <v>21</v>
      </c>
      <c r="M216" s="156">
        <f>G216*(1+L216/100)</f>
        <v>0</v>
      </c>
      <c r="N216" s="155">
        <v>0.1</v>
      </c>
      <c r="O216" s="155">
        <f>ROUND(E216*N216,2)</f>
        <v>0.2</v>
      </c>
      <c r="P216" s="155">
        <v>0</v>
      </c>
      <c r="Q216" s="155">
        <f>ROUND(E216*P216,2)</f>
        <v>0</v>
      </c>
      <c r="R216" s="156"/>
      <c r="S216" s="156" t="s">
        <v>176</v>
      </c>
      <c r="T216" s="156" t="s">
        <v>133</v>
      </c>
      <c r="U216" s="156">
        <v>0</v>
      </c>
      <c r="V216" s="156">
        <f>ROUND(E216*U216,2)</f>
        <v>0</v>
      </c>
      <c r="W216" s="156"/>
      <c r="X216" s="156" t="s">
        <v>150</v>
      </c>
      <c r="Y216" s="156" t="s">
        <v>135</v>
      </c>
      <c r="Z216" s="146"/>
      <c r="AA216" s="146"/>
      <c r="AB216" s="146"/>
      <c r="AC216" s="146"/>
      <c r="AD216" s="146"/>
      <c r="AE216" s="146"/>
      <c r="AF216" s="146"/>
      <c r="AG216" s="146" t="s">
        <v>363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2" x14ac:dyDescent="0.2">
      <c r="A217" s="153"/>
      <c r="B217" s="154"/>
      <c r="C217" s="185" t="s">
        <v>437</v>
      </c>
      <c r="D217" s="158"/>
      <c r="E217" s="159">
        <v>2</v>
      </c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138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ht="22.5" outlineLevel="1" x14ac:dyDescent="0.2">
      <c r="A218" s="171">
        <v>76</v>
      </c>
      <c r="B218" s="172" t="s">
        <v>438</v>
      </c>
      <c r="C218" s="184" t="s">
        <v>439</v>
      </c>
      <c r="D218" s="173" t="s">
        <v>141</v>
      </c>
      <c r="E218" s="174">
        <v>1</v>
      </c>
      <c r="F218" s="175"/>
      <c r="G218" s="176">
        <f>ROUND(E218*F218,2)</f>
        <v>0</v>
      </c>
      <c r="H218" s="157"/>
      <c r="I218" s="156">
        <f>ROUND(E218*H218,2)</f>
        <v>0</v>
      </c>
      <c r="J218" s="157"/>
      <c r="K218" s="156">
        <f>ROUND(E218*J218,2)</f>
        <v>0</v>
      </c>
      <c r="L218" s="156">
        <v>21</v>
      </c>
      <c r="M218" s="156">
        <f>G218*(1+L218/100)</f>
        <v>0</v>
      </c>
      <c r="N218" s="155">
        <v>0.2</v>
      </c>
      <c r="O218" s="155">
        <f>ROUND(E218*N218,2)</f>
        <v>0.2</v>
      </c>
      <c r="P218" s="155">
        <v>0</v>
      </c>
      <c r="Q218" s="155">
        <f>ROUND(E218*P218,2)</f>
        <v>0</v>
      </c>
      <c r="R218" s="156"/>
      <c r="S218" s="156" t="s">
        <v>176</v>
      </c>
      <c r="T218" s="156" t="s">
        <v>133</v>
      </c>
      <c r="U218" s="156">
        <v>0</v>
      </c>
      <c r="V218" s="156">
        <f>ROUND(E218*U218,2)</f>
        <v>0</v>
      </c>
      <c r="W218" s="156"/>
      <c r="X218" s="156" t="s">
        <v>150</v>
      </c>
      <c r="Y218" s="156" t="s">
        <v>135</v>
      </c>
      <c r="Z218" s="146"/>
      <c r="AA218" s="146"/>
      <c r="AB218" s="146"/>
      <c r="AC218" s="146"/>
      <c r="AD218" s="146"/>
      <c r="AE218" s="146"/>
      <c r="AF218" s="146"/>
      <c r="AG218" s="146" t="s">
        <v>363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2" x14ac:dyDescent="0.2">
      <c r="A219" s="153"/>
      <c r="B219" s="154"/>
      <c r="C219" s="185" t="s">
        <v>440</v>
      </c>
      <c r="D219" s="158"/>
      <c r="E219" s="159">
        <v>1</v>
      </c>
      <c r="F219" s="156"/>
      <c r="G219" s="156"/>
      <c r="H219" s="156"/>
      <c r="I219" s="156"/>
      <c r="J219" s="156"/>
      <c r="K219" s="156"/>
      <c r="L219" s="156"/>
      <c r="M219" s="156"/>
      <c r="N219" s="155"/>
      <c r="O219" s="155"/>
      <c r="P219" s="155"/>
      <c r="Q219" s="155"/>
      <c r="R219" s="156"/>
      <c r="S219" s="156"/>
      <c r="T219" s="156"/>
      <c r="U219" s="156"/>
      <c r="V219" s="156"/>
      <c r="W219" s="156"/>
      <c r="X219" s="156"/>
      <c r="Y219" s="156"/>
      <c r="Z219" s="146"/>
      <c r="AA219" s="146"/>
      <c r="AB219" s="146"/>
      <c r="AC219" s="146"/>
      <c r="AD219" s="146"/>
      <c r="AE219" s="146"/>
      <c r="AF219" s="146"/>
      <c r="AG219" s="146" t="s">
        <v>138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71">
        <v>77</v>
      </c>
      <c r="B220" s="172" t="s">
        <v>441</v>
      </c>
      <c r="C220" s="184" t="s">
        <v>442</v>
      </c>
      <c r="D220" s="173" t="s">
        <v>205</v>
      </c>
      <c r="E220" s="174">
        <v>11.2</v>
      </c>
      <c r="F220" s="175"/>
      <c r="G220" s="176">
        <f>ROUND(E220*F220,2)</f>
        <v>0</v>
      </c>
      <c r="H220" s="157"/>
      <c r="I220" s="156">
        <f>ROUND(E220*H220,2)</f>
        <v>0</v>
      </c>
      <c r="J220" s="157"/>
      <c r="K220" s="156">
        <f>ROUND(E220*J220,2)</f>
        <v>0</v>
      </c>
      <c r="L220" s="156">
        <v>21</v>
      </c>
      <c r="M220" s="156">
        <f>G220*(1+L220/100)</f>
        <v>0</v>
      </c>
      <c r="N220" s="155">
        <v>4.2000000000000002E-4</v>
      </c>
      <c r="O220" s="155">
        <f>ROUND(E220*N220,2)</f>
        <v>0</v>
      </c>
      <c r="P220" s="155">
        <v>0</v>
      </c>
      <c r="Q220" s="155">
        <f>ROUND(E220*P220,2)</f>
        <v>0</v>
      </c>
      <c r="R220" s="156" t="s">
        <v>142</v>
      </c>
      <c r="S220" s="156" t="s">
        <v>132</v>
      </c>
      <c r="T220" s="156" t="s">
        <v>143</v>
      </c>
      <c r="U220" s="156">
        <v>0</v>
      </c>
      <c r="V220" s="156">
        <f>ROUND(E220*U220,2)</f>
        <v>0</v>
      </c>
      <c r="W220" s="156"/>
      <c r="X220" s="156" t="s">
        <v>144</v>
      </c>
      <c r="Y220" s="156" t="s">
        <v>135</v>
      </c>
      <c r="Z220" s="146"/>
      <c r="AA220" s="146"/>
      <c r="AB220" s="146"/>
      <c r="AC220" s="146"/>
      <c r="AD220" s="146"/>
      <c r="AE220" s="146"/>
      <c r="AF220" s="146"/>
      <c r="AG220" s="146" t="s">
        <v>145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53"/>
      <c r="B221" s="154"/>
      <c r="C221" s="185" t="s">
        <v>387</v>
      </c>
      <c r="D221" s="158"/>
      <c r="E221" s="159">
        <v>11.2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138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77">
        <v>78</v>
      </c>
      <c r="B222" s="178" t="s">
        <v>443</v>
      </c>
      <c r="C222" s="187" t="s">
        <v>444</v>
      </c>
      <c r="D222" s="179" t="s">
        <v>330</v>
      </c>
      <c r="E222" s="180">
        <v>4.5039100000000003</v>
      </c>
      <c r="F222" s="181"/>
      <c r="G222" s="182">
        <f>ROUND(E222*F222,2)</f>
        <v>0</v>
      </c>
      <c r="H222" s="157"/>
      <c r="I222" s="156">
        <f>ROUND(E222*H222,2)</f>
        <v>0</v>
      </c>
      <c r="J222" s="157"/>
      <c r="K222" s="156">
        <f>ROUND(E222*J222,2)</f>
        <v>0</v>
      </c>
      <c r="L222" s="156">
        <v>21</v>
      </c>
      <c r="M222" s="156">
        <f>G222*(1+L222/100)</f>
        <v>0</v>
      </c>
      <c r="N222" s="155">
        <v>0</v>
      </c>
      <c r="O222" s="155">
        <f>ROUND(E222*N222,2)</f>
        <v>0</v>
      </c>
      <c r="P222" s="155">
        <v>0</v>
      </c>
      <c r="Q222" s="155">
        <f>ROUND(E222*P222,2)</f>
        <v>0</v>
      </c>
      <c r="R222" s="156"/>
      <c r="S222" s="156" t="s">
        <v>132</v>
      </c>
      <c r="T222" s="156" t="s">
        <v>132</v>
      </c>
      <c r="U222" s="156">
        <v>2.2549999999999999</v>
      </c>
      <c r="V222" s="156">
        <f>ROUND(E222*U222,2)</f>
        <v>10.16</v>
      </c>
      <c r="W222" s="156"/>
      <c r="X222" s="156" t="s">
        <v>359</v>
      </c>
      <c r="Y222" s="156" t="s">
        <v>135</v>
      </c>
      <c r="Z222" s="146"/>
      <c r="AA222" s="146"/>
      <c r="AB222" s="146"/>
      <c r="AC222" s="146"/>
      <c r="AD222" s="146"/>
      <c r="AE222" s="146"/>
      <c r="AF222" s="146"/>
      <c r="AG222" s="146" t="s">
        <v>360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x14ac:dyDescent="0.2">
      <c r="A223" s="164" t="s">
        <v>127</v>
      </c>
      <c r="B223" s="165" t="s">
        <v>87</v>
      </c>
      <c r="C223" s="183" t="s">
        <v>88</v>
      </c>
      <c r="D223" s="166"/>
      <c r="E223" s="167"/>
      <c r="F223" s="168"/>
      <c r="G223" s="169">
        <f>SUMIF(AG224:AG237,"&lt;&gt;NOR",G224:G237)</f>
        <v>0</v>
      </c>
      <c r="H223" s="163"/>
      <c r="I223" s="163">
        <f>SUM(I224:I237)</f>
        <v>0</v>
      </c>
      <c r="J223" s="163"/>
      <c r="K223" s="163">
        <f>SUM(K224:K237)</f>
        <v>0</v>
      </c>
      <c r="L223" s="163"/>
      <c r="M223" s="163">
        <f>SUM(M224:M237)</f>
        <v>0</v>
      </c>
      <c r="N223" s="162"/>
      <c r="O223" s="162">
        <f>SUM(O224:O237)</f>
        <v>0.22999999999999998</v>
      </c>
      <c r="P223" s="162"/>
      <c r="Q223" s="162">
        <f>SUM(Q224:Q237)</f>
        <v>0</v>
      </c>
      <c r="R223" s="163"/>
      <c r="S223" s="163"/>
      <c r="T223" s="163"/>
      <c r="U223" s="163"/>
      <c r="V223" s="163">
        <f>SUM(V224:V237)</f>
        <v>57.059999999999995</v>
      </c>
      <c r="W223" s="163"/>
      <c r="X223" s="163"/>
      <c r="Y223" s="163"/>
      <c r="AG223" t="s">
        <v>128</v>
      </c>
    </row>
    <row r="224" spans="1:60" outlineLevel="1" x14ac:dyDescent="0.2">
      <c r="A224" s="171">
        <v>79</v>
      </c>
      <c r="B224" s="172" t="s">
        <v>445</v>
      </c>
      <c r="C224" s="184" t="s">
        <v>446</v>
      </c>
      <c r="D224" s="173" t="s">
        <v>205</v>
      </c>
      <c r="E224" s="174">
        <v>25</v>
      </c>
      <c r="F224" s="175"/>
      <c r="G224" s="176">
        <f>ROUND(E224*F224,2)</f>
        <v>0</v>
      </c>
      <c r="H224" s="157"/>
      <c r="I224" s="156">
        <f>ROUND(E224*H224,2)</f>
        <v>0</v>
      </c>
      <c r="J224" s="157"/>
      <c r="K224" s="156">
        <f>ROUND(E224*J224,2)</f>
        <v>0</v>
      </c>
      <c r="L224" s="156">
        <v>21</v>
      </c>
      <c r="M224" s="156">
        <f>G224*(1+L224/100)</f>
        <v>0</v>
      </c>
      <c r="N224" s="155">
        <v>4.0000000000000003E-5</v>
      </c>
      <c r="O224" s="155">
        <f>ROUND(E224*N224,2)</f>
        <v>0</v>
      </c>
      <c r="P224" s="155">
        <v>0</v>
      </c>
      <c r="Q224" s="155">
        <f>ROUND(E224*P224,2)</f>
        <v>0</v>
      </c>
      <c r="R224" s="156"/>
      <c r="S224" s="156" t="s">
        <v>132</v>
      </c>
      <c r="T224" s="156" t="s">
        <v>447</v>
      </c>
      <c r="U224" s="156">
        <v>0.13283</v>
      </c>
      <c r="V224" s="156">
        <f>ROUND(E224*U224,2)</f>
        <v>3.32</v>
      </c>
      <c r="W224" s="156"/>
      <c r="X224" s="156" t="s">
        <v>150</v>
      </c>
      <c r="Y224" s="156" t="s">
        <v>135</v>
      </c>
      <c r="Z224" s="146"/>
      <c r="AA224" s="146"/>
      <c r="AB224" s="146"/>
      <c r="AC224" s="146"/>
      <c r="AD224" s="146"/>
      <c r="AE224" s="146"/>
      <c r="AF224" s="146"/>
      <c r="AG224" s="146" t="s">
        <v>151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2" x14ac:dyDescent="0.2">
      <c r="A225" s="153"/>
      <c r="B225" s="154"/>
      <c r="C225" s="185" t="s">
        <v>448</v>
      </c>
      <c r="D225" s="158"/>
      <c r="E225" s="159">
        <v>5</v>
      </c>
      <c r="F225" s="156"/>
      <c r="G225" s="156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56"/>
      <c r="Z225" s="146"/>
      <c r="AA225" s="146"/>
      <c r="AB225" s="146"/>
      <c r="AC225" s="146"/>
      <c r="AD225" s="146"/>
      <c r="AE225" s="146"/>
      <c r="AF225" s="146"/>
      <c r="AG225" s="146" t="s">
        <v>138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3" x14ac:dyDescent="0.2">
      <c r="A226" s="153"/>
      <c r="B226" s="154"/>
      <c r="C226" s="185" t="s">
        <v>449</v>
      </c>
      <c r="D226" s="158"/>
      <c r="E226" s="159">
        <v>20</v>
      </c>
      <c r="F226" s="156"/>
      <c r="G226" s="156"/>
      <c r="H226" s="156"/>
      <c r="I226" s="156"/>
      <c r="J226" s="156"/>
      <c r="K226" s="156"/>
      <c r="L226" s="156"/>
      <c r="M226" s="156"/>
      <c r="N226" s="155"/>
      <c r="O226" s="155"/>
      <c r="P226" s="155"/>
      <c r="Q226" s="155"/>
      <c r="R226" s="156"/>
      <c r="S226" s="156"/>
      <c r="T226" s="156"/>
      <c r="U226" s="156"/>
      <c r="V226" s="156"/>
      <c r="W226" s="156"/>
      <c r="X226" s="156"/>
      <c r="Y226" s="156"/>
      <c r="Z226" s="146"/>
      <c r="AA226" s="146"/>
      <c r="AB226" s="146"/>
      <c r="AC226" s="146"/>
      <c r="AD226" s="146"/>
      <c r="AE226" s="146"/>
      <c r="AF226" s="146"/>
      <c r="AG226" s="146" t="s">
        <v>138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ht="22.5" outlineLevel="1" x14ac:dyDescent="0.2">
      <c r="A227" s="171">
        <v>80</v>
      </c>
      <c r="B227" s="172" t="s">
        <v>450</v>
      </c>
      <c r="C227" s="184" t="s">
        <v>451</v>
      </c>
      <c r="D227" s="173" t="s">
        <v>141</v>
      </c>
      <c r="E227" s="174">
        <v>12</v>
      </c>
      <c r="F227" s="175"/>
      <c r="G227" s="176">
        <f>ROUND(E227*F227,2)</f>
        <v>0</v>
      </c>
      <c r="H227" s="157"/>
      <c r="I227" s="156">
        <f>ROUND(E227*H227,2)</f>
        <v>0</v>
      </c>
      <c r="J227" s="157"/>
      <c r="K227" s="156">
        <f>ROUND(E227*J227,2)</f>
        <v>0</v>
      </c>
      <c r="L227" s="156">
        <v>21</v>
      </c>
      <c r="M227" s="156">
        <f>G227*(1+L227/100)</f>
        <v>0</v>
      </c>
      <c r="N227" s="155">
        <v>0</v>
      </c>
      <c r="O227" s="155">
        <f>ROUND(E227*N227,2)</f>
        <v>0</v>
      </c>
      <c r="P227" s="155">
        <v>0</v>
      </c>
      <c r="Q227" s="155">
        <f>ROUND(E227*P227,2)</f>
        <v>0</v>
      </c>
      <c r="R227" s="156"/>
      <c r="S227" s="156" t="s">
        <v>132</v>
      </c>
      <c r="T227" s="156" t="s">
        <v>447</v>
      </c>
      <c r="U227" s="156">
        <v>1.63</v>
      </c>
      <c r="V227" s="156">
        <f>ROUND(E227*U227,2)</f>
        <v>19.559999999999999</v>
      </c>
      <c r="W227" s="156"/>
      <c r="X227" s="156" t="s">
        <v>150</v>
      </c>
      <c r="Y227" s="156" t="s">
        <v>135</v>
      </c>
      <c r="Z227" s="146"/>
      <c r="AA227" s="146"/>
      <c r="AB227" s="146"/>
      <c r="AC227" s="146"/>
      <c r="AD227" s="146"/>
      <c r="AE227" s="146"/>
      <c r="AF227" s="146"/>
      <c r="AG227" s="146" t="s">
        <v>151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2" x14ac:dyDescent="0.2">
      <c r="A228" s="153"/>
      <c r="B228" s="154"/>
      <c r="C228" s="185" t="s">
        <v>452</v>
      </c>
      <c r="D228" s="158"/>
      <c r="E228" s="159">
        <v>12</v>
      </c>
      <c r="F228" s="156"/>
      <c r="G228" s="156"/>
      <c r="H228" s="156"/>
      <c r="I228" s="156"/>
      <c r="J228" s="156"/>
      <c r="K228" s="156"/>
      <c r="L228" s="156"/>
      <c r="M228" s="156"/>
      <c r="N228" s="155"/>
      <c r="O228" s="155"/>
      <c r="P228" s="155"/>
      <c r="Q228" s="155"/>
      <c r="R228" s="156"/>
      <c r="S228" s="156"/>
      <c r="T228" s="156"/>
      <c r="U228" s="156"/>
      <c r="V228" s="156"/>
      <c r="W228" s="156"/>
      <c r="X228" s="156"/>
      <c r="Y228" s="156"/>
      <c r="Z228" s="146"/>
      <c r="AA228" s="146"/>
      <c r="AB228" s="146"/>
      <c r="AC228" s="146"/>
      <c r="AD228" s="146"/>
      <c r="AE228" s="146"/>
      <c r="AF228" s="146"/>
      <c r="AG228" s="146" t="s">
        <v>138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ht="22.5" outlineLevel="1" x14ac:dyDescent="0.2">
      <c r="A229" s="171">
        <v>81</v>
      </c>
      <c r="B229" s="172" t="s">
        <v>453</v>
      </c>
      <c r="C229" s="184" t="s">
        <v>454</v>
      </c>
      <c r="D229" s="173" t="s">
        <v>345</v>
      </c>
      <c r="E229" s="174">
        <v>108</v>
      </c>
      <c r="F229" s="175"/>
      <c r="G229" s="176">
        <f>ROUND(E229*F229,2)</f>
        <v>0</v>
      </c>
      <c r="H229" s="157"/>
      <c r="I229" s="156">
        <f>ROUND(E229*H229,2)</f>
        <v>0</v>
      </c>
      <c r="J229" s="157"/>
      <c r="K229" s="156">
        <f>ROUND(E229*J229,2)</f>
        <v>0</v>
      </c>
      <c r="L229" s="156">
        <v>21</v>
      </c>
      <c r="M229" s="156">
        <f>G229*(1+L229/100)</f>
        <v>0</v>
      </c>
      <c r="N229" s="155">
        <v>6.0000000000000002E-5</v>
      </c>
      <c r="O229" s="155">
        <f>ROUND(E229*N229,2)</f>
        <v>0.01</v>
      </c>
      <c r="P229" s="155">
        <v>0</v>
      </c>
      <c r="Q229" s="155">
        <f>ROUND(E229*P229,2)</f>
        <v>0</v>
      </c>
      <c r="R229" s="156"/>
      <c r="S229" s="156" t="s">
        <v>132</v>
      </c>
      <c r="T229" s="156" t="s">
        <v>132</v>
      </c>
      <c r="U229" s="156">
        <v>0.30399999999999999</v>
      </c>
      <c r="V229" s="156">
        <f>ROUND(E229*U229,2)</f>
        <v>32.83</v>
      </c>
      <c r="W229" s="156"/>
      <c r="X229" s="156" t="s">
        <v>150</v>
      </c>
      <c r="Y229" s="156" t="s">
        <v>135</v>
      </c>
      <c r="Z229" s="146"/>
      <c r="AA229" s="146"/>
      <c r="AB229" s="146"/>
      <c r="AC229" s="146"/>
      <c r="AD229" s="146"/>
      <c r="AE229" s="146"/>
      <c r="AF229" s="146"/>
      <c r="AG229" s="146" t="s">
        <v>151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2" x14ac:dyDescent="0.2">
      <c r="A230" s="153"/>
      <c r="B230" s="154"/>
      <c r="C230" s="185" t="s">
        <v>570</v>
      </c>
      <c r="D230" s="158"/>
      <c r="E230" s="159">
        <v>108</v>
      </c>
      <c r="F230" s="156"/>
      <c r="G230" s="156"/>
      <c r="H230" s="156"/>
      <c r="I230" s="156"/>
      <c r="J230" s="156"/>
      <c r="K230" s="156"/>
      <c r="L230" s="156"/>
      <c r="M230" s="156"/>
      <c r="N230" s="155"/>
      <c r="O230" s="155"/>
      <c r="P230" s="155"/>
      <c r="Q230" s="155"/>
      <c r="R230" s="156"/>
      <c r="S230" s="156"/>
      <c r="T230" s="156"/>
      <c r="U230" s="156"/>
      <c r="V230" s="156"/>
      <c r="W230" s="156"/>
      <c r="X230" s="156"/>
      <c r="Y230" s="156"/>
      <c r="Z230" s="146"/>
      <c r="AA230" s="146"/>
      <c r="AB230" s="146"/>
      <c r="AC230" s="146"/>
      <c r="AD230" s="146"/>
      <c r="AE230" s="146"/>
      <c r="AF230" s="146"/>
      <c r="AG230" s="146" t="s">
        <v>138</v>
      </c>
      <c r="AH230" s="146">
        <v>5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 x14ac:dyDescent="0.2">
      <c r="A231" s="171">
        <v>82</v>
      </c>
      <c r="B231" s="172" t="s">
        <v>456</v>
      </c>
      <c r="C231" s="184" t="s">
        <v>457</v>
      </c>
      <c r="D231" s="173" t="s">
        <v>205</v>
      </c>
      <c r="E231" s="174">
        <v>5</v>
      </c>
      <c r="F231" s="175"/>
      <c r="G231" s="176">
        <f>ROUND(E231*F231,2)</f>
        <v>0</v>
      </c>
      <c r="H231" s="157"/>
      <c r="I231" s="156">
        <f>ROUND(E231*H231,2)</f>
        <v>0</v>
      </c>
      <c r="J231" s="157"/>
      <c r="K231" s="156">
        <f>ROUND(E231*J231,2)</f>
        <v>0</v>
      </c>
      <c r="L231" s="156">
        <v>21</v>
      </c>
      <c r="M231" s="156">
        <f>G231*(1+L231/100)</f>
        <v>0</v>
      </c>
      <c r="N231" s="155">
        <v>3.4000000000000002E-4</v>
      </c>
      <c r="O231" s="155">
        <f>ROUND(E231*N231,2)</f>
        <v>0</v>
      </c>
      <c r="P231" s="155">
        <v>0</v>
      </c>
      <c r="Q231" s="155">
        <f>ROUND(E231*P231,2)</f>
        <v>0</v>
      </c>
      <c r="R231" s="156"/>
      <c r="S231" s="156" t="s">
        <v>176</v>
      </c>
      <c r="T231" s="156" t="s">
        <v>447</v>
      </c>
      <c r="U231" s="156">
        <v>0.12</v>
      </c>
      <c r="V231" s="156">
        <f>ROUND(E231*U231,2)</f>
        <v>0.6</v>
      </c>
      <c r="W231" s="156"/>
      <c r="X231" s="156" t="s">
        <v>150</v>
      </c>
      <c r="Y231" s="156" t="s">
        <v>135</v>
      </c>
      <c r="Z231" s="146"/>
      <c r="AA231" s="146"/>
      <c r="AB231" s="146"/>
      <c r="AC231" s="146"/>
      <c r="AD231" s="146"/>
      <c r="AE231" s="146"/>
      <c r="AF231" s="146"/>
      <c r="AG231" s="146" t="s">
        <v>151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2" x14ac:dyDescent="0.2">
      <c r="A232" s="153"/>
      <c r="B232" s="154"/>
      <c r="C232" s="185" t="s">
        <v>458</v>
      </c>
      <c r="D232" s="158"/>
      <c r="E232" s="159">
        <v>5</v>
      </c>
      <c r="F232" s="156"/>
      <c r="G232" s="156"/>
      <c r="H232" s="156"/>
      <c r="I232" s="156"/>
      <c r="J232" s="156"/>
      <c r="K232" s="156"/>
      <c r="L232" s="156"/>
      <c r="M232" s="156"/>
      <c r="N232" s="155"/>
      <c r="O232" s="155"/>
      <c r="P232" s="155"/>
      <c r="Q232" s="155"/>
      <c r="R232" s="156"/>
      <c r="S232" s="156"/>
      <c r="T232" s="156"/>
      <c r="U232" s="156"/>
      <c r="V232" s="156"/>
      <c r="W232" s="156"/>
      <c r="X232" s="156"/>
      <c r="Y232" s="156"/>
      <c r="Z232" s="146"/>
      <c r="AA232" s="146"/>
      <c r="AB232" s="146"/>
      <c r="AC232" s="146"/>
      <c r="AD232" s="146"/>
      <c r="AE232" s="146"/>
      <c r="AF232" s="146"/>
      <c r="AG232" s="146" t="s">
        <v>138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ht="22.5" outlineLevel="1" x14ac:dyDescent="0.2">
      <c r="A233" s="171">
        <v>83</v>
      </c>
      <c r="B233" s="172" t="s">
        <v>354</v>
      </c>
      <c r="C233" s="184" t="s">
        <v>459</v>
      </c>
      <c r="D233" s="173" t="s">
        <v>345</v>
      </c>
      <c r="E233" s="174">
        <v>108</v>
      </c>
      <c r="F233" s="175"/>
      <c r="G233" s="176">
        <f>ROUND(E233*F233,2)</f>
        <v>0</v>
      </c>
      <c r="H233" s="157"/>
      <c r="I233" s="156">
        <f>ROUND(E233*H233,2)</f>
        <v>0</v>
      </c>
      <c r="J233" s="157"/>
      <c r="K233" s="156">
        <f>ROUND(E233*J233,2)</f>
        <v>0</v>
      </c>
      <c r="L233" s="156">
        <v>21</v>
      </c>
      <c r="M233" s="156">
        <f>G233*(1+L233/100)</f>
        <v>0</v>
      </c>
      <c r="N233" s="155">
        <v>1E-3</v>
      </c>
      <c r="O233" s="155">
        <f>ROUND(E233*N233,2)</f>
        <v>0.11</v>
      </c>
      <c r="P233" s="155">
        <v>0</v>
      </c>
      <c r="Q233" s="155">
        <f>ROUND(E233*P233,2)</f>
        <v>0</v>
      </c>
      <c r="R233" s="156"/>
      <c r="S233" s="156" t="s">
        <v>132</v>
      </c>
      <c r="T233" s="156" t="s">
        <v>447</v>
      </c>
      <c r="U233" s="156">
        <v>0</v>
      </c>
      <c r="V233" s="156">
        <f>ROUND(E233*U233,2)</f>
        <v>0</v>
      </c>
      <c r="W233" s="156"/>
      <c r="X233" s="156" t="s">
        <v>460</v>
      </c>
      <c r="Y233" s="156" t="s">
        <v>135</v>
      </c>
      <c r="Z233" s="146"/>
      <c r="AA233" s="146"/>
      <c r="AB233" s="146"/>
      <c r="AC233" s="146"/>
      <c r="AD233" s="146"/>
      <c r="AE233" s="146"/>
      <c r="AF233" s="146"/>
      <c r="AG233" s="146" t="s">
        <v>461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2" x14ac:dyDescent="0.2">
      <c r="A234" s="153"/>
      <c r="B234" s="154"/>
      <c r="C234" s="185" t="s">
        <v>462</v>
      </c>
      <c r="D234" s="158"/>
      <c r="E234" s="159">
        <v>108</v>
      </c>
      <c r="F234" s="156"/>
      <c r="G234" s="156"/>
      <c r="H234" s="156"/>
      <c r="I234" s="156"/>
      <c r="J234" s="156"/>
      <c r="K234" s="156"/>
      <c r="L234" s="156"/>
      <c r="M234" s="156"/>
      <c r="N234" s="155"/>
      <c r="O234" s="155"/>
      <c r="P234" s="155"/>
      <c r="Q234" s="155"/>
      <c r="R234" s="156"/>
      <c r="S234" s="156"/>
      <c r="T234" s="156"/>
      <c r="U234" s="156"/>
      <c r="V234" s="156"/>
      <c r="W234" s="156"/>
      <c r="X234" s="156"/>
      <c r="Y234" s="156"/>
      <c r="Z234" s="146"/>
      <c r="AA234" s="146"/>
      <c r="AB234" s="146"/>
      <c r="AC234" s="146"/>
      <c r="AD234" s="146"/>
      <c r="AE234" s="146"/>
      <c r="AF234" s="146"/>
      <c r="AG234" s="146" t="s">
        <v>138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1" x14ac:dyDescent="0.2">
      <c r="A235" s="171">
        <v>84</v>
      </c>
      <c r="B235" s="172" t="s">
        <v>463</v>
      </c>
      <c r="C235" s="184" t="s">
        <v>464</v>
      </c>
      <c r="D235" s="173" t="s">
        <v>330</v>
      </c>
      <c r="E235" s="174">
        <v>0.108</v>
      </c>
      <c r="F235" s="175"/>
      <c r="G235" s="176">
        <f>ROUND(E235*F235,2)</f>
        <v>0</v>
      </c>
      <c r="H235" s="157"/>
      <c r="I235" s="156">
        <f>ROUND(E235*H235,2)</f>
        <v>0</v>
      </c>
      <c r="J235" s="157"/>
      <c r="K235" s="156">
        <f>ROUND(E235*J235,2)</f>
        <v>0</v>
      </c>
      <c r="L235" s="156">
        <v>21</v>
      </c>
      <c r="M235" s="156">
        <f>G235*(1+L235/100)</f>
        <v>0</v>
      </c>
      <c r="N235" s="155">
        <v>1</v>
      </c>
      <c r="O235" s="155">
        <f>ROUND(E235*N235,2)</f>
        <v>0.11</v>
      </c>
      <c r="P235" s="155">
        <v>0</v>
      </c>
      <c r="Q235" s="155">
        <f>ROUND(E235*P235,2)</f>
        <v>0</v>
      </c>
      <c r="R235" s="156"/>
      <c r="S235" s="156" t="s">
        <v>176</v>
      </c>
      <c r="T235" s="156" t="s">
        <v>447</v>
      </c>
      <c r="U235" s="156">
        <v>0</v>
      </c>
      <c r="V235" s="156">
        <f>ROUND(E235*U235,2)</f>
        <v>0</v>
      </c>
      <c r="W235" s="156"/>
      <c r="X235" s="156" t="s">
        <v>144</v>
      </c>
      <c r="Y235" s="156" t="s">
        <v>135</v>
      </c>
      <c r="Z235" s="146"/>
      <c r="AA235" s="146"/>
      <c r="AB235" s="146"/>
      <c r="AC235" s="146"/>
      <c r="AD235" s="146"/>
      <c r="AE235" s="146"/>
      <c r="AF235" s="146"/>
      <c r="AG235" s="146" t="s">
        <v>145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2" x14ac:dyDescent="0.2">
      <c r="A236" s="153"/>
      <c r="B236" s="154"/>
      <c r="C236" s="185" t="s">
        <v>571</v>
      </c>
      <c r="D236" s="158"/>
      <c r="E236" s="159">
        <v>0.108</v>
      </c>
      <c r="F236" s="156"/>
      <c r="G236" s="156"/>
      <c r="H236" s="156"/>
      <c r="I236" s="156"/>
      <c r="J236" s="156"/>
      <c r="K236" s="156"/>
      <c r="L236" s="156"/>
      <c r="M236" s="156"/>
      <c r="N236" s="155"/>
      <c r="O236" s="155"/>
      <c r="P236" s="155"/>
      <c r="Q236" s="155"/>
      <c r="R236" s="156"/>
      <c r="S236" s="156"/>
      <c r="T236" s="156"/>
      <c r="U236" s="156"/>
      <c r="V236" s="156"/>
      <c r="W236" s="156"/>
      <c r="X236" s="156"/>
      <c r="Y236" s="156"/>
      <c r="Z236" s="146"/>
      <c r="AA236" s="146"/>
      <c r="AB236" s="146"/>
      <c r="AC236" s="146"/>
      <c r="AD236" s="146"/>
      <c r="AE236" s="146"/>
      <c r="AF236" s="146"/>
      <c r="AG236" s="146" t="s">
        <v>138</v>
      </c>
      <c r="AH236" s="146">
        <v>5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77">
        <v>85</v>
      </c>
      <c r="B237" s="178" t="s">
        <v>357</v>
      </c>
      <c r="C237" s="187" t="s">
        <v>358</v>
      </c>
      <c r="D237" s="179" t="s">
        <v>330</v>
      </c>
      <c r="E237" s="180">
        <v>0.22517999999999999</v>
      </c>
      <c r="F237" s="181"/>
      <c r="G237" s="182">
        <f>ROUND(E237*F237,2)</f>
        <v>0</v>
      </c>
      <c r="H237" s="157"/>
      <c r="I237" s="156">
        <f>ROUND(E237*H237,2)</f>
        <v>0</v>
      </c>
      <c r="J237" s="157"/>
      <c r="K237" s="156">
        <f>ROUND(E237*J237,2)</f>
        <v>0</v>
      </c>
      <c r="L237" s="156">
        <v>21</v>
      </c>
      <c r="M237" s="156">
        <f>G237*(1+L237/100)</f>
        <v>0</v>
      </c>
      <c r="N237" s="155">
        <v>0</v>
      </c>
      <c r="O237" s="155">
        <f>ROUND(E237*N237,2)</f>
        <v>0</v>
      </c>
      <c r="P237" s="155">
        <v>0</v>
      </c>
      <c r="Q237" s="155">
        <f>ROUND(E237*P237,2)</f>
        <v>0</v>
      </c>
      <c r="R237" s="156"/>
      <c r="S237" s="156" t="s">
        <v>132</v>
      </c>
      <c r="T237" s="156" t="s">
        <v>447</v>
      </c>
      <c r="U237" s="156">
        <v>3.327</v>
      </c>
      <c r="V237" s="156">
        <f>ROUND(E237*U237,2)</f>
        <v>0.75</v>
      </c>
      <c r="W237" s="156"/>
      <c r="X237" s="156" t="s">
        <v>359</v>
      </c>
      <c r="Y237" s="156" t="s">
        <v>135</v>
      </c>
      <c r="Z237" s="146"/>
      <c r="AA237" s="146"/>
      <c r="AB237" s="146"/>
      <c r="AC237" s="146"/>
      <c r="AD237" s="146"/>
      <c r="AE237" s="146"/>
      <c r="AF237" s="146"/>
      <c r="AG237" s="146" t="s">
        <v>360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x14ac:dyDescent="0.2">
      <c r="A238" s="164" t="s">
        <v>127</v>
      </c>
      <c r="B238" s="165" t="s">
        <v>89</v>
      </c>
      <c r="C238" s="183" t="s">
        <v>90</v>
      </c>
      <c r="D238" s="166"/>
      <c r="E238" s="167"/>
      <c r="F238" s="168"/>
      <c r="G238" s="169">
        <f>SUMIF(AG239:AG244,"&lt;&gt;NOR",G239:G244)</f>
        <v>0</v>
      </c>
      <c r="H238" s="163"/>
      <c r="I238" s="163">
        <f>SUM(I239:I244)</f>
        <v>0</v>
      </c>
      <c r="J238" s="163"/>
      <c r="K238" s="163">
        <f>SUM(K239:K244)</f>
        <v>0</v>
      </c>
      <c r="L238" s="163"/>
      <c r="M238" s="163">
        <f>SUM(M239:M244)</f>
        <v>0</v>
      </c>
      <c r="N238" s="162"/>
      <c r="O238" s="162">
        <f>SUM(O239:O244)</f>
        <v>0</v>
      </c>
      <c r="P238" s="162"/>
      <c r="Q238" s="162">
        <f>SUM(Q239:Q244)</f>
        <v>0</v>
      </c>
      <c r="R238" s="163"/>
      <c r="S238" s="163"/>
      <c r="T238" s="163"/>
      <c r="U238" s="163"/>
      <c r="V238" s="163">
        <f>SUM(V239:V244)</f>
        <v>0</v>
      </c>
      <c r="W238" s="163"/>
      <c r="X238" s="163"/>
      <c r="Y238" s="163"/>
      <c r="AG238" t="s">
        <v>128</v>
      </c>
    </row>
    <row r="239" spans="1:60" outlineLevel="1" x14ac:dyDescent="0.2">
      <c r="A239" s="171">
        <v>86</v>
      </c>
      <c r="B239" s="172" t="s">
        <v>466</v>
      </c>
      <c r="C239" s="184" t="s">
        <v>467</v>
      </c>
      <c r="D239" s="173" t="s">
        <v>149</v>
      </c>
      <c r="E239" s="174">
        <v>7.2</v>
      </c>
      <c r="F239" s="175"/>
      <c r="G239" s="176">
        <f>ROUND(E239*F239,2)</f>
        <v>0</v>
      </c>
      <c r="H239" s="157"/>
      <c r="I239" s="156">
        <f>ROUND(E239*H239,2)</f>
        <v>0</v>
      </c>
      <c r="J239" s="157"/>
      <c r="K239" s="156">
        <f>ROUND(E239*J239,2)</f>
        <v>0</v>
      </c>
      <c r="L239" s="156">
        <v>21</v>
      </c>
      <c r="M239" s="156">
        <f>G239*(1+L239/100)</f>
        <v>0</v>
      </c>
      <c r="N239" s="155">
        <v>0</v>
      </c>
      <c r="O239" s="155">
        <f>ROUND(E239*N239,2)</f>
        <v>0</v>
      </c>
      <c r="P239" s="155">
        <v>0</v>
      </c>
      <c r="Q239" s="155">
        <f>ROUND(E239*P239,2)</f>
        <v>0</v>
      </c>
      <c r="R239" s="156"/>
      <c r="S239" s="156" t="s">
        <v>176</v>
      </c>
      <c r="T239" s="156" t="s">
        <v>133</v>
      </c>
      <c r="U239" s="156">
        <v>0</v>
      </c>
      <c r="V239" s="156">
        <f>ROUND(E239*U239,2)</f>
        <v>0</v>
      </c>
      <c r="W239" s="156"/>
      <c r="X239" s="156" t="s">
        <v>150</v>
      </c>
      <c r="Y239" s="156" t="s">
        <v>135</v>
      </c>
      <c r="Z239" s="146"/>
      <c r="AA239" s="146"/>
      <c r="AB239" s="146"/>
      <c r="AC239" s="146"/>
      <c r="AD239" s="146"/>
      <c r="AE239" s="146"/>
      <c r="AF239" s="146"/>
      <c r="AG239" s="146" t="s">
        <v>363</v>
      </c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2" x14ac:dyDescent="0.2">
      <c r="A240" s="153"/>
      <c r="B240" s="154"/>
      <c r="C240" s="185" t="s">
        <v>468</v>
      </c>
      <c r="D240" s="158"/>
      <c r="E240" s="159">
        <v>7.2</v>
      </c>
      <c r="F240" s="156"/>
      <c r="G240" s="156"/>
      <c r="H240" s="156"/>
      <c r="I240" s="156"/>
      <c r="J240" s="156"/>
      <c r="K240" s="156"/>
      <c r="L240" s="156"/>
      <c r="M240" s="156"/>
      <c r="N240" s="155"/>
      <c r="O240" s="155"/>
      <c r="P240" s="155"/>
      <c r="Q240" s="155"/>
      <c r="R240" s="156"/>
      <c r="S240" s="156"/>
      <c r="T240" s="156"/>
      <c r="U240" s="156"/>
      <c r="V240" s="156"/>
      <c r="W240" s="156"/>
      <c r="X240" s="156"/>
      <c r="Y240" s="156"/>
      <c r="Z240" s="146"/>
      <c r="AA240" s="146"/>
      <c r="AB240" s="146"/>
      <c r="AC240" s="146"/>
      <c r="AD240" s="146"/>
      <c r="AE240" s="146"/>
      <c r="AF240" s="146"/>
      <c r="AG240" s="146" t="s">
        <v>138</v>
      </c>
      <c r="AH240" s="146">
        <v>5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1" x14ac:dyDescent="0.2">
      <c r="A241" s="171">
        <v>87</v>
      </c>
      <c r="B241" s="172" t="s">
        <v>469</v>
      </c>
      <c r="C241" s="184" t="s">
        <v>470</v>
      </c>
      <c r="D241" s="173" t="s">
        <v>149</v>
      </c>
      <c r="E241" s="174">
        <v>7.2</v>
      </c>
      <c r="F241" s="175"/>
      <c r="G241" s="176">
        <f>ROUND(E241*F241,2)</f>
        <v>0</v>
      </c>
      <c r="H241" s="157"/>
      <c r="I241" s="156">
        <f>ROUND(E241*H241,2)</f>
        <v>0</v>
      </c>
      <c r="J241" s="157"/>
      <c r="K241" s="156">
        <f>ROUND(E241*J241,2)</f>
        <v>0</v>
      </c>
      <c r="L241" s="156">
        <v>21</v>
      </c>
      <c r="M241" s="156">
        <f>G241*(1+L241/100)</f>
        <v>0</v>
      </c>
      <c r="N241" s="155">
        <v>0</v>
      </c>
      <c r="O241" s="155">
        <f>ROUND(E241*N241,2)</f>
        <v>0</v>
      </c>
      <c r="P241" s="155">
        <v>0</v>
      </c>
      <c r="Q241" s="155">
        <f>ROUND(E241*P241,2)</f>
        <v>0</v>
      </c>
      <c r="R241" s="156"/>
      <c r="S241" s="156" t="s">
        <v>176</v>
      </c>
      <c r="T241" s="156" t="s">
        <v>133</v>
      </c>
      <c r="U241" s="156">
        <v>0</v>
      </c>
      <c r="V241" s="156">
        <f>ROUND(E241*U241,2)</f>
        <v>0</v>
      </c>
      <c r="W241" s="156"/>
      <c r="X241" s="156" t="s">
        <v>150</v>
      </c>
      <c r="Y241" s="156" t="s">
        <v>135</v>
      </c>
      <c r="Z241" s="146"/>
      <c r="AA241" s="146"/>
      <c r="AB241" s="146"/>
      <c r="AC241" s="146"/>
      <c r="AD241" s="146"/>
      <c r="AE241" s="146"/>
      <c r="AF241" s="146"/>
      <c r="AG241" s="146" t="s">
        <v>363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2" x14ac:dyDescent="0.2">
      <c r="A242" s="153"/>
      <c r="B242" s="154"/>
      <c r="C242" s="185" t="s">
        <v>572</v>
      </c>
      <c r="D242" s="158"/>
      <c r="E242" s="159">
        <v>7.2</v>
      </c>
      <c r="F242" s="156"/>
      <c r="G242" s="156"/>
      <c r="H242" s="156"/>
      <c r="I242" s="156"/>
      <c r="J242" s="156"/>
      <c r="K242" s="156"/>
      <c r="L242" s="156"/>
      <c r="M242" s="156"/>
      <c r="N242" s="155"/>
      <c r="O242" s="155"/>
      <c r="P242" s="155"/>
      <c r="Q242" s="155"/>
      <c r="R242" s="156"/>
      <c r="S242" s="156"/>
      <c r="T242" s="156"/>
      <c r="U242" s="156"/>
      <c r="V242" s="156"/>
      <c r="W242" s="156"/>
      <c r="X242" s="156"/>
      <c r="Y242" s="156"/>
      <c r="Z242" s="146"/>
      <c r="AA242" s="146"/>
      <c r="AB242" s="146"/>
      <c r="AC242" s="146"/>
      <c r="AD242" s="146"/>
      <c r="AE242" s="146"/>
      <c r="AF242" s="146"/>
      <c r="AG242" s="146" t="s">
        <v>138</v>
      </c>
      <c r="AH242" s="146">
        <v>5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ht="22.5" outlineLevel="1" x14ac:dyDescent="0.2">
      <c r="A243" s="171">
        <v>88</v>
      </c>
      <c r="B243" s="172" t="s">
        <v>472</v>
      </c>
      <c r="C243" s="184" t="s">
        <v>473</v>
      </c>
      <c r="D243" s="173" t="s">
        <v>149</v>
      </c>
      <c r="E243" s="174">
        <v>7.2</v>
      </c>
      <c r="F243" s="175"/>
      <c r="G243" s="176">
        <f>ROUND(E243*F243,2)</f>
        <v>0</v>
      </c>
      <c r="H243" s="157"/>
      <c r="I243" s="156">
        <f>ROUND(E243*H243,2)</f>
        <v>0</v>
      </c>
      <c r="J243" s="157"/>
      <c r="K243" s="156">
        <f>ROUND(E243*J243,2)</f>
        <v>0</v>
      </c>
      <c r="L243" s="156">
        <v>21</v>
      </c>
      <c r="M243" s="156">
        <f>G243*(1+L243/100)</f>
        <v>0</v>
      </c>
      <c r="N243" s="155">
        <v>0</v>
      </c>
      <c r="O243" s="155">
        <f>ROUND(E243*N243,2)</f>
        <v>0</v>
      </c>
      <c r="P243" s="155">
        <v>0</v>
      </c>
      <c r="Q243" s="155">
        <f>ROUND(E243*P243,2)</f>
        <v>0</v>
      </c>
      <c r="R243" s="156"/>
      <c r="S243" s="156" t="s">
        <v>176</v>
      </c>
      <c r="T243" s="156" t="s">
        <v>133</v>
      </c>
      <c r="U243" s="156">
        <v>0</v>
      </c>
      <c r="V243" s="156">
        <f>ROUND(E243*U243,2)</f>
        <v>0</v>
      </c>
      <c r="W243" s="156"/>
      <c r="X243" s="156" t="s">
        <v>150</v>
      </c>
      <c r="Y243" s="156" t="s">
        <v>135</v>
      </c>
      <c r="Z243" s="146"/>
      <c r="AA243" s="146"/>
      <c r="AB243" s="146"/>
      <c r="AC243" s="146"/>
      <c r="AD243" s="146"/>
      <c r="AE243" s="146"/>
      <c r="AF243" s="146"/>
      <c r="AG243" s="146" t="s">
        <v>363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2" x14ac:dyDescent="0.2">
      <c r="A244" s="153"/>
      <c r="B244" s="154"/>
      <c r="C244" s="185" t="s">
        <v>572</v>
      </c>
      <c r="D244" s="158"/>
      <c r="E244" s="159">
        <v>7.2</v>
      </c>
      <c r="F244" s="156"/>
      <c r="G244" s="156"/>
      <c r="H244" s="156"/>
      <c r="I244" s="156"/>
      <c r="J244" s="156"/>
      <c r="K244" s="156"/>
      <c r="L244" s="156"/>
      <c r="M244" s="156"/>
      <c r="N244" s="155"/>
      <c r="O244" s="155"/>
      <c r="P244" s="155"/>
      <c r="Q244" s="155"/>
      <c r="R244" s="156"/>
      <c r="S244" s="156"/>
      <c r="T244" s="156"/>
      <c r="U244" s="156"/>
      <c r="V244" s="156"/>
      <c r="W244" s="156"/>
      <c r="X244" s="156"/>
      <c r="Y244" s="156"/>
      <c r="Z244" s="146"/>
      <c r="AA244" s="146"/>
      <c r="AB244" s="146"/>
      <c r="AC244" s="146"/>
      <c r="AD244" s="146"/>
      <c r="AE244" s="146"/>
      <c r="AF244" s="146"/>
      <c r="AG244" s="146" t="s">
        <v>138</v>
      </c>
      <c r="AH244" s="146">
        <v>5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x14ac:dyDescent="0.2">
      <c r="A245" s="164" t="s">
        <v>127</v>
      </c>
      <c r="B245" s="165" t="s">
        <v>91</v>
      </c>
      <c r="C245" s="183" t="s">
        <v>92</v>
      </c>
      <c r="D245" s="166"/>
      <c r="E245" s="167"/>
      <c r="F245" s="168"/>
      <c r="G245" s="169">
        <f>SUMIF(AG246:AG263,"&lt;&gt;NOR",G246:G263)</f>
        <v>0</v>
      </c>
      <c r="H245" s="163"/>
      <c r="I245" s="163">
        <f>SUM(I246:I263)</f>
        <v>0</v>
      </c>
      <c r="J245" s="163"/>
      <c r="K245" s="163">
        <f>SUM(K246:K263)</f>
        <v>0</v>
      </c>
      <c r="L245" s="163"/>
      <c r="M245" s="163">
        <f>SUM(M246:M263)</f>
        <v>0</v>
      </c>
      <c r="N245" s="162"/>
      <c r="O245" s="162">
        <f>SUM(O246:O263)</f>
        <v>0.05</v>
      </c>
      <c r="P245" s="162"/>
      <c r="Q245" s="162">
        <f>SUM(Q246:Q263)</f>
        <v>0</v>
      </c>
      <c r="R245" s="163"/>
      <c r="S245" s="163"/>
      <c r="T245" s="163"/>
      <c r="U245" s="163"/>
      <c r="V245" s="163">
        <f>SUM(V246:V263)</f>
        <v>31.92</v>
      </c>
      <c r="W245" s="163"/>
      <c r="X245" s="163"/>
      <c r="Y245" s="163"/>
      <c r="AG245" t="s">
        <v>128</v>
      </c>
    </row>
    <row r="246" spans="1:60" outlineLevel="1" x14ac:dyDescent="0.2">
      <c r="A246" s="171">
        <v>89</v>
      </c>
      <c r="B246" s="172" t="s">
        <v>474</v>
      </c>
      <c r="C246" s="184" t="s">
        <v>475</v>
      </c>
      <c r="D246" s="173" t="s">
        <v>149</v>
      </c>
      <c r="E246" s="174">
        <v>37.454999999999998</v>
      </c>
      <c r="F246" s="175"/>
      <c r="G246" s="176">
        <f>ROUND(E246*F246,2)</f>
        <v>0</v>
      </c>
      <c r="H246" s="157"/>
      <c r="I246" s="156">
        <f>ROUND(E246*H246,2)</f>
        <v>0</v>
      </c>
      <c r="J246" s="157"/>
      <c r="K246" s="156">
        <f>ROUND(E246*J246,2)</f>
        <v>0</v>
      </c>
      <c r="L246" s="156">
        <v>21</v>
      </c>
      <c r="M246" s="156">
        <f>G246*(1+L246/100)</f>
        <v>0</v>
      </c>
      <c r="N246" s="155">
        <v>1.0000000000000001E-5</v>
      </c>
      <c r="O246" s="155">
        <f>ROUND(E246*N246,2)</f>
        <v>0</v>
      </c>
      <c r="P246" s="155">
        <v>0</v>
      </c>
      <c r="Q246" s="155">
        <f>ROUND(E246*P246,2)</f>
        <v>0</v>
      </c>
      <c r="R246" s="156"/>
      <c r="S246" s="156" t="s">
        <v>132</v>
      </c>
      <c r="T246" s="156" t="s">
        <v>447</v>
      </c>
      <c r="U246" s="156">
        <v>7.6999999999999999E-2</v>
      </c>
      <c r="V246" s="156">
        <f>ROUND(E246*U246,2)</f>
        <v>2.88</v>
      </c>
      <c r="W246" s="156"/>
      <c r="X246" s="156" t="s">
        <v>150</v>
      </c>
      <c r="Y246" s="156" t="s">
        <v>356</v>
      </c>
      <c r="Z246" s="146"/>
      <c r="AA246" s="146"/>
      <c r="AB246" s="146"/>
      <c r="AC246" s="146"/>
      <c r="AD246" s="146"/>
      <c r="AE246" s="146"/>
      <c r="AF246" s="146"/>
      <c r="AG246" s="146" t="s">
        <v>151</v>
      </c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2" x14ac:dyDescent="0.2">
      <c r="A247" s="153"/>
      <c r="B247" s="154"/>
      <c r="C247" s="185" t="s">
        <v>476</v>
      </c>
      <c r="D247" s="158"/>
      <c r="E247" s="159">
        <v>9.3000000000000007</v>
      </c>
      <c r="F247" s="156"/>
      <c r="G247" s="156"/>
      <c r="H247" s="156"/>
      <c r="I247" s="156"/>
      <c r="J247" s="156"/>
      <c r="K247" s="156"/>
      <c r="L247" s="156"/>
      <c r="M247" s="156"/>
      <c r="N247" s="155"/>
      <c r="O247" s="155"/>
      <c r="P247" s="155"/>
      <c r="Q247" s="155"/>
      <c r="R247" s="156"/>
      <c r="S247" s="156"/>
      <c r="T247" s="156"/>
      <c r="U247" s="156"/>
      <c r="V247" s="156"/>
      <c r="W247" s="156"/>
      <c r="X247" s="156"/>
      <c r="Y247" s="156"/>
      <c r="Z247" s="146"/>
      <c r="AA247" s="146"/>
      <c r="AB247" s="146"/>
      <c r="AC247" s="146"/>
      <c r="AD247" s="146"/>
      <c r="AE247" s="146"/>
      <c r="AF247" s="146"/>
      <c r="AG247" s="146" t="s">
        <v>138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3" x14ac:dyDescent="0.2">
      <c r="A248" s="153"/>
      <c r="B248" s="154"/>
      <c r="C248" s="186" t="s">
        <v>477</v>
      </c>
      <c r="D248" s="160"/>
      <c r="E248" s="161">
        <v>3.2549999999999999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138</v>
      </c>
      <c r="AH248" s="146">
        <v>4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3" x14ac:dyDescent="0.2">
      <c r="A249" s="153"/>
      <c r="B249" s="154"/>
      <c r="C249" s="185" t="s">
        <v>478</v>
      </c>
      <c r="D249" s="158"/>
      <c r="E249" s="159">
        <v>24.9</v>
      </c>
      <c r="F249" s="156"/>
      <c r="G249" s="156"/>
      <c r="H249" s="156"/>
      <c r="I249" s="156"/>
      <c r="J249" s="156"/>
      <c r="K249" s="156"/>
      <c r="L249" s="156"/>
      <c r="M249" s="156"/>
      <c r="N249" s="155"/>
      <c r="O249" s="155"/>
      <c r="P249" s="155"/>
      <c r="Q249" s="155"/>
      <c r="R249" s="156"/>
      <c r="S249" s="156"/>
      <c r="T249" s="156"/>
      <c r="U249" s="156"/>
      <c r="V249" s="156"/>
      <c r="W249" s="156"/>
      <c r="X249" s="156"/>
      <c r="Y249" s="156"/>
      <c r="Z249" s="146"/>
      <c r="AA249" s="146"/>
      <c r="AB249" s="146"/>
      <c r="AC249" s="146"/>
      <c r="AD249" s="146"/>
      <c r="AE249" s="146"/>
      <c r="AF249" s="146"/>
      <c r="AG249" s="146" t="s">
        <v>138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1" x14ac:dyDescent="0.2">
      <c r="A250" s="171">
        <v>90</v>
      </c>
      <c r="B250" s="172" t="s">
        <v>479</v>
      </c>
      <c r="C250" s="184" t="s">
        <v>480</v>
      </c>
      <c r="D250" s="173" t="s">
        <v>149</v>
      </c>
      <c r="E250" s="174">
        <v>11.236499999999999</v>
      </c>
      <c r="F250" s="175"/>
      <c r="G250" s="176">
        <f>ROUND(E250*F250,2)</f>
        <v>0</v>
      </c>
      <c r="H250" s="157"/>
      <c r="I250" s="156">
        <f>ROUND(E250*H250,2)</f>
        <v>0</v>
      </c>
      <c r="J250" s="157"/>
      <c r="K250" s="156">
        <f>ROUND(E250*J250,2)</f>
        <v>0</v>
      </c>
      <c r="L250" s="156">
        <v>21</v>
      </c>
      <c r="M250" s="156">
        <f>G250*(1+L250/100)</f>
        <v>0</v>
      </c>
      <c r="N250" s="155">
        <v>2.7899999999999999E-3</v>
      </c>
      <c r="O250" s="155">
        <f>ROUND(E250*N250,2)</f>
        <v>0.03</v>
      </c>
      <c r="P250" s="155">
        <v>0</v>
      </c>
      <c r="Q250" s="155">
        <f>ROUND(E250*P250,2)</f>
        <v>0</v>
      </c>
      <c r="R250" s="156"/>
      <c r="S250" s="156" t="s">
        <v>132</v>
      </c>
      <c r="T250" s="156" t="s">
        <v>447</v>
      </c>
      <c r="U250" s="156">
        <v>0.23449999999999999</v>
      </c>
      <c r="V250" s="156">
        <f>ROUND(E250*U250,2)</f>
        <v>2.63</v>
      </c>
      <c r="W250" s="156"/>
      <c r="X250" s="156" t="s">
        <v>150</v>
      </c>
      <c r="Y250" s="156" t="s">
        <v>135</v>
      </c>
      <c r="Z250" s="146"/>
      <c r="AA250" s="146"/>
      <c r="AB250" s="146"/>
      <c r="AC250" s="146"/>
      <c r="AD250" s="146"/>
      <c r="AE250" s="146"/>
      <c r="AF250" s="146"/>
      <c r="AG250" s="146" t="s">
        <v>151</v>
      </c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2" x14ac:dyDescent="0.2">
      <c r="A251" s="153"/>
      <c r="B251" s="154"/>
      <c r="C251" s="185" t="s">
        <v>573</v>
      </c>
      <c r="D251" s="158"/>
      <c r="E251" s="159">
        <v>11.236499999999999</v>
      </c>
      <c r="F251" s="156"/>
      <c r="G251" s="156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56"/>
      <c r="Z251" s="146"/>
      <c r="AA251" s="146"/>
      <c r="AB251" s="146"/>
      <c r="AC251" s="146"/>
      <c r="AD251" s="146"/>
      <c r="AE251" s="146"/>
      <c r="AF251" s="146"/>
      <c r="AG251" s="146" t="s">
        <v>138</v>
      </c>
      <c r="AH251" s="146">
        <v>5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ht="22.5" outlineLevel="1" x14ac:dyDescent="0.2">
      <c r="A252" s="171">
        <v>91</v>
      </c>
      <c r="B252" s="172" t="s">
        <v>482</v>
      </c>
      <c r="C252" s="184" t="s">
        <v>483</v>
      </c>
      <c r="D252" s="173" t="s">
        <v>149</v>
      </c>
      <c r="E252" s="174">
        <v>37.454999999999998</v>
      </c>
      <c r="F252" s="175"/>
      <c r="G252" s="176">
        <f>ROUND(E252*F252,2)</f>
        <v>0</v>
      </c>
      <c r="H252" s="157"/>
      <c r="I252" s="156">
        <f>ROUND(E252*H252,2)</f>
        <v>0</v>
      </c>
      <c r="J252" s="157"/>
      <c r="K252" s="156">
        <f>ROUND(E252*J252,2)</f>
        <v>0</v>
      </c>
      <c r="L252" s="156">
        <v>21</v>
      </c>
      <c r="M252" s="156">
        <f>G252*(1+L252/100)</f>
        <v>0</v>
      </c>
      <c r="N252" s="155">
        <v>1.0000000000000001E-5</v>
      </c>
      <c r="O252" s="155">
        <f>ROUND(E252*N252,2)</f>
        <v>0</v>
      </c>
      <c r="P252" s="155">
        <v>0</v>
      </c>
      <c r="Q252" s="155">
        <f>ROUND(E252*P252,2)</f>
        <v>0</v>
      </c>
      <c r="R252" s="156"/>
      <c r="S252" s="156" t="s">
        <v>132</v>
      </c>
      <c r="T252" s="156" t="s">
        <v>447</v>
      </c>
      <c r="U252" s="156">
        <v>7.1999999999999995E-2</v>
      </c>
      <c r="V252" s="156">
        <f>ROUND(E252*U252,2)</f>
        <v>2.7</v>
      </c>
      <c r="W252" s="156"/>
      <c r="X252" s="156" t="s">
        <v>150</v>
      </c>
      <c r="Y252" s="156" t="s">
        <v>135</v>
      </c>
      <c r="Z252" s="146"/>
      <c r="AA252" s="146"/>
      <c r="AB252" s="146"/>
      <c r="AC252" s="146"/>
      <c r="AD252" s="146"/>
      <c r="AE252" s="146"/>
      <c r="AF252" s="146"/>
      <c r="AG252" s="146" t="s">
        <v>151</v>
      </c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2" x14ac:dyDescent="0.2">
      <c r="A253" s="153"/>
      <c r="B253" s="154"/>
      <c r="C253" s="185" t="s">
        <v>574</v>
      </c>
      <c r="D253" s="158"/>
      <c r="E253" s="159">
        <v>37.454999999999998</v>
      </c>
      <c r="F253" s="156"/>
      <c r="G253" s="156"/>
      <c r="H253" s="156"/>
      <c r="I253" s="156"/>
      <c r="J253" s="156"/>
      <c r="K253" s="156"/>
      <c r="L253" s="156"/>
      <c r="M253" s="156"/>
      <c r="N253" s="155"/>
      <c r="O253" s="155"/>
      <c r="P253" s="155"/>
      <c r="Q253" s="155"/>
      <c r="R253" s="156"/>
      <c r="S253" s="156"/>
      <c r="T253" s="156"/>
      <c r="U253" s="156"/>
      <c r="V253" s="156"/>
      <c r="W253" s="156"/>
      <c r="X253" s="156"/>
      <c r="Y253" s="156"/>
      <c r="Z253" s="146"/>
      <c r="AA253" s="146"/>
      <c r="AB253" s="146"/>
      <c r="AC253" s="146"/>
      <c r="AD253" s="146"/>
      <c r="AE253" s="146"/>
      <c r="AF253" s="146"/>
      <c r="AG253" s="146" t="s">
        <v>138</v>
      </c>
      <c r="AH253" s="146">
        <v>5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 x14ac:dyDescent="0.2">
      <c r="A254" s="171">
        <v>92</v>
      </c>
      <c r="B254" s="172" t="s">
        <v>485</v>
      </c>
      <c r="C254" s="184" t="s">
        <v>486</v>
      </c>
      <c r="D254" s="173" t="s">
        <v>149</v>
      </c>
      <c r="E254" s="174">
        <v>112.36499999999999</v>
      </c>
      <c r="F254" s="175"/>
      <c r="G254" s="176">
        <f>ROUND(E254*F254,2)</f>
        <v>0</v>
      </c>
      <c r="H254" s="157"/>
      <c r="I254" s="156">
        <f>ROUND(E254*H254,2)</f>
        <v>0</v>
      </c>
      <c r="J254" s="157"/>
      <c r="K254" s="156">
        <f>ROUND(E254*J254,2)</f>
        <v>0</v>
      </c>
      <c r="L254" s="156">
        <v>21</v>
      </c>
      <c r="M254" s="156">
        <f>G254*(1+L254/100)</f>
        <v>0</v>
      </c>
      <c r="N254" s="155">
        <v>2.2000000000000001E-4</v>
      </c>
      <c r="O254" s="155">
        <f>ROUND(E254*N254,2)</f>
        <v>0.02</v>
      </c>
      <c r="P254" s="155">
        <v>0</v>
      </c>
      <c r="Q254" s="155">
        <f>ROUND(E254*P254,2)</f>
        <v>0</v>
      </c>
      <c r="R254" s="156"/>
      <c r="S254" s="156" t="s">
        <v>132</v>
      </c>
      <c r="T254" s="156" t="s">
        <v>447</v>
      </c>
      <c r="U254" s="156">
        <v>0.17499999999999999</v>
      </c>
      <c r="V254" s="156">
        <f>ROUND(E254*U254,2)</f>
        <v>19.66</v>
      </c>
      <c r="W254" s="156"/>
      <c r="X254" s="156" t="s">
        <v>150</v>
      </c>
      <c r="Y254" s="156" t="s">
        <v>135</v>
      </c>
      <c r="Z254" s="146"/>
      <c r="AA254" s="146"/>
      <c r="AB254" s="146"/>
      <c r="AC254" s="146"/>
      <c r="AD254" s="146"/>
      <c r="AE254" s="146"/>
      <c r="AF254" s="146"/>
      <c r="AG254" s="146" t="s">
        <v>151</v>
      </c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2" x14ac:dyDescent="0.2">
      <c r="A255" s="153"/>
      <c r="B255" s="154"/>
      <c r="C255" s="185" t="s">
        <v>487</v>
      </c>
      <c r="D255" s="158"/>
      <c r="E255" s="159"/>
      <c r="F255" s="156"/>
      <c r="G255" s="156"/>
      <c r="H255" s="156"/>
      <c r="I255" s="156"/>
      <c r="J255" s="156"/>
      <c r="K255" s="156"/>
      <c r="L255" s="156"/>
      <c r="M255" s="156"/>
      <c r="N255" s="155"/>
      <c r="O255" s="155"/>
      <c r="P255" s="155"/>
      <c r="Q255" s="155"/>
      <c r="R255" s="156"/>
      <c r="S255" s="156"/>
      <c r="T255" s="156"/>
      <c r="U255" s="156"/>
      <c r="V255" s="156"/>
      <c r="W255" s="156"/>
      <c r="X255" s="156"/>
      <c r="Y255" s="156"/>
      <c r="Z255" s="146"/>
      <c r="AA255" s="146"/>
      <c r="AB255" s="146"/>
      <c r="AC255" s="146"/>
      <c r="AD255" s="146"/>
      <c r="AE255" s="146"/>
      <c r="AF255" s="146"/>
      <c r="AG255" s="146" t="s">
        <v>138</v>
      </c>
      <c r="AH255" s="146">
        <v>0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3" x14ac:dyDescent="0.2">
      <c r="A256" s="153"/>
      <c r="B256" s="154"/>
      <c r="C256" s="185" t="s">
        <v>574</v>
      </c>
      <c r="D256" s="158"/>
      <c r="E256" s="159">
        <v>37.454999999999998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138</v>
      </c>
      <c r="AH256" s="146">
        <v>5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3" x14ac:dyDescent="0.2">
      <c r="A257" s="153"/>
      <c r="B257" s="154"/>
      <c r="C257" s="186" t="s">
        <v>488</v>
      </c>
      <c r="D257" s="160"/>
      <c r="E257" s="161">
        <v>74.91</v>
      </c>
      <c r="F257" s="156"/>
      <c r="G257" s="156"/>
      <c r="H257" s="156"/>
      <c r="I257" s="156"/>
      <c r="J257" s="156"/>
      <c r="K257" s="156"/>
      <c r="L257" s="156"/>
      <c r="M257" s="156"/>
      <c r="N257" s="155"/>
      <c r="O257" s="155"/>
      <c r="P257" s="155"/>
      <c r="Q257" s="155"/>
      <c r="R257" s="156"/>
      <c r="S257" s="156"/>
      <c r="T257" s="156"/>
      <c r="U257" s="156"/>
      <c r="V257" s="156"/>
      <c r="W257" s="156"/>
      <c r="X257" s="156"/>
      <c r="Y257" s="156"/>
      <c r="Z257" s="146"/>
      <c r="AA257" s="146"/>
      <c r="AB257" s="146"/>
      <c r="AC257" s="146"/>
      <c r="AD257" s="146"/>
      <c r="AE257" s="146"/>
      <c r="AF257" s="146"/>
      <c r="AG257" s="146" t="s">
        <v>138</v>
      </c>
      <c r="AH257" s="146">
        <v>4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1" x14ac:dyDescent="0.2">
      <c r="A258" s="171">
        <v>93</v>
      </c>
      <c r="B258" s="172" t="s">
        <v>489</v>
      </c>
      <c r="C258" s="184" t="s">
        <v>490</v>
      </c>
      <c r="D258" s="173" t="s">
        <v>149</v>
      </c>
      <c r="E258" s="174">
        <v>37.454999999999998</v>
      </c>
      <c r="F258" s="175"/>
      <c r="G258" s="176">
        <f>ROUND(E258*F258,2)</f>
        <v>0</v>
      </c>
      <c r="H258" s="157"/>
      <c r="I258" s="156">
        <f>ROUND(E258*H258,2)</f>
        <v>0</v>
      </c>
      <c r="J258" s="157"/>
      <c r="K258" s="156">
        <f>ROUND(E258*J258,2)</f>
        <v>0</v>
      </c>
      <c r="L258" s="156">
        <v>21</v>
      </c>
      <c r="M258" s="156">
        <f>G258*(1+L258/100)</f>
        <v>0</v>
      </c>
      <c r="N258" s="155">
        <v>5.0000000000000002E-5</v>
      </c>
      <c r="O258" s="155">
        <f>ROUND(E258*N258,2)</f>
        <v>0</v>
      </c>
      <c r="P258" s="155">
        <v>0</v>
      </c>
      <c r="Q258" s="155">
        <f>ROUND(E258*P258,2)</f>
        <v>0</v>
      </c>
      <c r="R258" s="156"/>
      <c r="S258" s="156" t="s">
        <v>132</v>
      </c>
      <c r="T258" s="156" t="s">
        <v>447</v>
      </c>
      <c r="U258" s="156">
        <v>6.3E-2</v>
      </c>
      <c r="V258" s="156">
        <f>ROUND(E258*U258,2)</f>
        <v>2.36</v>
      </c>
      <c r="W258" s="156"/>
      <c r="X258" s="156" t="s">
        <v>150</v>
      </c>
      <c r="Y258" s="156" t="s">
        <v>135</v>
      </c>
      <c r="Z258" s="146"/>
      <c r="AA258" s="146"/>
      <c r="AB258" s="146"/>
      <c r="AC258" s="146"/>
      <c r="AD258" s="146"/>
      <c r="AE258" s="146"/>
      <c r="AF258" s="146"/>
      <c r="AG258" s="146" t="s">
        <v>151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2" x14ac:dyDescent="0.2">
      <c r="A259" s="153"/>
      <c r="B259" s="154"/>
      <c r="C259" s="185" t="s">
        <v>574</v>
      </c>
      <c r="D259" s="158"/>
      <c r="E259" s="159">
        <v>37.454999999999998</v>
      </c>
      <c r="F259" s="156"/>
      <c r="G259" s="156"/>
      <c r="H259" s="156"/>
      <c r="I259" s="156"/>
      <c r="J259" s="156"/>
      <c r="K259" s="156"/>
      <c r="L259" s="156"/>
      <c r="M259" s="156"/>
      <c r="N259" s="155"/>
      <c r="O259" s="155"/>
      <c r="P259" s="155"/>
      <c r="Q259" s="155"/>
      <c r="R259" s="156"/>
      <c r="S259" s="156"/>
      <c r="T259" s="156"/>
      <c r="U259" s="156"/>
      <c r="V259" s="156"/>
      <c r="W259" s="156"/>
      <c r="X259" s="156"/>
      <c r="Y259" s="156"/>
      <c r="Z259" s="146"/>
      <c r="AA259" s="146"/>
      <c r="AB259" s="146"/>
      <c r="AC259" s="146"/>
      <c r="AD259" s="146"/>
      <c r="AE259" s="146"/>
      <c r="AF259" s="146"/>
      <c r="AG259" s="146" t="s">
        <v>138</v>
      </c>
      <c r="AH259" s="146">
        <v>5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 x14ac:dyDescent="0.2">
      <c r="A260" s="171">
        <v>94</v>
      </c>
      <c r="B260" s="172" t="s">
        <v>491</v>
      </c>
      <c r="C260" s="184" t="s">
        <v>492</v>
      </c>
      <c r="D260" s="173" t="s">
        <v>149</v>
      </c>
      <c r="E260" s="174">
        <v>37.454999999999998</v>
      </c>
      <c r="F260" s="175"/>
      <c r="G260" s="176">
        <f>ROUND(E260*F260,2)</f>
        <v>0</v>
      </c>
      <c r="H260" s="157"/>
      <c r="I260" s="156">
        <f>ROUND(E260*H260,2)</f>
        <v>0</v>
      </c>
      <c r="J260" s="157"/>
      <c r="K260" s="156">
        <f>ROUND(E260*J260,2)</f>
        <v>0</v>
      </c>
      <c r="L260" s="156">
        <v>21</v>
      </c>
      <c r="M260" s="156">
        <f>G260*(1+L260/100)</f>
        <v>0</v>
      </c>
      <c r="N260" s="155">
        <v>1.0000000000000001E-5</v>
      </c>
      <c r="O260" s="155">
        <f>ROUND(E260*N260,2)</f>
        <v>0</v>
      </c>
      <c r="P260" s="155">
        <v>0</v>
      </c>
      <c r="Q260" s="155">
        <f>ROUND(E260*P260,2)</f>
        <v>0</v>
      </c>
      <c r="R260" s="156"/>
      <c r="S260" s="156" t="s">
        <v>176</v>
      </c>
      <c r="T260" s="156" t="s">
        <v>133</v>
      </c>
      <c r="U260" s="156">
        <v>4.4999999999999998E-2</v>
      </c>
      <c r="V260" s="156">
        <f>ROUND(E260*U260,2)</f>
        <v>1.69</v>
      </c>
      <c r="W260" s="156"/>
      <c r="X260" s="156" t="s">
        <v>150</v>
      </c>
      <c r="Y260" s="156" t="s">
        <v>135</v>
      </c>
      <c r="Z260" s="146"/>
      <c r="AA260" s="146"/>
      <c r="AB260" s="146"/>
      <c r="AC260" s="146"/>
      <c r="AD260" s="146"/>
      <c r="AE260" s="146"/>
      <c r="AF260" s="146"/>
      <c r="AG260" s="146" t="s">
        <v>151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2" x14ac:dyDescent="0.2">
      <c r="A261" s="153"/>
      <c r="B261" s="154"/>
      <c r="C261" s="185" t="s">
        <v>574</v>
      </c>
      <c r="D261" s="158"/>
      <c r="E261" s="159">
        <v>37.454999999999998</v>
      </c>
      <c r="F261" s="156"/>
      <c r="G261" s="156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138</v>
      </c>
      <c r="AH261" s="146">
        <v>5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1" x14ac:dyDescent="0.2">
      <c r="A262" s="171">
        <v>95</v>
      </c>
      <c r="B262" s="172" t="s">
        <v>493</v>
      </c>
      <c r="C262" s="184" t="s">
        <v>494</v>
      </c>
      <c r="D262" s="173" t="s">
        <v>495</v>
      </c>
      <c r="E262" s="174">
        <v>37.454999999999998</v>
      </c>
      <c r="F262" s="175"/>
      <c r="G262" s="176">
        <f>ROUND(E262*F262,2)</f>
        <v>0</v>
      </c>
      <c r="H262" s="157"/>
      <c r="I262" s="156">
        <f>ROUND(E262*H262,2)</f>
        <v>0</v>
      </c>
      <c r="J262" s="157"/>
      <c r="K262" s="156">
        <f>ROUND(E262*J262,2)</f>
        <v>0</v>
      </c>
      <c r="L262" s="156">
        <v>21</v>
      </c>
      <c r="M262" s="156">
        <f>G262*(1+L262/100)</f>
        <v>0</v>
      </c>
      <c r="N262" s="155">
        <v>0</v>
      </c>
      <c r="O262" s="155">
        <f>ROUND(E262*N262,2)</f>
        <v>0</v>
      </c>
      <c r="P262" s="155">
        <v>0</v>
      </c>
      <c r="Q262" s="155">
        <f>ROUND(E262*P262,2)</f>
        <v>0</v>
      </c>
      <c r="R262" s="156"/>
      <c r="S262" s="156" t="s">
        <v>132</v>
      </c>
      <c r="T262" s="156" t="s">
        <v>496</v>
      </c>
      <c r="U262" s="156">
        <v>0</v>
      </c>
      <c r="V262" s="156">
        <f>ROUND(E262*U262,2)</f>
        <v>0</v>
      </c>
      <c r="W262" s="156"/>
      <c r="X262" s="156" t="s">
        <v>134</v>
      </c>
      <c r="Y262" s="156" t="s">
        <v>135</v>
      </c>
      <c r="Z262" s="146"/>
      <c r="AA262" s="146"/>
      <c r="AB262" s="146"/>
      <c r="AC262" s="146"/>
      <c r="AD262" s="146"/>
      <c r="AE262" s="146"/>
      <c r="AF262" s="146"/>
      <c r="AG262" s="146" t="s">
        <v>136</v>
      </c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2" x14ac:dyDescent="0.2">
      <c r="A263" s="153"/>
      <c r="B263" s="154"/>
      <c r="C263" s="185" t="s">
        <v>574</v>
      </c>
      <c r="D263" s="158"/>
      <c r="E263" s="159">
        <v>37.454999999999998</v>
      </c>
      <c r="F263" s="156"/>
      <c r="G263" s="156"/>
      <c r="H263" s="156"/>
      <c r="I263" s="156"/>
      <c r="J263" s="156"/>
      <c r="K263" s="156"/>
      <c r="L263" s="156"/>
      <c r="M263" s="156"/>
      <c r="N263" s="155"/>
      <c r="O263" s="155"/>
      <c r="P263" s="155"/>
      <c r="Q263" s="155"/>
      <c r="R263" s="156"/>
      <c r="S263" s="156"/>
      <c r="T263" s="156"/>
      <c r="U263" s="156"/>
      <c r="V263" s="156"/>
      <c r="W263" s="156"/>
      <c r="X263" s="156"/>
      <c r="Y263" s="156"/>
      <c r="Z263" s="146"/>
      <c r="AA263" s="146"/>
      <c r="AB263" s="146"/>
      <c r="AC263" s="146"/>
      <c r="AD263" s="146"/>
      <c r="AE263" s="146"/>
      <c r="AF263" s="146"/>
      <c r="AG263" s="146" t="s">
        <v>138</v>
      </c>
      <c r="AH263" s="146">
        <v>5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x14ac:dyDescent="0.2">
      <c r="A264" s="164" t="s">
        <v>127</v>
      </c>
      <c r="B264" s="165" t="s">
        <v>93</v>
      </c>
      <c r="C264" s="183" t="s">
        <v>94</v>
      </c>
      <c r="D264" s="166"/>
      <c r="E264" s="167"/>
      <c r="F264" s="168"/>
      <c r="G264" s="169">
        <f>SUMIF(AG265:AG267,"&lt;&gt;NOR",G265:G267)</f>
        <v>0</v>
      </c>
      <c r="H264" s="163"/>
      <c r="I264" s="163">
        <f>SUM(I265:I267)</f>
        <v>0</v>
      </c>
      <c r="J264" s="163"/>
      <c r="K264" s="163">
        <f>SUM(K265:K267)</f>
        <v>0</v>
      </c>
      <c r="L264" s="163"/>
      <c r="M264" s="163">
        <f>SUM(M265:M267)</f>
        <v>0</v>
      </c>
      <c r="N264" s="162"/>
      <c r="O264" s="162">
        <f>SUM(O265:O267)</f>
        <v>0</v>
      </c>
      <c r="P264" s="162"/>
      <c r="Q264" s="162">
        <f>SUM(Q265:Q267)</f>
        <v>0</v>
      </c>
      <c r="R264" s="163"/>
      <c r="S264" s="163"/>
      <c r="T264" s="163"/>
      <c r="U264" s="163"/>
      <c r="V264" s="163">
        <f>SUM(V265:V267)</f>
        <v>3.78</v>
      </c>
      <c r="W264" s="163"/>
      <c r="X264" s="163"/>
      <c r="Y264" s="163"/>
      <c r="AG264" t="s">
        <v>128</v>
      </c>
    </row>
    <row r="265" spans="1:60" outlineLevel="1" x14ac:dyDescent="0.2">
      <c r="A265" s="171">
        <v>96</v>
      </c>
      <c r="B265" s="172" t="s">
        <v>497</v>
      </c>
      <c r="C265" s="184" t="s">
        <v>498</v>
      </c>
      <c r="D265" s="173" t="s">
        <v>149</v>
      </c>
      <c r="E265" s="174">
        <v>37.08</v>
      </c>
      <c r="F265" s="175"/>
      <c r="G265" s="176">
        <f>ROUND(E265*F265,2)</f>
        <v>0</v>
      </c>
      <c r="H265" s="157"/>
      <c r="I265" s="156">
        <f>ROUND(E265*H265,2)</f>
        <v>0</v>
      </c>
      <c r="J265" s="157"/>
      <c r="K265" s="156">
        <f>ROUND(E265*J265,2)</f>
        <v>0</v>
      </c>
      <c r="L265" s="156">
        <v>21</v>
      </c>
      <c r="M265" s="156">
        <f>G265*(1+L265/100)</f>
        <v>0</v>
      </c>
      <c r="N265" s="155">
        <v>0</v>
      </c>
      <c r="O265" s="155">
        <f>ROUND(E265*N265,2)</f>
        <v>0</v>
      </c>
      <c r="P265" s="155">
        <v>0</v>
      </c>
      <c r="Q265" s="155">
        <f>ROUND(E265*P265,2)</f>
        <v>0</v>
      </c>
      <c r="R265" s="156"/>
      <c r="S265" s="156" t="s">
        <v>132</v>
      </c>
      <c r="T265" s="156" t="s">
        <v>132</v>
      </c>
      <c r="U265" s="156">
        <v>0.10191</v>
      </c>
      <c r="V265" s="156">
        <f>ROUND(E265*U265,2)</f>
        <v>3.78</v>
      </c>
      <c r="W265" s="156"/>
      <c r="X265" s="156" t="s">
        <v>150</v>
      </c>
      <c r="Y265" s="156" t="s">
        <v>135</v>
      </c>
      <c r="Z265" s="146"/>
      <c r="AA265" s="146"/>
      <c r="AB265" s="146"/>
      <c r="AC265" s="146"/>
      <c r="AD265" s="146"/>
      <c r="AE265" s="146"/>
      <c r="AF265" s="146"/>
      <c r="AG265" s="146" t="s">
        <v>363</v>
      </c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2" x14ac:dyDescent="0.2">
      <c r="A266" s="153"/>
      <c r="B266" s="154"/>
      <c r="C266" s="185" t="s">
        <v>575</v>
      </c>
      <c r="D266" s="158"/>
      <c r="E266" s="159">
        <v>22.88</v>
      </c>
      <c r="F266" s="156"/>
      <c r="G266" s="156"/>
      <c r="H266" s="156"/>
      <c r="I266" s="156"/>
      <c r="J266" s="156"/>
      <c r="K266" s="156"/>
      <c r="L266" s="156"/>
      <c r="M266" s="156"/>
      <c r="N266" s="155"/>
      <c r="O266" s="155"/>
      <c r="P266" s="155"/>
      <c r="Q266" s="155"/>
      <c r="R266" s="156"/>
      <c r="S266" s="156"/>
      <c r="T266" s="156"/>
      <c r="U266" s="156"/>
      <c r="V266" s="156"/>
      <c r="W266" s="156"/>
      <c r="X266" s="156"/>
      <c r="Y266" s="156"/>
      <c r="Z266" s="146"/>
      <c r="AA266" s="146"/>
      <c r="AB266" s="146"/>
      <c r="AC266" s="146"/>
      <c r="AD266" s="146"/>
      <c r="AE266" s="146"/>
      <c r="AF266" s="146"/>
      <c r="AG266" s="146" t="s">
        <v>138</v>
      </c>
      <c r="AH266" s="146">
        <v>5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3" x14ac:dyDescent="0.2">
      <c r="A267" s="153"/>
      <c r="B267" s="154"/>
      <c r="C267" s="185" t="s">
        <v>576</v>
      </c>
      <c r="D267" s="158"/>
      <c r="E267" s="159">
        <v>14.2</v>
      </c>
      <c r="F267" s="156"/>
      <c r="G267" s="156"/>
      <c r="H267" s="156"/>
      <c r="I267" s="156"/>
      <c r="J267" s="156"/>
      <c r="K267" s="156"/>
      <c r="L267" s="156"/>
      <c r="M267" s="156"/>
      <c r="N267" s="155"/>
      <c r="O267" s="155"/>
      <c r="P267" s="155"/>
      <c r="Q267" s="155"/>
      <c r="R267" s="156"/>
      <c r="S267" s="156"/>
      <c r="T267" s="156"/>
      <c r="U267" s="156"/>
      <c r="V267" s="156"/>
      <c r="W267" s="156"/>
      <c r="X267" s="156"/>
      <c r="Y267" s="156"/>
      <c r="Z267" s="146"/>
      <c r="AA267" s="146"/>
      <c r="AB267" s="146"/>
      <c r="AC267" s="146"/>
      <c r="AD267" s="146"/>
      <c r="AE267" s="146"/>
      <c r="AF267" s="146"/>
      <c r="AG267" s="146" t="s">
        <v>138</v>
      </c>
      <c r="AH267" s="146">
        <v>5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x14ac:dyDescent="0.2">
      <c r="A268" s="164" t="s">
        <v>127</v>
      </c>
      <c r="B268" s="165" t="s">
        <v>95</v>
      </c>
      <c r="C268" s="183" t="s">
        <v>96</v>
      </c>
      <c r="D268" s="166"/>
      <c r="E268" s="167"/>
      <c r="F268" s="168"/>
      <c r="G268" s="169">
        <f>SUMIF(AG269:AG274,"&lt;&gt;NOR",G269:G274)</f>
        <v>0</v>
      </c>
      <c r="H268" s="163"/>
      <c r="I268" s="163">
        <f>SUM(I269:I274)</f>
        <v>0</v>
      </c>
      <c r="J268" s="163"/>
      <c r="K268" s="163">
        <f>SUM(K269:K274)</f>
        <v>0</v>
      </c>
      <c r="L268" s="163"/>
      <c r="M268" s="163">
        <f>SUM(M269:M274)</f>
        <v>0</v>
      </c>
      <c r="N268" s="162"/>
      <c r="O268" s="162">
        <f>SUM(O269:O274)</f>
        <v>0.9</v>
      </c>
      <c r="P268" s="162"/>
      <c r="Q268" s="162">
        <f>SUM(Q269:Q274)</f>
        <v>0</v>
      </c>
      <c r="R268" s="163"/>
      <c r="S268" s="163"/>
      <c r="T268" s="163"/>
      <c r="U268" s="163"/>
      <c r="V268" s="163">
        <f>SUM(V269:V274)</f>
        <v>43.730000000000004</v>
      </c>
      <c r="W268" s="163"/>
      <c r="X268" s="163"/>
      <c r="Y268" s="163"/>
      <c r="AG268" t="s">
        <v>128</v>
      </c>
    </row>
    <row r="269" spans="1:60" outlineLevel="1" x14ac:dyDescent="0.2">
      <c r="A269" s="171">
        <v>97</v>
      </c>
      <c r="B269" s="172" t="s">
        <v>501</v>
      </c>
      <c r="C269" s="184" t="s">
        <v>502</v>
      </c>
      <c r="D269" s="173" t="s">
        <v>141</v>
      </c>
      <c r="E269" s="174">
        <v>8</v>
      </c>
      <c r="F269" s="175"/>
      <c r="G269" s="176">
        <f>ROUND(E269*F269,2)</f>
        <v>0</v>
      </c>
      <c r="H269" s="157"/>
      <c r="I269" s="156">
        <f>ROUND(E269*H269,2)</f>
        <v>0</v>
      </c>
      <c r="J269" s="157"/>
      <c r="K269" s="156">
        <f>ROUND(E269*J269,2)</f>
        <v>0</v>
      </c>
      <c r="L269" s="156">
        <v>21</v>
      </c>
      <c r="M269" s="156">
        <f>G269*(1+L269/100)</f>
        <v>0</v>
      </c>
      <c r="N269" s="155">
        <v>0</v>
      </c>
      <c r="O269" s="155">
        <f>ROUND(E269*N269,2)</f>
        <v>0</v>
      </c>
      <c r="P269" s="155">
        <v>0</v>
      </c>
      <c r="Q269" s="155">
        <f>ROUND(E269*P269,2)</f>
        <v>0</v>
      </c>
      <c r="R269" s="156"/>
      <c r="S269" s="156" t="s">
        <v>132</v>
      </c>
      <c r="T269" s="156" t="s">
        <v>132</v>
      </c>
      <c r="U269" s="156">
        <v>1.73</v>
      </c>
      <c r="V269" s="156">
        <f>ROUND(E269*U269,2)</f>
        <v>13.84</v>
      </c>
      <c r="W269" s="156"/>
      <c r="X269" s="156" t="s">
        <v>150</v>
      </c>
      <c r="Y269" s="156" t="s">
        <v>135</v>
      </c>
      <c r="Z269" s="146"/>
      <c r="AA269" s="146"/>
      <c r="AB269" s="146"/>
      <c r="AC269" s="146"/>
      <c r="AD269" s="146"/>
      <c r="AE269" s="146"/>
      <c r="AF269" s="146"/>
      <c r="AG269" s="146" t="s">
        <v>151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2" x14ac:dyDescent="0.2">
      <c r="A270" s="153"/>
      <c r="B270" s="154"/>
      <c r="C270" s="185" t="s">
        <v>503</v>
      </c>
      <c r="D270" s="158"/>
      <c r="E270" s="159">
        <v>8</v>
      </c>
      <c r="F270" s="156"/>
      <c r="G270" s="156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138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1" x14ac:dyDescent="0.2">
      <c r="A271" s="171">
        <v>98</v>
      </c>
      <c r="B271" s="172" t="s">
        <v>504</v>
      </c>
      <c r="C271" s="184" t="s">
        <v>505</v>
      </c>
      <c r="D271" s="173" t="s">
        <v>141</v>
      </c>
      <c r="E271" s="174">
        <v>2</v>
      </c>
      <c r="F271" s="175"/>
      <c r="G271" s="176">
        <f>ROUND(E271*F271,2)</f>
        <v>0</v>
      </c>
      <c r="H271" s="157"/>
      <c r="I271" s="156">
        <f>ROUND(E271*H271,2)</f>
        <v>0</v>
      </c>
      <c r="J271" s="157"/>
      <c r="K271" s="156">
        <f>ROUND(E271*J271,2)</f>
        <v>0</v>
      </c>
      <c r="L271" s="156">
        <v>21</v>
      </c>
      <c r="M271" s="156">
        <f>G271*(1+L271/100)</f>
        <v>0</v>
      </c>
      <c r="N271" s="155">
        <v>4.5199999999999997E-3</v>
      </c>
      <c r="O271" s="155">
        <f>ROUND(E271*N271,2)</f>
        <v>0.01</v>
      </c>
      <c r="P271" s="155">
        <v>0</v>
      </c>
      <c r="Q271" s="155">
        <f>ROUND(E271*P271,2)</f>
        <v>0</v>
      </c>
      <c r="R271" s="156"/>
      <c r="S271" s="156" t="s">
        <v>176</v>
      </c>
      <c r="T271" s="156" t="s">
        <v>133</v>
      </c>
      <c r="U271" s="156">
        <v>2.113</v>
      </c>
      <c r="V271" s="156">
        <f>ROUND(E271*U271,2)</f>
        <v>4.2300000000000004</v>
      </c>
      <c r="W271" s="156"/>
      <c r="X271" s="156" t="s">
        <v>150</v>
      </c>
      <c r="Y271" s="156" t="s">
        <v>135</v>
      </c>
      <c r="Z271" s="146"/>
      <c r="AA271" s="146"/>
      <c r="AB271" s="146"/>
      <c r="AC271" s="146"/>
      <c r="AD271" s="146"/>
      <c r="AE271" s="146"/>
      <c r="AF271" s="146"/>
      <c r="AG271" s="146" t="s">
        <v>151</v>
      </c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2" x14ac:dyDescent="0.2">
      <c r="A272" s="153"/>
      <c r="B272" s="154"/>
      <c r="C272" s="185" t="s">
        <v>506</v>
      </c>
      <c r="D272" s="158"/>
      <c r="E272" s="159">
        <v>2</v>
      </c>
      <c r="F272" s="156"/>
      <c r="G272" s="156"/>
      <c r="H272" s="156"/>
      <c r="I272" s="156"/>
      <c r="J272" s="156"/>
      <c r="K272" s="156"/>
      <c r="L272" s="156"/>
      <c r="M272" s="156"/>
      <c r="N272" s="155"/>
      <c r="O272" s="155"/>
      <c r="P272" s="155"/>
      <c r="Q272" s="155"/>
      <c r="R272" s="156"/>
      <c r="S272" s="156"/>
      <c r="T272" s="156"/>
      <c r="U272" s="156"/>
      <c r="V272" s="156"/>
      <c r="W272" s="156"/>
      <c r="X272" s="156"/>
      <c r="Y272" s="156"/>
      <c r="Z272" s="146"/>
      <c r="AA272" s="146"/>
      <c r="AB272" s="146"/>
      <c r="AC272" s="146"/>
      <c r="AD272" s="146"/>
      <c r="AE272" s="146"/>
      <c r="AF272" s="146"/>
      <c r="AG272" s="146" t="s">
        <v>138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ht="22.5" outlineLevel="1" x14ac:dyDescent="0.2">
      <c r="A273" s="171">
        <v>99</v>
      </c>
      <c r="B273" s="172" t="s">
        <v>507</v>
      </c>
      <c r="C273" s="184" t="s">
        <v>508</v>
      </c>
      <c r="D273" s="173" t="s">
        <v>149</v>
      </c>
      <c r="E273" s="174">
        <v>39</v>
      </c>
      <c r="F273" s="175"/>
      <c r="G273" s="176">
        <f>ROUND(E273*F273,2)</f>
        <v>0</v>
      </c>
      <c r="H273" s="157"/>
      <c r="I273" s="156">
        <f>ROUND(E273*H273,2)</f>
        <v>0</v>
      </c>
      <c r="J273" s="157"/>
      <c r="K273" s="156">
        <f>ROUND(E273*J273,2)</f>
        <v>0</v>
      </c>
      <c r="L273" s="156">
        <v>21</v>
      </c>
      <c r="M273" s="156">
        <f>G273*(1+L273/100)</f>
        <v>0</v>
      </c>
      <c r="N273" s="155">
        <v>2.2939999999999999E-2</v>
      </c>
      <c r="O273" s="155">
        <f>ROUND(E273*N273,2)</f>
        <v>0.89</v>
      </c>
      <c r="P273" s="155">
        <v>0</v>
      </c>
      <c r="Q273" s="155">
        <f>ROUND(E273*P273,2)</f>
        <v>0</v>
      </c>
      <c r="R273" s="156"/>
      <c r="S273" s="156" t="s">
        <v>176</v>
      </c>
      <c r="T273" s="156" t="s">
        <v>133</v>
      </c>
      <c r="U273" s="156">
        <v>0.65800000000000003</v>
      </c>
      <c r="V273" s="156">
        <f>ROUND(E273*U273,2)</f>
        <v>25.66</v>
      </c>
      <c r="W273" s="156"/>
      <c r="X273" s="156" t="s">
        <v>150</v>
      </c>
      <c r="Y273" s="156" t="s">
        <v>135</v>
      </c>
      <c r="Z273" s="146"/>
      <c r="AA273" s="146"/>
      <c r="AB273" s="146"/>
      <c r="AC273" s="146"/>
      <c r="AD273" s="146"/>
      <c r="AE273" s="146"/>
      <c r="AF273" s="146"/>
      <c r="AG273" s="146" t="s">
        <v>151</v>
      </c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2" x14ac:dyDescent="0.2">
      <c r="A274" s="153"/>
      <c r="B274" s="154"/>
      <c r="C274" s="185" t="s">
        <v>509</v>
      </c>
      <c r="D274" s="158"/>
      <c r="E274" s="159">
        <v>39</v>
      </c>
      <c r="F274" s="156"/>
      <c r="G274" s="156"/>
      <c r="H274" s="156"/>
      <c r="I274" s="156"/>
      <c r="J274" s="156"/>
      <c r="K274" s="156"/>
      <c r="L274" s="156"/>
      <c r="M274" s="156"/>
      <c r="N274" s="155"/>
      <c r="O274" s="155"/>
      <c r="P274" s="155"/>
      <c r="Q274" s="155"/>
      <c r="R274" s="156"/>
      <c r="S274" s="156"/>
      <c r="T274" s="156"/>
      <c r="U274" s="156"/>
      <c r="V274" s="156"/>
      <c r="W274" s="156"/>
      <c r="X274" s="156"/>
      <c r="Y274" s="156"/>
      <c r="Z274" s="146"/>
      <c r="AA274" s="146"/>
      <c r="AB274" s="146"/>
      <c r="AC274" s="146"/>
      <c r="AD274" s="146"/>
      <c r="AE274" s="146"/>
      <c r="AF274" s="146"/>
      <c r="AG274" s="146" t="s">
        <v>138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x14ac:dyDescent="0.2">
      <c r="A275" s="164" t="s">
        <v>127</v>
      </c>
      <c r="B275" s="165" t="s">
        <v>97</v>
      </c>
      <c r="C275" s="183" t="s">
        <v>98</v>
      </c>
      <c r="D275" s="166"/>
      <c r="E275" s="167"/>
      <c r="F275" s="168"/>
      <c r="G275" s="169">
        <f>SUMIF(AG276:AG282,"&lt;&gt;NOR",G276:G282)</f>
        <v>0</v>
      </c>
      <c r="H275" s="163"/>
      <c r="I275" s="163">
        <f>SUM(I276:I282)</f>
        <v>0</v>
      </c>
      <c r="J275" s="163"/>
      <c r="K275" s="163">
        <f>SUM(K276:K282)</f>
        <v>0</v>
      </c>
      <c r="L275" s="163"/>
      <c r="M275" s="163">
        <f>SUM(M276:M282)</f>
        <v>0</v>
      </c>
      <c r="N275" s="162"/>
      <c r="O275" s="162">
        <f>SUM(O276:O282)</f>
        <v>0</v>
      </c>
      <c r="P275" s="162"/>
      <c r="Q275" s="162">
        <f>SUM(Q276:Q282)</f>
        <v>0</v>
      </c>
      <c r="R275" s="163"/>
      <c r="S275" s="163"/>
      <c r="T275" s="163"/>
      <c r="U275" s="163"/>
      <c r="V275" s="163">
        <f>SUM(V276:V282)</f>
        <v>0</v>
      </c>
      <c r="W275" s="163"/>
      <c r="X275" s="163"/>
      <c r="Y275" s="163"/>
      <c r="AG275" t="s">
        <v>128</v>
      </c>
    </row>
    <row r="276" spans="1:60" ht="22.5" outlineLevel="1" x14ac:dyDescent="0.2">
      <c r="A276" s="171">
        <v>100</v>
      </c>
      <c r="B276" s="172" t="s">
        <v>513</v>
      </c>
      <c r="C276" s="184" t="s">
        <v>514</v>
      </c>
      <c r="D276" s="173" t="s">
        <v>515</v>
      </c>
      <c r="E276" s="174">
        <v>30.1</v>
      </c>
      <c r="F276" s="175"/>
      <c r="G276" s="176">
        <f>ROUND(E276*F276,2)</f>
        <v>0</v>
      </c>
      <c r="H276" s="157"/>
      <c r="I276" s="156">
        <f>ROUND(E276*H276,2)</f>
        <v>0</v>
      </c>
      <c r="J276" s="157"/>
      <c r="K276" s="156">
        <f>ROUND(E276*J276,2)</f>
        <v>0</v>
      </c>
      <c r="L276" s="156">
        <v>21</v>
      </c>
      <c r="M276" s="156">
        <f>G276*(1+L276/100)</f>
        <v>0</v>
      </c>
      <c r="N276" s="155">
        <v>0</v>
      </c>
      <c r="O276" s="155">
        <f>ROUND(E276*N276,2)</f>
        <v>0</v>
      </c>
      <c r="P276" s="155">
        <v>0</v>
      </c>
      <c r="Q276" s="155">
        <f>ROUND(E276*P276,2)</f>
        <v>0</v>
      </c>
      <c r="R276" s="156"/>
      <c r="S276" s="156" t="s">
        <v>132</v>
      </c>
      <c r="T276" s="156" t="s">
        <v>516</v>
      </c>
      <c r="U276" s="156">
        <v>0</v>
      </c>
      <c r="V276" s="156">
        <f>ROUND(E276*U276,2)</f>
        <v>0</v>
      </c>
      <c r="W276" s="156"/>
      <c r="X276" s="156" t="s">
        <v>134</v>
      </c>
      <c r="Y276" s="156" t="s">
        <v>135</v>
      </c>
      <c r="Z276" s="146"/>
      <c r="AA276" s="146"/>
      <c r="AB276" s="146"/>
      <c r="AC276" s="146"/>
      <c r="AD276" s="146"/>
      <c r="AE276" s="146"/>
      <c r="AF276" s="146"/>
      <c r="AG276" s="146" t="s">
        <v>136</v>
      </c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2" x14ac:dyDescent="0.2">
      <c r="A277" s="153"/>
      <c r="B277" s="154"/>
      <c r="C277" s="185" t="s">
        <v>517</v>
      </c>
      <c r="D277" s="158"/>
      <c r="E277" s="159">
        <v>28.5</v>
      </c>
      <c r="F277" s="156"/>
      <c r="G277" s="156"/>
      <c r="H277" s="156"/>
      <c r="I277" s="156"/>
      <c r="J277" s="156"/>
      <c r="K277" s="156"/>
      <c r="L277" s="156"/>
      <c r="M277" s="156"/>
      <c r="N277" s="155"/>
      <c r="O277" s="155"/>
      <c r="P277" s="155"/>
      <c r="Q277" s="155"/>
      <c r="R277" s="156"/>
      <c r="S277" s="156"/>
      <c r="T277" s="156"/>
      <c r="U277" s="156"/>
      <c r="V277" s="156"/>
      <c r="W277" s="156"/>
      <c r="X277" s="156"/>
      <c r="Y277" s="156"/>
      <c r="Z277" s="146"/>
      <c r="AA277" s="146"/>
      <c r="AB277" s="146"/>
      <c r="AC277" s="146"/>
      <c r="AD277" s="146"/>
      <c r="AE277" s="146"/>
      <c r="AF277" s="146"/>
      <c r="AG277" s="146" t="s">
        <v>138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3" x14ac:dyDescent="0.2">
      <c r="A278" s="153"/>
      <c r="B278" s="154"/>
      <c r="C278" s="185" t="s">
        <v>518</v>
      </c>
      <c r="D278" s="158"/>
      <c r="E278" s="159">
        <v>1.6</v>
      </c>
      <c r="F278" s="156"/>
      <c r="G278" s="156"/>
      <c r="H278" s="156"/>
      <c r="I278" s="156"/>
      <c r="J278" s="156"/>
      <c r="K278" s="156"/>
      <c r="L278" s="156"/>
      <c r="M278" s="156"/>
      <c r="N278" s="155"/>
      <c r="O278" s="155"/>
      <c r="P278" s="155"/>
      <c r="Q278" s="155"/>
      <c r="R278" s="156"/>
      <c r="S278" s="156"/>
      <c r="T278" s="156"/>
      <c r="U278" s="156"/>
      <c r="V278" s="156"/>
      <c r="W278" s="156"/>
      <c r="X278" s="156"/>
      <c r="Y278" s="156"/>
      <c r="Z278" s="146"/>
      <c r="AA278" s="146"/>
      <c r="AB278" s="146"/>
      <c r="AC278" s="146"/>
      <c r="AD278" s="146"/>
      <c r="AE278" s="146"/>
      <c r="AF278" s="146"/>
      <c r="AG278" s="146" t="s">
        <v>138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 x14ac:dyDescent="0.2">
      <c r="A279" s="171">
        <v>101</v>
      </c>
      <c r="B279" s="172" t="s">
        <v>519</v>
      </c>
      <c r="C279" s="184" t="s">
        <v>520</v>
      </c>
      <c r="D279" s="173" t="s">
        <v>131</v>
      </c>
      <c r="E279" s="174">
        <v>6</v>
      </c>
      <c r="F279" s="175"/>
      <c r="G279" s="176">
        <f>ROUND(E279*F279,2)</f>
        <v>0</v>
      </c>
      <c r="H279" s="157"/>
      <c r="I279" s="156">
        <f>ROUND(E279*H279,2)</f>
        <v>0</v>
      </c>
      <c r="J279" s="157"/>
      <c r="K279" s="156">
        <f>ROUND(E279*J279,2)</f>
        <v>0</v>
      </c>
      <c r="L279" s="156">
        <v>21</v>
      </c>
      <c r="M279" s="156">
        <f>G279*(1+L279/100)</f>
        <v>0</v>
      </c>
      <c r="N279" s="155">
        <v>0</v>
      </c>
      <c r="O279" s="155">
        <f>ROUND(E279*N279,2)</f>
        <v>0</v>
      </c>
      <c r="P279" s="155">
        <v>0</v>
      </c>
      <c r="Q279" s="155">
        <f>ROUND(E279*P279,2)</f>
        <v>0</v>
      </c>
      <c r="R279" s="156"/>
      <c r="S279" s="156" t="s">
        <v>132</v>
      </c>
      <c r="T279" s="156" t="s">
        <v>516</v>
      </c>
      <c r="U279" s="156">
        <v>0</v>
      </c>
      <c r="V279" s="156">
        <f>ROUND(E279*U279,2)</f>
        <v>0</v>
      </c>
      <c r="W279" s="156"/>
      <c r="X279" s="156" t="s">
        <v>134</v>
      </c>
      <c r="Y279" s="156" t="s">
        <v>135</v>
      </c>
      <c r="Z279" s="146"/>
      <c r="AA279" s="146"/>
      <c r="AB279" s="146"/>
      <c r="AC279" s="146"/>
      <c r="AD279" s="146"/>
      <c r="AE279" s="146"/>
      <c r="AF279" s="146"/>
      <c r="AG279" s="146" t="s">
        <v>136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2" x14ac:dyDescent="0.2">
      <c r="A280" s="153"/>
      <c r="B280" s="154"/>
      <c r="C280" s="185" t="s">
        <v>577</v>
      </c>
      <c r="D280" s="158"/>
      <c r="E280" s="159">
        <v>6</v>
      </c>
      <c r="F280" s="156"/>
      <c r="G280" s="156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138</v>
      </c>
      <c r="AH280" s="146">
        <v>5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 x14ac:dyDescent="0.2">
      <c r="A281" s="171">
        <v>102</v>
      </c>
      <c r="B281" s="172" t="s">
        <v>522</v>
      </c>
      <c r="C281" s="184" t="s">
        <v>523</v>
      </c>
      <c r="D281" s="173" t="s">
        <v>131</v>
      </c>
      <c r="E281" s="174">
        <v>6</v>
      </c>
      <c r="F281" s="175"/>
      <c r="G281" s="176">
        <f>ROUND(E281*F281,2)</f>
        <v>0</v>
      </c>
      <c r="H281" s="157"/>
      <c r="I281" s="156">
        <f>ROUND(E281*H281,2)</f>
        <v>0</v>
      </c>
      <c r="J281" s="157"/>
      <c r="K281" s="156">
        <f>ROUND(E281*J281,2)</f>
        <v>0</v>
      </c>
      <c r="L281" s="156">
        <v>21</v>
      </c>
      <c r="M281" s="156">
        <f>G281*(1+L281/100)</f>
        <v>0</v>
      </c>
      <c r="N281" s="155">
        <v>0</v>
      </c>
      <c r="O281" s="155">
        <f>ROUND(E281*N281,2)</f>
        <v>0</v>
      </c>
      <c r="P281" s="155">
        <v>0</v>
      </c>
      <c r="Q281" s="155">
        <f>ROUND(E281*P281,2)</f>
        <v>0</v>
      </c>
      <c r="R281" s="156"/>
      <c r="S281" s="156" t="s">
        <v>132</v>
      </c>
      <c r="T281" s="156" t="s">
        <v>516</v>
      </c>
      <c r="U281" s="156">
        <v>0</v>
      </c>
      <c r="V281" s="156">
        <f>ROUND(E281*U281,2)</f>
        <v>0</v>
      </c>
      <c r="W281" s="156"/>
      <c r="X281" s="156" t="s">
        <v>134</v>
      </c>
      <c r="Y281" s="156" t="s">
        <v>135</v>
      </c>
      <c r="Z281" s="146"/>
      <c r="AA281" s="146"/>
      <c r="AB281" s="146"/>
      <c r="AC281" s="146"/>
      <c r="AD281" s="146"/>
      <c r="AE281" s="146"/>
      <c r="AF281" s="146"/>
      <c r="AG281" s="146" t="s">
        <v>136</v>
      </c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2" x14ac:dyDescent="0.2">
      <c r="A282" s="153"/>
      <c r="B282" s="154"/>
      <c r="C282" s="185" t="s">
        <v>524</v>
      </c>
      <c r="D282" s="158"/>
      <c r="E282" s="159">
        <v>6</v>
      </c>
      <c r="F282" s="156"/>
      <c r="G282" s="156"/>
      <c r="H282" s="156"/>
      <c r="I282" s="156"/>
      <c r="J282" s="156"/>
      <c r="K282" s="156"/>
      <c r="L282" s="156"/>
      <c r="M282" s="156"/>
      <c r="N282" s="155"/>
      <c r="O282" s="155"/>
      <c r="P282" s="155"/>
      <c r="Q282" s="155"/>
      <c r="R282" s="156"/>
      <c r="S282" s="156"/>
      <c r="T282" s="156"/>
      <c r="U282" s="156"/>
      <c r="V282" s="156"/>
      <c r="W282" s="156"/>
      <c r="X282" s="156"/>
      <c r="Y282" s="156"/>
      <c r="Z282" s="146"/>
      <c r="AA282" s="146"/>
      <c r="AB282" s="146"/>
      <c r="AC282" s="146"/>
      <c r="AD282" s="146"/>
      <c r="AE282" s="146"/>
      <c r="AF282" s="146"/>
      <c r="AG282" s="146" t="s">
        <v>138</v>
      </c>
      <c r="AH282" s="146">
        <v>0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x14ac:dyDescent="0.2">
      <c r="A283" s="164" t="s">
        <v>127</v>
      </c>
      <c r="B283" s="165" t="s">
        <v>99</v>
      </c>
      <c r="C283" s="183" t="s">
        <v>29</v>
      </c>
      <c r="D283" s="166"/>
      <c r="E283" s="167"/>
      <c r="F283" s="168"/>
      <c r="G283" s="169">
        <f>SUMIF(AG284:AG291,"&lt;&gt;NOR",G284:G291)</f>
        <v>0</v>
      </c>
      <c r="H283" s="163"/>
      <c r="I283" s="163">
        <f>SUM(I284:I291)</f>
        <v>0</v>
      </c>
      <c r="J283" s="163"/>
      <c r="K283" s="163">
        <f>SUM(K284:K291)</f>
        <v>0</v>
      </c>
      <c r="L283" s="163"/>
      <c r="M283" s="163">
        <f>SUM(M284:M291)</f>
        <v>0</v>
      </c>
      <c r="N283" s="162"/>
      <c r="O283" s="162">
        <f>SUM(O284:O291)</f>
        <v>0</v>
      </c>
      <c r="P283" s="162"/>
      <c r="Q283" s="162">
        <f>SUM(Q284:Q291)</f>
        <v>0.54</v>
      </c>
      <c r="R283" s="163"/>
      <c r="S283" s="163"/>
      <c r="T283" s="163"/>
      <c r="U283" s="163"/>
      <c r="V283" s="163">
        <f>SUM(V284:V291)</f>
        <v>47.010000000000005</v>
      </c>
      <c r="W283" s="163"/>
      <c r="X283" s="163"/>
      <c r="Y283" s="163"/>
      <c r="AG283" t="s">
        <v>128</v>
      </c>
    </row>
    <row r="284" spans="1:60" outlineLevel="1" x14ac:dyDescent="0.2">
      <c r="A284" s="171">
        <v>103</v>
      </c>
      <c r="B284" s="172" t="s">
        <v>525</v>
      </c>
      <c r="C284" s="184" t="s">
        <v>526</v>
      </c>
      <c r="D284" s="173" t="s">
        <v>149</v>
      </c>
      <c r="E284" s="174">
        <v>18</v>
      </c>
      <c r="F284" s="175"/>
      <c r="G284" s="176">
        <f>ROUND(E284*F284,2)</f>
        <v>0</v>
      </c>
      <c r="H284" s="157"/>
      <c r="I284" s="156">
        <f>ROUND(E284*H284,2)</f>
        <v>0</v>
      </c>
      <c r="J284" s="157"/>
      <c r="K284" s="156">
        <f>ROUND(E284*J284,2)</f>
        <v>0</v>
      </c>
      <c r="L284" s="156">
        <v>21</v>
      </c>
      <c r="M284" s="156">
        <f>G284*(1+L284/100)</f>
        <v>0</v>
      </c>
      <c r="N284" s="155">
        <v>0</v>
      </c>
      <c r="O284" s="155">
        <f>ROUND(E284*N284,2)</f>
        <v>0</v>
      </c>
      <c r="P284" s="155">
        <v>0</v>
      </c>
      <c r="Q284" s="155">
        <f>ROUND(E284*P284,2)</f>
        <v>0</v>
      </c>
      <c r="R284" s="156"/>
      <c r="S284" s="156" t="s">
        <v>132</v>
      </c>
      <c r="T284" s="156" t="s">
        <v>132</v>
      </c>
      <c r="U284" s="156">
        <v>0.17199999999999999</v>
      </c>
      <c r="V284" s="156">
        <f>ROUND(E284*U284,2)</f>
        <v>3.1</v>
      </c>
      <c r="W284" s="156"/>
      <c r="X284" s="156" t="s">
        <v>150</v>
      </c>
      <c r="Y284" s="156" t="s">
        <v>135</v>
      </c>
      <c r="Z284" s="146"/>
      <c r="AA284" s="146"/>
      <c r="AB284" s="146"/>
      <c r="AC284" s="146"/>
      <c r="AD284" s="146"/>
      <c r="AE284" s="146"/>
      <c r="AF284" s="146"/>
      <c r="AG284" s="146" t="s">
        <v>151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2" x14ac:dyDescent="0.2">
      <c r="A285" s="153"/>
      <c r="B285" s="154"/>
      <c r="C285" s="185" t="s">
        <v>527</v>
      </c>
      <c r="D285" s="158"/>
      <c r="E285" s="159">
        <v>18</v>
      </c>
      <c r="F285" s="156"/>
      <c r="G285" s="156"/>
      <c r="H285" s="156"/>
      <c r="I285" s="156"/>
      <c r="J285" s="156"/>
      <c r="K285" s="156"/>
      <c r="L285" s="156"/>
      <c r="M285" s="156"/>
      <c r="N285" s="155"/>
      <c r="O285" s="155"/>
      <c r="P285" s="155"/>
      <c r="Q285" s="155"/>
      <c r="R285" s="156"/>
      <c r="S285" s="156"/>
      <c r="T285" s="156"/>
      <c r="U285" s="156"/>
      <c r="V285" s="156"/>
      <c r="W285" s="156"/>
      <c r="X285" s="156"/>
      <c r="Y285" s="156"/>
      <c r="Z285" s="146"/>
      <c r="AA285" s="146"/>
      <c r="AB285" s="146"/>
      <c r="AC285" s="146"/>
      <c r="AD285" s="146"/>
      <c r="AE285" s="146"/>
      <c r="AF285" s="146"/>
      <c r="AG285" s="146" t="s">
        <v>138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1" x14ac:dyDescent="0.2">
      <c r="A286" s="171">
        <v>104</v>
      </c>
      <c r="B286" s="172" t="s">
        <v>528</v>
      </c>
      <c r="C286" s="184" t="s">
        <v>529</v>
      </c>
      <c r="D286" s="173" t="s">
        <v>205</v>
      </c>
      <c r="E286" s="174">
        <v>58</v>
      </c>
      <c r="F286" s="175"/>
      <c r="G286" s="176">
        <f>ROUND(E286*F286,2)</f>
        <v>0</v>
      </c>
      <c r="H286" s="157"/>
      <c r="I286" s="156">
        <f>ROUND(E286*H286,2)</f>
        <v>0</v>
      </c>
      <c r="J286" s="157"/>
      <c r="K286" s="156">
        <f>ROUND(E286*J286,2)</f>
        <v>0</v>
      </c>
      <c r="L286" s="156">
        <v>21</v>
      </c>
      <c r="M286" s="156">
        <f>G286*(1+L286/100)</f>
        <v>0</v>
      </c>
      <c r="N286" s="155">
        <v>0</v>
      </c>
      <c r="O286" s="155">
        <f>ROUND(E286*N286,2)</f>
        <v>0</v>
      </c>
      <c r="P286" s="155">
        <v>0</v>
      </c>
      <c r="Q286" s="155">
        <f>ROUND(E286*P286,2)</f>
        <v>0</v>
      </c>
      <c r="R286" s="156"/>
      <c r="S286" s="156" t="s">
        <v>132</v>
      </c>
      <c r="T286" s="156" t="s">
        <v>132</v>
      </c>
      <c r="U286" s="156">
        <v>0.47</v>
      </c>
      <c r="V286" s="156">
        <f>ROUND(E286*U286,2)</f>
        <v>27.26</v>
      </c>
      <c r="W286" s="156"/>
      <c r="X286" s="156" t="s">
        <v>150</v>
      </c>
      <c r="Y286" s="156" t="s">
        <v>135</v>
      </c>
      <c r="Z286" s="146"/>
      <c r="AA286" s="146"/>
      <c r="AB286" s="146"/>
      <c r="AC286" s="146"/>
      <c r="AD286" s="146"/>
      <c r="AE286" s="146"/>
      <c r="AF286" s="146"/>
      <c r="AG286" s="146" t="s">
        <v>151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2" x14ac:dyDescent="0.2">
      <c r="A287" s="153"/>
      <c r="B287" s="154"/>
      <c r="C287" s="185" t="s">
        <v>530</v>
      </c>
      <c r="D287" s="158"/>
      <c r="E287" s="159">
        <v>58</v>
      </c>
      <c r="F287" s="156"/>
      <c r="G287" s="156"/>
      <c r="H287" s="156"/>
      <c r="I287" s="156"/>
      <c r="J287" s="156"/>
      <c r="K287" s="156"/>
      <c r="L287" s="156"/>
      <c r="M287" s="156"/>
      <c r="N287" s="155"/>
      <c r="O287" s="155"/>
      <c r="P287" s="155"/>
      <c r="Q287" s="155"/>
      <c r="R287" s="156"/>
      <c r="S287" s="156"/>
      <c r="T287" s="156"/>
      <c r="U287" s="156"/>
      <c r="V287" s="156"/>
      <c r="W287" s="156"/>
      <c r="X287" s="156"/>
      <c r="Y287" s="156"/>
      <c r="Z287" s="146"/>
      <c r="AA287" s="146"/>
      <c r="AB287" s="146"/>
      <c r="AC287" s="146"/>
      <c r="AD287" s="146"/>
      <c r="AE287" s="146"/>
      <c r="AF287" s="146"/>
      <c r="AG287" s="146" t="s">
        <v>138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1" x14ac:dyDescent="0.2">
      <c r="A288" s="171">
        <v>105</v>
      </c>
      <c r="B288" s="172" t="s">
        <v>531</v>
      </c>
      <c r="C288" s="184" t="s">
        <v>532</v>
      </c>
      <c r="D288" s="173" t="s">
        <v>205</v>
      </c>
      <c r="E288" s="174">
        <v>58</v>
      </c>
      <c r="F288" s="175"/>
      <c r="G288" s="176">
        <f>ROUND(E288*F288,2)</f>
        <v>0</v>
      </c>
      <c r="H288" s="157"/>
      <c r="I288" s="156">
        <f>ROUND(E288*H288,2)</f>
        <v>0</v>
      </c>
      <c r="J288" s="157"/>
      <c r="K288" s="156">
        <f>ROUND(E288*J288,2)</f>
        <v>0</v>
      </c>
      <c r="L288" s="156">
        <v>21</v>
      </c>
      <c r="M288" s="156">
        <f>G288*(1+L288/100)</f>
        <v>0</v>
      </c>
      <c r="N288" s="155">
        <v>0</v>
      </c>
      <c r="O288" s="155">
        <f>ROUND(E288*N288,2)</f>
        <v>0</v>
      </c>
      <c r="P288" s="155">
        <v>9.2499999999999995E-3</v>
      </c>
      <c r="Q288" s="155">
        <f>ROUND(E288*P288,2)</f>
        <v>0.54</v>
      </c>
      <c r="R288" s="156"/>
      <c r="S288" s="156" t="s">
        <v>132</v>
      </c>
      <c r="T288" s="156" t="s">
        <v>132</v>
      </c>
      <c r="U288" s="156">
        <v>0.28699999999999998</v>
      </c>
      <c r="V288" s="156">
        <f>ROUND(E288*U288,2)</f>
        <v>16.649999999999999</v>
      </c>
      <c r="W288" s="156"/>
      <c r="X288" s="156" t="s">
        <v>150</v>
      </c>
      <c r="Y288" s="156" t="s">
        <v>135</v>
      </c>
      <c r="Z288" s="146"/>
      <c r="AA288" s="146"/>
      <c r="AB288" s="146"/>
      <c r="AC288" s="146"/>
      <c r="AD288" s="146"/>
      <c r="AE288" s="146"/>
      <c r="AF288" s="146"/>
      <c r="AG288" s="146" t="s">
        <v>151</v>
      </c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2" x14ac:dyDescent="0.2">
      <c r="A289" s="153"/>
      <c r="B289" s="154"/>
      <c r="C289" s="185" t="s">
        <v>578</v>
      </c>
      <c r="D289" s="158"/>
      <c r="E289" s="159">
        <v>58</v>
      </c>
      <c r="F289" s="156"/>
      <c r="G289" s="156"/>
      <c r="H289" s="156"/>
      <c r="I289" s="156"/>
      <c r="J289" s="156"/>
      <c r="K289" s="156"/>
      <c r="L289" s="156"/>
      <c r="M289" s="156"/>
      <c r="N289" s="155"/>
      <c r="O289" s="155"/>
      <c r="P289" s="155"/>
      <c r="Q289" s="155"/>
      <c r="R289" s="156"/>
      <c r="S289" s="156"/>
      <c r="T289" s="156"/>
      <c r="U289" s="156"/>
      <c r="V289" s="156"/>
      <c r="W289" s="156"/>
      <c r="X289" s="156"/>
      <c r="Y289" s="156"/>
      <c r="Z289" s="146"/>
      <c r="AA289" s="146"/>
      <c r="AB289" s="146"/>
      <c r="AC289" s="146"/>
      <c r="AD289" s="146"/>
      <c r="AE289" s="146"/>
      <c r="AF289" s="146"/>
      <c r="AG289" s="146" t="s">
        <v>138</v>
      </c>
      <c r="AH289" s="146">
        <v>5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1" x14ac:dyDescent="0.2">
      <c r="A290" s="177">
        <v>106</v>
      </c>
      <c r="B290" s="178" t="s">
        <v>534</v>
      </c>
      <c r="C290" s="187" t="s">
        <v>535</v>
      </c>
      <c r="D290" s="179" t="s">
        <v>536</v>
      </c>
      <c r="E290" s="180">
        <v>1</v>
      </c>
      <c r="F290" s="181"/>
      <c r="G290" s="182">
        <f>ROUND(E290*F290,2)</f>
        <v>0</v>
      </c>
      <c r="H290" s="157"/>
      <c r="I290" s="156">
        <f>ROUND(E290*H290,2)</f>
        <v>0</v>
      </c>
      <c r="J290" s="157"/>
      <c r="K290" s="156">
        <f>ROUND(E290*J290,2)</f>
        <v>0</v>
      </c>
      <c r="L290" s="156">
        <v>21</v>
      </c>
      <c r="M290" s="156">
        <f>G290*(1+L290/100)</f>
        <v>0</v>
      </c>
      <c r="N290" s="155">
        <v>0</v>
      </c>
      <c r="O290" s="155">
        <f>ROUND(E290*N290,2)</f>
        <v>0</v>
      </c>
      <c r="P290" s="155">
        <v>0</v>
      </c>
      <c r="Q290" s="155">
        <f>ROUND(E290*P290,2)</f>
        <v>0</v>
      </c>
      <c r="R290" s="156"/>
      <c r="S290" s="156" t="s">
        <v>132</v>
      </c>
      <c r="T290" s="156" t="s">
        <v>133</v>
      </c>
      <c r="U290" s="156">
        <v>0</v>
      </c>
      <c r="V290" s="156">
        <f>ROUND(E290*U290,2)</f>
        <v>0</v>
      </c>
      <c r="W290" s="156"/>
      <c r="X290" s="156" t="s">
        <v>537</v>
      </c>
      <c r="Y290" s="156" t="s">
        <v>135</v>
      </c>
      <c r="Z290" s="146"/>
      <c r="AA290" s="146"/>
      <c r="AB290" s="146"/>
      <c r="AC290" s="146"/>
      <c r="AD290" s="146"/>
      <c r="AE290" s="146"/>
      <c r="AF290" s="146"/>
      <c r="AG290" s="146" t="s">
        <v>538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1" x14ac:dyDescent="0.2">
      <c r="A291" s="177">
        <v>107</v>
      </c>
      <c r="B291" s="178" t="s">
        <v>539</v>
      </c>
      <c r="C291" s="187" t="s">
        <v>540</v>
      </c>
      <c r="D291" s="179" t="s">
        <v>536</v>
      </c>
      <c r="E291" s="180">
        <v>1</v>
      </c>
      <c r="F291" s="181"/>
      <c r="G291" s="182">
        <f>ROUND(E291*F291,2)</f>
        <v>0</v>
      </c>
      <c r="H291" s="157"/>
      <c r="I291" s="156">
        <f>ROUND(E291*H291,2)</f>
        <v>0</v>
      </c>
      <c r="J291" s="157"/>
      <c r="K291" s="156">
        <f>ROUND(E291*J291,2)</f>
        <v>0</v>
      </c>
      <c r="L291" s="156">
        <v>21</v>
      </c>
      <c r="M291" s="156">
        <f>G291*(1+L291/100)</f>
        <v>0</v>
      </c>
      <c r="N291" s="155">
        <v>0</v>
      </c>
      <c r="O291" s="155">
        <f>ROUND(E291*N291,2)</f>
        <v>0</v>
      </c>
      <c r="P291" s="155">
        <v>0</v>
      </c>
      <c r="Q291" s="155">
        <f>ROUND(E291*P291,2)</f>
        <v>0</v>
      </c>
      <c r="R291" s="156"/>
      <c r="S291" s="156" t="s">
        <v>132</v>
      </c>
      <c r="T291" s="156" t="s">
        <v>133</v>
      </c>
      <c r="U291" s="156">
        <v>0</v>
      </c>
      <c r="V291" s="156">
        <f>ROUND(E291*U291,2)</f>
        <v>0</v>
      </c>
      <c r="W291" s="156"/>
      <c r="X291" s="156" t="s">
        <v>537</v>
      </c>
      <c r="Y291" s="156" t="s">
        <v>135</v>
      </c>
      <c r="Z291" s="146"/>
      <c r="AA291" s="146"/>
      <c r="AB291" s="146"/>
      <c r="AC291" s="146"/>
      <c r="AD291" s="146"/>
      <c r="AE291" s="146"/>
      <c r="AF291" s="146"/>
      <c r="AG291" s="146" t="s">
        <v>541</v>
      </c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x14ac:dyDescent="0.2">
      <c r="A292" s="164" t="s">
        <v>127</v>
      </c>
      <c r="B292" s="165" t="s">
        <v>100</v>
      </c>
      <c r="C292" s="183" t="s">
        <v>30</v>
      </c>
      <c r="D292" s="166"/>
      <c r="E292" s="167"/>
      <c r="F292" s="168"/>
      <c r="G292" s="169">
        <f>SUMIF(AG293:AG299,"&lt;&gt;NOR",G293:G299)</f>
        <v>0</v>
      </c>
      <c r="H292" s="163"/>
      <c r="I292" s="163">
        <f>SUM(I293:I299)</f>
        <v>0</v>
      </c>
      <c r="J292" s="163"/>
      <c r="K292" s="163">
        <f>SUM(K293:K299)</f>
        <v>0</v>
      </c>
      <c r="L292" s="163"/>
      <c r="M292" s="163">
        <f>SUM(M293:M299)</f>
        <v>0</v>
      </c>
      <c r="N292" s="162"/>
      <c r="O292" s="162">
        <f>SUM(O293:O299)</f>
        <v>0</v>
      </c>
      <c r="P292" s="162"/>
      <c r="Q292" s="162">
        <f>SUM(Q293:Q299)</f>
        <v>0</v>
      </c>
      <c r="R292" s="163"/>
      <c r="S292" s="163"/>
      <c r="T292" s="163"/>
      <c r="U292" s="163"/>
      <c r="V292" s="163">
        <f>SUM(V293:V299)</f>
        <v>0</v>
      </c>
      <c r="W292" s="163"/>
      <c r="X292" s="163"/>
      <c r="Y292" s="163"/>
      <c r="AG292" t="s">
        <v>128</v>
      </c>
    </row>
    <row r="293" spans="1:60" outlineLevel="1" x14ac:dyDescent="0.2">
      <c r="A293" s="177">
        <v>108</v>
      </c>
      <c r="B293" s="178" t="s">
        <v>542</v>
      </c>
      <c r="C293" s="187" t="s">
        <v>543</v>
      </c>
      <c r="D293" s="179" t="s">
        <v>536</v>
      </c>
      <c r="E293" s="180">
        <v>1</v>
      </c>
      <c r="F293" s="181"/>
      <c r="G293" s="182">
        <f>ROUND(E293*F293,2)</f>
        <v>0</v>
      </c>
      <c r="H293" s="157"/>
      <c r="I293" s="156">
        <f>ROUND(E293*H293,2)</f>
        <v>0</v>
      </c>
      <c r="J293" s="157"/>
      <c r="K293" s="156">
        <f>ROUND(E293*J293,2)</f>
        <v>0</v>
      </c>
      <c r="L293" s="156">
        <v>21</v>
      </c>
      <c r="M293" s="156">
        <f>G293*(1+L293/100)</f>
        <v>0</v>
      </c>
      <c r="N293" s="155">
        <v>0</v>
      </c>
      <c r="O293" s="155">
        <f>ROUND(E293*N293,2)</f>
        <v>0</v>
      </c>
      <c r="P293" s="155">
        <v>0</v>
      </c>
      <c r="Q293" s="155">
        <f>ROUND(E293*P293,2)</f>
        <v>0</v>
      </c>
      <c r="R293" s="156"/>
      <c r="S293" s="156" t="s">
        <v>132</v>
      </c>
      <c r="T293" s="156" t="s">
        <v>133</v>
      </c>
      <c r="U293" s="156">
        <v>0</v>
      </c>
      <c r="V293" s="156">
        <f>ROUND(E293*U293,2)</f>
        <v>0</v>
      </c>
      <c r="W293" s="156"/>
      <c r="X293" s="156" t="s">
        <v>537</v>
      </c>
      <c r="Y293" s="156" t="s">
        <v>135</v>
      </c>
      <c r="Z293" s="146"/>
      <c r="AA293" s="146"/>
      <c r="AB293" s="146"/>
      <c r="AC293" s="146"/>
      <c r="AD293" s="146"/>
      <c r="AE293" s="146"/>
      <c r="AF293" s="146"/>
      <c r="AG293" s="146" t="s">
        <v>538</v>
      </c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1" x14ac:dyDescent="0.2">
      <c r="A294" s="177">
        <v>109</v>
      </c>
      <c r="B294" s="178" t="s">
        <v>544</v>
      </c>
      <c r="C294" s="187" t="s">
        <v>545</v>
      </c>
      <c r="D294" s="179" t="s">
        <v>536</v>
      </c>
      <c r="E294" s="180">
        <v>1</v>
      </c>
      <c r="F294" s="181"/>
      <c r="G294" s="182">
        <f>ROUND(E294*F294,2)</f>
        <v>0</v>
      </c>
      <c r="H294" s="157"/>
      <c r="I294" s="156">
        <f>ROUND(E294*H294,2)</f>
        <v>0</v>
      </c>
      <c r="J294" s="157"/>
      <c r="K294" s="156">
        <f>ROUND(E294*J294,2)</f>
        <v>0</v>
      </c>
      <c r="L294" s="156">
        <v>21</v>
      </c>
      <c r="M294" s="156">
        <f>G294*(1+L294/100)</f>
        <v>0</v>
      </c>
      <c r="N294" s="155">
        <v>0</v>
      </c>
      <c r="O294" s="155">
        <f>ROUND(E294*N294,2)</f>
        <v>0</v>
      </c>
      <c r="P294" s="155">
        <v>0</v>
      </c>
      <c r="Q294" s="155">
        <f>ROUND(E294*P294,2)</f>
        <v>0</v>
      </c>
      <c r="R294" s="156"/>
      <c r="S294" s="156" t="s">
        <v>132</v>
      </c>
      <c r="T294" s="156" t="s">
        <v>133</v>
      </c>
      <c r="U294" s="156">
        <v>0</v>
      </c>
      <c r="V294" s="156">
        <f>ROUND(E294*U294,2)</f>
        <v>0</v>
      </c>
      <c r="W294" s="156"/>
      <c r="X294" s="156" t="s">
        <v>537</v>
      </c>
      <c r="Y294" s="156" t="s">
        <v>135</v>
      </c>
      <c r="Z294" s="146"/>
      <c r="AA294" s="146"/>
      <c r="AB294" s="146"/>
      <c r="AC294" s="146"/>
      <c r="AD294" s="146"/>
      <c r="AE294" s="146"/>
      <c r="AF294" s="146"/>
      <c r="AG294" s="146" t="s">
        <v>546</v>
      </c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ht="22.5" outlineLevel="1" x14ac:dyDescent="0.2">
      <c r="A295" s="171">
        <v>110</v>
      </c>
      <c r="B295" s="172" t="s">
        <v>547</v>
      </c>
      <c r="C295" s="184" t="s">
        <v>548</v>
      </c>
      <c r="D295" s="173" t="s">
        <v>536</v>
      </c>
      <c r="E295" s="174">
        <v>5</v>
      </c>
      <c r="F295" s="175"/>
      <c r="G295" s="176">
        <f>ROUND(E295*F295,2)</f>
        <v>0</v>
      </c>
      <c r="H295" s="157"/>
      <c r="I295" s="156">
        <f>ROUND(E295*H295,2)</f>
        <v>0</v>
      </c>
      <c r="J295" s="157"/>
      <c r="K295" s="156">
        <f>ROUND(E295*J295,2)</f>
        <v>0</v>
      </c>
      <c r="L295" s="156">
        <v>21</v>
      </c>
      <c r="M295" s="156">
        <f>G295*(1+L295/100)</f>
        <v>0</v>
      </c>
      <c r="N295" s="155">
        <v>0</v>
      </c>
      <c r="O295" s="155">
        <f>ROUND(E295*N295,2)</f>
        <v>0</v>
      </c>
      <c r="P295" s="155">
        <v>0</v>
      </c>
      <c r="Q295" s="155">
        <f>ROUND(E295*P295,2)</f>
        <v>0</v>
      </c>
      <c r="R295" s="156"/>
      <c r="S295" s="156" t="s">
        <v>132</v>
      </c>
      <c r="T295" s="156" t="s">
        <v>133</v>
      </c>
      <c r="U295" s="156">
        <v>0</v>
      </c>
      <c r="V295" s="156">
        <f>ROUND(E295*U295,2)</f>
        <v>0</v>
      </c>
      <c r="W295" s="156"/>
      <c r="X295" s="156" t="s">
        <v>537</v>
      </c>
      <c r="Y295" s="156" t="s">
        <v>135</v>
      </c>
      <c r="Z295" s="146"/>
      <c r="AA295" s="146"/>
      <c r="AB295" s="146"/>
      <c r="AC295" s="146"/>
      <c r="AD295" s="146"/>
      <c r="AE295" s="146"/>
      <c r="AF295" s="146"/>
      <c r="AG295" s="146" t="s">
        <v>546</v>
      </c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2" x14ac:dyDescent="0.2">
      <c r="A296" s="153"/>
      <c r="B296" s="154"/>
      <c r="C296" s="185" t="s">
        <v>549</v>
      </c>
      <c r="D296" s="158"/>
      <c r="E296" s="159">
        <v>2</v>
      </c>
      <c r="F296" s="156"/>
      <c r="G296" s="156"/>
      <c r="H296" s="156"/>
      <c r="I296" s="156"/>
      <c r="J296" s="156"/>
      <c r="K296" s="156"/>
      <c r="L296" s="156"/>
      <c r="M296" s="156"/>
      <c r="N296" s="155"/>
      <c r="O296" s="155"/>
      <c r="P296" s="155"/>
      <c r="Q296" s="155"/>
      <c r="R296" s="156"/>
      <c r="S296" s="156"/>
      <c r="T296" s="156"/>
      <c r="U296" s="156"/>
      <c r="V296" s="156"/>
      <c r="W296" s="156"/>
      <c r="X296" s="156"/>
      <c r="Y296" s="156"/>
      <c r="Z296" s="146"/>
      <c r="AA296" s="146"/>
      <c r="AB296" s="146"/>
      <c r="AC296" s="146"/>
      <c r="AD296" s="146"/>
      <c r="AE296" s="146"/>
      <c r="AF296" s="146"/>
      <c r="AG296" s="146" t="s">
        <v>138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3" x14ac:dyDescent="0.2">
      <c r="A297" s="153"/>
      <c r="B297" s="154"/>
      <c r="C297" s="185" t="s">
        <v>550</v>
      </c>
      <c r="D297" s="158"/>
      <c r="E297" s="159">
        <v>3</v>
      </c>
      <c r="F297" s="156"/>
      <c r="G297" s="156"/>
      <c r="H297" s="156"/>
      <c r="I297" s="156"/>
      <c r="J297" s="156"/>
      <c r="K297" s="156"/>
      <c r="L297" s="156"/>
      <c r="M297" s="156"/>
      <c r="N297" s="155"/>
      <c r="O297" s="155"/>
      <c r="P297" s="155"/>
      <c r="Q297" s="155"/>
      <c r="R297" s="156"/>
      <c r="S297" s="156"/>
      <c r="T297" s="156"/>
      <c r="U297" s="156"/>
      <c r="V297" s="156"/>
      <c r="W297" s="156"/>
      <c r="X297" s="156"/>
      <c r="Y297" s="156"/>
      <c r="Z297" s="146"/>
      <c r="AA297" s="146"/>
      <c r="AB297" s="146"/>
      <c r="AC297" s="146"/>
      <c r="AD297" s="146"/>
      <c r="AE297" s="146"/>
      <c r="AF297" s="146"/>
      <c r="AG297" s="146" t="s">
        <v>138</v>
      </c>
      <c r="AH297" s="146">
        <v>0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1" x14ac:dyDescent="0.2">
      <c r="A298" s="177">
        <v>111</v>
      </c>
      <c r="B298" s="178" t="s">
        <v>551</v>
      </c>
      <c r="C298" s="187" t="s">
        <v>552</v>
      </c>
      <c r="D298" s="179" t="s">
        <v>536</v>
      </c>
      <c r="E298" s="180">
        <v>1</v>
      </c>
      <c r="F298" s="181"/>
      <c r="G298" s="182">
        <f>ROUND(E298*F298,2)</f>
        <v>0</v>
      </c>
      <c r="H298" s="157"/>
      <c r="I298" s="156">
        <f>ROUND(E298*H298,2)</f>
        <v>0</v>
      </c>
      <c r="J298" s="157"/>
      <c r="K298" s="156">
        <f>ROUND(E298*J298,2)</f>
        <v>0</v>
      </c>
      <c r="L298" s="156">
        <v>21</v>
      </c>
      <c r="M298" s="156">
        <f>G298*(1+L298/100)</f>
        <v>0</v>
      </c>
      <c r="N298" s="155">
        <v>0</v>
      </c>
      <c r="O298" s="155">
        <f>ROUND(E298*N298,2)</f>
        <v>0</v>
      </c>
      <c r="P298" s="155">
        <v>0</v>
      </c>
      <c r="Q298" s="155">
        <f>ROUND(E298*P298,2)</f>
        <v>0</v>
      </c>
      <c r="R298" s="156"/>
      <c r="S298" s="156" t="s">
        <v>132</v>
      </c>
      <c r="T298" s="156" t="s">
        <v>133</v>
      </c>
      <c r="U298" s="156">
        <v>0</v>
      </c>
      <c r="V298" s="156">
        <f>ROUND(E298*U298,2)</f>
        <v>0</v>
      </c>
      <c r="W298" s="156"/>
      <c r="X298" s="156" t="s">
        <v>537</v>
      </c>
      <c r="Y298" s="156" t="s">
        <v>135</v>
      </c>
      <c r="Z298" s="146"/>
      <c r="AA298" s="146"/>
      <c r="AB298" s="146"/>
      <c r="AC298" s="146"/>
      <c r="AD298" s="146"/>
      <c r="AE298" s="146"/>
      <c r="AF298" s="146"/>
      <c r="AG298" s="146" t="s">
        <v>546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ht="22.5" outlineLevel="1" x14ac:dyDescent="0.2">
      <c r="A299" s="171">
        <v>112</v>
      </c>
      <c r="B299" s="172" t="s">
        <v>553</v>
      </c>
      <c r="C299" s="184" t="s">
        <v>554</v>
      </c>
      <c r="D299" s="173" t="s">
        <v>536</v>
      </c>
      <c r="E299" s="174">
        <v>1</v>
      </c>
      <c r="F299" s="175"/>
      <c r="G299" s="176">
        <f>ROUND(E299*F299,2)</f>
        <v>0</v>
      </c>
      <c r="H299" s="157"/>
      <c r="I299" s="156">
        <f>ROUND(E299*H299,2)</f>
        <v>0</v>
      </c>
      <c r="J299" s="157"/>
      <c r="K299" s="156">
        <f>ROUND(E299*J299,2)</f>
        <v>0</v>
      </c>
      <c r="L299" s="156">
        <v>21</v>
      </c>
      <c r="M299" s="156">
        <f>G299*(1+L299/100)</f>
        <v>0</v>
      </c>
      <c r="N299" s="155">
        <v>0</v>
      </c>
      <c r="O299" s="155">
        <f>ROUND(E299*N299,2)</f>
        <v>0</v>
      </c>
      <c r="P299" s="155">
        <v>0</v>
      </c>
      <c r="Q299" s="155">
        <f>ROUND(E299*P299,2)</f>
        <v>0</v>
      </c>
      <c r="R299" s="156"/>
      <c r="S299" s="156" t="s">
        <v>132</v>
      </c>
      <c r="T299" s="156" t="s">
        <v>133</v>
      </c>
      <c r="U299" s="156">
        <v>0</v>
      </c>
      <c r="V299" s="156">
        <f>ROUND(E299*U299,2)</f>
        <v>0</v>
      </c>
      <c r="W299" s="156"/>
      <c r="X299" s="156" t="s">
        <v>537</v>
      </c>
      <c r="Y299" s="156" t="s">
        <v>135</v>
      </c>
      <c r="Z299" s="146"/>
      <c r="AA299" s="146"/>
      <c r="AB299" s="146"/>
      <c r="AC299" s="146"/>
      <c r="AD299" s="146"/>
      <c r="AE299" s="146"/>
      <c r="AF299" s="146"/>
      <c r="AG299" s="146" t="s">
        <v>546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x14ac:dyDescent="0.2">
      <c r="A300" s="3"/>
      <c r="B300" s="4"/>
      <c r="C300" s="188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AE300">
        <v>12</v>
      </c>
      <c r="AF300">
        <v>21</v>
      </c>
      <c r="AG300" t="s">
        <v>113</v>
      </c>
    </row>
    <row r="301" spans="1:60" x14ac:dyDescent="0.2">
      <c r="A301" s="149"/>
      <c r="B301" s="150" t="s">
        <v>31</v>
      </c>
      <c r="C301" s="189"/>
      <c r="D301" s="151"/>
      <c r="E301" s="152"/>
      <c r="F301" s="152"/>
      <c r="G301" s="170">
        <f>G8+G13+G16+G19+G36+G44+G90+G95+G105+G111+G138+G145+G160+G162+G180+G223+G238+G245+G264+G268+G275+G283+G292</f>
        <v>0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AE301">
        <f>SUMIF(L7:L299,AE300,G7:G299)</f>
        <v>0</v>
      </c>
      <c r="AF301">
        <f>SUMIF(L7:L299,AF300,G7:G299)</f>
        <v>0</v>
      </c>
      <c r="AG301" t="s">
        <v>555</v>
      </c>
    </row>
    <row r="302" spans="1:60" x14ac:dyDescent="0.2">
      <c r="A302" s="3"/>
      <c r="B302" s="4"/>
      <c r="C302" s="188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60" x14ac:dyDescent="0.2">
      <c r="A303" s="3"/>
      <c r="B303" s="4"/>
      <c r="C303" s="188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60" x14ac:dyDescent="0.2">
      <c r="A304" s="266" t="s">
        <v>556</v>
      </c>
      <c r="B304" s="266"/>
      <c r="C304" s="267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33" x14ac:dyDescent="0.2">
      <c r="A305" s="247"/>
      <c r="B305" s="248"/>
      <c r="C305" s="249"/>
      <c r="D305" s="248"/>
      <c r="E305" s="248"/>
      <c r="F305" s="248"/>
      <c r="G305" s="250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AG305" t="s">
        <v>557</v>
      </c>
    </row>
    <row r="306" spans="1:33" x14ac:dyDescent="0.2">
      <c r="A306" s="251"/>
      <c r="B306" s="252"/>
      <c r="C306" s="253"/>
      <c r="D306" s="252"/>
      <c r="E306" s="252"/>
      <c r="F306" s="252"/>
      <c r="G306" s="25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33" x14ac:dyDescent="0.2">
      <c r="A307" s="251"/>
      <c r="B307" s="252"/>
      <c r="C307" s="253"/>
      <c r="D307" s="252"/>
      <c r="E307" s="252"/>
      <c r="F307" s="252"/>
      <c r="G307" s="25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33" x14ac:dyDescent="0.2">
      <c r="A308" s="251"/>
      <c r="B308" s="252"/>
      <c r="C308" s="253"/>
      <c r="D308" s="252"/>
      <c r="E308" s="252"/>
      <c r="F308" s="252"/>
      <c r="G308" s="25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33" x14ac:dyDescent="0.2">
      <c r="A309" s="255"/>
      <c r="B309" s="256"/>
      <c r="C309" s="257"/>
      <c r="D309" s="256"/>
      <c r="E309" s="256"/>
      <c r="F309" s="256"/>
      <c r="G309" s="258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33" x14ac:dyDescent="0.2">
      <c r="A310" s="3"/>
      <c r="B310" s="4"/>
      <c r="C310" s="188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33" x14ac:dyDescent="0.2">
      <c r="C311" s="190"/>
      <c r="D311" s="10"/>
      <c r="AG311" t="s">
        <v>558</v>
      </c>
    </row>
    <row r="312" spans="1:33" x14ac:dyDescent="0.2">
      <c r="D312" s="10"/>
    </row>
    <row r="313" spans="1:33" x14ac:dyDescent="0.2">
      <c r="D313" s="10"/>
    </row>
    <row r="314" spans="1:33" x14ac:dyDescent="0.2">
      <c r="D314" s="10"/>
    </row>
    <row r="315" spans="1:33" x14ac:dyDescent="0.2">
      <c r="D315" s="10"/>
    </row>
    <row r="316" spans="1:33" x14ac:dyDescent="0.2">
      <c r="D316" s="10"/>
    </row>
    <row r="317" spans="1:33" x14ac:dyDescent="0.2">
      <c r="D317" s="10"/>
    </row>
    <row r="318" spans="1:33" x14ac:dyDescent="0.2">
      <c r="D318" s="10"/>
    </row>
    <row r="319" spans="1:33" x14ac:dyDescent="0.2">
      <c r="D319" s="10"/>
    </row>
    <row r="320" spans="1:33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05:G309"/>
    <mergeCell ref="A1:G1"/>
    <mergeCell ref="C2:G2"/>
    <mergeCell ref="C3:G3"/>
    <mergeCell ref="C4:G4"/>
    <mergeCell ref="A304:C30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504-JIH C1 Pol</vt:lpstr>
      <vt:lpstr>504-JIH C2 Pol</vt:lpstr>
      <vt:lpstr>504-JIH C3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'504-JIH C1 Pol'!Názvy_tisku</vt:lpstr>
      <vt:lpstr>'504-JIH C2 Pol'!Názvy_tisku</vt:lpstr>
      <vt:lpstr>'504-JIH C3 Pol'!Názvy_tisku</vt:lpstr>
      <vt:lpstr>oadresa</vt:lpstr>
      <vt:lpstr>Stavba!Objednatel</vt:lpstr>
      <vt:lpstr>Stavba!Objekt</vt:lpstr>
      <vt:lpstr>'504-JIH C1 Pol'!Oblast_tisku</vt:lpstr>
      <vt:lpstr>'504-JIH C2 Pol'!Oblast_tisku</vt:lpstr>
      <vt:lpstr>'504-JIH C3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Janoušek</dc:creator>
  <cp:lastModifiedBy>Bc. Marcela Lesniaková, MSc.</cp:lastModifiedBy>
  <cp:lastPrinted>2019-03-19T12:27:02Z</cp:lastPrinted>
  <dcterms:created xsi:type="dcterms:W3CDTF">2009-04-08T07:15:50Z</dcterms:created>
  <dcterms:modified xsi:type="dcterms:W3CDTF">2024-12-11T14:09:27Z</dcterms:modified>
</cp:coreProperties>
</file>