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3\Sekretariat a pracovna dekana\Archiv k pripominkam\Vykazy\"/>
    </mc:Choice>
  </mc:AlternateContent>
  <xr:revisionPtr revIDLastSave="0" documentId="13_ncr:1_{372E1FF0-108A-473A-9315-DD32BA35E38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ozpočet" sheetId="3" r:id="rId1"/>
  </sheets>
  <calcPr calcId="191029"/>
</workbook>
</file>

<file path=xl/calcChain.xml><?xml version="1.0" encoding="utf-8"?>
<calcChain xmlns="http://schemas.openxmlformats.org/spreadsheetml/2006/main">
  <c r="E47" i="3" l="1"/>
  <c r="E22" i="3" l="1"/>
  <c r="G22" i="3"/>
  <c r="G23" i="3"/>
  <c r="G85" i="3" l="1"/>
  <c r="G68" i="3" l="1"/>
  <c r="G67" i="3"/>
  <c r="G66" i="3"/>
  <c r="G61" i="3"/>
  <c r="G62" i="3"/>
  <c r="G63" i="3"/>
  <c r="E19" i="3" l="1"/>
  <c r="E20" i="3"/>
  <c r="E21" i="3"/>
  <c r="E23" i="3"/>
  <c r="E24" i="3"/>
  <c r="E34" i="3"/>
  <c r="E35" i="3"/>
  <c r="E36" i="3"/>
  <c r="G8" i="3"/>
  <c r="G9" i="3"/>
  <c r="G36" i="3" l="1"/>
  <c r="G34" i="3"/>
  <c r="G74" i="3" l="1"/>
  <c r="G72" i="3"/>
  <c r="G70" i="3"/>
  <c r="E75" i="3"/>
  <c r="E74" i="3"/>
  <c r="E72" i="3"/>
  <c r="E71" i="3"/>
  <c r="E70" i="3"/>
  <c r="E68" i="3"/>
  <c r="E67" i="3"/>
  <c r="E66" i="3"/>
  <c r="E63" i="3"/>
  <c r="E62" i="3"/>
  <c r="E61" i="3"/>
  <c r="G20" i="3" l="1"/>
  <c r="G21" i="3"/>
  <c r="G24" i="3"/>
  <c r="G45" i="3" l="1"/>
  <c r="E45" i="3"/>
  <c r="E43" i="3"/>
  <c r="E44" i="3"/>
  <c r="G43" i="3"/>
  <c r="G44" i="3"/>
  <c r="G46" i="3"/>
  <c r="G47" i="3"/>
  <c r="E46" i="3"/>
  <c r="E48" i="3"/>
  <c r="E49" i="3"/>
  <c r="G48" i="3"/>
  <c r="G49" i="3"/>
  <c r="G10" i="3"/>
  <c r="G11" i="3"/>
  <c r="G12" i="3"/>
  <c r="G99" i="3"/>
  <c r="E99" i="3"/>
  <c r="E50" i="3"/>
  <c r="G50" i="3"/>
  <c r="E82" i="3"/>
  <c r="E84" i="3"/>
  <c r="G82" i="3"/>
  <c r="G83" i="3"/>
  <c r="G84" i="3"/>
  <c r="E81" i="3"/>
  <c r="G81" i="3"/>
  <c r="G86" i="3"/>
  <c r="G88" i="3" l="1"/>
  <c r="E18" i="3"/>
  <c r="G18" i="3"/>
  <c r="G19" i="3"/>
  <c r="G51" i="3"/>
  <c r="G33" i="3"/>
  <c r="G35" i="3"/>
  <c r="G37" i="3"/>
  <c r="G38" i="3"/>
  <c r="G41" i="3"/>
  <c r="G42" i="3"/>
  <c r="E33" i="3"/>
  <c r="E37" i="3"/>
  <c r="E38" i="3"/>
  <c r="E41" i="3"/>
  <c r="E42" i="3"/>
  <c r="E51" i="3"/>
  <c r="G58" i="3"/>
  <c r="G60" i="3"/>
  <c r="G65" i="3"/>
  <c r="G56" i="3"/>
  <c r="E57" i="3"/>
  <c r="E58" i="3"/>
  <c r="E59" i="3"/>
  <c r="E60" i="3"/>
  <c r="E64" i="3"/>
  <c r="E65" i="3"/>
  <c r="E69" i="3"/>
  <c r="E73" i="3"/>
  <c r="E56" i="3"/>
  <c r="G7" i="3"/>
  <c r="E7" i="3"/>
  <c r="G40" i="3" l="1"/>
  <c r="E40" i="3"/>
  <c r="E39" i="3"/>
  <c r="G39" i="3"/>
  <c r="E77" i="3"/>
  <c r="G77" i="3"/>
  <c r="G13" i="3"/>
  <c r="E13" i="3"/>
  <c r="E86" i="3" l="1"/>
  <c r="E88" i="3" s="1"/>
  <c r="G32" i="3" l="1"/>
  <c r="E32" i="3"/>
  <c r="G98" i="3" l="1"/>
  <c r="E98" i="3"/>
  <c r="G97" i="3"/>
  <c r="E97" i="3"/>
  <c r="G95" i="3"/>
  <c r="E95" i="3"/>
  <c r="G94" i="3"/>
  <c r="E94" i="3"/>
  <c r="G93" i="3"/>
  <c r="E93" i="3"/>
  <c r="G92" i="3"/>
  <c r="E92" i="3"/>
  <c r="G91" i="3"/>
  <c r="E91" i="3"/>
  <c r="G31" i="3"/>
  <c r="E31" i="3"/>
  <c r="G101" i="3" l="1"/>
  <c r="E101" i="3"/>
  <c r="G27" i="3"/>
  <c r="E27" i="3"/>
  <c r="E53" i="3"/>
  <c r="G53" i="3"/>
  <c r="G103" i="3" l="1"/>
  <c r="E103" i="3"/>
  <c r="E104" i="3" l="1"/>
</calcChain>
</file>

<file path=xl/sharedStrings.xml><?xml version="1.0" encoding="utf-8"?>
<sst xmlns="http://schemas.openxmlformats.org/spreadsheetml/2006/main" count="178" uniqueCount="88">
  <si>
    <t>Název</t>
  </si>
  <si>
    <t/>
  </si>
  <si>
    <t>Mj</t>
  </si>
  <si>
    <t>Počet</t>
  </si>
  <si>
    <t>Elektromontáže</t>
  </si>
  <si>
    <t>kpl</t>
  </si>
  <si>
    <t>Kabely</t>
  </si>
  <si>
    <t>KABEL SILOVÝ,IZOLACE PVC</t>
  </si>
  <si>
    <t>m</t>
  </si>
  <si>
    <t>Kabely - celkem</t>
  </si>
  <si>
    <t>Přístroje</t>
  </si>
  <si>
    <t>ks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</si>
  <si>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</si>
  <si>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</si>
  <si>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</si>
  <si>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</si>
  <si>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</si>
  <si>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</si>
  <si>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</si>
  <si>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</si>
  <si>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</si>
  <si>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Dohledání napojovacích bodů</t>
  </si>
  <si>
    <t>dodávka</t>
  </si>
  <si>
    <t>montáž</t>
  </si>
  <si>
    <t>Celkem:</t>
  </si>
  <si>
    <t>cena ks/m</t>
  </si>
  <si>
    <t>cena celkem</t>
  </si>
  <si>
    <t>Demontáž a opětovná montáž dvojzásuvky</t>
  </si>
  <si>
    <t>Pomocné stavební přípomoci (sekání drážek, průrazy, sekání kapes,  apod.)</t>
  </si>
  <si>
    <t>Zásuvka do podparapetního žlabu ve stole STŘÍBRNÁ</t>
  </si>
  <si>
    <t>Celkem</t>
  </si>
  <si>
    <t>Rozváděč</t>
  </si>
  <si>
    <t>Rozváděč - celkem</t>
  </si>
  <si>
    <t>CYKY-J 3x1.5 , pevně</t>
  </si>
  <si>
    <t>CYKY-J 3x2.5 , pevně</t>
  </si>
  <si>
    <t>CYY 6(H07V-U) žl/z</t>
  </si>
  <si>
    <t>CYY 4(H07V-U) žl/z</t>
  </si>
  <si>
    <t>Osvětlení</t>
  </si>
  <si>
    <t>Recyklační poplatek ze svítidla</t>
  </si>
  <si>
    <t>Ovladač žaluziový kolébkový dělený s potiskem, přístroj řazení 1+1 s blokováním, krabice a zapojení a osazení</t>
  </si>
  <si>
    <t>Zásuvka jednonásobná komplet s ráměčkem vč. krabice a osazení</t>
  </si>
  <si>
    <t xml:space="preserve">Výklopný systém 1xzásuvka 230V, 2xUSB power, hliník, +2m kabel 230V se zástrčkou do zásuky </t>
  </si>
  <si>
    <t>Zásuvka jednonásobná vč. krabice a osazení</t>
  </si>
  <si>
    <t>Podlahová krabice protahovací kovová  do betonové podlahy universální vč. krytu, 
zapojení a uložení</t>
  </si>
  <si>
    <r>
      <t xml:space="preserve">Trubka ohebná </t>
    </r>
    <r>
      <rPr>
        <sz val="9"/>
        <color rgb="FF000000"/>
        <rFont val="Calibri"/>
        <family val="2"/>
        <charset val="238"/>
      </rPr>
      <t>Ø</t>
    </r>
    <r>
      <rPr>
        <sz val="9"/>
        <color rgb="FF000000"/>
        <rFont val="Calibri"/>
        <family val="2"/>
        <charset val="238"/>
        <scheme val="minor"/>
      </rPr>
      <t>50mm do betonu</t>
    </r>
  </si>
  <si>
    <t>Demontáž osvětlení vč. přístrojů (bude 
odevzdáno investorovi nebo zlikvidováno)</t>
  </si>
  <si>
    <t>Demontáž rozváděče(bude odevzdáno investorovi nebo zlikvidováno)</t>
  </si>
  <si>
    <t>Demontáž a opětovná montáž podhledů</t>
  </si>
  <si>
    <t xml:space="preserve">Požární ucpávky </t>
  </si>
  <si>
    <t>m2</t>
  </si>
  <si>
    <t>zapojení kabeů do prům. 4mm</t>
  </si>
  <si>
    <t>zapojení kabeů do prům. 2,5mm</t>
  </si>
  <si>
    <t>zapojení kabeů do prům. 1,5mm</t>
  </si>
  <si>
    <t>svorkovnice krabicová 4x1-2,5mm2</t>
  </si>
  <si>
    <t>svorkovnice krabicová 8x1-2,5mm3</t>
  </si>
  <si>
    <t>svorkovnice krabicová 3x1-2,5mm4</t>
  </si>
  <si>
    <t>svorkovnice krabicová 5x1-2,5mm5</t>
  </si>
  <si>
    <t>Úprava povrchu zdi, včetně vymalování (uvedení do původního stavu okolo rozváděčů)</t>
  </si>
  <si>
    <r>
      <t>Krabice univezální pod omítku</t>
    </r>
    <r>
      <rPr>
        <sz val="9"/>
        <rFont val="Arial"/>
        <family val="2"/>
        <charset val="238"/>
      </rPr>
      <t xml:space="preserve"> </t>
    </r>
    <r>
      <rPr>
        <sz val="9"/>
        <rFont val="Calibri"/>
        <family val="2"/>
        <charset val="238"/>
      </rPr>
      <t>Ø71x43,5mm</t>
    </r>
  </si>
  <si>
    <t>Krabice pod omítku odbočná s víčkem  KU 68-1902</t>
  </si>
  <si>
    <t>Krabice s víčkem na povrch 107x107x50</t>
  </si>
  <si>
    <t>Instalační ráměčky, nutno zjistit na stavbě po dořešení ostatních systémů</t>
  </si>
  <si>
    <t>Rozváděč RS32 dle příslušného výkresu, zapojení vč. osazení</t>
  </si>
  <si>
    <t>CYKY-J 5x1,5, pevně</t>
  </si>
  <si>
    <t>CYKY-O 2x1.5 , pevně</t>
  </si>
  <si>
    <t>Zásuvka s přepěťovou ochranou do podparapetního žlabu ve stole STŘÍBRNÁ</t>
  </si>
  <si>
    <t xml:space="preserve">Zásuvka dvojnásobná ve společném ráměčku pod omítku typ Tango, bílá, vč. zapojení </t>
  </si>
  <si>
    <r>
      <rPr>
        <b/>
        <sz val="11"/>
        <color theme="1"/>
        <rFont val="Calibri"/>
        <family val="2"/>
        <charset val="238"/>
        <scheme val="minor"/>
      </rPr>
      <t>A</t>
    </r>
    <r>
      <rPr>
        <sz val="9"/>
        <color theme="1"/>
        <rFont val="Calibri"/>
        <family val="2"/>
        <charset val="238"/>
        <scheme val="minor"/>
      </rPr>
      <t xml:space="preserve"> Svítidlo vestavné do podhledu SDK, složená kopnstrukce instalační bezrámečkový box+vkládaný profil,bílá bartva, difuzer opál, celková šířka 30mm, délka 340mm, LED 7,5W, 3000K, 1150lm (chip), driver DALI umístěn mimo svítidlo</t>
    </r>
  </si>
  <si>
    <r>
      <rPr>
        <b/>
        <sz val="11"/>
        <color theme="1"/>
        <rFont val="Calibri"/>
        <family val="2"/>
        <charset val="238"/>
        <scheme val="minor"/>
      </rPr>
      <t>B</t>
    </r>
    <r>
      <rPr>
        <sz val="9"/>
        <color theme="1"/>
        <rFont val="Calibri"/>
        <family val="2"/>
        <charset val="238"/>
        <scheme val="minor"/>
      </rPr>
      <t xml:space="preserve">  Svítidlo vestavné do podhledu SDK, Al korpus, bílá barva, černá clona, velikost 68x220mm, otvor velikost 55x212mm, vestavná hloubka 70mm, LED 20W, 3000K, 1600lm, 38°, CRI 90, směrovatelné v 1 ose, vč. driveru 500mA</t>
    </r>
  </si>
  <si>
    <r>
      <rPr>
        <b/>
        <sz val="11"/>
        <color theme="1"/>
        <rFont val="Calibri"/>
        <family val="2"/>
        <charset val="238"/>
        <scheme val="minor"/>
      </rPr>
      <t>C</t>
    </r>
    <r>
      <rPr>
        <sz val="9"/>
        <color theme="1"/>
        <rFont val="Calibri"/>
        <family val="2"/>
        <charset val="238"/>
        <scheme val="minor"/>
      </rPr>
      <t xml:space="preserve">   Svítidlo lineární, Al profil, černá barva, difuzer mikroprisma, velikost 35x70x1500mm, LED 50W, 3000K, 4250lm, CRI 90, UGR 19</t>
    </r>
  </si>
  <si>
    <t xml:space="preserve">instalace driveru DALI ve svítidle </t>
  </si>
  <si>
    <t xml:space="preserve">závěsný set </t>
  </si>
  <si>
    <t>přívod, krycí destička, bílá barva, kabel s čirou izolací</t>
  </si>
  <si>
    <r>
      <rPr>
        <b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   </t>
    </r>
    <r>
      <rPr>
        <sz val="9"/>
        <color theme="1"/>
        <rFont val="Calibri"/>
        <family val="2"/>
        <charset val="238"/>
        <scheme val="minor"/>
      </rPr>
      <t>Svítidlo stropní závěsné, Al korpus, černá barva, difuzer mikroprisma, svícení direct-indirect (60%-40%), velikost 25+25x200x1200mm, LED 52W, 3000K, 6560lm, driver DALI, lankový závěs Y , vč. přívodního kusu</t>
    </r>
  </si>
  <si>
    <t>konektor</t>
  </si>
  <si>
    <t>přívod</t>
  </si>
  <si>
    <t>koncovka</t>
  </si>
  <si>
    <r>
      <t xml:space="preserve">E.1    </t>
    </r>
    <r>
      <rPr>
        <sz val="9"/>
        <color theme="1"/>
        <rFont val="Calibri"/>
        <family val="2"/>
        <charset val="238"/>
        <scheme val="minor"/>
      </rPr>
      <t>Osvětlovací lišta , vestavená v nutě nábytku, Al profil, černá barva (elox)černý difuzer,
š. 22,2mm, vestavná hloubka 12mm, délka 1600mm, LED 14W/m (</t>
    </r>
    <r>
      <rPr>
        <sz val="9"/>
        <color theme="1"/>
        <rFont val="Calibri"/>
        <family val="2"/>
        <charset val="238"/>
      </rPr>
      <t>∑22,4W), 3000K, 2070lm/m, 24V, transformátor uložen mimo svítidlo</t>
    </r>
  </si>
  <si>
    <t xml:space="preserve">Recyklační příspěvek </t>
  </si>
  <si>
    <r>
      <t xml:space="preserve">E.2    </t>
    </r>
    <r>
      <rPr>
        <sz val="9"/>
        <color theme="1"/>
        <rFont val="Calibri"/>
        <family val="2"/>
        <charset val="238"/>
        <scheme val="minor"/>
      </rPr>
      <t>Osvětlovací lišta , vestavená v nutě nábytku, Al profil, černá barva (elox)černý difuzer,
š. 22,2mm, vestavná hloubka 12mm, délka 2400mm, LED 14W/m (</t>
    </r>
    <r>
      <rPr>
        <sz val="9"/>
        <color theme="1"/>
        <rFont val="Calibri"/>
        <family val="2"/>
        <charset val="238"/>
      </rPr>
      <t>∑33,6W), 3000K, 2070lm/m, 24V, transformátor uložen mimo svítidlo</t>
    </r>
  </si>
  <si>
    <r>
      <t xml:space="preserve">E.3    </t>
    </r>
    <r>
      <rPr>
        <sz val="9"/>
        <color theme="1"/>
        <rFont val="Calibri"/>
        <family val="2"/>
        <charset val="238"/>
        <scheme val="minor"/>
      </rPr>
      <t>Osvětlovací lišta , vestavená v nutě nábytku, Al profil, černá barva (elox)černý difuzer,
š. 22,2mm, vestavná hloubka 12mm, délka 4800mm, LED 14W/m (</t>
    </r>
    <r>
      <rPr>
        <sz val="9"/>
        <color theme="1"/>
        <rFont val="Calibri"/>
        <family val="2"/>
        <charset val="238"/>
      </rPr>
      <t>∑67,2W), 3000K, 2070lm/m, 24V, transformátor uložen mimo svítidlo</t>
    </r>
  </si>
  <si>
    <t>Vypínač č.1 vč. rámečku, krabice, zapojení osazení, Tango bílá</t>
  </si>
  <si>
    <t xml:space="preserve">Tlačítkový otočný ovladač, aktivní regulátor, 
se zabudovaným nap. zdrojem DALI, 230V AC ± 10%, 50-60Hz, 
7 až 15mA, 15,5V DC, max. 75mA, ochrana elektronická,
 přip. max 37,  IP20 (dle ČSN EN 60 529) délka ved. DALI max. 300m 
(průřez 1,5-2,5mm2 ) orientační osvětlení: 18 volitelných barev nebo neaktivní, barva bílá/bílá </t>
  </si>
  <si>
    <t>zapojení kabeů do prům. 16mm</t>
  </si>
  <si>
    <t>zapojení kabeů do prům. 25mm</t>
  </si>
  <si>
    <t xml:space="preserve">Výklopný systém 8modulů , hliník, +2m kabel 230V se zástrčkou do zásuky </t>
  </si>
  <si>
    <t>JYTY 2x1 ,pevně</t>
  </si>
  <si>
    <t xml:space="preserve">Demontáž a osazení ventilátoru vč. zapojení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</si>
</sst>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敓潧⁥䥕瘀攮˲☸U_x0008_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</font>
    <font>
      <strike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thin">
        <color rgb="FFC0C0C0"/>
      </right>
      <top style="medium">
        <color indexed="64"/>
      </top>
      <bottom style="thin">
        <color rgb="FFC0C0C0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16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" fontId="2" fillId="0" borderId="17" xfId="0" applyNumberFormat="1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 wrapText="1"/>
    </xf>
    <xf numFmtId="4" fontId="0" fillId="0" borderId="16" xfId="0" applyNumberFormat="1" applyBorder="1" applyAlignment="1">
      <alignment horizontal="center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3" xfId="0" applyNumberFormat="1" applyFont="1" applyFill="1" applyBorder="1" applyAlignment="1">
      <alignment horizontal="left"/>
    </xf>
    <xf numFmtId="4" fontId="6" fillId="2" borderId="15" xfId="0" applyNumberFormat="1" applyFont="1" applyFill="1" applyBorder="1" applyAlignment="1">
      <alignment horizontal="left"/>
    </xf>
    <xf numFmtId="0" fontId="7" fillId="0" borderId="15" xfId="2" applyFont="1" applyBorder="1" applyAlignment="1">
      <alignment horizontal="center" vertical="top" wrapText="1"/>
    </xf>
    <xf numFmtId="4" fontId="6" fillId="2" borderId="12" xfId="0" applyNumberFormat="1" applyFont="1" applyFill="1" applyBorder="1" applyAlignment="1">
      <alignment horizontal="left"/>
    </xf>
    <xf numFmtId="4" fontId="6" fillId="2" borderId="2" xfId="0" applyNumberFormat="1" applyFont="1" applyFill="1" applyBorder="1" applyAlignment="1">
      <alignment horizontal="left"/>
    </xf>
    <xf numFmtId="4" fontId="6" fillId="2" borderId="13" xfId="0" applyNumberFormat="1" applyFont="1" applyFill="1" applyBorder="1" applyAlignment="1">
      <alignment horizontal="left"/>
    </xf>
    <xf numFmtId="4" fontId="6" fillId="2" borderId="14" xfId="0" applyNumberFormat="1" applyFont="1" applyFill="1" applyBorder="1" applyAlignment="1">
      <alignment horizontal="left"/>
    </xf>
    <xf numFmtId="49" fontId="8" fillId="3" borderId="1" xfId="0" applyNumberFormat="1" applyFont="1" applyFill="1" applyBorder="1" applyAlignment="1">
      <alignment horizontal="left" wrapText="1"/>
    </xf>
    <xf numFmtId="49" fontId="8" fillId="3" borderId="3" xfId="0" applyNumberFormat="1" applyFont="1" applyFill="1" applyBorder="1" applyAlignment="1">
      <alignment horizontal="left"/>
    </xf>
    <xf numFmtId="4" fontId="8" fillId="3" borderId="4" xfId="0" applyNumberFormat="1" applyFont="1" applyFill="1" applyBorder="1" applyAlignment="1">
      <alignment horizontal="left"/>
    </xf>
    <xf numFmtId="4" fontId="8" fillId="3" borderId="1" xfId="0" applyNumberFormat="1" applyFont="1" applyFill="1" applyBorder="1" applyAlignment="1">
      <alignment horizontal="left"/>
    </xf>
    <xf numFmtId="4" fontId="8" fillId="3" borderId="3" xfId="0" applyNumberFormat="1" applyFont="1" applyFill="1" applyBorder="1" applyAlignment="1">
      <alignment horizontal="left"/>
    </xf>
    <xf numFmtId="4" fontId="8" fillId="3" borderId="5" xfId="0" applyNumberFormat="1" applyFont="1" applyFill="1" applyBorder="1" applyAlignment="1">
      <alignment horizontal="left"/>
    </xf>
    <xf numFmtId="49" fontId="5" fillId="4" borderId="3" xfId="0" applyNumberFormat="1" applyFont="1" applyFill="1" applyBorder="1" applyAlignment="1">
      <alignment horizontal="left"/>
    </xf>
    <xf numFmtId="49" fontId="5" fillId="0" borderId="1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/>
    </xf>
    <xf numFmtId="4" fontId="5" fillId="0" borderId="4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 wrapText="1"/>
    </xf>
    <xf numFmtId="49" fontId="6" fillId="0" borderId="3" xfId="0" applyNumberFormat="1" applyFont="1" applyBorder="1" applyAlignment="1">
      <alignment horizontal="left"/>
    </xf>
    <xf numFmtId="4" fontId="6" fillId="0" borderId="4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5" borderId="5" xfId="0" applyNumberFormat="1" applyFont="1" applyFill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6" fillId="5" borderId="3" xfId="0" applyNumberFormat="1" applyFont="1" applyFill="1" applyBorder="1" applyAlignment="1">
      <alignment horizontal="right"/>
    </xf>
    <xf numFmtId="49" fontId="9" fillId="6" borderId="1" xfId="0" applyNumberFormat="1" applyFont="1" applyFill="1" applyBorder="1" applyAlignment="1">
      <alignment horizontal="left" wrapText="1"/>
    </xf>
    <xf numFmtId="4" fontId="6" fillId="0" borderId="4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left"/>
    </xf>
    <xf numFmtId="49" fontId="6" fillId="5" borderId="1" xfId="0" applyNumberFormat="1" applyFont="1" applyFill="1" applyBorder="1" applyAlignment="1">
      <alignment horizontal="left" wrapText="1"/>
    </xf>
    <xf numFmtId="49" fontId="6" fillId="5" borderId="3" xfId="0" applyNumberFormat="1" applyFont="1" applyFill="1" applyBorder="1" applyAlignment="1">
      <alignment horizontal="left"/>
    </xf>
    <xf numFmtId="4" fontId="6" fillId="5" borderId="3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right"/>
    </xf>
    <xf numFmtId="49" fontId="5" fillId="0" borderId="2" xfId="0" applyNumberFormat="1" applyFont="1" applyBorder="1" applyAlignment="1">
      <alignment horizontal="left" wrapText="1"/>
    </xf>
    <xf numFmtId="49" fontId="9" fillId="0" borderId="3" xfId="0" applyNumberFormat="1" applyFont="1" applyBorder="1" applyAlignment="1">
      <alignment horizontal="left"/>
    </xf>
    <xf numFmtId="4" fontId="5" fillId="0" borderId="4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right"/>
    </xf>
    <xf numFmtId="4" fontId="5" fillId="4" borderId="3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left"/>
    </xf>
    <xf numFmtId="4" fontId="8" fillId="3" borderId="6" xfId="0" applyNumberFormat="1" applyFont="1" applyFill="1" applyBorder="1" applyAlignment="1">
      <alignment horizontal="left"/>
    </xf>
    <xf numFmtId="4" fontId="8" fillId="3" borderId="7" xfId="0" applyNumberFormat="1" applyFont="1" applyFill="1" applyBorder="1" applyAlignment="1">
      <alignment horizontal="left"/>
    </xf>
    <xf numFmtId="4" fontId="8" fillId="3" borderId="8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left"/>
    </xf>
    <xf numFmtId="4" fontId="9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4" fontId="0" fillId="0" borderId="18" xfId="0" applyNumberFormat="1" applyBorder="1" applyAlignment="1">
      <alignment horizontal="center"/>
    </xf>
    <xf numFmtId="4" fontId="6" fillId="2" borderId="19" xfId="0" applyNumberFormat="1" applyFont="1" applyFill="1" applyBorder="1" applyAlignment="1">
      <alignment horizontal="left"/>
    </xf>
    <xf numFmtId="4" fontId="6" fillId="2" borderId="20" xfId="0" applyNumberFormat="1" applyFont="1" applyFill="1" applyBorder="1" applyAlignment="1">
      <alignment horizontal="left"/>
    </xf>
    <xf numFmtId="4" fontId="8" fillId="3" borderId="21" xfId="0" applyNumberFormat="1" applyFont="1" applyFill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5" fillId="0" borderId="5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left" wrapText="1"/>
    </xf>
    <xf numFmtId="49" fontId="8" fillId="0" borderId="3" xfId="0" applyNumberFormat="1" applyFont="1" applyBorder="1" applyAlignment="1">
      <alignment horizontal="left"/>
    </xf>
    <xf numFmtId="4" fontId="8" fillId="0" borderId="4" xfId="0" applyNumberFormat="1" applyFont="1" applyBorder="1" applyAlignment="1">
      <alignment horizontal="left"/>
    </xf>
    <xf numFmtId="4" fontId="8" fillId="0" borderId="1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/>
    </xf>
    <xf numFmtId="4" fontId="8" fillId="0" borderId="5" xfId="0" applyNumberFormat="1" applyFont="1" applyBorder="1" applyAlignment="1">
      <alignment horizontal="left"/>
    </xf>
    <xf numFmtId="49" fontId="12" fillId="4" borderId="1" xfId="0" applyNumberFormat="1" applyFont="1" applyFill="1" applyBorder="1" applyAlignment="1">
      <alignment horizontal="left" wrapText="1"/>
    </xf>
    <xf numFmtId="49" fontId="12" fillId="4" borderId="3" xfId="0" applyNumberFormat="1" applyFont="1" applyFill="1" applyBorder="1" applyAlignment="1">
      <alignment horizontal="left"/>
    </xf>
    <xf numFmtId="4" fontId="12" fillId="4" borderId="4" xfId="0" applyNumberFormat="1" applyFont="1" applyFill="1" applyBorder="1" applyAlignment="1">
      <alignment horizontal="left"/>
    </xf>
    <xf numFmtId="4" fontId="12" fillId="4" borderId="1" xfId="0" applyNumberFormat="1" applyFont="1" applyFill="1" applyBorder="1" applyAlignment="1">
      <alignment horizontal="left"/>
    </xf>
    <xf numFmtId="4" fontId="12" fillId="4" borderId="3" xfId="0" applyNumberFormat="1" applyFont="1" applyFill="1" applyBorder="1" applyAlignment="1">
      <alignment horizontal="left"/>
    </xf>
    <xf numFmtId="4" fontId="12" fillId="4" borderId="5" xfId="0" applyNumberFormat="1" applyFont="1" applyFill="1" applyBorder="1" applyAlignment="1">
      <alignment horizontal="left"/>
    </xf>
    <xf numFmtId="49" fontId="15" fillId="0" borderId="1" xfId="0" applyNumberFormat="1" applyFont="1" applyBorder="1" applyAlignment="1">
      <alignment horizontal="left" wrapText="1"/>
    </xf>
    <xf numFmtId="0" fontId="16" fillId="0" borderId="0" xfId="0" applyFont="1"/>
    <xf numFmtId="0" fontId="17" fillId="0" borderId="0" xfId="1" applyFont="1" applyAlignment="1">
      <alignment wrapText="1"/>
    </xf>
    <xf numFmtId="49" fontId="6" fillId="0" borderId="22" xfId="0" applyNumberFormat="1" applyFont="1" applyBorder="1" applyAlignment="1">
      <alignment horizontal="left"/>
    </xf>
    <xf numFmtId="49" fontId="6" fillId="0" borderId="23" xfId="0" applyNumberFormat="1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 wrapText="1"/>
    </xf>
    <xf numFmtId="49" fontId="6" fillId="0" borderId="0" xfId="0" applyNumberFormat="1" applyFont="1" applyAlignment="1">
      <alignment horizontal="left" wrapText="1"/>
    </xf>
    <xf numFmtId="4" fontId="6" fillId="0" borderId="0" xfId="0" applyNumberFormat="1" applyFont="1" applyAlignment="1">
      <alignment horizontal="right"/>
    </xf>
    <xf numFmtId="4" fontId="5" fillId="4" borderId="5" xfId="0" applyNumberFormat="1" applyFont="1" applyFill="1" applyBorder="1" applyAlignment="1">
      <alignment horizontal="right"/>
    </xf>
    <xf numFmtId="49" fontId="6" fillId="4" borderId="3" xfId="0" applyNumberFormat="1" applyFont="1" applyFill="1" applyBorder="1" applyAlignment="1">
      <alignment horizontal="left"/>
    </xf>
    <xf numFmtId="4" fontId="6" fillId="4" borderId="4" xfId="0" applyNumberFormat="1" applyFont="1" applyFill="1" applyBorder="1" applyAlignment="1">
      <alignment horizontal="left"/>
    </xf>
    <xf numFmtId="4" fontId="6" fillId="4" borderId="1" xfId="0" applyNumberFormat="1" applyFont="1" applyFill="1" applyBorder="1" applyAlignment="1">
      <alignment horizontal="left"/>
    </xf>
    <xf numFmtId="4" fontId="11" fillId="4" borderId="3" xfId="0" applyNumberFormat="1" applyFont="1" applyFill="1" applyBorder="1" applyAlignment="1">
      <alignment horizontal="left"/>
    </xf>
    <xf numFmtId="49" fontId="15" fillId="4" borderId="1" xfId="0" applyNumberFormat="1" applyFont="1" applyFill="1" applyBorder="1" applyAlignment="1">
      <alignment horizontal="left" wrapText="1"/>
    </xf>
    <xf numFmtId="4" fontId="6" fillId="4" borderId="4" xfId="0" applyNumberFormat="1" applyFont="1" applyFill="1" applyBorder="1" applyAlignment="1">
      <alignment horizontal="right"/>
    </xf>
    <xf numFmtId="4" fontId="6" fillId="4" borderId="1" xfId="0" applyNumberFormat="1" applyFont="1" applyFill="1" applyBorder="1" applyAlignment="1">
      <alignment horizontal="right"/>
    </xf>
    <xf numFmtId="4" fontId="11" fillId="4" borderId="3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left"/>
    </xf>
    <xf numFmtId="4" fontId="5" fillId="4" borderId="3" xfId="0" applyNumberFormat="1" applyFont="1" applyFill="1" applyBorder="1" applyAlignment="1">
      <alignment horizontal="left"/>
    </xf>
    <xf numFmtId="4" fontId="14" fillId="4" borderId="3" xfId="0" applyNumberFormat="1" applyFont="1" applyFill="1" applyBorder="1" applyAlignment="1">
      <alignment horizontal="right"/>
    </xf>
    <xf numFmtId="4" fontId="14" fillId="4" borderId="5" xfId="0" applyNumberFormat="1" applyFont="1" applyFill="1" applyBorder="1" applyAlignment="1">
      <alignment horizontal="right"/>
    </xf>
    <xf numFmtId="4" fontId="6" fillId="0" borderId="3" xfId="0" applyNumberFormat="1" applyFont="1" applyBorder="1" applyAlignment="1">
      <alignment horizontal="left"/>
    </xf>
    <xf numFmtId="0" fontId="20" fillId="0" borderId="0" xfId="0" applyFont="1"/>
    <xf numFmtId="49" fontId="6" fillId="3" borderId="1" xfId="0" applyNumberFormat="1" applyFont="1" applyFill="1" applyBorder="1" applyAlignment="1">
      <alignment horizontal="left"/>
    </xf>
    <xf numFmtId="4" fontId="6" fillId="3" borderId="2" xfId="0" applyNumberFormat="1" applyFont="1" applyFill="1" applyBorder="1" applyAlignment="1">
      <alignment horizontal="left"/>
    </xf>
    <xf numFmtId="4" fontId="9" fillId="0" borderId="3" xfId="0" applyNumberFormat="1" applyFont="1" applyBorder="1" applyAlignment="1">
      <alignment horizontal="left"/>
    </xf>
    <xf numFmtId="0" fontId="17" fillId="0" borderId="24" xfId="1" applyFont="1" applyBorder="1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4" fontId="6" fillId="4" borderId="3" xfId="0" applyNumberFormat="1" applyFont="1" applyFill="1" applyBorder="1" applyAlignment="1">
      <alignment horizontal="right"/>
    </xf>
    <xf numFmtId="4" fontId="6" fillId="4" borderId="5" xfId="0" applyNumberFormat="1" applyFont="1" applyFill="1" applyBorder="1" applyAlignment="1">
      <alignment horizontal="right"/>
    </xf>
    <xf numFmtId="4" fontId="0" fillId="0" borderId="9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8" fillId="3" borderId="25" xfId="0" applyNumberFormat="1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2" defaultPivotStyle="PivotStyleLight16"/>
  <colors>
    <mruColors>
      <color rgb="FFE0F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4"/>
  <sheetViews>
    <sheetView tabSelected="1" view="pageLayout" zoomScaleNormal="100" workbookViewId="0">
      <selection activeCell="F101" sqref="F101"/>
    </sheetView>
  </sheetViews>
  <sheetFormatPr defaultRowHeight="15"/>
  <cols>
    <col min="1" max="1" width="68" style="3" customWidth="1"/>
    <col min="2" max="2" width="3.5703125" style="1" bestFit="1" customWidth="1"/>
    <col min="3" max="3" width="7" style="2" bestFit="1" customWidth="1"/>
    <col min="4" max="4" width="9.28515625" style="2" bestFit="1" customWidth="1"/>
    <col min="5" max="5" width="13.28515625" style="2" customWidth="1"/>
    <col min="6" max="6" width="11.7109375" style="2" customWidth="1"/>
    <col min="7" max="7" width="13.42578125" style="2" customWidth="1"/>
    <col min="8" max="8" width="27.7109375" customWidth="1"/>
  </cols>
  <sheetData>
    <row r="1" spans="1:7" ht="15.75" thickBot="1">
      <c r="C1" s="110"/>
      <c r="D1" s="111"/>
      <c r="E1" s="111"/>
      <c r="F1" s="111"/>
      <c r="G1" s="112"/>
    </row>
    <row r="2" spans="1:7" ht="15.75" thickBot="1">
      <c r="C2" s="59"/>
      <c r="D2" s="6"/>
      <c r="E2" s="4" t="s">
        <v>22</v>
      </c>
      <c r="F2" s="6"/>
      <c r="G2" s="4" t="s">
        <v>23</v>
      </c>
    </row>
    <row r="3" spans="1:7">
      <c r="A3" s="7" t="s">
        <v>0</v>
      </c>
      <c r="B3" s="8" t="s">
        <v>2</v>
      </c>
      <c r="C3" s="60" t="s">
        <v>3</v>
      </c>
      <c r="D3" s="9" t="s">
        <v>25</v>
      </c>
      <c r="E3" s="10" t="s">
        <v>26</v>
      </c>
      <c r="F3" s="9" t="s">
        <v>25</v>
      </c>
      <c r="G3" s="61" t="s">
        <v>26</v>
      </c>
    </row>
    <row r="4" spans="1:7">
      <c r="A4" s="7"/>
      <c r="B4" s="8"/>
      <c r="C4" s="11"/>
      <c r="D4" s="12"/>
      <c r="E4" s="13"/>
      <c r="F4" s="13"/>
      <c r="G4" s="14"/>
    </row>
    <row r="5" spans="1:7">
      <c r="A5" s="15" t="s">
        <v>4</v>
      </c>
      <c r="B5" s="16" t="s">
        <v>1</v>
      </c>
      <c r="C5" s="17"/>
      <c r="D5" s="18"/>
      <c r="E5" s="19"/>
      <c r="F5" s="19"/>
      <c r="G5" s="20"/>
    </row>
    <row r="6" spans="1:7">
      <c r="A6" s="71" t="s">
        <v>31</v>
      </c>
      <c r="B6" s="72" t="s">
        <v>1</v>
      </c>
      <c r="C6" s="73"/>
      <c r="D6" s="74"/>
      <c r="E6" s="75"/>
      <c r="F6" s="75"/>
      <c r="G6" s="76"/>
    </row>
    <row r="7" spans="1:7">
      <c r="A7" s="27" t="s">
        <v>62</v>
      </c>
      <c r="B7" s="28" t="s">
        <v>5</v>
      </c>
      <c r="C7" s="29">
        <v>1</v>
      </c>
      <c r="D7" s="30">
        <v>0</v>
      </c>
      <c r="E7" s="31">
        <f t="shared" ref="E7" si="0">C7*D7</f>
        <v>0</v>
      </c>
      <c r="F7" s="31">
        <v>0</v>
      </c>
      <c r="G7" s="33">
        <f t="shared" ref="G7:G12" si="1">C7*F7</f>
        <v>0</v>
      </c>
    </row>
    <row r="8" spans="1:7">
      <c r="A8" s="27" t="s">
        <v>84</v>
      </c>
      <c r="B8" s="28" t="s">
        <v>11</v>
      </c>
      <c r="C8" s="29">
        <v>1</v>
      </c>
      <c r="D8" s="30"/>
      <c r="E8" s="31"/>
      <c r="F8" s="31">
        <v>0</v>
      </c>
      <c r="G8" s="33">
        <f t="shared" si="1"/>
        <v>0</v>
      </c>
    </row>
    <row r="9" spans="1:7">
      <c r="A9" s="27" t="s">
        <v>83</v>
      </c>
      <c r="B9" s="28" t="s">
        <v>11</v>
      </c>
      <c r="C9" s="29">
        <v>1</v>
      </c>
      <c r="D9" s="30"/>
      <c r="E9" s="31"/>
      <c r="F9" s="31">
        <v>0</v>
      </c>
      <c r="G9" s="33">
        <f t="shared" si="1"/>
        <v>0</v>
      </c>
    </row>
    <row r="10" spans="1:7">
      <c r="A10" s="27" t="s">
        <v>50</v>
      </c>
      <c r="B10" s="28" t="s">
        <v>11</v>
      </c>
      <c r="C10" s="29">
        <v>4</v>
      </c>
      <c r="D10" s="30"/>
      <c r="E10" s="31"/>
      <c r="F10" s="31">
        <v>0</v>
      </c>
      <c r="G10" s="33">
        <f t="shared" si="1"/>
        <v>0</v>
      </c>
    </row>
    <row r="11" spans="1:7">
      <c r="A11" s="27" t="s">
        <v>51</v>
      </c>
      <c r="B11" s="28" t="s">
        <v>11</v>
      </c>
      <c r="C11" s="29">
        <v>16</v>
      </c>
      <c r="D11" s="30"/>
      <c r="E11" s="31"/>
      <c r="F11" s="31">
        <v>0</v>
      </c>
      <c r="G11" s="33">
        <f t="shared" si="1"/>
        <v>0</v>
      </c>
    </row>
    <row r="12" spans="1:7">
      <c r="A12" s="27" t="s">
        <v>52</v>
      </c>
      <c r="B12" s="28" t="s">
        <v>11</v>
      </c>
      <c r="C12" s="29">
        <v>8</v>
      </c>
      <c r="D12" s="68"/>
      <c r="E12" s="69"/>
      <c r="F12" s="31">
        <v>0</v>
      </c>
      <c r="G12" s="33">
        <f t="shared" si="1"/>
        <v>0</v>
      </c>
    </row>
    <row r="13" spans="1:7">
      <c r="A13" s="5" t="s">
        <v>32</v>
      </c>
      <c r="B13" s="21" t="s">
        <v>1</v>
      </c>
      <c r="C13" s="94"/>
      <c r="D13" s="95"/>
      <c r="E13" s="97">
        <f>SUM(E7:E12)</f>
        <v>0</v>
      </c>
      <c r="F13" s="97"/>
      <c r="G13" s="98">
        <f>SUM(G7:G12)</f>
        <v>0</v>
      </c>
    </row>
    <row r="14" spans="1:7">
      <c r="A14" s="65"/>
      <c r="B14" s="66"/>
      <c r="C14" s="67"/>
      <c r="D14" s="68"/>
      <c r="E14" s="69"/>
      <c r="F14" s="69"/>
      <c r="G14" s="70"/>
    </row>
    <row r="15" spans="1:7">
      <c r="A15" s="22"/>
      <c r="B15" s="23"/>
      <c r="C15" s="24"/>
      <c r="D15" s="25"/>
      <c r="E15" s="31"/>
      <c r="F15" s="26"/>
      <c r="G15" s="33"/>
    </row>
    <row r="16" spans="1:7">
      <c r="A16" s="5" t="s">
        <v>6</v>
      </c>
      <c r="B16" s="21" t="s">
        <v>1</v>
      </c>
      <c r="C16" s="94"/>
      <c r="D16" s="95"/>
      <c r="E16" s="108"/>
      <c r="F16" s="96"/>
      <c r="G16" s="109"/>
    </row>
    <row r="17" spans="1:12">
      <c r="A17" s="35" t="s">
        <v>7</v>
      </c>
      <c r="B17" s="43" t="s">
        <v>1</v>
      </c>
      <c r="C17" s="56"/>
      <c r="D17" s="57"/>
      <c r="E17" s="31"/>
      <c r="F17" s="103"/>
      <c r="G17" s="33"/>
    </row>
    <row r="18" spans="1:12">
      <c r="A18" s="27" t="s">
        <v>34</v>
      </c>
      <c r="B18" s="28" t="s">
        <v>8</v>
      </c>
      <c r="C18" s="29">
        <v>500</v>
      </c>
      <c r="D18" s="30">
        <v>0</v>
      </c>
      <c r="E18" s="31">
        <f t="shared" ref="E18:E51" si="2">C18*D18</f>
        <v>0</v>
      </c>
      <c r="F18" s="31">
        <v>0</v>
      </c>
      <c r="G18" s="33">
        <f t="shared" ref="G18:G51" si="3">C18*F18</f>
        <v>0</v>
      </c>
      <c r="J18" s="100"/>
    </row>
    <row r="19" spans="1:12">
      <c r="A19" s="27" t="s">
        <v>33</v>
      </c>
      <c r="B19" s="28" t="s">
        <v>8</v>
      </c>
      <c r="C19" s="29">
        <v>455</v>
      </c>
      <c r="D19" s="30">
        <v>0</v>
      </c>
      <c r="E19" s="31">
        <f t="shared" si="2"/>
        <v>0</v>
      </c>
      <c r="F19" s="31">
        <v>0</v>
      </c>
      <c r="G19" s="33">
        <f t="shared" si="3"/>
        <v>0</v>
      </c>
      <c r="J19" s="100"/>
    </row>
    <row r="20" spans="1:12">
      <c r="A20" s="27" t="s">
        <v>64</v>
      </c>
      <c r="B20" s="28" t="s">
        <v>8</v>
      </c>
      <c r="C20" s="29">
        <v>15</v>
      </c>
      <c r="D20" s="30">
        <v>0</v>
      </c>
      <c r="E20" s="31">
        <f t="shared" si="2"/>
        <v>0</v>
      </c>
      <c r="F20" s="31">
        <v>0</v>
      </c>
      <c r="G20" s="33">
        <f t="shared" si="3"/>
        <v>0</v>
      </c>
    </row>
    <row r="21" spans="1:12">
      <c r="A21" s="27" t="s">
        <v>63</v>
      </c>
      <c r="B21" s="28" t="s">
        <v>8</v>
      </c>
      <c r="C21" s="29">
        <v>150</v>
      </c>
      <c r="D21" s="30">
        <v>0</v>
      </c>
      <c r="E21" s="31">
        <f t="shared" si="2"/>
        <v>0</v>
      </c>
      <c r="F21" s="31">
        <v>0</v>
      </c>
      <c r="G21" s="33">
        <f t="shared" si="3"/>
        <v>0</v>
      </c>
    </row>
    <row r="22" spans="1:12">
      <c r="A22" s="27" t="s">
        <v>86</v>
      </c>
      <c r="B22" s="28" t="s">
        <v>8</v>
      </c>
      <c r="C22" s="29">
        <v>220</v>
      </c>
      <c r="D22" s="30">
        <v>0</v>
      </c>
      <c r="E22" s="31">
        <f t="shared" si="2"/>
        <v>0</v>
      </c>
      <c r="F22" s="31">
        <v>0</v>
      </c>
      <c r="G22" s="33">
        <f t="shared" si="3"/>
        <v>0</v>
      </c>
    </row>
    <row r="23" spans="1:12">
      <c r="A23" s="27" t="s">
        <v>35</v>
      </c>
      <c r="B23" s="28" t="s">
        <v>8</v>
      </c>
      <c r="C23" s="29">
        <v>50</v>
      </c>
      <c r="D23" s="30">
        <v>0</v>
      </c>
      <c r="E23" s="31">
        <f t="shared" si="2"/>
        <v>0</v>
      </c>
      <c r="F23" s="31">
        <v>0</v>
      </c>
      <c r="G23" s="33">
        <f t="shared" si="3"/>
        <v>0</v>
      </c>
      <c r="H23" s="84"/>
      <c r="I23" s="84"/>
      <c r="J23" s="84"/>
      <c r="K23" s="84"/>
      <c r="L23" s="2"/>
    </row>
    <row r="24" spans="1:12">
      <c r="A24" s="27" t="s">
        <v>36</v>
      </c>
      <c r="B24" s="28" t="s">
        <v>8</v>
      </c>
      <c r="C24" s="29">
        <v>50</v>
      </c>
      <c r="D24" s="30">
        <v>0</v>
      </c>
      <c r="E24" s="31">
        <f t="shared" si="2"/>
        <v>0</v>
      </c>
      <c r="F24" s="31">
        <v>0</v>
      </c>
      <c r="G24" s="33">
        <f t="shared" si="3"/>
        <v>0</v>
      </c>
      <c r="H24" s="84"/>
      <c r="I24" s="84"/>
      <c r="J24" s="84"/>
      <c r="K24" s="84"/>
      <c r="L24" s="2"/>
    </row>
    <row r="25" spans="1:12">
      <c r="A25" s="27" t="s">
        <v>1</v>
      </c>
      <c r="B25" s="28" t="s">
        <v>1</v>
      </c>
      <c r="C25" s="36"/>
      <c r="D25" s="37"/>
      <c r="E25" s="31"/>
      <c r="F25" s="99"/>
      <c r="G25" s="33"/>
    </row>
    <row r="26" spans="1:12">
      <c r="A26" s="38"/>
      <c r="B26" s="39" t="s">
        <v>1</v>
      </c>
      <c r="C26" s="36"/>
      <c r="D26" s="37"/>
      <c r="E26" s="34"/>
      <c r="F26" s="40"/>
      <c r="G26" s="32"/>
    </row>
    <row r="27" spans="1:12">
      <c r="A27" s="5" t="s">
        <v>9</v>
      </c>
      <c r="B27" s="21" t="s">
        <v>1</v>
      </c>
      <c r="C27" s="94"/>
      <c r="D27" s="95"/>
      <c r="E27" s="41">
        <f>SUM(E18:E26)</f>
        <v>0</v>
      </c>
      <c r="F27" s="96"/>
      <c r="G27" s="85">
        <f>SUM(G18:G26)</f>
        <v>0</v>
      </c>
    </row>
    <row r="28" spans="1:12">
      <c r="A28" s="22"/>
      <c r="B28" s="23"/>
      <c r="C28" s="24"/>
      <c r="D28" s="25"/>
      <c r="E28" s="31"/>
      <c r="F28" s="26"/>
      <c r="G28" s="32"/>
    </row>
    <row r="29" spans="1:12">
      <c r="A29" s="42"/>
      <c r="B29" s="23"/>
      <c r="C29" s="24"/>
      <c r="D29" s="25"/>
      <c r="E29" s="31"/>
      <c r="F29" s="26"/>
      <c r="G29" s="33"/>
    </row>
    <row r="30" spans="1:12">
      <c r="A30" s="22" t="s">
        <v>10</v>
      </c>
      <c r="B30" s="23" t="s">
        <v>1</v>
      </c>
      <c r="C30" s="24"/>
      <c r="D30" s="25"/>
      <c r="E30" s="31"/>
      <c r="F30" s="26"/>
      <c r="G30" s="33"/>
    </row>
    <row r="31" spans="1:12">
      <c r="A31" s="27" t="s">
        <v>29</v>
      </c>
      <c r="B31" s="28" t="s">
        <v>11</v>
      </c>
      <c r="C31" s="29">
        <v>18</v>
      </c>
      <c r="D31" s="30">
        <v>0</v>
      </c>
      <c r="E31" s="31">
        <f t="shared" si="2"/>
        <v>0</v>
      </c>
      <c r="F31" s="31">
        <v>0</v>
      </c>
      <c r="G31" s="33">
        <f t="shared" si="3"/>
        <v>0</v>
      </c>
    </row>
    <row r="32" spans="1:12">
      <c r="A32" s="27" t="s">
        <v>65</v>
      </c>
      <c r="B32" s="28" t="s">
        <v>11</v>
      </c>
      <c r="C32" s="29">
        <v>4</v>
      </c>
      <c r="D32" s="30">
        <v>0</v>
      </c>
      <c r="E32" s="31">
        <f t="shared" si="2"/>
        <v>0</v>
      </c>
      <c r="F32" s="31">
        <v>0</v>
      </c>
      <c r="G32" s="33">
        <f t="shared" si="3"/>
        <v>0</v>
      </c>
    </row>
    <row r="33" spans="1:9" ht="23.65" customHeight="1">
      <c r="A33" s="27" t="s">
        <v>41</v>
      </c>
      <c r="B33" s="28" t="s">
        <v>11</v>
      </c>
      <c r="C33" s="29">
        <v>4</v>
      </c>
      <c r="D33" s="30">
        <v>0</v>
      </c>
      <c r="E33" s="31">
        <f t="shared" si="2"/>
        <v>0</v>
      </c>
      <c r="F33" s="31">
        <v>0</v>
      </c>
      <c r="G33" s="33">
        <f t="shared" si="3"/>
        <v>0</v>
      </c>
    </row>
    <row r="34" spans="1:9" ht="27.4" customHeight="1">
      <c r="A34" s="27" t="s">
        <v>85</v>
      </c>
      <c r="B34" s="28" t="s">
        <v>11</v>
      </c>
      <c r="C34" s="29">
        <v>2</v>
      </c>
      <c r="D34" s="30">
        <v>0</v>
      </c>
      <c r="E34" s="31">
        <f t="shared" si="2"/>
        <v>0</v>
      </c>
      <c r="F34" s="31">
        <v>0</v>
      </c>
      <c r="G34" s="33">
        <f t="shared" si="3"/>
        <v>0</v>
      </c>
    </row>
    <row r="35" spans="1:9">
      <c r="A35" s="27" t="s">
        <v>81</v>
      </c>
      <c r="B35" s="28" t="s">
        <v>11</v>
      </c>
      <c r="C35" s="29">
        <v>5</v>
      </c>
      <c r="D35" s="30">
        <v>0</v>
      </c>
      <c r="E35" s="31">
        <f t="shared" si="2"/>
        <v>0</v>
      </c>
      <c r="F35" s="31">
        <v>0</v>
      </c>
      <c r="G35" s="33">
        <f t="shared" si="3"/>
        <v>0</v>
      </c>
    </row>
    <row r="36" spans="1:9" ht="72" customHeight="1">
      <c r="A36" s="104" t="s">
        <v>82</v>
      </c>
      <c r="B36" s="28" t="s">
        <v>11</v>
      </c>
      <c r="C36" s="29">
        <v>9</v>
      </c>
      <c r="D36" s="30">
        <v>0</v>
      </c>
      <c r="E36" s="31">
        <f t="shared" si="2"/>
        <v>0</v>
      </c>
      <c r="F36" s="31">
        <v>0</v>
      </c>
      <c r="G36" s="33">
        <f t="shared" si="3"/>
        <v>0</v>
      </c>
    </row>
    <row r="37" spans="1:9" ht="24.75">
      <c r="A37" s="27" t="s">
        <v>39</v>
      </c>
      <c r="B37" s="28" t="s">
        <v>11</v>
      </c>
      <c r="C37" s="29">
        <v>4</v>
      </c>
      <c r="D37" s="30">
        <v>0</v>
      </c>
      <c r="E37" s="31">
        <f t="shared" si="2"/>
        <v>0</v>
      </c>
      <c r="F37" s="31">
        <v>0</v>
      </c>
      <c r="G37" s="33">
        <f t="shared" si="3"/>
        <v>0</v>
      </c>
    </row>
    <row r="38" spans="1:9">
      <c r="A38" s="27" t="s">
        <v>40</v>
      </c>
      <c r="B38" s="28" t="s">
        <v>11</v>
      </c>
      <c r="C38" s="29">
        <v>2</v>
      </c>
      <c r="D38" s="30">
        <v>0</v>
      </c>
      <c r="E38" s="31">
        <f t="shared" si="2"/>
        <v>0</v>
      </c>
      <c r="F38" s="31">
        <v>0</v>
      </c>
      <c r="G38" s="33">
        <f t="shared" si="3"/>
        <v>0</v>
      </c>
    </row>
    <row r="39" spans="1:9">
      <c r="A39" s="27" t="s">
        <v>42</v>
      </c>
      <c r="B39" s="28" t="s">
        <v>11</v>
      </c>
      <c r="C39" s="29">
        <v>8</v>
      </c>
      <c r="D39" s="30">
        <v>0</v>
      </c>
      <c r="E39" s="31">
        <f t="shared" si="2"/>
        <v>0</v>
      </c>
      <c r="F39" s="31">
        <v>0</v>
      </c>
      <c r="G39" s="33">
        <f t="shared" si="3"/>
        <v>0</v>
      </c>
    </row>
    <row r="40" spans="1:9" ht="24.75">
      <c r="A40" s="27" t="s">
        <v>66</v>
      </c>
      <c r="B40" s="28" t="s">
        <v>11</v>
      </c>
      <c r="C40" s="29">
        <v>5</v>
      </c>
      <c r="D40" s="30">
        <v>0</v>
      </c>
      <c r="E40" s="31">
        <f t="shared" si="2"/>
        <v>0</v>
      </c>
      <c r="F40" s="31">
        <v>0</v>
      </c>
      <c r="G40" s="33">
        <f t="shared" si="3"/>
        <v>0</v>
      </c>
    </row>
    <row r="41" spans="1:9" ht="31.9" customHeight="1">
      <c r="A41" s="27" t="s">
        <v>43</v>
      </c>
      <c r="B41" s="28" t="s">
        <v>11</v>
      </c>
      <c r="C41" s="29">
        <v>3</v>
      </c>
      <c r="D41" s="30">
        <v>0</v>
      </c>
      <c r="E41" s="31">
        <f t="shared" si="2"/>
        <v>0</v>
      </c>
      <c r="F41" s="31">
        <v>0</v>
      </c>
      <c r="G41" s="33">
        <f t="shared" si="3"/>
        <v>0</v>
      </c>
      <c r="H41" s="84"/>
      <c r="I41" s="84"/>
    </row>
    <row r="42" spans="1:9" ht="19.5" customHeight="1">
      <c r="A42" s="81" t="s">
        <v>44</v>
      </c>
      <c r="B42" s="28" t="s">
        <v>8</v>
      </c>
      <c r="C42" s="29">
        <v>50</v>
      </c>
      <c r="D42" s="30">
        <v>0</v>
      </c>
      <c r="E42" s="31">
        <f t="shared" si="2"/>
        <v>0</v>
      </c>
      <c r="F42" s="31">
        <v>0</v>
      </c>
      <c r="G42" s="33">
        <f t="shared" si="3"/>
        <v>0</v>
      </c>
    </row>
    <row r="43" spans="1:9" ht="17.649999999999999" customHeight="1">
      <c r="A43" s="79" t="s">
        <v>58</v>
      </c>
      <c r="B43" s="80" t="s">
        <v>11</v>
      </c>
      <c r="C43" s="29">
        <v>30</v>
      </c>
      <c r="D43" s="30">
        <v>0</v>
      </c>
      <c r="E43" s="31">
        <f t="shared" si="2"/>
        <v>0</v>
      </c>
      <c r="F43" s="31">
        <v>0</v>
      </c>
      <c r="G43" s="33">
        <f t="shared" si="3"/>
        <v>0</v>
      </c>
    </row>
    <row r="44" spans="1:9">
      <c r="A44" s="79" t="s">
        <v>59</v>
      </c>
      <c r="B44" s="80" t="s">
        <v>11</v>
      </c>
      <c r="C44" s="29">
        <v>30</v>
      </c>
      <c r="D44" s="30">
        <v>0</v>
      </c>
      <c r="E44" s="31">
        <f t="shared" si="2"/>
        <v>0</v>
      </c>
      <c r="F44" s="31">
        <v>0</v>
      </c>
      <c r="G44" s="33">
        <f t="shared" si="3"/>
        <v>0</v>
      </c>
    </row>
    <row r="45" spans="1:9">
      <c r="A45" s="79" t="s">
        <v>60</v>
      </c>
      <c r="B45" s="80" t="s">
        <v>11</v>
      </c>
      <c r="C45" s="29">
        <v>5</v>
      </c>
      <c r="D45" s="30">
        <v>0</v>
      </c>
      <c r="E45" s="31">
        <f t="shared" si="2"/>
        <v>0</v>
      </c>
      <c r="F45" s="31">
        <v>0</v>
      </c>
      <c r="G45" s="33">
        <f t="shared" si="3"/>
        <v>0</v>
      </c>
    </row>
    <row r="46" spans="1:9">
      <c r="A46" s="83" t="s">
        <v>53</v>
      </c>
      <c r="B46" s="80" t="s">
        <v>11</v>
      </c>
      <c r="C46" s="29">
        <v>25</v>
      </c>
      <c r="D46" s="30">
        <v>0</v>
      </c>
      <c r="E46" s="31">
        <f t="shared" si="2"/>
        <v>0</v>
      </c>
      <c r="F46" s="31">
        <v>0</v>
      </c>
      <c r="G46" s="33">
        <f t="shared" si="3"/>
        <v>0</v>
      </c>
    </row>
    <row r="47" spans="1:9">
      <c r="A47" s="82" t="s">
        <v>54</v>
      </c>
      <c r="B47" s="28" t="s">
        <v>11</v>
      </c>
      <c r="C47" s="29">
        <v>25</v>
      </c>
      <c r="D47" s="30">
        <v>0</v>
      </c>
      <c r="E47" s="31">
        <f>C47*D47</f>
        <v>0</v>
      </c>
      <c r="F47" s="31">
        <v>0</v>
      </c>
      <c r="G47" s="33">
        <f t="shared" si="3"/>
        <v>0</v>
      </c>
    </row>
    <row r="48" spans="1:9">
      <c r="A48" s="27" t="s">
        <v>55</v>
      </c>
      <c r="B48" s="28" t="s">
        <v>11</v>
      </c>
      <c r="C48" s="29">
        <v>25</v>
      </c>
      <c r="D48" s="30">
        <v>0</v>
      </c>
      <c r="E48" s="31">
        <f t="shared" si="2"/>
        <v>0</v>
      </c>
      <c r="F48" s="31">
        <v>0</v>
      </c>
      <c r="G48" s="33">
        <f t="shared" si="3"/>
        <v>0</v>
      </c>
    </row>
    <row r="49" spans="1:7">
      <c r="A49" s="27" t="s">
        <v>56</v>
      </c>
      <c r="B49" s="28" t="s">
        <v>11</v>
      </c>
      <c r="C49" s="29">
        <v>25</v>
      </c>
      <c r="D49" s="30">
        <v>0</v>
      </c>
      <c r="E49" s="31">
        <f t="shared" si="2"/>
        <v>0</v>
      </c>
      <c r="F49" s="31">
        <v>0</v>
      </c>
      <c r="G49" s="33">
        <f t="shared" si="3"/>
        <v>0</v>
      </c>
    </row>
    <row r="50" spans="1:7">
      <c r="A50" s="27" t="s">
        <v>61</v>
      </c>
      <c r="B50" s="28" t="s">
        <v>5</v>
      </c>
      <c r="C50" s="29">
        <v>1</v>
      </c>
      <c r="D50" s="30">
        <v>0</v>
      </c>
      <c r="E50" s="31">
        <f t="shared" si="2"/>
        <v>0</v>
      </c>
      <c r="F50" s="31">
        <v>0</v>
      </c>
      <c r="G50" s="33">
        <f t="shared" si="3"/>
        <v>0</v>
      </c>
    </row>
    <row r="51" spans="1:7">
      <c r="A51" s="27" t="s">
        <v>16</v>
      </c>
      <c r="B51" s="28" t="s">
        <v>5</v>
      </c>
      <c r="C51" s="29">
        <v>1</v>
      </c>
      <c r="D51" s="30">
        <v>0</v>
      </c>
      <c r="E51" s="31">
        <f t="shared" si="2"/>
        <v>0</v>
      </c>
      <c r="F51" s="31">
        <v>0</v>
      </c>
      <c r="G51" s="33">
        <f t="shared" si="3"/>
        <v>0</v>
      </c>
    </row>
    <row r="52" spans="1:7">
      <c r="A52" s="27"/>
      <c r="B52" s="28"/>
      <c r="C52" s="29"/>
      <c r="D52" s="30"/>
      <c r="E52" s="31"/>
      <c r="F52" s="31"/>
      <c r="G52" s="33"/>
    </row>
    <row r="53" spans="1:7">
      <c r="A53" s="90" t="s">
        <v>24</v>
      </c>
      <c r="B53" s="86"/>
      <c r="C53" s="91"/>
      <c r="D53" s="92"/>
      <c r="E53" s="50">
        <f>SUM(E31:E52)</f>
        <v>0</v>
      </c>
      <c r="F53" s="93"/>
      <c r="G53" s="85">
        <f>SUM(G31:G52)</f>
        <v>0</v>
      </c>
    </row>
    <row r="54" spans="1:7">
      <c r="A54" s="77"/>
      <c r="B54" s="28"/>
      <c r="C54" s="29"/>
      <c r="D54" s="30"/>
      <c r="E54" s="46"/>
      <c r="F54" s="63"/>
      <c r="G54" s="64"/>
    </row>
    <row r="55" spans="1:7">
      <c r="A55" s="22" t="s">
        <v>37</v>
      </c>
      <c r="B55" s="28"/>
      <c r="C55" s="29"/>
      <c r="D55" s="30"/>
      <c r="E55" s="46"/>
      <c r="F55" s="63"/>
      <c r="G55" s="64"/>
    </row>
    <row r="56" spans="1:7" ht="39.75">
      <c r="A56" s="105" t="s">
        <v>67</v>
      </c>
      <c r="B56" s="28" t="s">
        <v>11</v>
      </c>
      <c r="C56" s="29">
        <v>53</v>
      </c>
      <c r="D56" s="30">
        <v>0</v>
      </c>
      <c r="E56" s="31">
        <f t="shared" ref="E56:E84" si="4">C56*D56</f>
        <v>0</v>
      </c>
      <c r="F56" s="31">
        <v>0</v>
      </c>
      <c r="G56" s="33">
        <f t="shared" ref="G56:G86" si="5">C56*F56</f>
        <v>0</v>
      </c>
    </row>
    <row r="57" spans="1:7">
      <c r="A57" s="78" t="s">
        <v>78</v>
      </c>
      <c r="B57" s="28" t="s">
        <v>11</v>
      </c>
      <c r="C57" s="29">
        <v>1</v>
      </c>
      <c r="D57" s="30">
        <v>0</v>
      </c>
      <c r="E57" s="31">
        <f t="shared" si="4"/>
        <v>0</v>
      </c>
      <c r="F57" s="63"/>
      <c r="G57" s="33"/>
    </row>
    <row r="58" spans="1:7" ht="39.75">
      <c r="A58" s="105" t="s">
        <v>68</v>
      </c>
      <c r="B58" s="28" t="s">
        <v>11</v>
      </c>
      <c r="C58" s="29">
        <v>1</v>
      </c>
      <c r="D58" s="30">
        <v>0</v>
      </c>
      <c r="E58" s="31">
        <f t="shared" si="4"/>
        <v>0</v>
      </c>
      <c r="F58" s="31">
        <v>0</v>
      </c>
      <c r="G58" s="33">
        <f t="shared" si="5"/>
        <v>0</v>
      </c>
    </row>
    <row r="59" spans="1:7">
      <c r="A59" s="78" t="s">
        <v>38</v>
      </c>
      <c r="B59" s="28" t="s">
        <v>11</v>
      </c>
      <c r="C59" s="29">
        <v>3</v>
      </c>
      <c r="D59" s="30">
        <v>0</v>
      </c>
      <c r="E59" s="31">
        <f t="shared" si="4"/>
        <v>0</v>
      </c>
      <c r="F59" s="63"/>
      <c r="G59" s="33"/>
    </row>
    <row r="60" spans="1:7" ht="27.75">
      <c r="A60" s="105" t="s">
        <v>69</v>
      </c>
      <c r="B60" s="28" t="s">
        <v>11</v>
      </c>
      <c r="C60" s="29">
        <v>3</v>
      </c>
      <c r="D60" s="30">
        <v>0</v>
      </c>
      <c r="E60" s="31">
        <f t="shared" si="4"/>
        <v>0</v>
      </c>
      <c r="F60" s="31">
        <v>0</v>
      </c>
      <c r="G60" s="33">
        <f t="shared" si="5"/>
        <v>0</v>
      </c>
    </row>
    <row r="61" spans="1:7">
      <c r="A61" s="105" t="s">
        <v>70</v>
      </c>
      <c r="B61" s="28" t="s">
        <v>11</v>
      </c>
      <c r="C61" s="29">
        <v>3</v>
      </c>
      <c r="D61" s="30">
        <v>0</v>
      </c>
      <c r="E61" s="31">
        <f t="shared" si="4"/>
        <v>0</v>
      </c>
      <c r="F61" s="31">
        <v>0</v>
      </c>
      <c r="G61" s="33">
        <f t="shared" si="5"/>
        <v>0</v>
      </c>
    </row>
    <row r="62" spans="1:7">
      <c r="A62" s="105" t="s">
        <v>71</v>
      </c>
      <c r="B62" s="28" t="s">
        <v>11</v>
      </c>
      <c r="C62" s="29">
        <v>3</v>
      </c>
      <c r="D62" s="30">
        <v>0</v>
      </c>
      <c r="E62" s="31">
        <f t="shared" si="4"/>
        <v>0</v>
      </c>
      <c r="F62" s="31">
        <v>0</v>
      </c>
      <c r="G62" s="33">
        <f t="shared" si="5"/>
        <v>0</v>
      </c>
    </row>
    <row r="63" spans="1:7">
      <c r="A63" s="105" t="s">
        <v>72</v>
      </c>
      <c r="B63" s="28" t="s">
        <v>11</v>
      </c>
      <c r="C63" s="29">
        <v>3</v>
      </c>
      <c r="D63" s="30">
        <v>0</v>
      </c>
      <c r="E63" s="31">
        <f t="shared" si="4"/>
        <v>0</v>
      </c>
      <c r="F63" s="31">
        <v>0</v>
      </c>
      <c r="G63" s="33">
        <f t="shared" si="5"/>
        <v>0</v>
      </c>
    </row>
    <row r="64" spans="1:7">
      <c r="A64" s="78" t="s">
        <v>78</v>
      </c>
      <c r="B64" s="28" t="s">
        <v>11</v>
      </c>
      <c r="C64" s="29">
        <v>3</v>
      </c>
      <c r="D64" s="30">
        <v>0</v>
      </c>
      <c r="E64" s="31">
        <f t="shared" si="4"/>
        <v>0</v>
      </c>
      <c r="F64" s="63"/>
      <c r="G64" s="33"/>
    </row>
    <row r="65" spans="1:7" ht="39.75">
      <c r="A65" s="106" t="s">
        <v>73</v>
      </c>
      <c r="B65" s="28" t="s">
        <v>11</v>
      </c>
      <c r="C65" s="29">
        <v>2</v>
      </c>
      <c r="D65" s="30">
        <v>0</v>
      </c>
      <c r="E65" s="31">
        <f t="shared" si="4"/>
        <v>0</v>
      </c>
      <c r="F65" s="31">
        <v>0</v>
      </c>
      <c r="G65" s="33">
        <f t="shared" si="5"/>
        <v>0</v>
      </c>
    </row>
    <row r="66" spans="1:7">
      <c r="A66" s="105" t="s">
        <v>74</v>
      </c>
      <c r="B66" s="28" t="s">
        <v>11</v>
      </c>
      <c r="C66" s="29">
        <v>1</v>
      </c>
      <c r="D66" s="30">
        <v>0</v>
      </c>
      <c r="E66" s="31">
        <f t="shared" si="4"/>
        <v>0</v>
      </c>
      <c r="F66" s="31">
        <v>0</v>
      </c>
      <c r="G66" s="33">
        <f t="shared" si="5"/>
        <v>0</v>
      </c>
    </row>
    <row r="67" spans="1:7">
      <c r="A67" s="105" t="s">
        <v>75</v>
      </c>
      <c r="B67" s="28" t="s">
        <v>11</v>
      </c>
      <c r="C67" s="29">
        <v>1</v>
      </c>
      <c r="D67" s="30">
        <v>0</v>
      </c>
      <c r="E67" s="31">
        <f t="shared" si="4"/>
        <v>0</v>
      </c>
      <c r="F67" s="31">
        <v>0</v>
      </c>
      <c r="G67" s="33">
        <f t="shared" si="5"/>
        <v>0</v>
      </c>
    </row>
    <row r="68" spans="1:7">
      <c r="A68" s="105" t="s">
        <v>76</v>
      </c>
      <c r="B68" s="28" t="s">
        <v>11</v>
      </c>
      <c r="C68" s="29">
        <v>2</v>
      </c>
      <c r="D68" s="30">
        <v>0</v>
      </c>
      <c r="E68" s="31">
        <f t="shared" si="4"/>
        <v>0</v>
      </c>
      <c r="F68" s="31">
        <v>0</v>
      </c>
      <c r="G68" s="33">
        <f t="shared" si="5"/>
        <v>0</v>
      </c>
    </row>
    <row r="69" spans="1:7">
      <c r="A69" s="78" t="s">
        <v>78</v>
      </c>
      <c r="B69" s="28" t="s">
        <v>11</v>
      </c>
      <c r="C69" s="29">
        <v>2</v>
      </c>
      <c r="D69" s="30">
        <v>0</v>
      </c>
      <c r="E69" s="31">
        <f t="shared" si="4"/>
        <v>0</v>
      </c>
      <c r="F69" s="63"/>
      <c r="G69" s="33"/>
    </row>
    <row r="70" spans="1:7" ht="51.75">
      <c r="A70" s="107" t="s">
        <v>77</v>
      </c>
      <c r="B70" s="28" t="s">
        <v>11</v>
      </c>
      <c r="C70" s="29">
        <v>1</v>
      </c>
      <c r="D70" s="30">
        <v>0</v>
      </c>
      <c r="E70" s="31">
        <f t="shared" si="4"/>
        <v>0</v>
      </c>
      <c r="F70" s="63">
        <v>0</v>
      </c>
      <c r="G70" s="33">
        <f t="shared" si="5"/>
        <v>0</v>
      </c>
    </row>
    <row r="71" spans="1:7">
      <c r="A71" s="78" t="s">
        <v>78</v>
      </c>
      <c r="B71" s="28" t="s">
        <v>11</v>
      </c>
      <c r="C71" s="29">
        <v>1</v>
      </c>
      <c r="D71" s="30">
        <v>0</v>
      </c>
      <c r="E71" s="31">
        <f t="shared" si="4"/>
        <v>0</v>
      </c>
      <c r="F71" s="63"/>
      <c r="G71" s="33"/>
    </row>
    <row r="72" spans="1:7" ht="51.75">
      <c r="A72" s="107" t="s">
        <v>79</v>
      </c>
      <c r="B72" s="28" t="s">
        <v>11</v>
      </c>
      <c r="C72" s="29">
        <v>1</v>
      </c>
      <c r="D72" s="30">
        <v>0</v>
      </c>
      <c r="E72" s="31">
        <f t="shared" si="4"/>
        <v>0</v>
      </c>
      <c r="F72" s="63">
        <v>0</v>
      </c>
      <c r="G72" s="33">
        <f t="shared" si="5"/>
        <v>0</v>
      </c>
    </row>
    <row r="73" spans="1:7">
      <c r="A73" s="78" t="s">
        <v>78</v>
      </c>
      <c r="B73" s="28" t="s">
        <v>11</v>
      </c>
      <c r="C73" s="29">
        <v>1</v>
      </c>
      <c r="D73" s="30">
        <v>0</v>
      </c>
      <c r="E73" s="31">
        <f t="shared" si="4"/>
        <v>0</v>
      </c>
      <c r="F73" s="31"/>
      <c r="G73" s="33"/>
    </row>
    <row r="74" spans="1:7" ht="51.75">
      <c r="A74" s="107" t="s">
        <v>80</v>
      </c>
      <c r="B74" s="28" t="s">
        <v>11</v>
      </c>
      <c r="C74" s="29">
        <v>1</v>
      </c>
      <c r="D74" s="30">
        <v>0</v>
      </c>
      <c r="E74" s="31">
        <f t="shared" si="4"/>
        <v>0</v>
      </c>
      <c r="F74" s="31">
        <v>0</v>
      </c>
      <c r="G74" s="33">
        <f t="shared" si="5"/>
        <v>0</v>
      </c>
    </row>
    <row r="75" spans="1:7">
      <c r="A75" s="78" t="s">
        <v>78</v>
      </c>
      <c r="B75" s="28" t="s">
        <v>11</v>
      </c>
      <c r="C75" s="29">
        <v>1</v>
      </c>
      <c r="D75" s="30">
        <v>0</v>
      </c>
      <c r="E75" s="31">
        <f t="shared" si="4"/>
        <v>0</v>
      </c>
      <c r="F75" s="31"/>
      <c r="G75" s="33"/>
    </row>
    <row r="76" spans="1:7">
      <c r="A76" s="78"/>
      <c r="B76" s="28"/>
      <c r="C76" s="29"/>
      <c r="D76" s="30"/>
      <c r="E76" s="31"/>
      <c r="F76" s="63"/>
      <c r="G76" s="33"/>
    </row>
    <row r="77" spans="1:7">
      <c r="A77" s="90" t="s">
        <v>30</v>
      </c>
      <c r="B77" s="86"/>
      <c r="C77" s="91"/>
      <c r="D77" s="92"/>
      <c r="E77" s="50">
        <f>SUM(E56:E76)</f>
        <v>0</v>
      </c>
      <c r="F77" s="93"/>
      <c r="G77" s="85">
        <f>SUM(G56:G76)</f>
        <v>0</v>
      </c>
    </row>
    <row r="78" spans="1:7">
      <c r="A78" s="77"/>
      <c r="B78" s="28"/>
      <c r="C78" s="29"/>
      <c r="D78" s="30"/>
      <c r="E78" s="31"/>
      <c r="F78" s="63"/>
      <c r="G78" s="33"/>
    </row>
    <row r="79" spans="1:7">
      <c r="A79" s="27"/>
      <c r="B79" s="28"/>
      <c r="C79" s="29"/>
      <c r="D79" s="30"/>
      <c r="E79" s="31"/>
      <c r="F79" s="31"/>
      <c r="G79" s="33"/>
    </row>
    <row r="80" spans="1:7">
      <c r="A80" s="22" t="s">
        <v>20</v>
      </c>
      <c r="B80" s="28"/>
      <c r="C80" s="29"/>
      <c r="D80" s="30"/>
      <c r="E80" s="31"/>
      <c r="F80" s="31"/>
      <c r="G80" s="33"/>
    </row>
    <row r="81" spans="1:7" ht="24.75">
      <c r="A81" s="58" t="s">
        <v>45</v>
      </c>
      <c r="B81" s="28" t="s">
        <v>5</v>
      </c>
      <c r="C81" s="29">
        <v>1</v>
      </c>
      <c r="D81" s="30">
        <v>0</v>
      </c>
      <c r="E81" s="31">
        <f t="shared" si="4"/>
        <v>0</v>
      </c>
      <c r="F81" s="31">
        <v>0</v>
      </c>
      <c r="G81" s="33">
        <f t="shared" si="5"/>
        <v>0</v>
      </c>
    </row>
    <row r="82" spans="1:7">
      <c r="A82" s="58" t="s">
        <v>46</v>
      </c>
      <c r="B82" s="28" t="s">
        <v>5</v>
      </c>
      <c r="C82" s="29">
        <v>1</v>
      </c>
      <c r="D82" s="30">
        <v>0</v>
      </c>
      <c r="E82" s="31">
        <f t="shared" si="4"/>
        <v>0</v>
      </c>
      <c r="F82" s="31">
        <v>0</v>
      </c>
      <c r="G82" s="33">
        <f t="shared" si="5"/>
        <v>0</v>
      </c>
    </row>
    <row r="83" spans="1:7">
      <c r="A83" s="58" t="s">
        <v>27</v>
      </c>
      <c r="B83" s="28" t="s">
        <v>11</v>
      </c>
      <c r="C83" s="29">
        <v>2</v>
      </c>
      <c r="D83" s="30"/>
      <c r="E83" s="31"/>
      <c r="F83" s="31">
        <v>0</v>
      </c>
      <c r="G83" s="33">
        <f t="shared" si="5"/>
        <v>0</v>
      </c>
    </row>
    <row r="84" spans="1:7">
      <c r="A84" s="58" t="s">
        <v>47</v>
      </c>
      <c r="B84" s="28" t="s">
        <v>5</v>
      </c>
      <c r="C84" s="29">
        <v>1</v>
      </c>
      <c r="D84" s="30">
        <v>0</v>
      </c>
      <c r="E84" s="31">
        <f t="shared" si="4"/>
        <v>0</v>
      </c>
      <c r="F84" s="31">
        <v>0</v>
      </c>
      <c r="G84" s="33">
        <f t="shared" si="5"/>
        <v>0</v>
      </c>
    </row>
    <row r="85" spans="1:7">
      <c r="A85" s="58" t="s">
        <v>87</v>
      </c>
      <c r="B85" s="28" t="s">
        <v>11</v>
      </c>
      <c r="C85" s="29">
        <v>1</v>
      </c>
      <c r="D85" s="30"/>
      <c r="E85" s="31"/>
      <c r="F85" s="31">
        <v>0</v>
      </c>
      <c r="G85" s="33">
        <f t="shared" si="5"/>
        <v>0</v>
      </c>
    </row>
    <row r="86" spans="1:7">
      <c r="A86" s="58" t="s">
        <v>57</v>
      </c>
      <c r="B86" s="28" t="s">
        <v>5</v>
      </c>
      <c r="C86" s="29">
        <v>1</v>
      </c>
      <c r="D86" s="30">
        <v>0</v>
      </c>
      <c r="E86" s="31">
        <f t="shared" ref="E86" si="6">C86*D86</f>
        <v>0</v>
      </c>
      <c r="F86" s="31">
        <v>0</v>
      </c>
      <c r="G86" s="33">
        <f t="shared" si="5"/>
        <v>0</v>
      </c>
    </row>
    <row r="87" spans="1:7">
      <c r="A87" s="27"/>
      <c r="B87" s="28"/>
      <c r="C87" s="29"/>
      <c r="D87" s="30"/>
      <c r="E87" s="31"/>
      <c r="F87" s="31"/>
      <c r="G87" s="33"/>
    </row>
    <row r="88" spans="1:7">
      <c r="A88" s="5" t="s">
        <v>30</v>
      </c>
      <c r="B88" s="86" t="s">
        <v>1</v>
      </c>
      <c r="C88" s="87"/>
      <c r="D88" s="88"/>
      <c r="E88" s="50">
        <f>SUM(E81:E87)</f>
        <v>0</v>
      </c>
      <c r="F88" s="89"/>
      <c r="G88" s="85">
        <f>SUM(G81:G87)</f>
        <v>0</v>
      </c>
    </row>
    <row r="89" spans="1:7">
      <c r="A89" s="22"/>
      <c r="B89" s="23" t="s">
        <v>1</v>
      </c>
      <c r="C89" s="24"/>
      <c r="D89" s="25"/>
      <c r="E89" s="31"/>
      <c r="F89" s="26"/>
      <c r="G89" s="33"/>
    </row>
    <row r="90" spans="1:7">
      <c r="A90" s="22" t="s">
        <v>12</v>
      </c>
      <c r="B90" s="23" t="s">
        <v>1</v>
      </c>
      <c r="C90" s="44"/>
      <c r="D90" s="45"/>
      <c r="E90" s="31"/>
      <c r="F90" s="46"/>
      <c r="G90" s="33"/>
    </row>
    <row r="91" spans="1:7">
      <c r="A91" s="27" t="s">
        <v>13</v>
      </c>
      <c r="B91" s="28" t="s">
        <v>5</v>
      </c>
      <c r="C91" s="29">
        <v>1</v>
      </c>
      <c r="D91" s="30">
        <v>0</v>
      </c>
      <c r="E91" s="31">
        <f t="shared" ref="E91:E99" si="7">C91*D91</f>
        <v>0</v>
      </c>
      <c r="F91" s="31">
        <v>0</v>
      </c>
      <c r="G91" s="33">
        <f t="shared" ref="G91:G99" si="8">C91*F91</f>
        <v>0</v>
      </c>
    </row>
    <row r="92" spans="1:7">
      <c r="A92" s="27" t="s">
        <v>14</v>
      </c>
      <c r="B92" s="28" t="s">
        <v>5</v>
      </c>
      <c r="C92" s="29">
        <v>1</v>
      </c>
      <c r="D92" s="30">
        <v>0</v>
      </c>
      <c r="E92" s="31">
        <f t="shared" si="7"/>
        <v>0</v>
      </c>
      <c r="F92" s="31">
        <v>0</v>
      </c>
      <c r="G92" s="33">
        <f t="shared" si="8"/>
        <v>0</v>
      </c>
    </row>
    <row r="93" spans="1:7">
      <c r="A93" s="27" t="s">
        <v>15</v>
      </c>
      <c r="B93" s="28" t="s">
        <v>5</v>
      </c>
      <c r="C93" s="29">
        <v>1</v>
      </c>
      <c r="D93" s="30">
        <v>0</v>
      </c>
      <c r="E93" s="31">
        <f t="shared" si="7"/>
        <v>0</v>
      </c>
      <c r="F93" s="31">
        <v>0</v>
      </c>
      <c r="G93" s="33">
        <f t="shared" si="8"/>
        <v>0</v>
      </c>
    </row>
    <row r="94" spans="1:7">
      <c r="A94" s="27" t="s">
        <v>16</v>
      </c>
      <c r="B94" s="28" t="s">
        <v>5</v>
      </c>
      <c r="C94" s="29">
        <v>1</v>
      </c>
      <c r="D94" s="30">
        <v>0</v>
      </c>
      <c r="E94" s="31">
        <f t="shared" si="7"/>
        <v>0</v>
      </c>
      <c r="F94" s="31">
        <v>0</v>
      </c>
      <c r="G94" s="33">
        <f t="shared" si="8"/>
        <v>0</v>
      </c>
    </row>
    <row r="95" spans="1:7" ht="16.5" customHeight="1">
      <c r="A95" s="27" t="s">
        <v>28</v>
      </c>
      <c r="B95" s="28" t="s">
        <v>5</v>
      </c>
      <c r="C95" s="29">
        <v>1</v>
      </c>
      <c r="D95" s="30">
        <v>0</v>
      </c>
      <c r="E95" s="31">
        <f t="shared" si="7"/>
        <v>0</v>
      </c>
      <c r="F95" s="31">
        <v>0</v>
      </c>
      <c r="G95" s="33">
        <f t="shared" si="8"/>
        <v>0</v>
      </c>
    </row>
    <row r="96" spans="1:7">
      <c r="A96" s="27"/>
      <c r="B96" s="28"/>
      <c r="C96" s="29"/>
      <c r="D96" s="30"/>
      <c r="E96" s="31"/>
      <c r="F96" s="31"/>
      <c r="G96" s="33"/>
    </row>
    <row r="97" spans="1:7">
      <c r="A97" s="27" t="s">
        <v>17</v>
      </c>
      <c r="B97" s="28" t="s">
        <v>5</v>
      </c>
      <c r="C97" s="29">
        <v>1</v>
      </c>
      <c r="D97" s="30">
        <v>0</v>
      </c>
      <c r="E97" s="31">
        <f t="shared" si="7"/>
        <v>0</v>
      </c>
      <c r="F97" s="31">
        <v>0</v>
      </c>
      <c r="G97" s="33">
        <f t="shared" si="8"/>
        <v>0</v>
      </c>
    </row>
    <row r="98" spans="1:7">
      <c r="A98" s="27" t="s">
        <v>21</v>
      </c>
      <c r="B98" s="28" t="s">
        <v>5</v>
      </c>
      <c r="C98" s="29">
        <v>1</v>
      </c>
      <c r="D98" s="30">
        <v>0</v>
      </c>
      <c r="E98" s="31">
        <f t="shared" si="7"/>
        <v>0</v>
      </c>
      <c r="F98" s="31">
        <v>0</v>
      </c>
      <c r="G98" s="33">
        <f t="shared" si="8"/>
        <v>0</v>
      </c>
    </row>
    <row r="99" spans="1:7">
      <c r="A99" s="27" t="s">
        <v>48</v>
      </c>
      <c r="B99" s="28" t="s">
        <v>49</v>
      </c>
      <c r="C99" s="29">
        <v>1</v>
      </c>
      <c r="D99" s="30">
        <v>0</v>
      </c>
      <c r="E99" s="31">
        <f t="shared" si="7"/>
        <v>0</v>
      </c>
      <c r="F99" s="31">
        <v>0</v>
      </c>
      <c r="G99" s="33">
        <f t="shared" si="8"/>
        <v>0</v>
      </c>
    </row>
    <row r="100" spans="1:7">
      <c r="A100" s="38"/>
      <c r="B100" s="39"/>
      <c r="C100" s="47"/>
      <c r="D100" s="48"/>
      <c r="E100" s="34"/>
      <c r="F100" s="34"/>
      <c r="G100" s="32"/>
    </row>
    <row r="101" spans="1:7">
      <c r="A101" s="5" t="s">
        <v>18</v>
      </c>
      <c r="B101" s="21" t="s">
        <v>1</v>
      </c>
      <c r="C101" s="49"/>
      <c r="D101" s="41"/>
      <c r="E101" s="50">
        <f>SUM(E91:E99)</f>
        <v>0</v>
      </c>
      <c r="F101" s="50"/>
      <c r="G101" s="85">
        <f>SUM(G91:G99)</f>
        <v>0</v>
      </c>
    </row>
    <row r="102" spans="1:7">
      <c r="A102" s="38" t="s">
        <v>1</v>
      </c>
      <c r="B102" s="39" t="s">
        <v>1</v>
      </c>
      <c r="C102" s="51"/>
      <c r="D102" s="52"/>
      <c r="E102" s="40"/>
      <c r="F102" s="40"/>
      <c r="G102" s="32"/>
    </row>
    <row r="103" spans="1:7" ht="15.75" thickBot="1">
      <c r="A103" s="15"/>
      <c r="B103" s="16" t="s">
        <v>1</v>
      </c>
      <c r="C103" s="53"/>
      <c r="D103" s="54"/>
      <c r="E103" s="55">
        <f>E13+E27+E53+E77+E88+E101</f>
        <v>0</v>
      </c>
      <c r="F103" s="55"/>
      <c r="G103" s="62">
        <f>G13+G27+G53+G77+G88+G101</f>
        <v>0</v>
      </c>
    </row>
    <row r="104" spans="1:7">
      <c r="A104" s="15" t="s">
        <v>19</v>
      </c>
      <c r="B104" s="101" t="s">
        <v>1</v>
      </c>
      <c r="C104" s="102"/>
      <c r="D104" s="102"/>
      <c r="E104" s="113">
        <f>E103+G103</f>
        <v>0</v>
      </c>
      <c r="F104" s="114"/>
      <c r="G104" s="115"/>
    </row>
  </sheetData>
  <mergeCells count="2">
    <mergeCell ref="C1:G1"/>
    <mergeCell ref="E104:G104"/>
  </mergeCells>
  <phoneticPr fontId="4" type="noConversion"/>
  <pageMargins left="0.7" right="0.7" top="0.78740157499999996" bottom="0.78740157499999996" header="0.3" footer="0.3"/>
  <pageSetup paperSize="9" orientation="landscape" r:id="rId1"/>
  <headerFooter>
    <oddHeader>&amp;LSekretariát a pracvna děkanátu ESF MU&amp;C&amp;P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Honza</cp:lastModifiedBy>
  <cp:lastPrinted>2020-12-07T06:52:46Z</cp:lastPrinted>
  <dcterms:created xsi:type="dcterms:W3CDTF">2016-01-22T06:54:17Z</dcterms:created>
  <dcterms:modified xsi:type="dcterms:W3CDTF">2024-04-17T08:20:53Z</dcterms:modified>
</cp:coreProperties>
</file>