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910" windowHeight="12240" activeTab="0"/>
  </bookViews>
  <sheets>
    <sheet name="Schválené objednávky" sheetId="1" r:id="rId1"/>
    <sheet name="List1-PC" sheetId="2" r:id="rId2"/>
    <sheet name="List2-Multimediální PC" sheetId="3" r:id="rId3"/>
    <sheet name="List3-Monitor 19&quot;" sheetId="4" r:id="rId4"/>
    <sheet name="List4-Monitor 22&quot;" sheetId="5" r:id="rId5"/>
    <sheet name="List5-Monitor 24&quot;" sheetId="6" r:id="rId6"/>
    <sheet name="List6-Monitor 27&quot;" sheetId="7" r:id="rId7"/>
    <sheet name="List7-Netbook 10'' " sheetId="8" r:id="rId8"/>
    <sheet name="List8-Notebook 11,5&quot;-12&quot;" sheetId="9" r:id="rId9"/>
    <sheet name="List9-Notebook12&quot;(vyšší výkon)" sheetId="10" r:id="rId10"/>
    <sheet name="List10-Notebook 13&quot;" sheetId="11" r:id="rId11"/>
    <sheet name="List11-Notebook 14&quot;" sheetId="12" r:id="rId12"/>
    <sheet name="List12-Notebook 15&quot;" sheetId="13" r:id="rId13"/>
    <sheet name="List13-Notebook 15&quot; - 17&quot;" sheetId="14" r:id="rId14"/>
    <sheet name="List14-Notebook 17&quot;" sheetId="15" r:id="rId15"/>
    <sheet name="List15-MPS (Notebook 17&quot; )" sheetId="16" r:id="rId16"/>
    <sheet name="List16-Laserová tiskárna" sheetId="17" r:id="rId17"/>
    <sheet name="List17-Laserová tiskárna (bar.)" sheetId="18" r:id="rId18"/>
    <sheet name="List18-Multifunkční zařízení" sheetId="19" r:id="rId19"/>
    <sheet name="List19-Multifunkční zařízen (b)" sheetId="20" r:id="rId20"/>
    <sheet name="List20-laserová multifunk (m+b)" sheetId="21" r:id="rId21"/>
    <sheet name="List21-DVD" sheetId="22" r:id="rId22"/>
    <sheet name="List22-Skener" sheetId="23" r:id="rId23"/>
    <sheet name="List23-Přenosný scaner" sheetId="24" r:id="rId24"/>
    <sheet name="List24-SDHC" sheetId="25" r:id="rId25"/>
    <sheet name="List25-Flash disk" sheetId="26" r:id="rId26"/>
    <sheet name="List26-Přenosný disk 500 GB" sheetId="27" r:id="rId27"/>
    <sheet name="List27-Přenosný disk 1 TB" sheetId="28" r:id="rId28"/>
    <sheet name="List28-Přenosný disk 2 TB" sheetId="29" r:id="rId29"/>
    <sheet name="List29-Klávesnice" sheetId="30" r:id="rId30"/>
    <sheet name="List30-Bezdrátová klávesnice" sheetId="31" r:id="rId31"/>
    <sheet name="List31-Myš" sheetId="32" r:id="rId32"/>
    <sheet name="List32-Bezdrátová myš" sheetId="33" r:id="rId33"/>
  </sheets>
  <definedNames/>
  <calcPr fullCalcOnLoad="1"/>
</workbook>
</file>

<file path=xl/sharedStrings.xml><?xml version="1.0" encoding="utf-8"?>
<sst xmlns="http://schemas.openxmlformats.org/spreadsheetml/2006/main" count="4695" uniqueCount="1013">
  <si>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</si>
  <si>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</si>
  <si>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</si>
  <si>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</si>
  <si>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</si>
  <si>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</si>
  <si>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</si>
  <si>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</si>
  <si>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</si>
  <si>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</si>
  <si>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</si>
  <si>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</si>
  <si>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</si>
  <si>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</si>
  <si>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</si>
  <si>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</si>
  <si>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</si>
  <si>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</si>
  <si>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</si>
  <si>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</si>
  <si>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</si>
  <si>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</si>
  <si>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</si>
  <si>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</si>
  <si>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</si>
  <si>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30234600-4</t>
  </si>
  <si>
    <t>30234600-4-1</t>
  </si>
  <si>
    <t>Flash disk</t>
  </si>
  <si>
    <t>Podrobná specifikace viz katalog počítačů</t>
  </si>
  <si>
    <t>ks</t>
  </si>
  <si>
    <t>Ústav archeologie a muzeologie</t>
  </si>
  <si>
    <t>FF, Grohova 7, budova C</t>
  </si>
  <si>
    <t>Arna Nováka 1/1, 60200 Brno</t>
  </si>
  <si>
    <t>bud. C/04034</t>
  </si>
  <si>
    <t>Trojáková Alena</t>
  </si>
  <si>
    <t>203408@mail.muni.cz</t>
  </si>
  <si>
    <t>30213300-8</t>
  </si>
  <si>
    <t>30213300-8-1</t>
  </si>
  <si>
    <t>Standardní kancelářské PC</t>
  </si>
  <si>
    <t>Inst.výzkumu dětí, mládeže a rodiny</t>
  </si>
  <si>
    <t>FSS, Joštova 10</t>
  </si>
  <si>
    <t>Joštova 218/10, 60200 Brno</t>
  </si>
  <si>
    <t>Hanáková Šárka</t>
  </si>
  <si>
    <t>134032@mail.muni.cz</t>
  </si>
  <si>
    <t>FRVŠ - Skácelová</t>
  </si>
  <si>
    <t>30213100-6</t>
  </si>
  <si>
    <t>30213100-6-5</t>
  </si>
  <si>
    <t>Netbook 10"</t>
  </si>
  <si>
    <t>Ústav fyzikální elektroniky</t>
  </si>
  <si>
    <t>PřF, Kotlářská 2, pavilon 07</t>
  </si>
  <si>
    <t>Kotlářská 267/2, 61137 Brno</t>
  </si>
  <si>
    <t>pav. 07/02003</t>
  </si>
  <si>
    <t>Skácelová Dana Mgr.</t>
  </si>
  <si>
    <t>106528@mail.muni.cz</t>
  </si>
  <si>
    <t>30231000-7</t>
  </si>
  <si>
    <t>30231000-7-1</t>
  </si>
  <si>
    <t>Standardní kancelářský monitor 22"</t>
  </si>
  <si>
    <t>30230000-0</t>
  </si>
  <si>
    <t>30230000-0-3</t>
  </si>
  <si>
    <t>Standardní laserové kancelářské multifunkční zařízení (barevné)</t>
  </si>
  <si>
    <t>Centrum pro komplex.inovaci stud.obor.</t>
  </si>
  <si>
    <t>FF, Arna Nováka 1, budova D</t>
  </si>
  <si>
    <t/>
  </si>
  <si>
    <t>Čornejová Irena PhDr.</t>
  </si>
  <si>
    <t>168951@mail.muni.cz</t>
  </si>
  <si>
    <t>Administrativa a správa</t>
  </si>
  <si>
    <t>CEITEC, Jaselská 25</t>
  </si>
  <si>
    <t>Jaselská 205/25, 60200 Brno</t>
  </si>
  <si>
    <t>Rampáčková Michaela</t>
  </si>
  <si>
    <t>115937@mail.muni.cz</t>
  </si>
  <si>
    <t>myš</t>
  </si>
  <si>
    <t>30237410-6</t>
  </si>
  <si>
    <t>30237410-6-1</t>
  </si>
  <si>
    <t>Příslušenství - myš</t>
  </si>
  <si>
    <t>Ekonomické oddělení</t>
  </si>
  <si>
    <t>UKB, Kamenice 5, budova A17</t>
  </si>
  <si>
    <t>Kamenice 753/5, 62500 Brno</t>
  </si>
  <si>
    <t>bud. A17/313</t>
  </si>
  <si>
    <t>Bernhardtová Blanka</t>
  </si>
  <si>
    <t>236506@mail.muni.cz</t>
  </si>
  <si>
    <t>30230000-0-1</t>
  </si>
  <si>
    <t>Standardní laserové kancelářské multifunkční zařízení</t>
  </si>
  <si>
    <t>Ústav matematiky a statistiky</t>
  </si>
  <si>
    <t>PřF, Kotlářská 2, pavilon 08</t>
  </si>
  <si>
    <t>pav. 08/03019</t>
  </si>
  <si>
    <t>Paliánová Radka</t>
  </si>
  <si>
    <t>1064@mail.muni.cz</t>
  </si>
  <si>
    <t>30213100-6-7</t>
  </si>
  <si>
    <t>Notebook 11,5"-12"</t>
  </si>
  <si>
    <t>30213100-6-4</t>
  </si>
  <si>
    <t>Notebook 17"</t>
  </si>
  <si>
    <t>Kat.speciální pedagogiky</t>
  </si>
  <si>
    <t>PedF, Poříčí 9, budova A</t>
  </si>
  <si>
    <t>Poříčí 945/9, 60300 Brno</t>
  </si>
  <si>
    <t>bud. A/02028</t>
  </si>
  <si>
    <t>Franková Alena PhDr. Mgr. DiS.</t>
  </si>
  <si>
    <t>68963@mail.muni.cz</t>
  </si>
  <si>
    <t>Prosím dodavatele o zaslání informace ohledně termínu dodání zboží na mail. adresu: frankova@ped.muni.cz</t>
  </si>
  <si>
    <t>bud. A/02029</t>
  </si>
  <si>
    <t>30216110-0</t>
  </si>
  <si>
    <t>30216110-0-1</t>
  </si>
  <si>
    <t>Skener</t>
  </si>
  <si>
    <t>Kat.soc. politiky a soc.práce</t>
  </si>
  <si>
    <t>Fajmon Petr Mgr.</t>
  </si>
  <si>
    <t>3913@mail.muni.cz</t>
  </si>
  <si>
    <t>30237460-1</t>
  </si>
  <si>
    <t>30237460-1-1</t>
  </si>
  <si>
    <t>Příslušenství - klávesnice</t>
  </si>
  <si>
    <t>Specifikace: barva - černá, US/CZ, USB</t>
  </si>
  <si>
    <t>Centrum pro výzkum toxických látek</t>
  </si>
  <si>
    <t>UKB, Kamenice 3, budova 1</t>
  </si>
  <si>
    <t>Kamenice 126/3, 62500 Brno</t>
  </si>
  <si>
    <t>bud. 1/410</t>
  </si>
  <si>
    <t>Novotná Monika Mgr.</t>
  </si>
  <si>
    <t>7467@mail.muni.cz</t>
  </si>
  <si>
    <t>Specifikace: barva ---černá, USB, redukce USB-&gt;PS/2</t>
  </si>
  <si>
    <t>Klinika pracovního lékařství</t>
  </si>
  <si>
    <t>LF, Výstavní 17/19</t>
  </si>
  <si>
    <t>Výstavní 760/17-19, 60300 Brno</t>
  </si>
  <si>
    <t>Furiková Bohdana</t>
  </si>
  <si>
    <t>133479@mail.muni.cz</t>
  </si>
  <si>
    <t>30213100-6-8</t>
  </si>
  <si>
    <t>Notebook 15" v4</t>
  </si>
  <si>
    <t>30231000-7-5</t>
  </si>
  <si>
    <t>Monitor 19"</t>
  </si>
  <si>
    <t>30213100-6-1</t>
  </si>
  <si>
    <t>Notebook 12" (vyšší výkon)</t>
  </si>
  <si>
    <t>Inst.biostatistiky a analýz LF</t>
  </si>
  <si>
    <t>Juranová Marie Ing.</t>
  </si>
  <si>
    <t>98452@mail.muni.cz</t>
  </si>
  <si>
    <t>30213300-8-2</t>
  </si>
  <si>
    <t>Specializované PC pro multimédia</t>
  </si>
  <si>
    <t>Chirurgická klinika</t>
  </si>
  <si>
    <t>LF, FN Brno, Jihlavská 20, pavilon L</t>
  </si>
  <si>
    <t>Jihlavská 340/20, 62500 Brno</t>
  </si>
  <si>
    <t>Svoboda Tomáš MUDr.</t>
  </si>
  <si>
    <t>46527@mail.muni.cz</t>
  </si>
  <si>
    <t>532233756,532232190</t>
  </si>
  <si>
    <t>pav. L/7184</t>
  </si>
  <si>
    <t>pav. L/7191</t>
  </si>
  <si>
    <t>P. Hedbávný, zak. 3103</t>
  </si>
  <si>
    <t>Kapacita: 16 GB</t>
  </si>
  <si>
    <t>Fakulta sportovních studií</t>
  </si>
  <si>
    <t>UKB, Kamenice 5, budova A33</t>
  </si>
  <si>
    <t>bud. A33/214</t>
  </si>
  <si>
    <t>Stohlová Soňa</t>
  </si>
  <si>
    <t>186014@mail.muni.cz</t>
  </si>
  <si>
    <t>Kapacita: 8 GB</t>
  </si>
  <si>
    <t>30231000-7-2</t>
  </si>
  <si>
    <t>Monitor 24"</t>
  </si>
  <si>
    <t>Správa UKB</t>
  </si>
  <si>
    <t>Pakostová Jindra</t>
  </si>
  <si>
    <t>107322@mail.muni.cz</t>
  </si>
  <si>
    <t>Centrum inovace studijních oborů</t>
  </si>
  <si>
    <t>FF, Joštova 13, budova M</t>
  </si>
  <si>
    <t>Joštova 220/13, 66243 Brno</t>
  </si>
  <si>
    <t>bud. M/115</t>
  </si>
  <si>
    <t>Karolyiová Alžběta Mgr.</t>
  </si>
  <si>
    <t>217202@mail.muni.cz</t>
  </si>
  <si>
    <t>maximální možná cena stanovená rozpočtem projektu: 15000 Kč vč. DPH</t>
  </si>
  <si>
    <t>30234000-8</t>
  </si>
  <si>
    <t>30234000-8-1</t>
  </si>
  <si>
    <t>Pamětová karta SDHC</t>
  </si>
  <si>
    <t>Kapacita: 32 GB
 Rychlostní třída: Class 10</t>
  </si>
  <si>
    <t>Ústav české lit.a knihov.</t>
  </si>
  <si>
    <t>Zachová Eva Bc.</t>
  </si>
  <si>
    <t>113051@mail.muni.cz</t>
  </si>
  <si>
    <t>PC - VaVpl - 1521</t>
  </si>
  <si>
    <t>Lab.molekulárních komplexů chromatinu</t>
  </si>
  <si>
    <t>UKB, Kamenice 5, budova A2</t>
  </si>
  <si>
    <t>bud. A2/225</t>
  </si>
  <si>
    <t>Němcová Lucie</t>
  </si>
  <si>
    <t>113323@mail.muni.cz</t>
  </si>
  <si>
    <t>Zboží dodat na adresu:
 Kamenice 5, pavilon A2, 2. NP, kan.č. 2.25</t>
  </si>
  <si>
    <t>30213100-6-2</t>
  </si>
  <si>
    <t>Notebook 13"</t>
  </si>
  <si>
    <t>Paměť RAM: min. 4GB
 Další vybavení: s brašnou</t>
  </si>
  <si>
    <t>Kat.sociologie</t>
  </si>
  <si>
    <t>Paměť RAM: min. 2 GB</t>
  </si>
  <si>
    <t>30233130-1</t>
  </si>
  <si>
    <t>30233130-1-1</t>
  </si>
  <si>
    <t>Přenosný disk 500 GB</t>
  </si>
  <si>
    <t>Biologický ústav</t>
  </si>
  <si>
    <t>UKB, Kamenice 5, budova A6</t>
  </si>
  <si>
    <t>bud. A6/208</t>
  </si>
  <si>
    <t>Ledahudcová Debora</t>
  </si>
  <si>
    <t>204115@mail.muni.cz</t>
  </si>
  <si>
    <t>Kat.porodní asistence</t>
  </si>
  <si>
    <t>RMU, Komenského nám. 2</t>
  </si>
  <si>
    <t>Komenského nám. 220/2, 66243 Brno</t>
  </si>
  <si>
    <t>Wilhelmová Radka PhDr.</t>
  </si>
  <si>
    <t>17679@mail.muni.cz</t>
  </si>
  <si>
    <t>PC do rezervy pro havárie + 1 CRAB SP</t>
  </si>
  <si>
    <t>Ředitelství</t>
  </si>
  <si>
    <t>SKM, Vinařská 5, blok A2</t>
  </si>
  <si>
    <t>Vinařská 499/5, 65913 Brno</t>
  </si>
  <si>
    <t>Stárka Václav Bc.</t>
  </si>
  <si>
    <t>244921@mail.muni.cz</t>
  </si>
  <si>
    <t>Specifikace: barva černá</t>
  </si>
  <si>
    <t>Mareš Petr prof. PhDr. CSc.</t>
  </si>
  <si>
    <t>2193@mail.muni.cz</t>
  </si>
  <si>
    <t>30232110-8</t>
  </si>
  <si>
    <t>30232110-8-1</t>
  </si>
  <si>
    <t>Standardní laserová kancelářská tiskárna</t>
  </si>
  <si>
    <t>Další vybavení: s brašnou</t>
  </si>
  <si>
    <t>Sekretariát katedry</t>
  </si>
  <si>
    <t>Platba po 1.7.2012</t>
  </si>
  <si>
    <t>30237410-6-2</t>
  </si>
  <si>
    <t>Příslušenství - bezdrátová myš</t>
  </si>
  <si>
    <t>30213100-6-9</t>
  </si>
  <si>
    <t>Mobilní pracovní stanice</t>
  </si>
  <si>
    <t>30213100-6-10</t>
  </si>
  <si>
    <t>Notebook 14"</t>
  </si>
  <si>
    <t>s brašnou</t>
  </si>
  <si>
    <t>Děkanát</t>
  </si>
  <si>
    <t>30232110-8-2</t>
  </si>
  <si>
    <t>Standardní laserová kancelářská tiskárna (barevná)</t>
  </si>
  <si>
    <t>30233130-1-3</t>
  </si>
  <si>
    <t>Přenosný disk 2 TB</t>
  </si>
  <si>
    <t>Rozhraní: Ethernet 100 Mb, RJ45, USB 2.0</t>
  </si>
  <si>
    <t>Kat.mezinárodních vztahů</t>
  </si>
  <si>
    <t>Rozhraní: USB 2.0, Ethernet 100 Mb, RJ45</t>
  </si>
  <si>
    <t>Ústřední knihovna</t>
  </si>
  <si>
    <t>Kat.politologie</t>
  </si>
  <si>
    <t>Kat.environmentálních studií</t>
  </si>
  <si>
    <t>Platba 1.7.2012</t>
  </si>
  <si>
    <t>M. Bernaciková, zak. 2113</t>
  </si>
  <si>
    <t>30230000-0-6</t>
  </si>
  <si>
    <t>Malé laserové kancelářské multifunkční zařízení (barevné)</t>
  </si>
  <si>
    <t>Maximální pořizovací cena s DPH: 5.000,-</t>
  </si>
  <si>
    <t>ICT - NANOcontact</t>
  </si>
  <si>
    <t>Kapacita: min. 16 GB
 Rychlostní třída: Class 10</t>
  </si>
  <si>
    <t>pav. 07/01005</t>
  </si>
  <si>
    <t>Čech Jan Mgr.</t>
  </si>
  <si>
    <t>63843@mail.muni.cz</t>
  </si>
  <si>
    <t>30233130-1-2</t>
  </si>
  <si>
    <t>Přenosný disk 1 TB</t>
  </si>
  <si>
    <t>L. Beránková, zak. 3547</t>
  </si>
  <si>
    <t>počítače, monitory</t>
  </si>
  <si>
    <t>Klinika dětské onkologie</t>
  </si>
  <si>
    <t>LF, FN Brno, Černopolní 9, pavilon C</t>
  </si>
  <si>
    <t>Černopolní 212/9, 66263 Brno</t>
  </si>
  <si>
    <t>pav. C/D.C.01.8</t>
  </si>
  <si>
    <t>Stehlíková Lucie Bc.</t>
  </si>
  <si>
    <t>118345@mail.muni.cz</t>
  </si>
  <si>
    <t>257B</t>
  </si>
  <si>
    <t>Vartecká Jana Mgr.</t>
  </si>
  <si>
    <t>9467@mail.muni.cz</t>
  </si>
  <si>
    <t>ICT pro 1111 - 2012/05</t>
  </si>
  <si>
    <t>Specifikace: barva myši černá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</si>
  <si>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</si>
  <si>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</si>
  <si>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</si>
  <si>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</si>
  <si>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</si>
  <si>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</si>
  <si>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Specifikace: barva --- černá</t>
  </si>
  <si>
    <t>Mezinárodní politologický ústav</t>
  </si>
  <si>
    <t>Mořkovská Lucie  DiS.</t>
  </si>
  <si>
    <t>49109@mail.muni.cz</t>
  </si>
  <si>
    <t>Kat.ošetřovatelství</t>
  </si>
  <si>
    <t>bud. 1/218</t>
  </si>
  <si>
    <t>Polzer Tereza Bc. DiS.</t>
  </si>
  <si>
    <t>45629@mail.muni.cz</t>
  </si>
  <si>
    <t>Centrum CEINVE</t>
  </si>
  <si>
    <t>bud. C/01033</t>
  </si>
  <si>
    <t>dodání a platba možná od 1.7.2012</t>
  </si>
  <si>
    <t>30216110-0-2</t>
  </si>
  <si>
    <t>Přenosný scaner</t>
  </si>
  <si>
    <t>Molekulární a funkční neurozobrazování</t>
  </si>
  <si>
    <t>LF, FNUSA, Pekařská 53, pavilon C</t>
  </si>
  <si>
    <t>Pekařská 664/53, 65691 Brno</t>
  </si>
  <si>
    <t>pav. C/N02902(pas)</t>
  </si>
  <si>
    <t>Mikl Michal Ing. Ph.D.</t>
  </si>
  <si>
    <t>133966@mail.muni.cz</t>
  </si>
  <si>
    <t>Kapacita: min. 32 GB
 USB 3.0
 Další vybavení: ---</t>
  </si>
  <si>
    <t>30213100-6-11</t>
  </si>
  <si>
    <t>Notebook 15" - 17" (vysoký výkon)</t>
  </si>
  <si>
    <t>Ústav experimentální biologie</t>
  </si>
  <si>
    <t>bud. A17/408</t>
  </si>
  <si>
    <t>Šťastná Lenka</t>
  </si>
  <si>
    <t>204171@mail.muni.cz</t>
  </si>
  <si>
    <t>30231000-7-4</t>
  </si>
  <si>
    <t>Monitor 27"</t>
  </si>
  <si>
    <t>Kat.psychologie</t>
  </si>
  <si>
    <t>Standartní kancelářské PC</t>
  </si>
  <si>
    <t>Ústav geologických věd</t>
  </si>
  <si>
    <t>PřF, Kotlářská 2, pavilon 02</t>
  </si>
  <si>
    <t>pav. 02/02012</t>
  </si>
  <si>
    <t>Hladilová Šárka doc. Ing. CSc.</t>
  </si>
  <si>
    <t>2143@mail.muni.cz</t>
  </si>
  <si>
    <t>Centrum jazykového vzdělávání</t>
  </si>
  <si>
    <t>Kovaříková Věra</t>
  </si>
  <si>
    <t>106950@mail.muni.cz</t>
  </si>
  <si>
    <t>ESF - OSAR - ICT - Inovace kl.akt. č.1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</si>
  <si>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</si>
  <si>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</si>
  <si>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</si>
  <si>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</si>
  <si>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</si>
  <si>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
 Roman Horňák
 mobil: 603157020</t>
  </si>
  <si>
    <t>Maximální přípustná cena stanovená zadavatelem nesmí překročit 3500,- Kč/ks včetně DPH.</t>
  </si>
  <si>
    <t>Maximální přípustná cena stanovená zadavatelem nesmí překročit 15000,- Kč/ks včetně DPH.
 Operační systém: Windows 7 Professional CZ 64bit
 Další vybavení:
 - oddělený blok s numerickou klávesnicí
 - s brašnou</t>
  </si>
  <si>
    <t>ICT 005-2012 VaVpI - prof. Černák</t>
  </si>
  <si>
    <t>PřF, Kotlářská 2, pavilon 06</t>
  </si>
  <si>
    <t>pav. 06/04005</t>
  </si>
  <si>
    <t>Fialová Monika Mgr.</t>
  </si>
  <si>
    <t>211961@mail.muni.cz</t>
  </si>
  <si>
    <t>ICT pro 0745 - 2012/05</t>
  </si>
  <si>
    <t>Kapacita: min. 32 GB</t>
  </si>
  <si>
    <t>30233150-7</t>
  </si>
  <si>
    <t>30233150-7-1</t>
  </si>
  <si>
    <t>Externí DVD mechanika</t>
  </si>
  <si>
    <t>M. Sebera, za. 3549,3550,3551,3552</t>
  </si>
  <si>
    <t>Kapacita: 16 GB
 Rychlost zápisu větší než 20Mbit/s</t>
  </si>
  <si>
    <t>Operační systém: Windows 7 Professional CZ Další vybavení:oddělěný blok s numerickou klávesnicí,
 brašna na notebook</t>
  </si>
  <si>
    <t>30237460-1-2</t>
  </si>
  <si>
    <t>Bezdrátová klávesnice</t>
  </si>
  <si>
    <t>monitory pro grafiky: nikoliv technologie TFT/TN a odvozené, ale s technologií pro lepší podání barev, např. IPS, P-IPS, H-IPS nebo MVA, nebo S-PVA</t>
  </si>
  <si>
    <t>Oddělení ICT</t>
  </si>
  <si>
    <t>PřF, Kotlářská 2, pavilon 01</t>
  </si>
  <si>
    <t>pav. 01/01021</t>
  </si>
  <si>
    <t>Greger Čestmír RNDr.</t>
  </si>
  <si>
    <t>70994@mail.muni.cz</t>
  </si>
  <si>
    <t>Operační systém: Windows 7 Professional CZ Další vybavení: konektor pro dokovací stanici, oddělený blok s numerickou klávesnicí</t>
  </si>
  <si>
    <t>Celkem</t>
  </si>
  <si>
    <t xml:space="preserve">Procesor: PassMark CPU min. 6000Pamět RAM: 8 GB
 Pevný disk: min. 750 GB, 7200 ot./min.
 </t>
  </si>
  <si>
    <t xml:space="preserve"> Operační systém: Microsoft Windows 7 Professional 64b
 Další vybavení: kompatibilita s  Windows XP (dostupnost všech ovladačů)</t>
  </si>
  <si>
    <t xml:space="preserve"> Další vybavení: s brašnou</t>
  </si>
  <si>
    <t>Kapacita: min. 16 GB</t>
  </si>
  <si>
    <t>Další vybavení: brašna
; maximální možná cena za kus stanovená schváleným rozpočtem projektu je 21900 Kč vč. DPH</t>
  </si>
  <si>
    <t>Další vybavení: oddělený blok s numerickou klávesnicí, brašna</t>
  </si>
  <si>
    <t>Další požadavek: brašna na notebook</t>
  </si>
  <si>
    <t>Flash disk (CPV KÓD MU 30234600-4-1)</t>
  </si>
  <si>
    <t>Konkrétní nabídnuté parametry</t>
  </si>
  <si>
    <t>Kapacita</t>
  </si>
  <si>
    <t>min. 8 GB</t>
  </si>
  <si>
    <t>Rozhraní</t>
  </si>
  <si>
    <t>min. USB 2.0</t>
  </si>
  <si>
    <t>Požadavky na servis</t>
  </si>
  <si>
    <t xml:space="preserve">Zahájení a ukončení servisního zásahu v místě instalace. </t>
  </si>
  <si>
    <t>Další požadavky</t>
  </si>
  <si>
    <t xml:space="preserve">Redukovaný minikonektor nevyhovuje. </t>
  </si>
  <si>
    <t>Další vybavení</t>
  </si>
  <si>
    <t>Záruční doba</t>
  </si>
  <si>
    <t>2 roky</t>
  </si>
  <si>
    <t>Standardní kancelářské PC (CPV KÓD MU 30213300-8-1)</t>
  </si>
  <si>
    <t>Procesor</t>
  </si>
  <si>
    <t>x86-64 kompatibilní, PassMark CPU Mark min. 2500</t>
  </si>
  <si>
    <t>Paměť RAM</t>
  </si>
  <si>
    <t>4GB</t>
  </si>
  <si>
    <t>Pevný disk</t>
  </si>
  <si>
    <t>min. 320 GB</t>
  </si>
  <si>
    <t>Mechaniky pro média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</si>
  <si>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</si>
  <si>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</si>
  <si>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</si>
  <si>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</si>
  <si>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ano</t>
  </si>
  <si>
    <t>Účinnost zdroje</t>
  </si>
  <si>
    <t>min. 80%</t>
  </si>
  <si>
    <t>Síťová karta</t>
  </si>
  <si>
    <t>100/1000 Mb Ethernet, s podporou PXE</t>
  </si>
  <si>
    <t>Skříň počítače</t>
  </si>
  <si>
    <t>miditower</t>
  </si>
  <si>
    <t>Vstupní a výstupní porty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</si>
  <si>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</si>
  <si>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</si>
  <si>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</si>
  <si>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</si>
  <si>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</si>
  <si>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</si>
  <si>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</si>
  <si>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Operační systém</t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</si>
  <si>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</si>
  <si>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</si>
  <si>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</si>
  <si>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</si>
  <si>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3 roky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</si>
  <si>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</si>
  <si>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 xml:space="preserve"> Netbook 10" (CPV KÓD MU 30213100-6-5)</t>
  </si>
  <si>
    <t>Velikost obrazovky</t>
  </si>
  <si>
    <t>10" až 10,1"</t>
  </si>
  <si>
    <t>Rozlišení obrazovky</t>
  </si>
  <si>
    <t>min. 1024 x min. 600</t>
  </si>
  <si>
    <t xml:space="preserve">x86 kompatibilní </t>
  </si>
  <si>
    <t>min. 1 GB</t>
  </si>
  <si>
    <t xml:space="preserve">min. 250 GB </t>
  </si>
  <si>
    <t xml:space="preserve">Ethernet 100 Mb, RJ 45 </t>
  </si>
  <si>
    <t>Wifi</t>
  </si>
  <si>
    <t xml:space="preserve">ano, 802.11b/g, případně 802.11n </t>
  </si>
  <si>
    <t>BlueTooth</t>
  </si>
  <si>
    <t>min. 3 x USB 2.0, vstup a výstup pro mikrofon a sluchátka, výstup pro externí monitor</t>
  </si>
  <si>
    <t>Interní reproduktory</t>
  </si>
  <si>
    <t>Interní mikrofon</t>
  </si>
  <si>
    <t>Čtečka pamětových karet</t>
  </si>
  <si>
    <t xml:space="preserve">Web kamera </t>
  </si>
  <si>
    <t>Polohovací zařízení</t>
  </si>
  <si>
    <t>Touchpad</t>
  </si>
  <si>
    <t>Výkon</t>
  </si>
  <si>
    <t xml:space="preserve">PassMark CPU Mark min. 500 </t>
  </si>
  <si>
    <t>Hmotnost</t>
  </si>
  <si>
    <t>max. 1,4 kg</t>
  </si>
  <si>
    <t>Microsoft Windows 7 (libovolná edice)</t>
  </si>
  <si>
    <t>Standardní kancelářský monitor 22" (CPV KÓD MU 30231000-7-1)</t>
  </si>
  <si>
    <t>Úhlopříčka</t>
  </si>
  <si>
    <t>22"</t>
  </si>
  <si>
    <t>Rozlišení</t>
  </si>
  <si>
    <t>min 1680 x min 1050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</si>
  <si>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</si>
  <si>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</si>
  <si>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</si>
  <si>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</si>
  <si>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</si>
  <si>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</si>
  <si>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</si>
  <si>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</si>
  <si>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</si>
  <si>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</si>
  <si>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</si>
  <si>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>min. 1xDVI-D, 1x VGA(D-Sub)</t>
  </si>
  <si>
    <t>Výškově nastavitelný podstavec</t>
  </si>
  <si>
    <t>Naklápění monitoru</t>
  </si>
  <si>
    <t>Tolerance vadných pixelů</t>
  </si>
  <si>
    <t>3 vadné pixely jsou důvodem k reklamaci.</t>
  </si>
  <si>
    <t>Servis</t>
  </si>
  <si>
    <t>Zahájení a ukončení servisního zásahu v místě instalace.</t>
  </si>
  <si>
    <t>Záruka</t>
  </si>
  <si>
    <t>Standardní laserové kancelářské multifunkční zařízení (barevné) (CPV KÓD MU 30230000-0-3)</t>
  </si>
  <si>
    <t>Technologie tisku</t>
  </si>
  <si>
    <t>barevný laserový tisk</t>
  </si>
  <si>
    <t xml:space="preserve">Formát </t>
  </si>
  <si>
    <t>A4</t>
  </si>
  <si>
    <t>Rychlost černobílého tisku</t>
  </si>
  <si>
    <t>min. 20 str./min</t>
  </si>
  <si>
    <t>Pamět</t>
  </si>
  <si>
    <t>min. 128 MB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</si>
  <si>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</si>
  <si>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</si>
  <si>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</si>
  <si>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</si>
  <si>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</si>
  <si>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</si>
  <si>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</si>
  <si>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</si>
  <si>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</si>
  <si>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</si>
  <si>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</si>
  <si>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</si>
  <si>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</si>
  <si>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 xml:space="preserve">Microsoft Windows XP, Microsoft Windows Vista, Microsoft Windows 7, WIA rozhranní </t>
  </si>
  <si>
    <t>Emulace</t>
  </si>
  <si>
    <t>min. PCL 5 nebo PCL 6 nebo PS</t>
  </si>
  <si>
    <t>zahájení a ukončení servisního zásahu v místě instalace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</si>
  <si>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</si>
  <si>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</si>
  <si>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</si>
  <si>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</si>
  <si>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</si>
  <si>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Standardní laserové kancelářské multifunkční zařízení (CPV KÓD MU 30230000-0-1)</t>
  </si>
  <si>
    <t>černobílý laserový tisk</t>
  </si>
  <si>
    <t>min. 64 MB</t>
  </si>
  <si>
    <t>Microsoft Windows XP, Microsoft Windows Vista, Microsoft Windows 7, WIA rozhraní</t>
  </si>
  <si>
    <t>Notebook 17'' (CPV KÓD MU 30213100-6-4)</t>
  </si>
  <si>
    <t>17" až 17,5"</t>
  </si>
  <si>
    <t>min. 1600 x min. 900</t>
  </si>
  <si>
    <t>x86-64 kompatibilní</t>
  </si>
  <si>
    <t>min. 4GB</t>
  </si>
  <si>
    <t>min. 500 GB</t>
  </si>
  <si>
    <t>DVD+-RW</t>
  </si>
  <si>
    <t xml:space="preserve"> Ethernet 100/1000 Mb, RJ 45</t>
  </si>
  <si>
    <t>802.11b/g, případně 802.11n</t>
  </si>
  <si>
    <t>min.  4x USB 2.0, vstup a výstup pro mikrofon a sluchátka, analogový výstup pro externí monitor, HDMI nebo DisplayPort</t>
  </si>
  <si>
    <t>ExpressCard slot</t>
  </si>
  <si>
    <t>Webová kamera</t>
  </si>
  <si>
    <t>touchpad</t>
  </si>
  <si>
    <t>PassMark CPU Mark min. 3000</t>
  </si>
  <si>
    <t>max. 3,5 kg</t>
  </si>
  <si>
    <t>Windows 7 Professional CZ nebo Windows 7 Home Premium CZ</t>
  </si>
  <si>
    <t>Skener (CPV KÓD MU 30216110-0-1)</t>
  </si>
  <si>
    <t>Typ</t>
  </si>
  <si>
    <t>stolní plochý barevný skener</t>
  </si>
  <si>
    <t xml:space="preserve">min. 2400 x 2400 </t>
  </si>
  <si>
    <t>Formát</t>
  </si>
  <si>
    <t>Podpora OS</t>
  </si>
  <si>
    <t xml:space="preserve">Microsoft Windows 7, Windows XP, Windows Vista </t>
  </si>
  <si>
    <t xml:space="preserve">Záruční servisní zásah bude zahájen a ukončen v místě instalace. 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</si>
  <si>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</si>
  <si>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</si>
  <si>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</si>
  <si>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</si>
  <si>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Notebook 15'' (CPV KÓD MU 30213100-6-8)</t>
  </si>
  <si>
    <t>min. 15" až max. 15,6"</t>
  </si>
  <si>
    <t xml:space="preserve">min. 1366 x 768 </t>
  </si>
  <si>
    <t>3GB (rozšiřitelná na 4GB)</t>
  </si>
  <si>
    <t>ano, 802.11b/g, případně 802.11n</t>
  </si>
  <si>
    <t xml:space="preserve">min. 3 x USB 2.0, vstup a výstup pro mikrofon a sluchátka, výstup pro externí monitor </t>
  </si>
  <si>
    <t>webová kamera</t>
  </si>
  <si>
    <t>PassMark CPU Mark min. 2500</t>
  </si>
  <si>
    <t>Max 3 kg</t>
  </si>
  <si>
    <t>Monitor 19"  (CPV KÓD MU 30231000-7-5)</t>
  </si>
  <si>
    <t>19"</t>
  </si>
  <si>
    <t>1280 x 1024</t>
  </si>
  <si>
    <t xml:space="preserve">min. 1xDVI-D a VGA </t>
  </si>
  <si>
    <t>Notebook 12" (vyšší výkon) (CPV KÓD MU 30213100-6-1)</t>
  </si>
  <si>
    <t>min. 12", max. 12,9"</t>
  </si>
  <si>
    <t xml:space="preserve">min. 1280 x min. 768 </t>
  </si>
  <si>
    <t>min. 2GB (rozšiřitelná na min. 4GB)</t>
  </si>
  <si>
    <t>min. 250 GB</t>
  </si>
  <si>
    <t>Ethernet 100/1000 Mb, RJ 45</t>
  </si>
  <si>
    <t>min. 3 x USB 2.0, vstup a výstup pro mikrofon a sluchátka, analogový výstup pro externí monitor, konektor pro dokovací stanici, čtečka paměťových karet</t>
  </si>
  <si>
    <t>PassMark CPU Mark min. 2000.</t>
  </si>
  <si>
    <t>do 1,7 kg</t>
  </si>
  <si>
    <t>Kapacita baterií/Doba běhu na baterie</t>
  </si>
  <si>
    <t>min. 4,5 h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</si>
  <si>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</si>
  <si>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</si>
  <si>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</si>
  <si>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</si>
  <si>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podpora min. dvou monitorů, každý s rozlišením min. 1920x1200, min. 2 video výstupy DVI, PassMark G3D mark min. 1200</t>
  </si>
  <si>
    <t xml:space="preserve">100/1000 Mb Ethernet, podporou PXE </t>
  </si>
  <si>
    <t xml:space="preserve">vstup a výstup pro sluchátka a mikrofon na předním panelu </t>
  </si>
  <si>
    <t xml:space="preserve">min. 6 x USB 2.0 porty celkem, min 2 porty na předním panelu, min. 1x USB 3.0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</si>
  <si>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</si>
  <si>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</si>
  <si>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</si>
  <si>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 xml:space="preserve">volná 1 pozice pro 5,25" mechaniku nebo disk </t>
  </si>
  <si>
    <t>Monitor 24" (CPV KÓD MU 30231000-7-2)</t>
  </si>
  <si>
    <t xml:space="preserve">min. 24" </t>
  </si>
  <si>
    <t>min. 1920 x min. 1080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</si>
  <si>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</si>
  <si>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</si>
  <si>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</si>
  <si>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</si>
  <si>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Notebook  13'' (CPV KÓD MU 30213100-6-2)</t>
  </si>
  <si>
    <t>13'' až 13,5"</t>
  </si>
  <si>
    <t>min. 1366 x min. 768</t>
  </si>
  <si>
    <t>min. 3 x USB 2.0, vstup a výstup pro mikrofon a sluchátka, analogový výstup pro externí monitor, HDMI nebo DisplayPort</t>
  </si>
  <si>
    <t>PassMark CPU Mark min. 1800</t>
  </si>
  <si>
    <t>max. 2,3 kg</t>
  </si>
  <si>
    <t>Přenosný disk 500 GB (CPV KÓD MU 30233130-1-1)</t>
  </si>
  <si>
    <t>Napájení</t>
  </si>
  <si>
    <t>přes sběrnici USB, bez externího napájení</t>
  </si>
  <si>
    <t>max. 200 g</t>
  </si>
  <si>
    <t>Standardní laserová kancelářská tiskárna (CPV KÓD MU 30232110-8-1)</t>
  </si>
  <si>
    <t>černobílá laserová tiskárna</t>
  </si>
  <si>
    <t>Rychlost tisku</t>
  </si>
  <si>
    <t>min. 28 str./min</t>
  </si>
  <si>
    <t>USB 2.0 (USB kabel musí být součástí dodávky)</t>
  </si>
  <si>
    <t>Microsoft Windows XP, Microsoft Windows Vista, Microsoft Windows 7</t>
  </si>
  <si>
    <t>Měsíční zátěž tiskárny</t>
  </si>
  <si>
    <t>min. 3000 stránek/měsíc</t>
  </si>
  <si>
    <t>zahájení a ukončení servisního zásahu v místě instalace tiskárny.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</si>
  <si>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</si>
  <si>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</si>
  <si>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</si>
  <si>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</si>
  <si>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</si>
  <si>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</si>
  <si>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</si>
  <si>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</si>
  <si>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</si>
  <si>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Windows XP/Vista/7</t>
  </si>
  <si>
    <t>Mobilní pracovní stanice (Notebook 17'') (CPV KÓD MU 30213100-6-9)</t>
  </si>
  <si>
    <t>min. 4GB (rozšiřitelná na min. 6GB)</t>
  </si>
  <si>
    <t>802.11b/g/n</t>
  </si>
  <si>
    <t>min. 3x USB porty z toho min. 1x USB 3.0, vstup a výstup pro mikrofon a sluchátka, analogový výstup pro externí monitor, HDMI nebo DisplayPort</t>
  </si>
  <si>
    <t>PassMark CPU Mark min. 6000.</t>
  </si>
  <si>
    <t>Notebook 14'' (CPV KÓD MU 30213100-6-10)</t>
  </si>
  <si>
    <t xml:space="preserve">min. 14" až max. 14,1" </t>
  </si>
  <si>
    <t>min. 1366 x 768</t>
  </si>
  <si>
    <t>4GB (rozšiřitelná na 8GB)</t>
  </si>
  <si>
    <t>min. 3 x USB 2.0, vstup a výstup pro mikrofon a sluchátka, DIGITÁLNÍ výstup pro externí monitor</t>
  </si>
  <si>
    <t>PassMark CPU Mark min. 3200</t>
  </si>
  <si>
    <t>max. 2,39 kg</t>
  </si>
  <si>
    <t>Windows 7 Professional</t>
  </si>
  <si>
    <t>výdrž baterie minimálně 4 hodiny</t>
  </si>
  <si>
    <t>Standardní laserová kancelářská tiskárna (barevná) (CPV KÓD MU 30232110-8-2)</t>
  </si>
  <si>
    <t xml:space="preserve">barevná laserová tiskárna </t>
  </si>
  <si>
    <t>Přenosný disk 2 TB (CPV KÓD MU 30233130-1-3)</t>
  </si>
  <si>
    <t>min. 2 TB</t>
  </si>
  <si>
    <t>min. USB 3.0</t>
  </si>
  <si>
    <t>Notebook 11,5"-12" (CPV KÓD MU 30213100-6-7)</t>
  </si>
  <si>
    <t>min. 11,5", max. 12,9"</t>
  </si>
  <si>
    <t xml:space="preserve">min. 1366 x min. 768 </t>
  </si>
  <si>
    <t>Ethernet 100 Mb, RJ 45</t>
  </si>
  <si>
    <t>PassMark CPU Mark min. 700.</t>
  </si>
  <si>
    <t>Maximální rychlost černobílého tisku</t>
  </si>
  <si>
    <t>Rozlišení barev.  tisku</t>
  </si>
  <si>
    <t xml:space="preserve"> Malé laserové kancelářské multifunkční zařízení (barevné) (CPV KÓD MU 30230000-0-6)</t>
  </si>
  <si>
    <t>barevný laserový, barevný LED</t>
  </si>
  <si>
    <t xml:space="preserve">min. 12 str./min </t>
  </si>
  <si>
    <t xml:space="preserve">min. 600x600 dpi </t>
  </si>
  <si>
    <t xml:space="preserve">min. 150 listů </t>
  </si>
  <si>
    <t xml:space="preserve">Microsoft Windows XP, Microsoft Windows 7 </t>
  </si>
  <si>
    <t>Přenosný disk 1 TB (CPV KÓD MU 30233130-1-2)</t>
  </si>
  <si>
    <t>min. 1 TB</t>
  </si>
  <si>
    <t>Přenosný scaner (CPV KÓD MU 30216110-0-2)</t>
  </si>
  <si>
    <t>přenosný průtahový barevný skener</t>
  </si>
  <si>
    <t>min 600x600</t>
  </si>
  <si>
    <t>BITOVÁ HLOUBKA</t>
  </si>
  <si>
    <t>min. 24-bit</t>
  </si>
  <si>
    <t>DALŠÍ VYBAVENÍ</t>
  </si>
  <si>
    <t>automatický podavač na min. 20 listů, oboustranný sken, napájení přes USB,</t>
  </si>
  <si>
    <t>MAX ROZMĚRY</t>
  </si>
  <si>
    <t>5 cm x 10 cm x 30 cm při složeném podavači</t>
  </si>
  <si>
    <t>Notebook 15" - 17" (vysoký výkon) (CPV KÓD MU 30213100-6-11)</t>
  </si>
  <si>
    <t>15,6" až 17"</t>
  </si>
  <si>
    <t xml:space="preserve">x86-64 kompatibilni, min. 4 jádra </t>
  </si>
  <si>
    <t xml:space="preserve">min. 8GB </t>
  </si>
  <si>
    <t xml:space="preserve">min. 500 GB, 7200 ot./min </t>
  </si>
  <si>
    <t>min. 1GB RAM, neintegrovaná</t>
  </si>
  <si>
    <t>PassMark CPU Mark min. 6600.</t>
  </si>
  <si>
    <t>max. 3 kg</t>
  </si>
  <si>
    <t>požadována kompatibilita s OS Linux Debian nebo Ubuntu</t>
  </si>
  <si>
    <t>Monitor 27" (CPV KÓD MU 30231000-7-4)</t>
  </si>
  <si>
    <t>27"</t>
  </si>
  <si>
    <t>max. 5 ms</t>
  </si>
  <si>
    <t>min. 300 cd/m2</t>
  </si>
  <si>
    <t>min. 170°/160°</t>
  </si>
  <si>
    <t>min. 1xDVI-D, 1xVGA(D-Sub), 1xHDMI</t>
  </si>
  <si>
    <t xml:space="preserve"> Externí DVD mechanika (CPV KÓD MU 30233150-7-1)</t>
  </si>
  <si>
    <t>Provedení</t>
  </si>
  <si>
    <t>externí zapisovací mechanika DVD R/RW DL (slim provedení)</t>
  </si>
  <si>
    <t xml:space="preserve">USB </t>
  </si>
  <si>
    <t>Paměť RAM: min. 2 GB
 Operační systém Windows 7 Home Premium CZ, nebo vyšší. (lze řešit nabídnutím samostatné licence zvlášť)</t>
  </si>
  <si>
    <t>Grafická karta:  podpora dvou monitorů (2x DVI, možno i kombinací DVI a HDMI + redukce na DVI)</t>
  </si>
  <si>
    <t xml:space="preserve">Grafická karta: podpora dvou monitorů (2x DVI, možno i kombinací DVI a HDMI + redukce na DVI) ; RAM: min. 8GB
 </t>
  </si>
  <si>
    <t>Grafická karta: podpora dvou monitorů (2x DVI, možno i kombinací DVI a HDMI + redukce na DVI)</t>
  </si>
  <si>
    <t>Maximální přípustná cena stanovená zadavatelem nesmí překročit 11500,- Kč/ks včetně DPH.
 Grafická karta: podpora dvou monitorů (2x DVI, možno i kombinací DVI a HDMI + redukce na DVI)</t>
  </si>
  <si>
    <r>
      <t xml:space="preserve">Paměť RAM: min. 4GB
 Další vybavení: včetně dokovací stanice s externím napájením a podporou pro min. DVI (nebo jiný digitální video výstup a přídavná redukce na DVI), USB, RJ-45, audio. Dokovací stanice připojená přes USB nevyhovuje. 
 Další vybavení: s brašnou
 Další vybavení: DVD+-RW (externí dvd mechaniky </t>
    </r>
    <r>
      <rPr>
        <b/>
        <u val="single"/>
        <sz val="10"/>
        <rFont val="Arial"/>
        <family val="2"/>
      </rPr>
      <t>nevyhovují</t>
    </r>
    <r>
      <rPr>
        <sz val="10"/>
        <rFont val="Arial"/>
        <family val="2"/>
      </rPr>
      <t>)</t>
    </r>
  </si>
  <si>
    <t>320 GB</t>
  </si>
  <si>
    <t>rozlišení až 1920x1200, 1x DVI-I, 1x D-sub,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</si>
  <si>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</si>
  <si>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</si>
  <si>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</si>
  <si>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</si>
  <si>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</si>
  <si>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</si>
  <si>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</si>
  <si>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Změny dle požadavku ve specif. položky</t>
  </si>
  <si>
    <t>8GB</t>
  </si>
  <si>
    <t>x86-64 kompatibilní - Intel G550, 2.6GHz, PassMark CPU Mark - aktuální 2658</t>
  </si>
  <si>
    <t>V tabulce pro řádek: 112</t>
  </si>
  <si>
    <t>V tabulce pro řádek: 104, 120, 129, 136, 252, 257</t>
  </si>
  <si>
    <t>rozlišení až 1920x1200, 1x VGA, 1xDVI, 1x HDMI + redukce na DVI, podpora dvou monitorů</t>
  </si>
  <si>
    <t>4GB, rozšiřitelné na 8GB</t>
  </si>
  <si>
    <t>1TB, 7200 ot./min.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</si>
  <si>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</si>
  <si>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</si>
  <si>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</si>
  <si>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</si>
  <si>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x86-64 kompatibilní - Athlon II X4 631 Quad (2,6GHz),  PassMark CPU Mark - aktuální 4190</t>
  </si>
  <si>
    <t>x86-64 kompatibilní - INTEL Core i5-2320,  PassMark CPU Mark - aktuální 6025</t>
  </si>
  <si>
    <t>AMD Radeon HD 6750, podpora dvou monitorů, každý rozlišení min. 1920x1200, 2x DVI, PassMark G3D mark aktuálně 1617</t>
  </si>
  <si>
    <t>V tabulce pro řádek: 53</t>
  </si>
  <si>
    <t xml:space="preserve">1xDVI-D a VGA </t>
  </si>
  <si>
    <t>1920 x 1080</t>
  </si>
  <si>
    <t>5 ms</t>
  </si>
  <si>
    <t>1.000:1</t>
  </si>
  <si>
    <t>250 cd/m2</t>
  </si>
  <si>
    <t>176°/170°</t>
  </si>
  <si>
    <t>1xDVI-D, 1xD-SUB</t>
  </si>
  <si>
    <t>W-LED podsvícení</t>
  </si>
  <si>
    <t>24"</t>
  </si>
  <si>
    <t>1 000:1</t>
  </si>
  <si>
    <t>170°/160°</t>
  </si>
  <si>
    <t>1xDVI-D, 1xD-SUB (VGA)</t>
  </si>
  <si>
    <t>1xDVI-D, 1xVGA, 1x DisplayPort</t>
  </si>
  <si>
    <t>pivot</t>
  </si>
  <si>
    <t>V tabulce pro řádek: 280</t>
  </si>
  <si>
    <t>6 ms</t>
  </si>
  <si>
    <t>178°/178°</t>
  </si>
  <si>
    <t>5 000:1</t>
  </si>
  <si>
    <t>VA panel, pro práci s grafikou</t>
  </si>
  <si>
    <t>300 cd/m2</t>
  </si>
  <si>
    <t>1xDVI-D, 1xVGA(D-Sub), 1xHDMI</t>
  </si>
  <si>
    <t>reproduktory</t>
  </si>
  <si>
    <t>10,1"</t>
  </si>
  <si>
    <t>1024 x 600</t>
  </si>
  <si>
    <t>x86 kompatibilní - Intel® ATOM N570 dvoujádrový</t>
  </si>
  <si>
    <t>1 GB</t>
  </si>
  <si>
    <t>ano, 802.11b/g/n</t>
  </si>
  <si>
    <t>3 x USB 2.0, vstup a výstup pro mikrofon a sluchátka, výstup pro externí monitor</t>
  </si>
  <si>
    <t>PassMark CPU Mark - aktuálně 636</t>
  </si>
  <si>
    <t>1,25 kg</t>
  </si>
  <si>
    <t>Microsoft Windows 7 Starter</t>
  </si>
  <si>
    <t xml:space="preserve"> Záruční servisní zásah bude zahájen a ukončen v místě instalace.  </t>
  </si>
  <si>
    <t>2 GB</t>
  </si>
  <si>
    <t>2GB</t>
  </si>
  <si>
    <t>Microsoft Windows 7 Prof. CZ</t>
  </si>
  <si>
    <t>V tabulce pro řádek: 77, 127</t>
  </si>
  <si>
    <t>11,6"</t>
  </si>
  <si>
    <t>1366 x 768</t>
  </si>
  <si>
    <t>x86 kompatibilní - AMD Dual-Core Processor E-350</t>
  </si>
  <si>
    <t>1,48 kg</t>
  </si>
  <si>
    <t>Windows 7 Home Premium CZ OEM</t>
  </si>
  <si>
    <t>PassMark CPU Mark - aktuálně 725</t>
  </si>
  <si>
    <t>500 GB</t>
  </si>
  <si>
    <t>12,1"</t>
  </si>
  <si>
    <t>x86-64 kompatibilní - Intel® Core i5-2450M</t>
  </si>
  <si>
    <t>320GB, 7200 ot.</t>
  </si>
  <si>
    <t>3 x USB 2.0, vstup a výstup pro mikrofon a sluchátka, analogový výstup pro externí monitor, dock port, čtečka paměťových karet</t>
  </si>
  <si>
    <t>1,7 kg</t>
  </si>
  <si>
    <t>7 h</t>
  </si>
  <si>
    <t>Windows 7 Proffesional CZ OEM</t>
  </si>
  <si>
    <t>13,3"</t>
  </si>
  <si>
    <t>x86-64 kompatibilní - Intel® Pentium Dual-Core B960</t>
  </si>
  <si>
    <t>750 GB</t>
  </si>
  <si>
    <t xml:space="preserve">3 x USB 2.0, vstup a výstup pro mikrofon a sluchátka, analogový výstup pro externí monitor,1x HDMI </t>
  </si>
  <si>
    <t>2,1 kg</t>
  </si>
  <si>
    <t>Windows 7 Home Premium CZ</t>
  </si>
  <si>
    <t>Záruční servisní zásah bude zahájen a ukončen v místě instalace.</t>
  </si>
  <si>
    <t>PassMark CPU Mark - aktuálně 2075</t>
  </si>
  <si>
    <t>PassMark CPU Mark -  aktuálně 3589</t>
  </si>
  <si>
    <t>14"</t>
  </si>
  <si>
    <t xml:space="preserve">1366 x 768 </t>
  </si>
  <si>
    <t xml:space="preserve">x86-64 kompatibilní - Intel Core i5-2410M </t>
  </si>
  <si>
    <t>320GB</t>
  </si>
  <si>
    <t>4 x USB 2.0, vstup a výstup pro mikrofon a sluchátka, digitální výstup pro externí monitor (DisplayPort)</t>
  </si>
  <si>
    <t>PassMark CPU Mark - aktuálně 3362</t>
  </si>
  <si>
    <t>2,11 kg</t>
  </si>
  <si>
    <t>7 hodin</t>
  </si>
  <si>
    <t>15,6"</t>
  </si>
  <si>
    <t xml:space="preserve">x86-64 kompatibilní - Intel Core i3-2350M </t>
  </si>
  <si>
    <t xml:space="preserve">3 x USB 2.0, vstup a výstup pro mikrofon a sluchátka, výstup pro externí monitor </t>
  </si>
  <si>
    <t>2,5 kg</t>
  </si>
  <si>
    <t>Windows 7 Professional CZ OEM</t>
  </si>
  <si>
    <t>Numerická klávesnice</t>
  </si>
  <si>
    <t xml:space="preserve">x86-64 kompatibilní - Intel Core i3-2330M </t>
  </si>
  <si>
    <t>PassMark CPU Mark - aktuálně 2718</t>
  </si>
  <si>
    <t>2,69 kg</t>
  </si>
  <si>
    <t>x86-64 kompatibilní - Intel Core i5-2450M</t>
  </si>
  <si>
    <t xml:space="preserve">4 x USB 2.0, vstup a výstup pro mikrofon a sluchátka, výstup pro externí monitor </t>
  </si>
  <si>
    <t>PassMark CPU Mark - aktuálně 3579</t>
  </si>
  <si>
    <t>2,62 kg</t>
  </si>
  <si>
    <t>Numerická klávesnice, Dokovací konektor</t>
  </si>
  <si>
    <t>500GB</t>
  </si>
  <si>
    <t>PassMark CPU Mark - aktuálně 2932</t>
  </si>
  <si>
    <t>V tabulce pro řádek: 254, 272</t>
  </si>
  <si>
    <t>V tabulce pro řádek: 284</t>
  </si>
  <si>
    <t>Intel i7-2670QM</t>
  </si>
  <si>
    <t>802.11bgn</t>
  </si>
  <si>
    <t>3 kg</t>
  </si>
  <si>
    <t>2GB, GeForce GT 540M</t>
  </si>
  <si>
    <t xml:space="preserve">640 GB, 7200 ot./min </t>
  </si>
  <si>
    <t>16,4"</t>
  </si>
  <si>
    <t>kompatibilita s OS Linux Debian nebo Ubuntu</t>
  </si>
  <si>
    <t>PassMark CPU Mark aktuálně 6781</t>
  </si>
  <si>
    <t>17,3"</t>
  </si>
  <si>
    <t>1600 x 900</t>
  </si>
  <si>
    <t>x86-64 kompatibilní - Intel® Core i5-2430M</t>
  </si>
  <si>
    <t>640 GB</t>
  </si>
  <si>
    <t>4 x USB 2.0 , vstup a výstup pro mikrofon a sluchátka, analogový výstup pro externí monitor, 1x HDMI</t>
  </si>
  <si>
    <t>3,1 kg</t>
  </si>
  <si>
    <t>PassMark CPU Mark - aktuálně 3452</t>
  </si>
  <si>
    <t>1TB</t>
  </si>
  <si>
    <t>PassMark CPU Mark - aktuálně 7687</t>
  </si>
  <si>
    <t>x86-64 kompatibilní - Intel i7-3612QM</t>
  </si>
  <si>
    <t>4 x USB, z toho 2x USB 3.0, vstup a výstup pro mikrofon a sluchátka, analogový výstup pro externí monitor, 1x HDMI</t>
  </si>
  <si>
    <t>3,0 kg</t>
  </si>
  <si>
    <t>35 str./min</t>
  </si>
  <si>
    <t>64 MB</t>
  </si>
  <si>
    <t>1200x1200 dpi</t>
  </si>
  <si>
    <t>250 + 50 listů</t>
  </si>
  <si>
    <t>ano automatický</t>
  </si>
  <si>
    <t>USB 2.0 (USB kabel součástí dodávky), Ethernet LAN</t>
  </si>
  <si>
    <t>PCL5e, PCL6</t>
  </si>
  <si>
    <t>až 50 000 stránek/měsíc</t>
  </si>
  <si>
    <t>23 str./min (bar.) / 23 str./min (čer.)</t>
  </si>
  <si>
    <t>256 MB</t>
  </si>
  <si>
    <t>600x600 dpi</t>
  </si>
  <si>
    <t>250 listů</t>
  </si>
  <si>
    <t>ano, automatický</t>
  </si>
  <si>
    <t xml:space="preserve">USB 2.0 (USB kabel součástí dodávky), Ethernet 100 Mb, RJ45 </t>
  </si>
  <si>
    <t>PCL 6, PCL 5c, PS3</t>
  </si>
  <si>
    <t>až 40000 stránek/měsíc</t>
  </si>
  <si>
    <t>28 str./min</t>
  </si>
  <si>
    <t>USB 2.0 (USB kabel součástí dodávky), Ethernet  100 Mb, RJ45</t>
  </si>
  <si>
    <t>optické 600x600 dpi</t>
  </si>
  <si>
    <t>Microsoft Windows XP, Microsoft Windows Vista, Microsoft Windows 7, WIA rozhranní</t>
  </si>
  <si>
    <t>PCL 5e, PCL 6, PS3</t>
  </si>
  <si>
    <t>20 str./min</t>
  </si>
  <si>
    <t>128 MB</t>
  </si>
  <si>
    <t>barevný laserový</t>
  </si>
  <si>
    <t xml:space="preserve">15 str./min </t>
  </si>
  <si>
    <t xml:space="preserve">600x600 dpi </t>
  </si>
  <si>
    <t xml:space="preserve">150 listů </t>
  </si>
  <si>
    <t>USB 2.0 (USB kabel součástí dodávky)</t>
  </si>
  <si>
    <t>1200x1200</t>
  </si>
  <si>
    <t>2400 x 4800</t>
  </si>
  <si>
    <t>USB 2.0</t>
  </si>
  <si>
    <t>600x600</t>
  </si>
  <si>
    <t>USB 3.0/ USB 2.0</t>
  </si>
  <si>
    <t>24-bit</t>
  </si>
  <si>
    <t>automatický podavač na min. 20 listů, oboustranný sken, napájení přes USB</t>
  </si>
  <si>
    <t>4 cm x 9,5 cm x 28,5 cm při složeném podavači</t>
  </si>
  <si>
    <t>Změny dle specifikaci položky</t>
  </si>
  <si>
    <t>16GB</t>
  </si>
  <si>
    <t>32GB</t>
  </si>
  <si>
    <t>Class 10</t>
  </si>
  <si>
    <t>V tabulce pro řádky: 175</t>
  </si>
  <si>
    <t>V tabulce pro řádky: 69</t>
  </si>
  <si>
    <t>USB 3.0</t>
  </si>
  <si>
    <t>Redukovaný minikonektor nemá</t>
  </si>
  <si>
    <t>Změny dle specif. položky</t>
  </si>
  <si>
    <t>V tabulce pro řádky: 59, 152</t>
  </si>
  <si>
    <t>zápis nad 20MB/s</t>
  </si>
  <si>
    <t>V tabulce pro řádky: 267</t>
  </si>
  <si>
    <t>V tabulce pro řádky: 263</t>
  </si>
  <si>
    <t>V tabulce pro řádky: 220</t>
  </si>
  <si>
    <t>190 g</t>
  </si>
  <si>
    <t>1 TB</t>
  </si>
  <si>
    <t>2 TB</t>
  </si>
  <si>
    <t>Kategorie: ICT 006-2012 - Počítače, sběr do: 14.05.2012, dodání od: 17.08.2012, vygenerováno: 20.08.2012 09:51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</si>
  <si>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</si>
  <si>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</si>
  <si>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</si>
  <si>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</si>
  <si>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</si>
  <si>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</si>
  <si>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</si>
  <si>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</si>
  <si>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</si>
  <si>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</si>
  <si>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</si>
  <si>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</si>
  <si>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</si>
  <si>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</si>
  <si>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</si>
  <si>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9260</t>
  </si>
  <si>
    <t>212600</t>
  </si>
  <si>
    <t>01</t>
  </si>
  <si>
    <t>1111</t>
  </si>
  <si>
    <t>0000</t>
  </si>
  <si>
    <t>OBJ/2126/0077/12</t>
  </si>
  <si>
    <t>Celkem za objednávku</t>
  </si>
  <si>
    <t>2192</t>
  </si>
  <si>
    <t>235200</t>
  </si>
  <si>
    <t>2112</t>
  </si>
  <si>
    <t>OBJ/2303/0103/12</t>
  </si>
  <si>
    <t>6011</t>
  </si>
  <si>
    <t>312030</t>
  </si>
  <si>
    <t>1166</t>
  </si>
  <si>
    <t>OBJ/3109/0143/12</t>
  </si>
  <si>
    <t>0027</t>
  </si>
  <si>
    <t>219820</t>
  </si>
  <si>
    <t>1195</t>
  </si>
  <si>
    <t>OBJ/2152/0008/12</t>
  </si>
  <si>
    <t>6100</t>
  </si>
  <si>
    <t>719000</t>
  </si>
  <si>
    <t>41</t>
  </si>
  <si>
    <t>1590</t>
  </si>
  <si>
    <t>OBJ/7101/0203/12</t>
  </si>
  <si>
    <t>A</t>
  </si>
  <si>
    <t>119910</t>
  </si>
  <si>
    <t>6001</t>
  </si>
  <si>
    <t>OBJ/1101/0329/12</t>
  </si>
  <si>
    <t>7100</t>
  </si>
  <si>
    <t>311010</t>
  </si>
  <si>
    <t>1515</t>
  </si>
  <si>
    <t>OBJ/3106/0113/12</t>
  </si>
  <si>
    <t>6017</t>
  </si>
  <si>
    <t>413200</t>
  </si>
  <si>
    <t>1181</t>
  </si>
  <si>
    <t>OBJ/4101/1057/12</t>
  </si>
  <si>
    <t>0328</t>
  </si>
  <si>
    <t>231400</t>
  </si>
  <si>
    <t>2211</t>
  </si>
  <si>
    <t>OBJ/2303/0104/12</t>
  </si>
  <si>
    <t>2222</t>
  </si>
  <si>
    <t>313060</t>
  </si>
  <si>
    <t>362</t>
  </si>
  <si>
    <t>OBJ/3113/0615/12</t>
  </si>
  <si>
    <t>2120</t>
  </si>
  <si>
    <t>110117</t>
  </si>
  <si>
    <t>1165</t>
  </si>
  <si>
    <t>0001</t>
  </si>
  <si>
    <t>OBJ/1160/0006/12</t>
  </si>
  <si>
    <t>OBJ/4101/1058/12</t>
  </si>
  <si>
    <t>119612</t>
  </si>
  <si>
    <t>OBJ/1107/0006/12</t>
  </si>
  <si>
    <t>110223</t>
  </si>
  <si>
    <t>OBJ/1143/0001/12</t>
  </si>
  <si>
    <t>3103</t>
  </si>
  <si>
    <t>511700</t>
  </si>
  <si>
    <t>OBJ/5102/0130/12</t>
  </si>
  <si>
    <t>1001</t>
  </si>
  <si>
    <t>823000</t>
  </si>
  <si>
    <t>5000</t>
  </si>
  <si>
    <t>OBJ/8201/0187/12</t>
  </si>
  <si>
    <t>0011</t>
  </si>
  <si>
    <t>212120</t>
  </si>
  <si>
    <t>OBJ/2121/0024/12</t>
  </si>
  <si>
    <t>3164</t>
  </si>
  <si>
    <t>211600</t>
  </si>
  <si>
    <t>OBJ/2116/0021/12</t>
  </si>
  <si>
    <t>1521</t>
  </si>
  <si>
    <t>712008</t>
  </si>
  <si>
    <t>08</t>
  </si>
  <si>
    <t>2195</t>
  </si>
  <si>
    <t>OBJ/7105/0214/12</t>
  </si>
  <si>
    <t>0333</t>
  </si>
  <si>
    <t>231110</t>
  </si>
  <si>
    <t>OBJ/2303/0105/12</t>
  </si>
  <si>
    <t>2250</t>
  </si>
  <si>
    <t>110513</t>
  </si>
  <si>
    <t>OBJ/1113/0410/12</t>
  </si>
  <si>
    <t>110612</t>
  </si>
  <si>
    <t>OBJ/1174/0011/12</t>
  </si>
  <si>
    <t>811000</t>
  </si>
  <si>
    <t>OBJ/8110/0146/12</t>
  </si>
  <si>
    <t>OBJ/2303/0106/12</t>
  </si>
  <si>
    <t>OBJ/2303/0107/12</t>
  </si>
  <si>
    <t>0222</t>
  </si>
  <si>
    <t>231101</t>
  </si>
  <si>
    <t>OBJ/2303/0108/12</t>
  </si>
  <si>
    <t>0232</t>
  </si>
  <si>
    <t>33</t>
  </si>
  <si>
    <t>0231</t>
  </si>
  <si>
    <t>239902</t>
  </si>
  <si>
    <t>OBJ/2303/0109/12</t>
  </si>
  <si>
    <t>0220</t>
  </si>
  <si>
    <t>0230</t>
  </si>
  <si>
    <t>0221</t>
  </si>
  <si>
    <t>0225</t>
  </si>
  <si>
    <t>OBJ/2303/0110/12</t>
  </si>
  <si>
    <t>0235</t>
  </si>
  <si>
    <t>2110</t>
  </si>
  <si>
    <t>231700</t>
  </si>
  <si>
    <t>04</t>
  </si>
  <si>
    <t>2126</t>
  </si>
  <si>
    <t>OBJ/2303/0111/12</t>
  </si>
  <si>
    <t>0229</t>
  </si>
  <si>
    <t>239840</t>
  </si>
  <si>
    <t>OBJ/2303/0112/12</t>
  </si>
  <si>
    <t>0239</t>
  </si>
  <si>
    <t>0234</t>
  </si>
  <si>
    <t>231300</t>
  </si>
  <si>
    <t>OBJ/2303/0113/12</t>
  </si>
  <si>
    <t>0224</t>
  </si>
  <si>
    <t>0227</t>
  </si>
  <si>
    <t>231600</t>
  </si>
  <si>
    <t>OBJ/2303/0114/12</t>
  </si>
  <si>
    <t>0237</t>
  </si>
  <si>
    <t>2113</t>
  </si>
  <si>
    <t>511100</t>
  </si>
  <si>
    <t>OBJ/5102/0131/12</t>
  </si>
  <si>
    <t>7061</t>
  </si>
  <si>
    <t>OBJ/3109/0144/12</t>
  </si>
  <si>
    <t>364</t>
  </si>
  <si>
    <t>OBJ/3113/0616/12</t>
  </si>
  <si>
    <t>3547</t>
  </si>
  <si>
    <t>511300</t>
  </si>
  <si>
    <t>OBJ/5102/0132/12</t>
  </si>
  <si>
    <t>3005</t>
  </si>
  <si>
    <t>OBJ/4101/1060/12</t>
  </si>
  <si>
    <t>OBJ/4101/1059/12</t>
  </si>
  <si>
    <t>110321</t>
  </si>
  <si>
    <t>OBJ/1101/0330/12</t>
  </si>
  <si>
    <t>OBJ/1174/0012/12</t>
  </si>
  <si>
    <t>824000</t>
  </si>
  <si>
    <t>OBJ/8201/0188/12</t>
  </si>
  <si>
    <t>229830</t>
  </si>
  <si>
    <t>OBJ/2202/0040/12</t>
  </si>
  <si>
    <t>5010</t>
  </si>
  <si>
    <t>235400</t>
  </si>
  <si>
    <t>1615</t>
  </si>
  <si>
    <t>OBJ/2303/0115/12</t>
  </si>
  <si>
    <t>6006</t>
  </si>
  <si>
    <t>110611</t>
  </si>
  <si>
    <t>OBJ/1148/0032/12</t>
  </si>
  <si>
    <t>0028</t>
  </si>
  <si>
    <t>211614</t>
  </si>
  <si>
    <t>OBJ/2153/0004/12</t>
  </si>
  <si>
    <t>1541</t>
  </si>
  <si>
    <t>714006</t>
  </si>
  <si>
    <t>06</t>
  </si>
  <si>
    <t>OBJ/7103/0321/12</t>
  </si>
  <si>
    <t>4760</t>
  </si>
  <si>
    <t>314010</t>
  </si>
  <si>
    <t>OBJ/3120/0024/12</t>
  </si>
  <si>
    <t>0228</t>
  </si>
  <si>
    <t>OBJ/2303/0116/12</t>
  </si>
  <si>
    <t>0238</t>
  </si>
  <si>
    <t>0233</t>
  </si>
  <si>
    <t>231200</t>
  </si>
  <si>
    <t>OBJ/2303/0117/12</t>
  </si>
  <si>
    <t>0223</t>
  </si>
  <si>
    <t>OBJ/2303/0118/12</t>
  </si>
  <si>
    <t>315010</t>
  </si>
  <si>
    <t>OBJ/3117/0112/12</t>
  </si>
  <si>
    <t>1199</t>
  </si>
  <si>
    <t>960000</t>
  </si>
  <si>
    <t>OBJ/9601/0096/12</t>
  </si>
  <si>
    <t>1192</t>
  </si>
  <si>
    <t>560000</t>
  </si>
  <si>
    <t>11</t>
  </si>
  <si>
    <t>OBJ/5603/0091/12</t>
  </si>
  <si>
    <t>7005</t>
  </si>
  <si>
    <t>OBJ/3109/0145/12</t>
  </si>
  <si>
    <t>0745</t>
  </si>
  <si>
    <t>221700</t>
  </si>
  <si>
    <t>1612</t>
  </si>
  <si>
    <t>OBJ/2202/0041/12</t>
  </si>
  <si>
    <t>3550</t>
  </si>
  <si>
    <t>OBJ/5102/0133/12</t>
  </si>
  <si>
    <t>3552</t>
  </si>
  <si>
    <t>3549</t>
  </si>
  <si>
    <t>3551</t>
  </si>
  <si>
    <t>319930</t>
  </si>
  <si>
    <t>OBJ/3101/0107/12</t>
  </si>
  <si>
    <t>319900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</si>
</sst>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Font="1" applyBorder="1" applyAlignment="1">
      <alignment wrapText="1"/>
    </xf>
    <xf numFmtId="9" fontId="0" fillId="0" borderId="1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/>
    </xf>
    <xf numFmtId="0" fontId="0" fillId="0" borderId="11" xfId="0" applyBorder="1" applyAlignment="1">
      <alignment vertical="center"/>
    </xf>
    <xf numFmtId="44" fontId="0" fillId="0" borderId="11" xfId="0" applyNumberForma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vertical="top"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1" xfId="0" applyBorder="1" applyAlignment="1">
      <alignment horizontal="left" vertical="center"/>
    </xf>
    <xf numFmtId="20" fontId="0" fillId="0" borderId="13" xfId="0" applyNumberFormat="1" applyBorder="1" applyAlignment="1">
      <alignment horizontal="left"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0" xfId="0" applyFill="1" applyAlignment="1">
      <alignment wrapText="1"/>
    </xf>
    <xf numFmtId="0" fontId="0" fillId="35" borderId="15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wrapText="1"/>
    </xf>
    <xf numFmtId="0" fontId="0" fillId="0" borderId="14" xfId="0" applyBorder="1" applyAlignment="1">
      <alignment/>
    </xf>
    <xf numFmtId="0" fontId="43" fillId="35" borderId="14" xfId="0" applyFont="1" applyFill="1" applyBorder="1" applyAlignment="1">
      <alignment horizontal="left"/>
    </xf>
    <xf numFmtId="44" fontId="0" fillId="35" borderId="11" xfId="0" applyNumberForma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44" fontId="0" fillId="35" borderId="11" xfId="0" applyNumberFormat="1" applyFill="1" applyBorder="1" applyAlignment="1">
      <alignment horizontal="left" vertical="top" wrapText="1"/>
    </xf>
    <xf numFmtId="0" fontId="43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1" xfId="0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 wrapText="1"/>
    </xf>
    <xf numFmtId="20" fontId="0" fillId="35" borderId="11" xfId="0" applyNumberForma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34" borderId="10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1" fillId="37" borderId="22" xfId="47" applyFont="1" applyFill="1" applyBorder="1" applyAlignment="1">
      <alignment horizontal="left" vertical="top"/>
      <protection/>
    </xf>
    <xf numFmtId="0" fontId="0" fillId="0" borderId="0" xfId="47">
      <alignment/>
      <protection/>
    </xf>
    <xf numFmtId="0" fontId="1" fillId="0" borderId="22" xfId="47" applyFont="1" applyBorder="1" applyAlignment="1">
      <alignment horizontal="center" vertical="center" wrapText="1"/>
      <protection/>
    </xf>
    <xf numFmtId="0" fontId="1" fillId="38" borderId="22" xfId="47" applyFont="1" applyFill="1" applyBorder="1" applyAlignment="1">
      <alignment horizontal="center" vertical="center" wrapText="1"/>
      <protection/>
    </xf>
    <xf numFmtId="0" fontId="1" fillId="39" borderId="22" xfId="47" applyFont="1" applyFill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1" fillId="40" borderId="23" xfId="47" applyFont="1" applyFill="1" applyBorder="1" applyAlignment="1">
      <alignment horizontal="center" vertical="center" wrapText="1"/>
      <protection/>
    </xf>
    <xf numFmtId="0" fontId="1" fillId="41" borderId="24" xfId="47" applyFont="1" applyFill="1" applyBorder="1" applyAlignment="1">
      <alignment horizontal="center" vertical="center" wrapText="1"/>
      <protection/>
    </xf>
    <xf numFmtId="0" fontId="1" fillId="42" borderId="23" xfId="47" applyFont="1" applyFill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top" wrapText="1"/>
      <protection/>
    </xf>
    <xf numFmtId="0" fontId="0" fillId="0" borderId="0" xfId="47" applyFont="1" applyAlignment="1">
      <alignment horizontal="left" vertical="top" wrapText="1"/>
      <protection/>
    </xf>
    <xf numFmtId="3" fontId="0" fillId="0" borderId="0" xfId="47" applyNumberFormat="1" applyFont="1" applyAlignment="1">
      <alignment horizontal="right" vertical="top"/>
      <protection/>
    </xf>
    <xf numFmtId="3" fontId="0" fillId="40" borderId="22" xfId="47" applyNumberFormat="1" applyFont="1" applyFill="1" applyBorder="1" applyAlignment="1">
      <alignment horizontal="right" vertical="top"/>
      <protection/>
    </xf>
    <xf numFmtId="0" fontId="0" fillId="40" borderId="22" xfId="47" applyFont="1" applyFill="1" applyBorder="1" applyAlignment="1">
      <alignment horizontal="left" vertical="top" wrapText="1"/>
      <protection/>
    </xf>
    <xf numFmtId="49" fontId="0" fillId="40" borderId="22" xfId="47" applyNumberFormat="1" applyFont="1" applyFill="1" applyBorder="1" applyAlignment="1">
      <alignment horizontal="left" vertical="top" wrapText="1"/>
      <protection/>
    </xf>
    <xf numFmtId="4" fontId="0" fillId="40" borderId="22" xfId="47" applyNumberFormat="1" applyFont="1" applyFill="1" applyBorder="1" applyAlignment="1">
      <alignment horizontal="right" vertical="top"/>
      <protection/>
    </xf>
    <xf numFmtId="4" fontId="0" fillId="0" borderId="0" xfId="47" applyNumberFormat="1" applyFont="1" applyAlignment="1">
      <alignment horizontal="right" vertical="top"/>
      <protection/>
    </xf>
    <xf numFmtId="0" fontId="1" fillId="43" borderId="25" xfId="47" applyFont="1" applyFill="1" applyBorder="1" applyAlignment="1">
      <alignment horizontal="left" vertical="top"/>
      <protection/>
    </xf>
    <xf numFmtId="0" fontId="1" fillId="43" borderId="25" xfId="47" applyFont="1" applyFill="1" applyBorder="1" applyAlignment="1">
      <alignment horizontal="left" vertical="top"/>
      <protection/>
    </xf>
    <xf numFmtId="4" fontId="1" fillId="43" borderId="25" xfId="47" applyNumberFormat="1" applyFont="1" applyFill="1" applyBorder="1" applyAlignment="1">
      <alignment horizontal="right" vertical="top"/>
      <protection/>
    </xf>
    <xf numFmtId="0" fontId="1" fillId="0" borderId="26" xfId="47" applyFont="1" applyBorder="1" applyAlignment="1">
      <alignment horizontal="left" vertical="top"/>
      <protection/>
    </xf>
    <xf numFmtId="0" fontId="0" fillId="0" borderId="0" xfId="47" applyFont="1" applyFill="1" applyAlignment="1">
      <alignment horizontal="left" vertical="top" wrapText="1"/>
      <protection/>
    </xf>
    <xf numFmtId="0" fontId="0" fillId="0" borderId="0" xfId="47">
      <alignment/>
      <protection/>
    </xf>
    <xf numFmtId="0" fontId="1" fillId="44" borderId="0" xfId="47" applyFont="1" applyFill="1" applyAlignment="1">
      <alignment horizontal="left" vertical="top"/>
      <protection/>
    </xf>
    <xf numFmtId="4" fontId="1" fillId="44" borderId="0" xfId="47" applyNumberFormat="1" applyFont="1" applyFill="1" applyAlignment="1">
      <alignment horizontal="righ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8"/>
  <sheetViews>
    <sheetView tabSelected="1" zoomScalePageLayoutView="0" workbookViewId="0" topLeftCell="X1">
      <pane ySplit="5" topLeftCell="A265" activePane="bottomLeft" state="frozen"/>
      <selection pane="topLeft" activeCell="A1" sqref="A1"/>
      <selection pane="bottomLeft" activeCell="AC289" sqref="AC289"/>
    </sheetView>
  </sheetViews>
  <sheetFormatPr defaultColWidth="9.140625" defaultRowHeight="12.75"/>
  <cols>
    <col min="1" max="1" width="9.421875" style="85" customWidth="1"/>
    <col min="2" max="2" width="37.421875" style="85" customWidth="1"/>
    <col min="3" max="3" width="10.57421875" style="85" customWidth="1"/>
    <col min="4" max="4" width="18.7109375" style="85" customWidth="1"/>
    <col min="5" max="5" width="23.421875" style="85" customWidth="1"/>
    <col min="6" max="6" width="38.7109375" style="85" customWidth="1"/>
    <col min="7" max="7" width="79.7109375" style="85" customWidth="1"/>
    <col min="8" max="8" width="38.7109375" style="85" customWidth="1"/>
    <col min="9" max="9" width="23.421875" style="85" customWidth="1"/>
    <col min="10" max="10" width="7.00390625" style="85" customWidth="1"/>
    <col min="11" max="11" width="10.57421875" style="85" customWidth="1"/>
    <col min="12" max="12" width="4.7109375" style="85" customWidth="1"/>
    <col min="13" max="13" width="14.00390625" style="85" customWidth="1"/>
    <col min="14" max="14" width="27.00390625" style="85" customWidth="1"/>
    <col min="15" max="16" width="34.00390625" style="85" customWidth="1"/>
    <col min="17" max="17" width="8.140625" style="85" customWidth="1"/>
    <col min="18" max="18" width="17.57421875" style="85" customWidth="1"/>
    <col min="19" max="19" width="10.57421875" style="85" customWidth="1"/>
    <col min="20" max="20" width="23.421875" style="85" customWidth="1"/>
    <col min="21" max="21" width="29.28125" style="85" customWidth="1"/>
    <col min="22" max="22" width="24.57421875" style="85" customWidth="1"/>
    <col min="23" max="23" width="77.28125" style="85" customWidth="1"/>
    <col min="24" max="24" width="8.140625" style="85" customWidth="1"/>
    <col min="25" max="25" width="10.57421875" style="85" customWidth="1"/>
    <col min="26" max="26" width="12.8515625" style="85" customWidth="1"/>
    <col min="27" max="27" width="8.140625" style="85" customWidth="1"/>
    <col min="28" max="28" width="14.00390625" style="85" customWidth="1"/>
    <col min="29" max="29" width="24.57421875" style="85" customWidth="1"/>
    <col min="30" max="30" width="21.140625" style="85" customWidth="1"/>
    <col min="31" max="31" width="11.7109375" style="85" customWidth="1"/>
    <col min="32" max="32" width="14.00390625" style="85" customWidth="1"/>
    <col min="33" max="34" width="27.00390625" style="85" customWidth="1"/>
    <col min="35" max="16384" width="9.140625" style="85" customWidth="1"/>
  </cols>
  <sheetData>
    <row r="1" spans="1:34" ht="16.5" customHeight="1">
      <c r="A1" s="84" t="s">
        <v>814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9" ht="16.5" customHeight="1">
      <c r="A3" s="87" t="s">
        <v>0</v>
      </c>
      <c r="B3" s="87"/>
      <c r="C3" s="87"/>
      <c r="D3" s="87"/>
      <c r="E3" s="87"/>
      <c r="F3" s="87"/>
      <c r="G3" s="87"/>
      <c r="H3" s="88" t="s">
        <v>1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</row>
    <row r="4" spans="1:34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90" t="s">
        <v>815</v>
      </c>
      <c r="L4" s="90"/>
      <c r="M4" s="91" t="s">
        <v>2</v>
      </c>
      <c r="N4" s="91"/>
      <c r="O4" s="91"/>
      <c r="P4" s="91"/>
      <c r="Q4" s="91"/>
      <c r="R4" s="91"/>
      <c r="S4" s="89"/>
      <c r="T4" s="89"/>
      <c r="U4" s="89"/>
      <c r="V4" s="89"/>
      <c r="W4" s="89"/>
      <c r="X4" s="90" t="s">
        <v>816</v>
      </c>
      <c r="Y4" s="90"/>
      <c r="Z4" s="90"/>
      <c r="AA4" s="90"/>
      <c r="AB4" s="90"/>
      <c r="AC4" s="90" t="s">
        <v>815</v>
      </c>
      <c r="AD4" s="90"/>
      <c r="AE4" s="90"/>
      <c r="AF4" s="90"/>
      <c r="AG4" s="89"/>
      <c r="AH4" s="89"/>
    </row>
    <row r="5" spans="1:34" ht="51" customHeight="1">
      <c r="A5" s="92" t="s">
        <v>3</v>
      </c>
      <c r="B5" s="92" t="s">
        <v>4</v>
      </c>
      <c r="C5" s="92" t="s">
        <v>5</v>
      </c>
      <c r="D5" s="92" t="s">
        <v>6</v>
      </c>
      <c r="E5" s="92" t="s">
        <v>7</v>
      </c>
      <c r="F5" s="92" t="s">
        <v>8</v>
      </c>
      <c r="G5" s="92" t="s">
        <v>9</v>
      </c>
      <c r="H5" s="92" t="s">
        <v>817</v>
      </c>
      <c r="I5" s="92" t="s">
        <v>10</v>
      </c>
      <c r="J5" s="92" t="s">
        <v>11</v>
      </c>
      <c r="K5" s="92" t="s">
        <v>818</v>
      </c>
      <c r="L5" s="92" t="s">
        <v>819</v>
      </c>
      <c r="M5" s="92" t="s">
        <v>12</v>
      </c>
      <c r="N5" s="92" t="s">
        <v>13</v>
      </c>
      <c r="O5" s="92" t="s">
        <v>14</v>
      </c>
      <c r="P5" s="92" t="s">
        <v>15</v>
      </c>
      <c r="Q5" s="92" t="s">
        <v>16</v>
      </c>
      <c r="R5" s="92" t="s">
        <v>17</v>
      </c>
      <c r="S5" s="92" t="s">
        <v>820</v>
      </c>
      <c r="T5" s="92" t="s">
        <v>18</v>
      </c>
      <c r="U5" s="92" t="s">
        <v>821</v>
      </c>
      <c r="V5" s="92" t="s">
        <v>822</v>
      </c>
      <c r="W5" s="92" t="s">
        <v>19</v>
      </c>
      <c r="X5" s="92" t="s">
        <v>823</v>
      </c>
      <c r="Y5" s="92" t="s">
        <v>824</v>
      </c>
      <c r="Z5" s="92" t="s">
        <v>825</v>
      </c>
      <c r="AA5" s="92" t="s">
        <v>826</v>
      </c>
      <c r="AB5" s="92" t="s">
        <v>827</v>
      </c>
      <c r="AC5" s="92" t="s">
        <v>828</v>
      </c>
      <c r="AD5" s="92" t="s">
        <v>20</v>
      </c>
      <c r="AE5" s="92" t="s">
        <v>21</v>
      </c>
      <c r="AF5" s="92" t="s">
        <v>22</v>
      </c>
      <c r="AG5" s="92" t="s">
        <v>23</v>
      </c>
      <c r="AH5" s="92" t="s">
        <v>24</v>
      </c>
    </row>
    <row r="6" spans="1:34" ht="26.25" thickBot="1">
      <c r="A6" s="93">
        <v>22074</v>
      </c>
      <c r="B6" s="94"/>
      <c r="C6" s="93">
        <v>57834</v>
      </c>
      <c r="D6" s="94" t="s">
        <v>25</v>
      </c>
      <c r="E6" s="94" t="s">
        <v>26</v>
      </c>
      <c r="F6" s="94" t="s">
        <v>27</v>
      </c>
      <c r="G6" s="94" t="s">
        <v>28</v>
      </c>
      <c r="H6" s="94"/>
      <c r="I6" s="94" t="s">
        <v>29</v>
      </c>
      <c r="J6" s="95">
        <v>2</v>
      </c>
      <c r="K6" s="96">
        <v>2</v>
      </c>
      <c r="L6" s="97" t="s">
        <v>829</v>
      </c>
      <c r="M6" s="94">
        <v>212600</v>
      </c>
      <c r="N6" s="94" t="s">
        <v>30</v>
      </c>
      <c r="O6" s="94" t="s">
        <v>31</v>
      </c>
      <c r="P6" s="94" t="s">
        <v>32</v>
      </c>
      <c r="Q6" s="94">
        <v>4</v>
      </c>
      <c r="R6" s="94" t="s">
        <v>33</v>
      </c>
      <c r="S6" s="94">
        <v>203408</v>
      </c>
      <c r="T6" s="94" t="s">
        <v>34</v>
      </c>
      <c r="U6" s="94" t="s">
        <v>35</v>
      </c>
      <c r="V6" s="94">
        <v>549497678</v>
      </c>
      <c r="W6" s="94"/>
      <c r="X6" s="98" t="s">
        <v>830</v>
      </c>
      <c r="Y6" s="98" t="s">
        <v>831</v>
      </c>
      <c r="Z6" s="98" t="s">
        <v>832</v>
      </c>
      <c r="AA6" s="98" t="s">
        <v>833</v>
      </c>
      <c r="AB6" s="98" t="s">
        <v>834</v>
      </c>
      <c r="AC6" s="97" t="s">
        <v>835</v>
      </c>
      <c r="AD6" s="99">
        <v>110</v>
      </c>
      <c r="AE6" s="96">
        <v>20</v>
      </c>
      <c r="AF6" s="99">
        <v>22</v>
      </c>
      <c r="AG6" s="100">
        <f>ROUND(K6*AD6,2)</f>
        <v>220</v>
      </c>
      <c r="AH6" s="100">
        <f>ROUND(K6*(AD6+AF6),2)</f>
        <v>264</v>
      </c>
    </row>
    <row r="7" spans="1:34" ht="13.5" customHeight="1" thickTop="1">
      <c r="A7" s="101"/>
      <c r="B7" s="101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1" t="s">
        <v>836</v>
      </c>
      <c r="AF7" s="101"/>
      <c r="AG7" s="103">
        <f>SUM(AG6:AG6)</f>
        <v>220</v>
      </c>
      <c r="AH7" s="103">
        <f>SUM(AH6:AH6)</f>
        <v>264</v>
      </c>
    </row>
    <row r="8" spans="1:34" ht="12.7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4" ht="26.25" thickBot="1">
      <c r="A9" s="93">
        <v>22284</v>
      </c>
      <c r="B9" s="94"/>
      <c r="C9" s="93">
        <v>58314</v>
      </c>
      <c r="D9" s="94" t="s">
        <v>36</v>
      </c>
      <c r="E9" s="94" t="s">
        <v>37</v>
      </c>
      <c r="F9" s="94" t="s">
        <v>38</v>
      </c>
      <c r="G9" s="94" t="s">
        <v>28</v>
      </c>
      <c r="H9" s="94"/>
      <c r="I9" s="94" t="s">
        <v>29</v>
      </c>
      <c r="J9" s="95">
        <v>1</v>
      </c>
      <c r="K9" s="96">
        <v>1</v>
      </c>
      <c r="L9" s="97" t="s">
        <v>829</v>
      </c>
      <c r="M9" s="94">
        <v>235200</v>
      </c>
      <c r="N9" s="94" t="s">
        <v>39</v>
      </c>
      <c r="O9" s="94" t="s">
        <v>40</v>
      </c>
      <c r="P9" s="94" t="s">
        <v>41</v>
      </c>
      <c r="Q9" s="94">
        <v>2</v>
      </c>
      <c r="R9" s="94">
        <v>2.43</v>
      </c>
      <c r="S9" s="94">
        <v>134032</v>
      </c>
      <c r="T9" s="94" t="s">
        <v>42</v>
      </c>
      <c r="U9" s="94" t="s">
        <v>43</v>
      </c>
      <c r="V9" s="94">
        <v>549495167</v>
      </c>
      <c r="W9" s="94"/>
      <c r="X9" s="98" t="s">
        <v>837</v>
      </c>
      <c r="Y9" s="98" t="s">
        <v>838</v>
      </c>
      <c r="Z9" s="98" t="s">
        <v>62</v>
      </c>
      <c r="AA9" s="98" t="s">
        <v>839</v>
      </c>
      <c r="AB9" s="98" t="s">
        <v>834</v>
      </c>
      <c r="AC9" s="97" t="s">
        <v>840</v>
      </c>
      <c r="AD9" s="99">
        <v>8200</v>
      </c>
      <c r="AE9" s="96">
        <v>20</v>
      </c>
      <c r="AF9" s="99">
        <v>1640</v>
      </c>
      <c r="AG9" s="100">
        <f>ROUND(K9*AD9,2)</f>
        <v>8200</v>
      </c>
      <c r="AH9" s="100">
        <f>ROUND(K9*(AD9+AF9),2)</f>
        <v>9840</v>
      </c>
    </row>
    <row r="10" spans="1:34" ht="13.5" customHeight="1" thickTop="1">
      <c r="A10" s="101"/>
      <c r="B10" s="101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1" t="s">
        <v>836</v>
      </c>
      <c r="AF10" s="101"/>
      <c r="AG10" s="103">
        <f>SUM(AG9:AG9)</f>
        <v>8200</v>
      </c>
      <c r="AH10" s="103">
        <f>SUM(AH9:AH9)</f>
        <v>9840</v>
      </c>
    </row>
    <row r="11" spans="1:34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ht="51">
      <c r="A12" s="93">
        <v>23082</v>
      </c>
      <c r="B12" s="94" t="s">
        <v>44</v>
      </c>
      <c r="C12" s="93">
        <v>61053</v>
      </c>
      <c r="D12" s="94" t="s">
        <v>45</v>
      </c>
      <c r="E12" s="94" t="s">
        <v>46</v>
      </c>
      <c r="F12" s="94" t="s">
        <v>47</v>
      </c>
      <c r="G12" s="94" t="s">
        <v>28</v>
      </c>
      <c r="H12" s="105" t="s">
        <v>625</v>
      </c>
      <c r="I12" s="94" t="s">
        <v>29</v>
      </c>
      <c r="J12" s="95">
        <v>1</v>
      </c>
      <c r="K12" s="96">
        <v>1</v>
      </c>
      <c r="L12" s="97" t="s">
        <v>829</v>
      </c>
      <c r="M12" s="94">
        <v>312030</v>
      </c>
      <c r="N12" s="94" t="s">
        <v>48</v>
      </c>
      <c r="O12" s="94" t="s">
        <v>49</v>
      </c>
      <c r="P12" s="94" t="s">
        <v>50</v>
      </c>
      <c r="Q12" s="94">
        <v>2</v>
      </c>
      <c r="R12" s="94" t="s">
        <v>51</v>
      </c>
      <c r="S12" s="94">
        <v>106528</v>
      </c>
      <c r="T12" s="94" t="s">
        <v>52</v>
      </c>
      <c r="U12" s="94" t="s">
        <v>53</v>
      </c>
      <c r="V12" s="94">
        <v>549498677</v>
      </c>
      <c r="W12" s="94"/>
      <c r="X12" s="98" t="s">
        <v>841</v>
      </c>
      <c r="Y12" s="98" t="s">
        <v>842</v>
      </c>
      <c r="Z12" s="98" t="s">
        <v>62</v>
      </c>
      <c r="AA12" s="98" t="s">
        <v>843</v>
      </c>
      <c r="AB12" s="98" t="s">
        <v>62</v>
      </c>
      <c r="AC12" s="97" t="s">
        <v>844</v>
      </c>
      <c r="AD12" s="99">
        <v>6350</v>
      </c>
      <c r="AE12" s="96">
        <v>20</v>
      </c>
      <c r="AF12" s="99">
        <v>1270</v>
      </c>
      <c r="AG12" s="100">
        <f>ROUND(K12*AD12,2)</f>
        <v>6350</v>
      </c>
      <c r="AH12" s="100">
        <f>ROUND(K12*(AD12+AF12),2)</f>
        <v>7620</v>
      </c>
    </row>
    <row r="13" spans="1:34" ht="13.5" thickBot="1">
      <c r="A13" s="93">
        <v>23082</v>
      </c>
      <c r="B13" s="94" t="s">
        <v>44</v>
      </c>
      <c r="C13" s="93">
        <v>61054</v>
      </c>
      <c r="D13" s="94" t="s">
        <v>54</v>
      </c>
      <c r="E13" s="94" t="s">
        <v>55</v>
      </c>
      <c r="F13" s="94" t="s">
        <v>56</v>
      </c>
      <c r="G13" s="94" t="s">
        <v>28</v>
      </c>
      <c r="H13" s="94"/>
      <c r="I13" s="94" t="s">
        <v>29</v>
      </c>
      <c r="J13" s="95">
        <v>1</v>
      </c>
      <c r="K13" s="96">
        <v>1</v>
      </c>
      <c r="L13" s="97" t="s">
        <v>829</v>
      </c>
      <c r="M13" s="94">
        <v>312030</v>
      </c>
      <c r="N13" s="94" t="s">
        <v>48</v>
      </c>
      <c r="O13" s="94" t="s">
        <v>49</v>
      </c>
      <c r="P13" s="94" t="s">
        <v>50</v>
      </c>
      <c r="Q13" s="94">
        <v>2</v>
      </c>
      <c r="R13" s="94" t="s">
        <v>51</v>
      </c>
      <c r="S13" s="94">
        <v>106528</v>
      </c>
      <c r="T13" s="94" t="s">
        <v>52</v>
      </c>
      <c r="U13" s="94" t="s">
        <v>53</v>
      </c>
      <c r="V13" s="94">
        <v>549498677</v>
      </c>
      <c r="W13" s="94"/>
      <c r="X13" s="98" t="s">
        <v>841</v>
      </c>
      <c r="Y13" s="98" t="s">
        <v>842</v>
      </c>
      <c r="Z13" s="98" t="s">
        <v>62</v>
      </c>
      <c r="AA13" s="98" t="s">
        <v>843</v>
      </c>
      <c r="AB13" s="98" t="s">
        <v>62</v>
      </c>
      <c r="AC13" s="97" t="s">
        <v>844</v>
      </c>
      <c r="AD13" s="99">
        <v>2600</v>
      </c>
      <c r="AE13" s="96">
        <v>20</v>
      </c>
      <c r="AF13" s="99">
        <v>520</v>
      </c>
      <c r="AG13" s="100">
        <f>ROUND(K13*AD13,2)</f>
        <v>2600</v>
      </c>
      <c r="AH13" s="100">
        <f>ROUND(K13*(AD13+AF13),2)</f>
        <v>3120</v>
      </c>
    </row>
    <row r="14" spans="1:34" ht="13.5" customHeight="1" thickTop="1">
      <c r="A14" s="101"/>
      <c r="B14" s="101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1" t="s">
        <v>836</v>
      </c>
      <c r="AF14" s="101"/>
      <c r="AG14" s="103">
        <f>SUM(AG12:AG13)</f>
        <v>8950</v>
      </c>
      <c r="AH14" s="103">
        <f>SUM(AH12:AH13)</f>
        <v>10740</v>
      </c>
    </row>
    <row r="15" spans="1:34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ht="26.25" thickBot="1">
      <c r="A16" s="93">
        <v>23089</v>
      </c>
      <c r="B16" s="94"/>
      <c r="C16" s="93">
        <v>61102</v>
      </c>
      <c r="D16" s="94" t="s">
        <v>57</v>
      </c>
      <c r="E16" s="94" t="s">
        <v>58</v>
      </c>
      <c r="F16" s="94" t="s">
        <v>59</v>
      </c>
      <c r="G16" s="94" t="s">
        <v>28</v>
      </c>
      <c r="H16" s="94"/>
      <c r="I16" s="94" t="s">
        <v>29</v>
      </c>
      <c r="J16" s="95">
        <v>1</v>
      </c>
      <c r="K16" s="96">
        <v>1</v>
      </c>
      <c r="L16" s="97" t="s">
        <v>829</v>
      </c>
      <c r="M16" s="94">
        <v>219820</v>
      </c>
      <c r="N16" s="94" t="s">
        <v>60</v>
      </c>
      <c r="O16" s="94" t="s">
        <v>61</v>
      </c>
      <c r="P16" s="94" t="s">
        <v>32</v>
      </c>
      <c r="Q16" s="94">
        <v>0</v>
      </c>
      <c r="R16" s="94" t="s">
        <v>62</v>
      </c>
      <c r="S16" s="94">
        <v>168951</v>
      </c>
      <c r="T16" s="94" t="s">
        <v>63</v>
      </c>
      <c r="U16" s="94" t="s">
        <v>64</v>
      </c>
      <c r="V16" s="94">
        <v>549494967</v>
      </c>
      <c r="W16" s="94"/>
      <c r="X16" s="98" t="s">
        <v>845</v>
      </c>
      <c r="Y16" s="98" t="s">
        <v>846</v>
      </c>
      <c r="Z16" s="98" t="s">
        <v>62</v>
      </c>
      <c r="AA16" s="98" t="s">
        <v>847</v>
      </c>
      <c r="AB16" s="98" t="s">
        <v>62</v>
      </c>
      <c r="AC16" s="97" t="s">
        <v>848</v>
      </c>
      <c r="AD16" s="99">
        <v>5400</v>
      </c>
      <c r="AE16" s="96">
        <v>20</v>
      </c>
      <c r="AF16" s="99">
        <v>1080</v>
      </c>
      <c r="AG16" s="100">
        <f>ROUND(K16*AD16,2)</f>
        <v>5400</v>
      </c>
      <c r="AH16" s="100">
        <f>ROUND(K16*(AD16+AF16),2)</f>
        <v>6480</v>
      </c>
    </row>
    <row r="17" spans="1:34" ht="13.5" customHeight="1" thickTop="1">
      <c r="A17" s="101"/>
      <c r="B17" s="101"/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1" t="s">
        <v>836</v>
      </c>
      <c r="AF17" s="101"/>
      <c r="AG17" s="103">
        <f>SUM(AG16:AG16)</f>
        <v>5400</v>
      </c>
      <c r="AH17" s="103">
        <f>SUM(AH16:AH16)</f>
        <v>6480</v>
      </c>
    </row>
    <row r="18" spans="1:34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 ht="12.75">
      <c r="A19" s="93">
        <v>23116</v>
      </c>
      <c r="B19" s="94"/>
      <c r="C19" s="93">
        <v>61099</v>
      </c>
      <c r="D19" s="94" t="s">
        <v>36</v>
      </c>
      <c r="E19" s="94" t="s">
        <v>37</v>
      </c>
      <c r="F19" s="94" t="s">
        <v>38</v>
      </c>
      <c r="G19" s="94" t="s">
        <v>28</v>
      </c>
      <c r="H19" s="94"/>
      <c r="I19" s="94" t="s">
        <v>29</v>
      </c>
      <c r="J19" s="95">
        <v>3</v>
      </c>
      <c r="K19" s="96">
        <v>3</v>
      </c>
      <c r="L19" s="97" t="s">
        <v>829</v>
      </c>
      <c r="M19" s="94">
        <v>719000</v>
      </c>
      <c r="N19" s="94" t="s">
        <v>65</v>
      </c>
      <c r="O19" s="94" t="s">
        <v>66</v>
      </c>
      <c r="P19" s="94" t="s">
        <v>67</v>
      </c>
      <c r="Q19" s="94">
        <v>2</v>
      </c>
      <c r="R19" s="94" t="s">
        <v>62</v>
      </c>
      <c r="S19" s="94">
        <v>115937</v>
      </c>
      <c r="T19" s="94" t="s">
        <v>68</v>
      </c>
      <c r="U19" s="94" t="s">
        <v>69</v>
      </c>
      <c r="V19" s="94">
        <v>549495414</v>
      </c>
      <c r="W19" s="94"/>
      <c r="X19" s="98" t="s">
        <v>849</v>
      </c>
      <c r="Y19" s="98" t="s">
        <v>850</v>
      </c>
      <c r="Z19" s="98" t="s">
        <v>851</v>
      </c>
      <c r="AA19" s="98" t="s">
        <v>852</v>
      </c>
      <c r="AB19" s="98" t="s">
        <v>834</v>
      </c>
      <c r="AC19" s="97" t="s">
        <v>853</v>
      </c>
      <c r="AD19" s="99">
        <v>8200</v>
      </c>
      <c r="AE19" s="96">
        <v>20</v>
      </c>
      <c r="AF19" s="99">
        <v>1640</v>
      </c>
      <c r="AG19" s="100">
        <f>ROUND(K19*AD19,2)</f>
        <v>24600</v>
      </c>
      <c r="AH19" s="100">
        <f>ROUND(K19*(AD19+AF19),2)</f>
        <v>29520</v>
      </c>
    </row>
    <row r="20" spans="1:34" ht="13.5" thickBot="1">
      <c r="A20" s="93">
        <v>23116</v>
      </c>
      <c r="B20" s="94"/>
      <c r="C20" s="93">
        <v>61100</v>
      </c>
      <c r="D20" s="94" t="s">
        <v>54</v>
      </c>
      <c r="E20" s="94" t="s">
        <v>55</v>
      </c>
      <c r="F20" s="94" t="s">
        <v>56</v>
      </c>
      <c r="G20" s="94" t="s">
        <v>28</v>
      </c>
      <c r="H20" s="94"/>
      <c r="I20" s="94" t="s">
        <v>29</v>
      </c>
      <c r="J20" s="95">
        <v>2</v>
      </c>
      <c r="K20" s="96">
        <v>2</v>
      </c>
      <c r="L20" s="97" t="s">
        <v>829</v>
      </c>
      <c r="M20" s="94">
        <v>719000</v>
      </c>
      <c r="N20" s="94" t="s">
        <v>65</v>
      </c>
      <c r="O20" s="94" t="s">
        <v>66</v>
      </c>
      <c r="P20" s="94" t="s">
        <v>67</v>
      </c>
      <c r="Q20" s="94">
        <v>2</v>
      </c>
      <c r="R20" s="94" t="s">
        <v>62</v>
      </c>
      <c r="S20" s="94">
        <v>115937</v>
      </c>
      <c r="T20" s="94" t="s">
        <v>68</v>
      </c>
      <c r="U20" s="94" t="s">
        <v>69</v>
      </c>
      <c r="V20" s="94">
        <v>549495414</v>
      </c>
      <c r="W20" s="94"/>
      <c r="X20" s="98" t="s">
        <v>849</v>
      </c>
      <c r="Y20" s="98" t="s">
        <v>850</v>
      </c>
      <c r="Z20" s="98" t="s">
        <v>851</v>
      </c>
      <c r="AA20" s="98" t="s">
        <v>852</v>
      </c>
      <c r="AB20" s="98" t="s">
        <v>834</v>
      </c>
      <c r="AC20" s="97" t="s">
        <v>853</v>
      </c>
      <c r="AD20" s="99">
        <v>2600</v>
      </c>
      <c r="AE20" s="96">
        <v>20</v>
      </c>
      <c r="AF20" s="99">
        <v>520</v>
      </c>
      <c r="AG20" s="100">
        <f>ROUND(K20*AD20,2)</f>
        <v>5200</v>
      </c>
      <c r="AH20" s="100">
        <f>ROUND(K20*(AD20+AF20),2)</f>
        <v>6240</v>
      </c>
    </row>
    <row r="21" spans="1:34" ht="13.5" customHeight="1" thickTop="1">
      <c r="A21" s="101"/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1" t="s">
        <v>836</v>
      </c>
      <c r="AF21" s="101"/>
      <c r="AG21" s="103">
        <f>SUM(AG19:AG20)</f>
        <v>29800</v>
      </c>
      <c r="AH21" s="103">
        <f>SUM(AH19:AH20)</f>
        <v>35760</v>
      </c>
    </row>
    <row r="22" spans="1:34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</row>
    <row r="23" spans="1:34" ht="13.5" thickBot="1">
      <c r="A23" s="93">
        <v>23132</v>
      </c>
      <c r="B23" s="94" t="s">
        <v>70</v>
      </c>
      <c r="C23" s="93">
        <v>61156</v>
      </c>
      <c r="D23" s="94" t="s">
        <v>71</v>
      </c>
      <c r="E23" s="94" t="s">
        <v>72</v>
      </c>
      <c r="F23" s="94" t="s">
        <v>73</v>
      </c>
      <c r="G23" s="94" t="s">
        <v>28</v>
      </c>
      <c r="H23" s="94"/>
      <c r="I23" s="94" t="s">
        <v>29</v>
      </c>
      <c r="J23" s="95">
        <v>1</v>
      </c>
      <c r="K23" s="96">
        <v>1</v>
      </c>
      <c r="L23" s="97" t="s">
        <v>854</v>
      </c>
      <c r="M23" s="94">
        <v>119914</v>
      </c>
      <c r="N23" s="94" t="s">
        <v>74</v>
      </c>
      <c r="O23" s="94" t="s">
        <v>75</v>
      </c>
      <c r="P23" s="94" t="s">
        <v>76</v>
      </c>
      <c r="Q23" s="94">
        <v>3</v>
      </c>
      <c r="R23" s="94" t="s">
        <v>77</v>
      </c>
      <c r="S23" s="94">
        <v>236506</v>
      </c>
      <c r="T23" s="94" t="s">
        <v>78</v>
      </c>
      <c r="U23" s="94" t="s">
        <v>79</v>
      </c>
      <c r="V23" s="94">
        <v>549493014</v>
      </c>
      <c r="W23" s="94"/>
      <c r="X23" s="98" t="s">
        <v>833</v>
      </c>
      <c r="Y23" s="98" t="s">
        <v>855</v>
      </c>
      <c r="Z23" s="98" t="s">
        <v>62</v>
      </c>
      <c r="AA23" s="98" t="s">
        <v>833</v>
      </c>
      <c r="AB23" s="98" t="s">
        <v>856</v>
      </c>
      <c r="AC23" s="97" t="s">
        <v>857</v>
      </c>
      <c r="AD23" s="99">
        <v>100</v>
      </c>
      <c r="AE23" s="96">
        <v>20</v>
      </c>
      <c r="AF23" s="99">
        <v>20</v>
      </c>
      <c r="AG23" s="100">
        <f>ROUND(K23*AD23,2)</f>
        <v>100</v>
      </c>
      <c r="AH23" s="100">
        <f>ROUND(K23*(AD23+AF23),2)</f>
        <v>120</v>
      </c>
    </row>
    <row r="24" spans="1:34" ht="13.5" customHeight="1" thickTop="1">
      <c r="A24" s="101"/>
      <c r="B24" s="101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1" t="s">
        <v>836</v>
      </c>
      <c r="AF24" s="101"/>
      <c r="AG24" s="103">
        <f>SUM(AG23:AG23)</f>
        <v>100</v>
      </c>
      <c r="AH24" s="103">
        <f>SUM(AH23:AH23)</f>
        <v>120</v>
      </c>
    </row>
    <row r="25" spans="1:34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</row>
    <row r="26" spans="1:34" ht="26.25" thickBot="1">
      <c r="A26" s="93">
        <v>23136</v>
      </c>
      <c r="B26" s="94"/>
      <c r="C26" s="93">
        <v>61214</v>
      </c>
      <c r="D26" s="94" t="s">
        <v>57</v>
      </c>
      <c r="E26" s="94" t="s">
        <v>80</v>
      </c>
      <c r="F26" s="94" t="s">
        <v>81</v>
      </c>
      <c r="G26" s="94" t="s">
        <v>28</v>
      </c>
      <c r="H26" s="94"/>
      <c r="I26" s="94" t="s">
        <v>29</v>
      </c>
      <c r="J26" s="95">
        <v>1</v>
      </c>
      <c r="K26" s="96">
        <v>1</v>
      </c>
      <c r="L26" s="97" t="s">
        <v>829</v>
      </c>
      <c r="M26" s="94">
        <v>311010</v>
      </c>
      <c r="N26" s="94" t="s">
        <v>82</v>
      </c>
      <c r="O26" s="94" t="s">
        <v>83</v>
      </c>
      <c r="P26" s="94" t="s">
        <v>50</v>
      </c>
      <c r="Q26" s="94">
        <v>3</v>
      </c>
      <c r="R26" s="94" t="s">
        <v>84</v>
      </c>
      <c r="S26" s="94">
        <v>1064</v>
      </c>
      <c r="T26" s="94" t="s">
        <v>85</v>
      </c>
      <c r="U26" s="94" t="s">
        <v>86</v>
      </c>
      <c r="V26" s="94">
        <v>549496372</v>
      </c>
      <c r="W26" s="94"/>
      <c r="X26" s="98" t="s">
        <v>858</v>
      </c>
      <c r="Y26" s="98" t="s">
        <v>859</v>
      </c>
      <c r="Z26" s="98" t="s">
        <v>62</v>
      </c>
      <c r="AA26" s="98" t="s">
        <v>860</v>
      </c>
      <c r="AB26" s="98" t="s">
        <v>62</v>
      </c>
      <c r="AC26" s="97" t="s">
        <v>861</v>
      </c>
      <c r="AD26" s="99">
        <v>4100</v>
      </c>
      <c r="AE26" s="96">
        <v>20</v>
      </c>
      <c r="AF26" s="99">
        <v>820</v>
      </c>
      <c r="AG26" s="100">
        <f>ROUND(K26*AD26,2)</f>
        <v>4100</v>
      </c>
      <c r="AH26" s="100">
        <f>ROUND(K26*(AD26+AF26),2)</f>
        <v>4920</v>
      </c>
    </row>
    <row r="27" spans="1:34" ht="13.5" customHeight="1" thickTop="1">
      <c r="A27" s="101"/>
      <c r="B27" s="101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1" t="s">
        <v>836</v>
      </c>
      <c r="AF27" s="101"/>
      <c r="AG27" s="103">
        <f>SUM(AG26:AG26)</f>
        <v>4100</v>
      </c>
      <c r="AH27" s="103">
        <f>SUM(AH26:AH26)</f>
        <v>4920</v>
      </c>
    </row>
    <row r="28" spans="1:34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</row>
    <row r="29" spans="1:34" ht="25.5">
      <c r="A29" s="93">
        <v>23191</v>
      </c>
      <c r="B29" s="94"/>
      <c r="C29" s="93">
        <v>61244</v>
      </c>
      <c r="D29" s="94" t="s">
        <v>45</v>
      </c>
      <c r="E29" s="94" t="s">
        <v>89</v>
      </c>
      <c r="F29" s="94" t="s">
        <v>90</v>
      </c>
      <c r="G29" s="94" t="s">
        <v>28</v>
      </c>
      <c r="H29" s="94"/>
      <c r="I29" s="94" t="s">
        <v>29</v>
      </c>
      <c r="J29" s="95">
        <v>1</v>
      </c>
      <c r="K29" s="96">
        <v>1</v>
      </c>
      <c r="L29" s="97" t="s">
        <v>829</v>
      </c>
      <c r="M29" s="94">
        <v>413200</v>
      </c>
      <c r="N29" s="94" t="s">
        <v>91</v>
      </c>
      <c r="O29" s="94" t="s">
        <v>92</v>
      </c>
      <c r="P29" s="94" t="s">
        <v>93</v>
      </c>
      <c r="Q29" s="94">
        <v>2</v>
      </c>
      <c r="R29" s="94" t="s">
        <v>94</v>
      </c>
      <c r="S29" s="94">
        <v>68963</v>
      </c>
      <c r="T29" s="94" t="s">
        <v>95</v>
      </c>
      <c r="U29" s="94" t="s">
        <v>96</v>
      </c>
      <c r="V29" s="94">
        <v>549496125</v>
      </c>
      <c r="W29" s="94" t="s">
        <v>97</v>
      </c>
      <c r="X29" s="98" t="s">
        <v>862</v>
      </c>
      <c r="Y29" s="98" t="s">
        <v>863</v>
      </c>
      <c r="Z29" s="98" t="s">
        <v>62</v>
      </c>
      <c r="AA29" s="98" t="s">
        <v>864</v>
      </c>
      <c r="AB29" s="98" t="s">
        <v>834</v>
      </c>
      <c r="AC29" s="97" t="s">
        <v>865</v>
      </c>
      <c r="AD29" s="99">
        <v>13550</v>
      </c>
      <c r="AE29" s="96">
        <v>20</v>
      </c>
      <c r="AF29" s="99">
        <v>2710</v>
      </c>
      <c r="AG29" s="100">
        <f>ROUND(K29*AD29,2)</f>
        <v>13550</v>
      </c>
      <c r="AH29" s="100">
        <f>ROUND(K29*(AD29+AF29),2)</f>
        <v>16260</v>
      </c>
    </row>
    <row r="30" spans="1:34" ht="26.25" thickBot="1">
      <c r="A30" s="93">
        <v>23191</v>
      </c>
      <c r="B30" s="94"/>
      <c r="C30" s="93">
        <v>61245</v>
      </c>
      <c r="D30" s="94" t="s">
        <v>36</v>
      </c>
      <c r="E30" s="94" t="s">
        <v>37</v>
      </c>
      <c r="F30" s="94" t="s">
        <v>38</v>
      </c>
      <c r="G30" s="94" t="s">
        <v>28</v>
      </c>
      <c r="H30" s="94"/>
      <c r="I30" s="94" t="s">
        <v>29</v>
      </c>
      <c r="J30" s="95">
        <v>1</v>
      </c>
      <c r="K30" s="96">
        <v>1</v>
      </c>
      <c r="L30" s="97" t="s">
        <v>829</v>
      </c>
      <c r="M30" s="94">
        <v>413200</v>
      </c>
      <c r="N30" s="94" t="s">
        <v>91</v>
      </c>
      <c r="O30" s="94" t="s">
        <v>92</v>
      </c>
      <c r="P30" s="94" t="s">
        <v>93</v>
      </c>
      <c r="Q30" s="94">
        <v>2</v>
      </c>
      <c r="R30" s="94" t="s">
        <v>98</v>
      </c>
      <c r="S30" s="94">
        <v>68963</v>
      </c>
      <c r="T30" s="94" t="s">
        <v>95</v>
      </c>
      <c r="U30" s="94" t="s">
        <v>96</v>
      </c>
      <c r="V30" s="94">
        <v>549496125</v>
      </c>
      <c r="W30" s="94" t="s">
        <v>97</v>
      </c>
      <c r="X30" s="98" t="s">
        <v>862</v>
      </c>
      <c r="Y30" s="98" t="s">
        <v>863</v>
      </c>
      <c r="Z30" s="98" t="s">
        <v>62</v>
      </c>
      <c r="AA30" s="98" t="s">
        <v>864</v>
      </c>
      <c r="AB30" s="98" t="s">
        <v>834</v>
      </c>
      <c r="AC30" s="97" t="s">
        <v>865</v>
      </c>
      <c r="AD30" s="99">
        <v>8200</v>
      </c>
      <c r="AE30" s="96">
        <v>20</v>
      </c>
      <c r="AF30" s="99">
        <v>1640</v>
      </c>
      <c r="AG30" s="100">
        <f>ROUND(K30*AD30,2)</f>
        <v>8200</v>
      </c>
      <c r="AH30" s="100">
        <f>ROUND(K30*(AD30+AF30),2)</f>
        <v>9840</v>
      </c>
    </row>
    <row r="31" spans="1:34" ht="13.5" customHeight="1" thickTop="1">
      <c r="A31" s="101"/>
      <c r="B31" s="101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1" t="s">
        <v>836</v>
      </c>
      <c r="AF31" s="101"/>
      <c r="AG31" s="103">
        <f>SUM(AG29:AG30)</f>
        <v>21750</v>
      </c>
      <c r="AH31" s="103">
        <f>SUM(AH29:AH30)</f>
        <v>26100</v>
      </c>
    </row>
    <row r="32" spans="1:34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1:34" ht="12.75">
      <c r="A33" s="93">
        <v>23193</v>
      </c>
      <c r="B33" s="94"/>
      <c r="C33" s="93">
        <v>61246</v>
      </c>
      <c r="D33" s="94" t="s">
        <v>99</v>
      </c>
      <c r="E33" s="94" t="s">
        <v>100</v>
      </c>
      <c r="F33" s="94" t="s">
        <v>101</v>
      </c>
      <c r="G33" s="94" t="s">
        <v>28</v>
      </c>
      <c r="H33" s="94"/>
      <c r="I33" s="94" t="s">
        <v>29</v>
      </c>
      <c r="J33" s="95">
        <v>1</v>
      </c>
      <c r="K33" s="96">
        <v>1</v>
      </c>
      <c r="L33" s="97" t="s">
        <v>829</v>
      </c>
      <c r="M33" s="94">
        <v>231400</v>
      </c>
      <c r="N33" s="94" t="s">
        <v>102</v>
      </c>
      <c r="O33" s="94" t="s">
        <v>40</v>
      </c>
      <c r="P33" s="94" t="s">
        <v>41</v>
      </c>
      <c r="Q33" s="94"/>
      <c r="R33" s="94" t="s">
        <v>62</v>
      </c>
      <c r="S33" s="94">
        <v>3913</v>
      </c>
      <c r="T33" s="94" t="s">
        <v>103</v>
      </c>
      <c r="U33" s="94" t="s">
        <v>104</v>
      </c>
      <c r="V33" s="94">
        <v>549493609</v>
      </c>
      <c r="W33" s="94"/>
      <c r="X33" s="98" t="s">
        <v>866</v>
      </c>
      <c r="Y33" s="98" t="s">
        <v>867</v>
      </c>
      <c r="Z33" s="98" t="s">
        <v>832</v>
      </c>
      <c r="AA33" s="98" t="s">
        <v>868</v>
      </c>
      <c r="AB33" s="98" t="s">
        <v>62</v>
      </c>
      <c r="AC33" s="97" t="s">
        <v>869</v>
      </c>
      <c r="AD33" s="99">
        <v>1180</v>
      </c>
      <c r="AE33" s="96">
        <v>20</v>
      </c>
      <c r="AF33" s="99">
        <v>236</v>
      </c>
      <c r="AG33" s="100">
        <f>ROUND(K33*AD33,2)</f>
        <v>1180</v>
      </c>
      <c r="AH33" s="100">
        <f>ROUND(K33*(AD33+AF33),2)</f>
        <v>1416</v>
      </c>
    </row>
    <row r="34" spans="1:34" ht="26.25" thickBot="1">
      <c r="A34" s="93">
        <v>23193</v>
      </c>
      <c r="B34" s="94"/>
      <c r="C34" s="93">
        <v>61248</v>
      </c>
      <c r="D34" s="94" t="s">
        <v>57</v>
      </c>
      <c r="E34" s="94" t="s">
        <v>80</v>
      </c>
      <c r="F34" s="94" t="s">
        <v>81</v>
      </c>
      <c r="G34" s="94" t="s">
        <v>28</v>
      </c>
      <c r="H34" s="94"/>
      <c r="I34" s="94" t="s">
        <v>29</v>
      </c>
      <c r="J34" s="95">
        <v>1</v>
      </c>
      <c r="K34" s="96">
        <v>1</v>
      </c>
      <c r="L34" s="97" t="s">
        <v>829</v>
      </c>
      <c r="M34" s="94">
        <v>231400</v>
      </c>
      <c r="N34" s="94" t="s">
        <v>102</v>
      </c>
      <c r="O34" s="94" t="s">
        <v>40</v>
      </c>
      <c r="P34" s="94" t="s">
        <v>41</v>
      </c>
      <c r="Q34" s="94"/>
      <c r="R34" s="94" t="s">
        <v>62</v>
      </c>
      <c r="S34" s="94">
        <v>3913</v>
      </c>
      <c r="T34" s="94" t="s">
        <v>103</v>
      </c>
      <c r="U34" s="94" t="s">
        <v>104</v>
      </c>
      <c r="V34" s="94">
        <v>549493609</v>
      </c>
      <c r="W34" s="94"/>
      <c r="X34" s="98" t="s">
        <v>866</v>
      </c>
      <c r="Y34" s="98" t="s">
        <v>867</v>
      </c>
      <c r="Z34" s="98" t="s">
        <v>832</v>
      </c>
      <c r="AA34" s="98" t="s">
        <v>868</v>
      </c>
      <c r="AB34" s="98" t="s">
        <v>62</v>
      </c>
      <c r="AC34" s="97" t="s">
        <v>869</v>
      </c>
      <c r="AD34" s="99">
        <v>4100</v>
      </c>
      <c r="AE34" s="96">
        <v>20</v>
      </c>
      <c r="AF34" s="99">
        <v>820</v>
      </c>
      <c r="AG34" s="100">
        <f>ROUND(K34*AD34,2)</f>
        <v>4100</v>
      </c>
      <c r="AH34" s="100">
        <f>ROUND(K34*(AD34+AF34),2)</f>
        <v>4920</v>
      </c>
    </row>
    <row r="35" spans="1:34" ht="13.5" customHeight="1" thickTop="1">
      <c r="A35" s="101"/>
      <c r="B35" s="101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1" t="s">
        <v>836</v>
      </c>
      <c r="AF35" s="101"/>
      <c r="AG35" s="103">
        <f>SUM(AG33:AG34)</f>
        <v>5280</v>
      </c>
      <c r="AH35" s="103">
        <f>SUM(AH33:AH34)</f>
        <v>6336</v>
      </c>
    </row>
    <row r="36" spans="1:34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</row>
    <row r="37" spans="1:34" ht="25.5">
      <c r="A37" s="93">
        <v>23204</v>
      </c>
      <c r="B37" s="94"/>
      <c r="C37" s="93">
        <v>61334</v>
      </c>
      <c r="D37" s="94" t="s">
        <v>105</v>
      </c>
      <c r="E37" s="94" t="s">
        <v>106</v>
      </c>
      <c r="F37" s="94" t="s">
        <v>107</v>
      </c>
      <c r="G37" s="94" t="s">
        <v>28</v>
      </c>
      <c r="H37" s="105" t="s">
        <v>108</v>
      </c>
      <c r="I37" s="94" t="s">
        <v>29</v>
      </c>
      <c r="J37" s="95">
        <v>5</v>
      </c>
      <c r="K37" s="96">
        <v>5</v>
      </c>
      <c r="L37" s="97" t="s">
        <v>829</v>
      </c>
      <c r="M37" s="94">
        <v>313060</v>
      </c>
      <c r="N37" s="94" t="s">
        <v>109</v>
      </c>
      <c r="O37" s="94" t="s">
        <v>110</v>
      </c>
      <c r="P37" s="94" t="s">
        <v>111</v>
      </c>
      <c r="Q37" s="94">
        <v>5</v>
      </c>
      <c r="R37" s="94" t="s">
        <v>112</v>
      </c>
      <c r="S37" s="94">
        <v>7467</v>
      </c>
      <c r="T37" s="94" t="s">
        <v>113</v>
      </c>
      <c r="U37" s="94" t="s">
        <v>114</v>
      </c>
      <c r="V37" s="94">
        <v>549493107</v>
      </c>
      <c r="W37" s="94"/>
      <c r="X37" s="98" t="s">
        <v>870</v>
      </c>
      <c r="Y37" s="98" t="s">
        <v>871</v>
      </c>
      <c r="Z37" s="98" t="s">
        <v>872</v>
      </c>
      <c r="AA37" s="98" t="s">
        <v>839</v>
      </c>
      <c r="AB37" s="98" t="s">
        <v>62</v>
      </c>
      <c r="AC37" s="97" t="s">
        <v>873</v>
      </c>
      <c r="AD37" s="99">
        <v>100</v>
      </c>
      <c r="AE37" s="96">
        <v>20</v>
      </c>
      <c r="AF37" s="99">
        <v>20</v>
      </c>
      <c r="AG37" s="100">
        <f>ROUND(K37*AD37,2)</f>
        <v>500</v>
      </c>
      <c r="AH37" s="100">
        <f>ROUND(K37*(AD37+AF37),2)</f>
        <v>600</v>
      </c>
    </row>
    <row r="38" spans="1:34" ht="26.25" thickBot="1">
      <c r="A38" s="93">
        <v>23204</v>
      </c>
      <c r="B38" s="94"/>
      <c r="C38" s="93">
        <v>61357</v>
      </c>
      <c r="D38" s="94" t="s">
        <v>71</v>
      </c>
      <c r="E38" s="94" t="s">
        <v>72</v>
      </c>
      <c r="F38" s="94" t="s">
        <v>73</v>
      </c>
      <c r="G38" s="94" t="s">
        <v>28</v>
      </c>
      <c r="H38" s="105" t="s">
        <v>115</v>
      </c>
      <c r="I38" s="94" t="s">
        <v>29</v>
      </c>
      <c r="J38" s="95">
        <v>8</v>
      </c>
      <c r="K38" s="96">
        <v>8</v>
      </c>
      <c r="L38" s="97" t="s">
        <v>829</v>
      </c>
      <c r="M38" s="94">
        <v>313060</v>
      </c>
      <c r="N38" s="94" t="s">
        <v>109</v>
      </c>
      <c r="O38" s="94" t="s">
        <v>110</v>
      </c>
      <c r="P38" s="94" t="s">
        <v>111</v>
      </c>
      <c r="Q38" s="94">
        <v>5</v>
      </c>
      <c r="R38" s="94" t="s">
        <v>62</v>
      </c>
      <c r="S38" s="94">
        <v>7467</v>
      </c>
      <c r="T38" s="94" t="s">
        <v>113</v>
      </c>
      <c r="U38" s="94" t="s">
        <v>114</v>
      </c>
      <c r="V38" s="94">
        <v>549493107</v>
      </c>
      <c r="W38" s="94"/>
      <c r="X38" s="98" t="s">
        <v>870</v>
      </c>
      <c r="Y38" s="98" t="s">
        <v>871</v>
      </c>
      <c r="Z38" s="98" t="s">
        <v>872</v>
      </c>
      <c r="AA38" s="98" t="s">
        <v>839</v>
      </c>
      <c r="AB38" s="98" t="s">
        <v>62</v>
      </c>
      <c r="AC38" s="97" t="s">
        <v>873</v>
      </c>
      <c r="AD38" s="99">
        <v>115</v>
      </c>
      <c r="AE38" s="96">
        <v>20</v>
      </c>
      <c r="AF38" s="99">
        <v>23</v>
      </c>
      <c r="AG38" s="100">
        <f>ROUND(K38*AD38,2)</f>
        <v>920</v>
      </c>
      <c r="AH38" s="100">
        <f>ROUND(K38*(AD38+AF38),2)</f>
        <v>1104</v>
      </c>
    </row>
    <row r="39" spans="1:34" ht="13.5" customHeight="1" thickTop="1">
      <c r="A39" s="101"/>
      <c r="B39" s="101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1" t="s">
        <v>836</v>
      </c>
      <c r="AF39" s="101"/>
      <c r="AG39" s="103">
        <f>SUM(AG37:AG38)</f>
        <v>1420</v>
      </c>
      <c r="AH39" s="103">
        <f>SUM(AH37:AH38)</f>
        <v>1704</v>
      </c>
    </row>
    <row r="40" spans="1:3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  <row r="41" spans="1:34" ht="12.75">
      <c r="A41" s="93">
        <v>23232</v>
      </c>
      <c r="B41" s="94"/>
      <c r="C41" s="93">
        <v>61338</v>
      </c>
      <c r="D41" s="94" t="s">
        <v>36</v>
      </c>
      <c r="E41" s="94" t="s">
        <v>37</v>
      </c>
      <c r="F41" s="94" t="s">
        <v>38</v>
      </c>
      <c r="G41" s="94" t="s">
        <v>28</v>
      </c>
      <c r="H41" s="94"/>
      <c r="I41" s="94" t="s">
        <v>29</v>
      </c>
      <c r="J41" s="95">
        <v>1</v>
      </c>
      <c r="K41" s="96">
        <v>1</v>
      </c>
      <c r="L41" s="97" t="s">
        <v>854</v>
      </c>
      <c r="M41" s="94">
        <v>110117</v>
      </c>
      <c r="N41" s="94" t="s">
        <v>116</v>
      </c>
      <c r="O41" s="94" t="s">
        <v>117</v>
      </c>
      <c r="P41" s="94" t="s">
        <v>118</v>
      </c>
      <c r="Q41" s="94">
        <v>2</v>
      </c>
      <c r="R41" s="94">
        <v>16</v>
      </c>
      <c r="S41" s="94">
        <v>133479</v>
      </c>
      <c r="T41" s="94" t="s">
        <v>119</v>
      </c>
      <c r="U41" s="94" t="s">
        <v>120</v>
      </c>
      <c r="V41" s="94">
        <v>543185396</v>
      </c>
      <c r="W41" s="94"/>
      <c r="X41" s="98" t="s">
        <v>874</v>
      </c>
      <c r="Y41" s="98" t="s">
        <v>875</v>
      </c>
      <c r="Z41" s="98" t="s">
        <v>62</v>
      </c>
      <c r="AA41" s="98" t="s">
        <v>876</v>
      </c>
      <c r="AB41" s="98" t="s">
        <v>877</v>
      </c>
      <c r="AC41" s="97" t="s">
        <v>878</v>
      </c>
      <c r="AD41" s="99">
        <v>8200</v>
      </c>
      <c r="AE41" s="96">
        <v>20</v>
      </c>
      <c r="AF41" s="99">
        <v>1640</v>
      </c>
      <c r="AG41" s="100">
        <f>ROUND(K41*AD41,2)</f>
        <v>8200</v>
      </c>
      <c r="AH41" s="100">
        <f>ROUND(K41*(AD41+AF41),2)</f>
        <v>9840</v>
      </c>
    </row>
    <row r="42" spans="1:34" ht="12.75">
      <c r="A42" s="93">
        <v>23232</v>
      </c>
      <c r="B42" s="94"/>
      <c r="C42" s="93">
        <v>61363</v>
      </c>
      <c r="D42" s="94" t="s">
        <v>45</v>
      </c>
      <c r="E42" s="94" t="s">
        <v>121</v>
      </c>
      <c r="F42" s="94" t="s">
        <v>122</v>
      </c>
      <c r="G42" s="94" t="s">
        <v>28</v>
      </c>
      <c r="H42" s="94"/>
      <c r="I42" s="94" t="s">
        <v>29</v>
      </c>
      <c r="J42" s="95">
        <v>1</v>
      </c>
      <c r="K42" s="96">
        <v>1</v>
      </c>
      <c r="L42" s="97" t="s">
        <v>854</v>
      </c>
      <c r="M42" s="94">
        <v>110117</v>
      </c>
      <c r="N42" s="94" t="s">
        <v>116</v>
      </c>
      <c r="O42" s="94" t="s">
        <v>117</v>
      </c>
      <c r="P42" s="94" t="s">
        <v>118</v>
      </c>
      <c r="Q42" s="94">
        <v>2</v>
      </c>
      <c r="R42" s="94">
        <v>22</v>
      </c>
      <c r="S42" s="94">
        <v>133479</v>
      </c>
      <c r="T42" s="94" t="s">
        <v>119</v>
      </c>
      <c r="U42" s="94" t="s">
        <v>120</v>
      </c>
      <c r="V42" s="94">
        <v>543185396</v>
      </c>
      <c r="W42" s="94"/>
      <c r="X42" s="98" t="s">
        <v>874</v>
      </c>
      <c r="Y42" s="98" t="s">
        <v>875</v>
      </c>
      <c r="Z42" s="98" t="s">
        <v>62</v>
      </c>
      <c r="AA42" s="98" t="s">
        <v>876</v>
      </c>
      <c r="AB42" s="98" t="s">
        <v>877</v>
      </c>
      <c r="AC42" s="97" t="s">
        <v>878</v>
      </c>
      <c r="AD42" s="99">
        <v>10690</v>
      </c>
      <c r="AE42" s="96">
        <v>20</v>
      </c>
      <c r="AF42" s="99">
        <v>2138</v>
      </c>
      <c r="AG42" s="100">
        <f>ROUND(K42*AD42,2)</f>
        <v>10690</v>
      </c>
      <c r="AH42" s="100">
        <f>ROUND(K42*(AD42+AF42),2)</f>
        <v>12828</v>
      </c>
    </row>
    <row r="43" spans="1:34" ht="12.75">
      <c r="A43" s="93">
        <v>23232</v>
      </c>
      <c r="B43" s="94"/>
      <c r="C43" s="93">
        <v>61365</v>
      </c>
      <c r="D43" s="94" t="s">
        <v>25</v>
      </c>
      <c r="E43" s="94" t="s">
        <v>26</v>
      </c>
      <c r="F43" s="94" t="s">
        <v>27</v>
      </c>
      <c r="G43" s="94" t="s">
        <v>28</v>
      </c>
      <c r="H43" s="94"/>
      <c r="I43" s="94" t="s">
        <v>29</v>
      </c>
      <c r="J43" s="95">
        <v>2</v>
      </c>
      <c r="K43" s="96">
        <v>2</v>
      </c>
      <c r="L43" s="97" t="s">
        <v>854</v>
      </c>
      <c r="M43" s="94">
        <v>110117</v>
      </c>
      <c r="N43" s="94" t="s">
        <v>116</v>
      </c>
      <c r="O43" s="94" t="s">
        <v>117</v>
      </c>
      <c r="P43" s="94" t="s">
        <v>118</v>
      </c>
      <c r="Q43" s="94">
        <v>3</v>
      </c>
      <c r="R43" s="94">
        <v>1</v>
      </c>
      <c r="S43" s="94">
        <v>133479</v>
      </c>
      <c r="T43" s="94" t="s">
        <v>119</v>
      </c>
      <c r="U43" s="94" t="s">
        <v>120</v>
      </c>
      <c r="V43" s="94">
        <v>543185396</v>
      </c>
      <c r="W43" s="94"/>
      <c r="X43" s="98" t="s">
        <v>874</v>
      </c>
      <c r="Y43" s="98" t="s">
        <v>875</v>
      </c>
      <c r="Z43" s="98" t="s">
        <v>62</v>
      </c>
      <c r="AA43" s="98" t="s">
        <v>876</v>
      </c>
      <c r="AB43" s="98" t="s">
        <v>877</v>
      </c>
      <c r="AC43" s="97" t="s">
        <v>878</v>
      </c>
      <c r="AD43" s="99">
        <v>110</v>
      </c>
      <c r="AE43" s="96">
        <v>20</v>
      </c>
      <c r="AF43" s="99">
        <v>22</v>
      </c>
      <c r="AG43" s="100">
        <f>ROUND(K43*AD43,2)</f>
        <v>220</v>
      </c>
      <c r="AH43" s="100">
        <f>ROUND(K43*(AD43+AF43),2)</f>
        <v>264</v>
      </c>
    </row>
    <row r="44" spans="1:34" ht="13.5" thickBot="1">
      <c r="A44" s="93">
        <v>23232</v>
      </c>
      <c r="B44" s="94"/>
      <c r="C44" s="93">
        <v>61382</v>
      </c>
      <c r="D44" s="94" t="s">
        <v>54</v>
      </c>
      <c r="E44" s="94" t="s">
        <v>123</v>
      </c>
      <c r="F44" s="94" t="s">
        <v>124</v>
      </c>
      <c r="G44" s="94" t="s">
        <v>28</v>
      </c>
      <c r="H44" s="94"/>
      <c r="I44" s="94" t="s">
        <v>29</v>
      </c>
      <c r="J44" s="95">
        <v>2</v>
      </c>
      <c r="K44" s="96">
        <v>2</v>
      </c>
      <c r="L44" s="97" t="s">
        <v>854</v>
      </c>
      <c r="M44" s="94">
        <v>110117</v>
      </c>
      <c r="N44" s="94" t="s">
        <v>116</v>
      </c>
      <c r="O44" s="94" t="s">
        <v>117</v>
      </c>
      <c r="P44" s="94" t="s">
        <v>118</v>
      </c>
      <c r="Q44" s="94">
        <v>2</v>
      </c>
      <c r="R44" s="94">
        <v>16</v>
      </c>
      <c r="S44" s="94">
        <v>133479</v>
      </c>
      <c r="T44" s="94" t="s">
        <v>119</v>
      </c>
      <c r="U44" s="94" t="s">
        <v>120</v>
      </c>
      <c r="V44" s="94">
        <v>543185396</v>
      </c>
      <c r="W44" s="94"/>
      <c r="X44" s="98" t="s">
        <v>874</v>
      </c>
      <c r="Y44" s="98" t="s">
        <v>875</v>
      </c>
      <c r="Z44" s="98" t="s">
        <v>62</v>
      </c>
      <c r="AA44" s="98" t="s">
        <v>876</v>
      </c>
      <c r="AB44" s="98" t="s">
        <v>877</v>
      </c>
      <c r="AC44" s="97" t="s">
        <v>878</v>
      </c>
      <c r="AD44" s="99">
        <v>2480</v>
      </c>
      <c r="AE44" s="96">
        <v>20</v>
      </c>
      <c r="AF44" s="99">
        <v>496</v>
      </c>
      <c r="AG44" s="100">
        <f>ROUND(K44*AD44,2)</f>
        <v>4960</v>
      </c>
      <c r="AH44" s="100">
        <f>ROUND(K44*(AD44+AF44),2)</f>
        <v>5952</v>
      </c>
    </row>
    <row r="45" spans="1:34" ht="13.5" customHeight="1" thickTop="1">
      <c r="A45" s="101"/>
      <c r="B45" s="101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1" t="s">
        <v>836</v>
      </c>
      <c r="AF45" s="101"/>
      <c r="AG45" s="103">
        <f>SUM(AG41:AG44)</f>
        <v>24070</v>
      </c>
      <c r="AH45" s="103">
        <f>SUM(AH41:AH44)</f>
        <v>28884</v>
      </c>
    </row>
    <row r="46" spans="1:34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</row>
    <row r="47" spans="1:34" ht="26.25" thickBot="1">
      <c r="A47" s="93">
        <v>23393</v>
      </c>
      <c r="B47" s="94"/>
      <c r="C47" s="93">
        <v>61557</v>
      </c>
      <c r="D47" s="94" t="s">
        <v>36</v>
      </c>
      <c r="E47" s="94" t="s">
        <v>37</v>
      </c>
      <c r="F47" s="94" t="s">
        <v>38</v>
      </c>
      <c r="G47" s="94" t="s">
        <v>28</v>
      </c>
      <c r="H47" s="94"/>
      <c r="I47" s="94" t="s">
        <v>29</v>
      </c>
      <c r="J47" s="95">
        <v>2</v>
      </c>
      <c r="K47" s="96">
        <v>2</v>
      </c>
      <c r="L47" s="97" t="s">
        <v>829</v>
      </c>
      <c r="M47" s="94">
        <v>413200</v>
      </c>
      <c r="N47" s="94" t="s">
        <v>91</v>
      </c>
      <c r="O47" s="94" t="s">
        <v>92</v>
      </c>
      <c r="P47" s="94" t="s">
        <v>93</v>
      </c>
      <c r="Q47" s="94">
        <v>2</v>
      </c>
      <c r="R47" s="94" t="s">
        <v>94</v>
      </c>
      <c r="S47" s="94">
        <v>68963</v>
      </c>
      <c r="T47" s="94" t="s">
        <v>95</v>
      </c>
      <c r="U47" s="94" t="s">
        <v>96</v>
      </c>
      <c r="V47" s="94">
        <v>549496125</v>
      </c>
      <c r="W47" s="94" t="s">
        <v>97</v>
      </c>
      <c r="X47" s="98" t="s">
        <v>862</v>
      </c>
      <c r="Y47" s="98" t="s">
        <v>863</v>
      </c>
      <c r="Z47" s="98" t="s">
        <v>62</v>
      </c>
      <c r="AA47" s="98" t="s">
        <v>864</v>
      </c>
      <c r="AB47" s="98" t="s">
        <v>834</v>
      </c>
      <c r="AC47" s="97" t="s">
        <v>879</v>
      </c>
      <c r="AD47" s="99">
        <v>8200</v>
      </c>
      <c r="AE47" s="96">
        <v>20</v>
      </c>
      <c r="AF47" s="99">
        <v>1640</v>
      </c>
      <c r="AG47" s="100">
        <f>ROUND(K47*AD47,2)</f>
        <v>16400</v>
      </c>
      <c r="AH47" s="100">
        <f>ROUND(K47*(AD47+AF47),2)</f>
        <v>19680</v>
      </c>
    </row>
    <row r="48" spans="1:34" ht="13.5" customHeight="1" thickTop="1">
      <c r="A48" s="101"/>
      <c r="B48" s="101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1" t="s">
        <v>836</v>
      </c>
      <c r="AF48" s="101"/>
      <c r="AG48" s="103">
        <f>SUM(AG47:AG47)</f>
        <v>16400</v>
      </c>
      <c r="AH48" s="103">
        <f>SUM(AH47:AH47)</f>
        <v>19680</v>
      </c>
    </row>
    <row r="49" spans="1:34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</row>
    <row r="50" spans="1:34" ht="115.5" thickBot="1">
      <c r="A50" s="93">
        <v>23492</v>
      </c>
      <c r="B50" s="94"/>
      <c r="C50" s="93">
        <v>61702</v>
      </c>
      <c r="D50" s="94" t="s">
        <v>45</v>
      </c>
      <c r="E50" s="94" t="s">
        <v>125</v>
      </c>
      <c r="F50" s="94" t="s">
        <v>126</v>
      </c>
      <c r="G50" s="94" t="s">
        <v>28</v>
      </c>
      <c r="H50" s="105" t="s">
        <v>630</v>
      </c>
      <c r="I50" s="94" t="s">
        <v>29</v>
      </c>
      <c r="J50" s="95">
        <v>2</v>
      </c>
      <c r="K50" s="96">
        <v>2</v>
      </c>
      <c r="L50" s="97" t="s">
        <v>854</v>
      </c>
      <c r="M50" s="94">
        <v>119612</v>
      </c>
      <c r="N50" s="94" t="s">
        <v>127</v>
      </c>
      <c r="O50" s="94" t="s">
        <v>110</v>
      </c>
      <c r="P50" s="94" t="s">
        <v>111</v>
      </c>
      <c r="Q50" s="94"/>
      <c r="R50" s="94" t="s">
        <v>62</v>
      </c>
      <c r="S50" s="94">
        <v>98452</v>
      </c>
      <c r="T50" s="94" t="s">
        <v>128</v>
      </c>
      <c r="U50" s="94" t="s">
        <v>129</v>
      </c>
      <c r="V50" s="94">
        <v>549494807</v>
      </c>
      <c r="W50" s="94"/>
      <c r="X50" s="98" t="s">
        <v>833</v>
      </c>
      <c r="Y50" s="98" t="s">
        <v>880</v>
      </c>
      <c r="Z50" s="98" t="s">
        <v>62</v>
      </c>
      <c r="AA50" s="98" t="s">
        <v>833</v>
      </c>
      <c r="AB50" s="98" t="s">
        <v>877</v>
      </c>
      <c r="AC50" s="97" t="s">
        <v>881</v>
      </c>
      <c r="AD50" s="99">
        <v>18130</v>
      </c>
      <c r="AE50" s="96">
        <v>20</v>
      </c>
      <c r="AF50" s="99">
        <v>3626</v>
      </c>
      <c r="AG50" s="100">
        <f>ROUND(K50*AD50,2)</f>
        <v>36260</v>
      </c>
      <c r="AH50" s="100">
        <f>ROUND(K50*(AD50+AF50),2)</f>
        <v>43512</v>
      </c>
    </row>
    <row r="51" spans="1:34" ht="13.5" customHeight="1" thickTop="1">
      <c r="A51" s="101"/>
      <c r="B51" s="101"/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1" t="s">
        <v>836</v>
      </c>
      <c r="AF51" s="101"/>
      <c r="AG51" s="103">
        <f>SUM(AG50:AG50)</f>
        <v>36260</v>
      </c>
      <c r="AH51" s="103">
        <f>SUM(AH50:AH50)</f>
        <v>43512</v>
      </c>
    </row>
    <row r="52" spans="1:34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</row>
    <row r="53" spans="1:34" ht="38.25">
      <c r="A53" s="93">
        <v>23495</v>
      </c>
      <c r="B53" s="94"/>
      <c r="C53" s="93">
        <v>61799</v>
      </c>
      <c r="D53" s="94" t="s">
        <v>36</v>
      </c>
      <c r="E53" s="94" t="s">
        <v>130</v>
      </c>
      <c r="F53" s="94" t="s">
        <v>131</v>
      </c>
      <c r="G53" s="94" t="s">
        <v>28</v>
      </c>
      <c r="H53" s="105" t="s">
        <v>326</v>
      </c>
      <c r="I53" s="94" t="s">
        <v>29</v>
      </c>
      <c r="J53" s="95">
        <v>1</v>
      </c>
      <c r="K53" s="96">
        <v>1</v>
      </c>
      <c r="L53" s="97" t="s">
        <v>854</v>
      </c>
      <c r="M53" s="94">
        <v>110223</v>
      </c>
      <c r="N53" s="94" t="s">
        <v>132</v>
      </c>
      <c r="O53" s="94" t="s">
        <v>133</v>
      </c>
      <c r="P53" s="94" t="s">
        <v>134</v>
      </c>
      <c r="Q53" s="94">
        <v>7</v>
      </c>
      <c r="R53" s="94" t="s">
        <v>62</v>
      </c>
      <c r="S53" s="94">
        <v>46527</v>
      </c>
      <c r="T53" s="94" t="s">
        <v>135</v>
      </c>
      <c r="U53" s="94" t="s">
        <v>136</v>
      </c>
      <c r="V53" s="94" t="s">
        <v>137</v>
      </c>
      <c r="W53" s="94"/>
      <c r="X53" s="98" t="s">
        <v>833</v>
      </c>
      <c r="Y53" s="98" t="s">
        <v>882</v>
      </c>
      <c r="Z53" s="98" t="s">
        <v>62</v>
      </c>
      <c r="AA53" s="98" t="s">
        <v>833</v>
      </c>
      <c r="AB53" s="98" t="s">
        <v>877</v>
      </c>
      <c r="AC53" s="97" t="s">
        <v>883</v>
      </c>
      <c r="AD53" s="99">
        <v>13500</v>
      </c>
      <c r="AE53" s="96">
        <v>20</v>
      </c>
      <c r="AF53" s="99">
        <v>2700</v>
      </c>
      <c r="AG53" s="100">
        <f>ROUND(K53*AD53,2)</f>
        <v>13500</v>
      </c>
      <c r="AH53" s="100">
        <f>ROUND(K53*(AD53+AF53),2)</f>
        <v>16200</v>
      </c>
    </row>
    <row r="54" spans="1:34" ht="12.75">
      <c r="A54" s="93">
        <v>23495</v>
      </c>
      <c r="B54" s="94"/>
      <c r="C54" s="93">
        <v>61800</v>
      </c>
      <c r="D54" s="94" t="s">
        <v>36</v>
      </c>
      <c r="E54" s="94" t="s">
        <v>37</v>
      </c>
      <c r="F54" s="94" t="s">
        <v>38</v>
      </c>
      <c r="G54" s="94" t="s">
        <v>28</v>
      </c>
      <c r="H54" s="94"/>
      <c r="I54" s="94" t="s">
        <v>29</v>
      </c>
      <c r="J54" s="95">
        <v>1</v>
      </c>
      <c r="K54" s="96">
        <v>1</v>
      </c>
      <c r="L54" s="97" t="s">
        <v>854</v>
      </c>
      <c r="M54" s="94">
        <v>110223</v>
      </c>
      <c r="N54" s="94" t="s">
        <v>132</v>
      </c>
      <c r="O54" s="94" t="s">
        <v>133</v>
      </c>
      <c r="P54" s="94" t="s">
        <v>134</v>
      </c>
      <c r="Q54" s="94">
        <v>7</v>
      </c>
      <c r="R54" s="94" t="s">
        <v>138</v>
      </c>
      <c r="S54" s="94">
        <v>46527</v>
      </c>
      <c r="T54" s="94" t="s">
        <v>135</v>
      </c>
      <c r="U54" s="94" t="s">
        <v>136</v>
      </c>
      <c r="V54" s="94" t="s">
        <v>137</v>
      </c>
      <c r="W54" s="94"/>
      <c r="X54" s="98" t="s">
        <v>833</v>
      </c>
      <c r="Y54" s="98" t="s">
        <v>882</v>
      </c>
      <c r="Z54" s="98" t="s">
        <v>62</v>
      </c>
      <c r="AA54" s="98" t="s">
        <v>833</v>
      </c>
      <c r="AB54" s="98" t="s">
        <v>877</v>
      </c>
      <c r="AC54" s="97" t="s">
        <v>883</v>
      </c>
      <c r="AD54" s="99">
        <v>8200</v>
      </c>
      <c r="AE54" s="96">
        <v>20</v>
      </c>
      <c r="AF54" s="99">
        <v>1640</v>
      </c>
      <c r="AG54" s="100">
        <f>ROUND(K54*AD54,2)</f>
        <v>8200</v>
      </c>
      <c r="AH54" s="100">
        <f>ROUND(K54*(AD54+AF54),2)</f>
        <v>9840</v>
      </c>
    </row>
    <row r="55" spans="1:34" ht="12.75">
      <c r="A55" s="93">
        <v>23495</v>
      </c>
      <c r="B55" s="94"/>
      <c r="C55" s="93">
        <v>61801</v>
      </c>
      <c r="D55" s="94" t="s">
        <v>54</v>
      </c>
      <c r="E55" s="94" t="s">
        <v>55</v>
      </c>
      <c r="F55" s="94" t="s">
        <v>56</v>
      </c>
      <c r="G55" s="94" t="s">
        <v>28</v>
      </c>
      <c r="H55" s="94"/>
      <c r="I55" s="94" t="s">
        <v>29</v>
      </c>
      <c r="J55" s="95">
        <v>1</v>
      </c>
      <c r="K55" s="96">
        <v>1</v>
      </c>
      <c r="L55" s="97" t="s">
        <v>854</v>
      </c>
      <c r="M55" s="94">
        <v>110223</v>
      </c>
      <c r="N55" s="94" t="s">
        <v>132</v>
      </c>
      <c r="O55" s="94" t="s">
        <v>133</v>
      </c>
      <c r="P55" s="94" t="s">
        <v>134</v>
      </c>
      <c r="Q55" s="94">
        <v>7</v>
      </c>
      <c r="R55" s="94" t="s">
        <v>138</v>
      </c>
      <c r="S55" s="94">
        <v>46527</v>
      </c>
      <c r="T55" s="94" t="s">
        <v>135</v>
      </c>
      <c r="U55" s="94" t="s">
        <v>136</v>
      </c>
      <c r="V55" s="94" t="s">
        <v>137</v>
      </c>
      <c r="W55" s="94"/>
      <c r="X55" s="98" t="s">
        <v>833</v>
      </c>
      <c r="Y55" s="98" t="s">
        <v>882</v>
      </c>
      <c r="Z55" s="98" t="s">
        <v>62</v>
      </c>
      <c r="AA55" s="98" t="s">
        <v>833</v>
      </c>
      <c r="AB55" s="98" t="s">
        <v>877</v>
      </c>
      <c r="AC55" s="97" t="s">
        <v>883</v>
      </c>
      <c r="AD55" s="99">
        <v>2600</v>
      </c>
      <c r="AE55" s="96">
        <v>20</v>
      </c>
      <c r="AF55" s="99">
        <v>520</v>
      </c>
      <c r="AG55" s="100">
        <f>ROUND(K55*AD55,2)</f>
        <v>2600</v>
      </c>
      <c r="AH55" s="100">
        <f>ROUND(K55*(AD55+AF55),2)</f>
        <v>3120</v>
      </c>
    </row>
    <row r="56" spans="1:34" ht="13.5" thickBot="1">
      <c r="A56" s="93">
        <v>23495</v>
      </c>
      <c r="B56" s="94"/>
      <c r="C56" s="93">
        <v>61802</v>
      </c>
      <c r="D56" s="94" t="s">
        <v>54</v>
      </c>
      <c r="E56" s="94" t="s">
        <v>123</v>
      </c>
      <c r="F56" s="94" t="s">
        <v>124</v>
      </c>
      <c r="G56" s="94" t="s">
        <v>28</v>
      </c>
      <c r="H56" s="94"/>
      <c r="I56" s="94" t="s">
        <v>29</v>
      </c>
      <c r="J56" s="95">
        <v>1</v>
      </c>
      <c r="K56" s="96">
        <v>1</v>
      </c>
      <c r="L56" s="97" t="s">
        <v>854</v>
      </c>
      <c r="M56" s="94">
        <v>110223</v>
      </c>
      <c r="N56" s="94" t="s">
        <v>132</v>
      </c>
      <c r="O56" s="94" t="s">
        <v>133</v>
      </c>
      <c r="P56" s="94" t="s">
        <v>134</v>
      </c>
      <c r="Q56" s="94">
        <v>7</v>
      </c>
      <c r="R56" s="94" t="s">
        <v>139</v>
      </c>
      <c r="S56" s="94">
        <v>46527</v>
      </c>
      <c r="T56" s="94" t="s">
        <v>135</v>
      </c>
      <c r="U56" s="94" t="s">
        <v>136</v>
      </c>
      <c r="V56" s="94" t="s">
        <v>137</v>
      </c>
      <c r="W56" s="94"/>
      <c r="X56" s="98" t="s">
        <v>833</v>
      </c>
      <c r="Y56" s="98" t="s">
        <v>882</v>
      </c>
      <c r="Z56" s="98" t="s">
        <v>62</v>
      </c>
      <c r="AA56" s="98" t="s">
        <v>833</v>
      </c>
      <c r="AB56" s="98" t="s">
        <v>877</v>
      </c>
      <c r="AC56" s="97" t="s">
        <v>883</v>
      </c>
      <c r="AD56" s="99">
        <v>2480</v>
      </c>
      <c r="AE56" s="96">
        <v>20</v>
      </c>
      <c r="AF56" s="99">
        <v>496</v>
      </c>
      <c r="AG56" s="100">
        <f>ROUND(K56*AD56,2)</f>
        <v>2480</v>
      </c>
      <c r="AH56" s="100">
        <f>ROUND(K56*(AD56+AF56),2)</f>
        <v>2976</v>
      </c>
    </row>
    <row r="57" spans="1:34" ht="13.5" customHeight="1" thickTop="1">
      <c r="A57" s="101"/>
      <c r="B57" s="101"/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1" t="s">
        <v>836</v>
      </c>
      <c r="AF57" s="101"/>
      <c r="AG57" s="103">
        <f>SUM(AG53:AG56)</f>
        <v>26780</v>
      </c>
      <c r="AH57" s="103">
        <f>SUM(AH53:AH56)</f>
        <v>32136</v>
      </c>
    </row>
    <row r="58" spans="1:34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</row>
    <row r="59" spans="1:34" ht="12.75">
      <c r="A59" s="93">
        <v>23499</v>
      </c>
      <c r="B59" s="94" t="s">
        <v>140</v>
      </c>
      <c r="C59" s="93">
        <v>61811</v>
      </c>
      <c r="D59" s="94" t="s">
        <v>25</v>
      </c>
      <c r="E59" s="94" t="s">
        <v>26</v>
      </c>
      <c r="F59" s="94" t="s">
        <v>27</v>
      </c>
      <c r="G59" s="94" t="s">
        <v>28</v>
      </c>
      <c r="H59" s="105" t="s">
        <v>141</v>
      </c>
      <c r="I59" s="94" t="s">
        <v>29</v>
      </c>
      <c r="J59" s="95">
        <v>1</v>
      </c>
      <c r="K59" s="96">
        <v>1</v>
      </c>
      <c r="L59" s="97" t="s">
        <v>854</v>
      </c>
      <c r="M59" s="94">
        <v>510000</v>
      </c>
      <c r="N59" s="94" t="s">
        <v>142</v>
      </c>
      <c r="O59" s="94" t="s">
        <v>143</v>
      </c>
      <c r="P59" s="94" t="s">
        <v>76</v>
      </c>
      <c r="Q59" s="94">
        <v>2</v>
      </c>
      <c r="R59" s="94" t="s">
        <v>144</v>
      </c>
      <c r="S59" s="94">
        <v>186014</v>
      </c>
      <c r="T59" s="94" t="s">
        <v>145</v>
      </c>
      <c r="U59" s="94" t="s">
        <v>146</v>
      </c>
      <c r="V59" s="94">
        <v>549496321</v>
      </c>
      <c r="W59" s="94"/>
      <c r="X59" s="98" t="s">
        <v>884</v>
      </c>
      <c r="Y59" s="98" t="s">
        <v>885</v>
      </c>
      <c r="Z59" s="98" t="s">
        <v>62</v>
      </c>
      <c r="AA59" s="98" t="s">
        <v>876</v>
      </c>
      <c r="AB59" s="98" t="s">
        <v>834</v>
      </c>
      <c r="AC59" s="97" t="s">
        <v>886</v>
      </c>
      <c r="AD59" s="99">
        <v>190</v>
      </c>
      <c r="AE59" s="96">
        <v>20</v>
      </c>
      <c r="AF59" s="99">
        <v>38</v>
      </c>
      <c r="AG59" s="100">
        <f>ROUND(K59*AD59,2)</f>
        <v>190</v>
      </c>
      <c r="AH59" s="100">
        <f>ROUND(K59*(AD59+AF59),2)</f>
        <v>228</v>
      </c>
    </row>
    <row r="60" spans="1:34" ht="13.5" thickBot="1">
      <c r="A60" s="93">
        <v>23499</v>
      </c>
      <c r="B60" s="94" t="s">
        <v>140</v>
      </c>
      <c r="C60" s="93">
        <v>61844</v>
      </c>
      <c r="D60" s="94" t="s">
        <v>25</v>
      </c>
      <c r="E60" s="94" t="s">
        <v>26</v>
      </c>
      <c r="F60" s="94" t="s">
        <v>27</v>
      </c>
      <c r="G60" s="94" t="s">
        <v>28</v>
      </c>
      <c r="H60" s="105" t="s">
        <v>147</v>
      </c>
      <c r="I60" s="94" t="s">
        <v>29</v>
      </c>
      <c r="J60" s="95">
        <v>1</v>
      </c>
      <c r="K60" s="96">
        <v>1</v>
      </c>
      <c r="L60" s="97" t="s">
        <v>854</v>
      </c>
      <c r="M60" s="94">
        <v>510000</v>
      </c>
      <c r="N60" s="94" t="s">
        <v>142</v>
      </c>
      <c r="O60" s="94" t="s">
        <v>143</v>
      </c>
      <c r="P60" s="94" t="s">
        <v>76</v>
      </c>
      <c r="Q60" s="94">
        <v>2</v>
      </c>
      <c r="R60" s="94" t="s">
        <v>144</v>
      </c>
      <c r="S60" s="94">
        <v>186014</v>
      </c>
      <c r="T60" s="94" t="s">
        <v>145</v>
      </c>
      <c r="U60" s="94" t="s">
        <v>146</v>
      </c>
      <c r="V60" s="94">
        <v>549496321</v>
      </c>
      <c r="W60" s="94"/>
      <c r="X60" s="98" t="s">
        <v>884</v>
      </c>
      <c r="Y60" s="98" t="s">
        <v>885</v>
      </c>
      <c r="Z60" s="98" t="s">
        <v>62</v>
      </c>
      <c r="AA60" s="98" t="s">
        <v>876</v>
      </c>
      <c r="AB60" s="98" t="s">
        <v>834</v>
      </c>
      <c r="AC60" s="97" t="s">
        <v>886</v>
      </c>
      <c r="AD60" s="99">
        <v>110</v>
      </c>
      <c r="AE60" s="96">
        <v>20</v>
      </c>
      <c r="AF60" s="99">
        <v>22</v>
      </c>
      <c r="AG60" s="100">
        <f>ROUND(K60*AD60,2)</f>
        <v>110</v>
      </c>
      <c r="AH60" s="100">
        <f>ROUND(K60*(AD60+AF60),2)</f>
        <v>132</v>
      </c>
    </row>
    <row r="61" spans="1:34" ht="13.5" customHeight="1" thickTop="1">
      <c r="A61" s="101"/>
      <c r="B61" s="101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1" t="s">
        <v>836</v>
      </c>
      <c r="AF61" s="101"/>
      <c r="AG61" s="103">
        <f>SUM(AG59:AG60)</f>
        <v>300</v>
      </c>
      <c r="AH61" s="103">
        <f>SUM(AH59:AH60)</f>
        <v>360</v>
      </c>
    </row>
    <row r="62" spans="1:34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</row>
    <row r="63" spans="1:34" ht="13.5" thickBot="1">
      <c r="A63" s="93">
        <v>23523</v>
      </c>
      <c r="B63" s="94"/>
      <c r="C63" s="93">
        <v>61776</v>
      </c>
      <c r="D63" s="94" t="s">
        <v>54</v>
      </c>
      <c r="E63" s="94" t="s">
        <v>148</v>
      </c>
      <c r="F63" s="94" t="s">
        <v>149</v>
      </c>
      <c r="G63" s="94" t="s">
        <v>28</v>
      </c>
      <c r="H63" s="94"/>
      <c r="I63" s="94" t="s">
        <v>29</v>
      </c>
      <c r="J63" s="95">
        <v>7</v>
      </c>
      <c r="K63" s="96">
        <v>7</v>
      </c>
      <c r="L63" s="97" t="s">
        <v>854</v>
      </c>
      <c r="M63" s="94">
        <v>820000</v>
      </c>
      <c r="N63" s="94" t="s">
        <v>150</v>
      </c>
      <c r="O63" s="94" t="s">
        <v>75</v>
      </c>
      <c r="P63" s="94" t="s">
        <v>76</v>
      </c>
      <c r="Q63" s="94">
        <v>1</v>
      </c>
      <c r="R63" s="94" t="s">
        <v>62</v>
      </c>
      <c r="S63" s="94">
        <v>107322</v>
      </c>
      <c r="T63" s="94" t="s">
        <v>151</v>
      </c>
      <c r="U63" s="94" t="s">
        <v>152</v>
      </c>
      <c r="V63" s="94">
        <v>549495016</v>
      </c>
      <c r="W63" s="94"/>
      <c r="X63" s="98" t="s">
        <v>887</v>
      </c>
      <c r="Y63" s="98" t="s">
        <v>888</v>
      </c>
      <c r="Z63" s="98" t="s">
        <v>62</v>
      </c>
      <c r="AA63" s="98" t="s">
        <v>833</v>
      </c>
      <c r="AB63" s="98" t="s">
        <v>889</v>
      </c>
      <c r="AC63" s="97" t="s">
        <v>890</v>
      </c>
      <c r="AD63" s="99">
        <v>3450</v>
      </c>
      <c r="AE63" s="96">
        <v>20</v>
      </c>
      <c r="AF63" s="99">
        <v>690</v>
      </c>
      <c r="AG63" s="100">
        <f>ROUND(K63*AD63,2)</f>
        <v>24150</v>
      </c>
      <c r="AH63" s="100">
        <f>ROUND(K63*(AD63+AF63),2)</f>
        <v>28980</v>
      </c>
    </row>
    <row r="64" spans="1:34" ht="13.5" customHeight="1" thickTop="1">
      <c r="A64" s="101"/>
      <c r="B64" s="101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1" t="s">
        <v>836</v>
      </c>
      <c r="AF64" s="101"/>
      <c r="AG64" s="103">
        <f>SUM(AG63:AG63)</f>
        <v>24150</v>
      </c>
      <c r="AH64" s="103">
        <f>SUM(AH63:AH63)</f>
        <v>28980</v>
      </c>
    </row>
    <row r="65" spans="1:34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</row>
    <row r="66" spans="1:34" ht="26.25" thickBot="1">
      <c r="A66" s="93">
        <v>23553</v>
      </c>
      <c r="B66" s="94"/>
      <c r="C66" s="93">
        <v>61936</v>
      </c>
      <c r="D66" s="94" t="s">
        <v>45</v>
      </c>
      <c r="E66" s="94" t="s">
        <v>121</v>
      </c>
      <c r="F66" s="94" t="s">
        <v>122</v>
      </c>
      <c r="G66" s="94" t="s">
        <v>28</v>
      </c>
      <c r="H66" s="105" t="s">
        <v>159</v>
      </c>
      <c r="I66" s="94" t="s">
        <v>29</v>
      </c>
      <c r="J66" s="95">
        <v>1</v>
      </c>
      <c r="K66" s="96">
        <v>1</v>
      </c>
      <c r="L66" s="97" t="s">
        <v>829</v>
      </c>
      <c r="M66" s="94">
        <v>212120</v>
      </c>
      <c r="N66" s="94" t="s">
        <v>153</v>
      </c>
      <c r="O66" s="94" t="s">
        <v>154</v>
      </c>
      <c r="P66" s="94" t="s">
        <v>155</v>
      </c>
      <c r="Q66" s="94">
        <v>2</v>
      </c>
      <c r="R66" s="94" t="s">
        <v>156</v>
      </c>
      <c r="S66" s="94">
        <v>217202</v>
      </c>
      <c r="T66" s="94" t="s">
        <v>157</v>
      </c>
      <c r="U66" s="94" t="s">
        <v>158</v>
      </c>
      <c r="V66" s="94">
        <v>549494431</v>
      </c>
      <c r="W66" s="94" t="s">
        <v>159</v>
      </c>
      <c r="X66" s="98" t="s">
        <v>891</v>
      </c>
      <c r="Y66" s="98" t="s">
        <v>892</v>
      </c>
      <c r="Z66" s="98" t="s">
        <v>62</v>
      </c>
      <c r="AA66" s="98" t="s">
        <v>847</v>
      </c>
      <c r="AB66" s="98" t="s">
        <v>834</v>
      </c>
      <c r="AC66" s="97" t="s">
        <v>893</v>
      </c>
      <c r="AD66" s="99">
        <v>10690</v>
      </c>
      <c r="AE66" s="96">
        <v>20</v>
      </c>
      <c r="AF66" s="99">
        <v>2138</v>
      </c>
      <c r="AG66" s="100">
        <f>ROUND(K66*AD66,2)</f>
        <v>10690</v>
      </c>
      <c r="AH66" s="100">
        <f>ROUND(K66*(AD66+AF66),2)</f>
        <v>12828</v>
      </c>
    </row>
    <row r="67" spans="1:34" ht="13.5" customHeight="1" thickTop="1">
      <c r="A67" s="101"/>
      <c r="B67" s="101"/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1" t="s">
        <v>836</v>
      </c>
      <c r="AF67" s="101"/>
      <c r="AG67" s="103">
        <f>SUM(AG66:AG66)</f>
        <v>10690</v>
      </c>
      <c r="AH67" s="103">
        <f>SUM(AH66:AH66)</f>
        <v>12828</v>
      </c>
    </row>
    <row r="68" spans="1:34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</row>
    <row r="69" spans="1:34" ht="26.25" thickBot="1">
      <c r="A69" s="93">
        <v>23616</v>
      </c>
      <c r="B69" s="94"/>
      <c r="C69" s="93">
        <v>62122</v>
      </c>
      <c r="D69" s="94" t="s">
        <v>160</v>
      </c>
      <c r="E69" s="94" t="s">
        <v>161</v>
      </c>
      <c r="F69" s="94" t="s">
        <v>162</v>
      </c>
      <c r="G69" s="94" t="s">
        <v>28</v>
      </c>
      <c r="H69" s="105" t="s">
        <v>163</v>
      </c>
      <c r="I69" s="94" t="s">
        <v>29</v>
      </c>
      <c r="J69" s="95">
        <v>1</v>
      </c>
      <c r="K69" s="96">
        <v>1</v>
      </c>
      <c r="L69" s="97" t="s">
        <v>829</v>
      </c>
      <c r="M69" s="94">
        <v>211600</v>
      </c>
      <c r="N69" s="94" t="s">
        <v>164</v>
      </c>
      <c r="O69" s="94" t="s">
        <v>61</v>
      </c>
      <c r="P69" s="94" t="s">
        <v>32</v>
      </c>
      <c r="Q69" s="94"/>
      <c r="R69" s="94" t="s">
        <v>62</v>
      </c>
      <c r="S69" s="94">
        <v>113051</v>
      </c>
      <c r="T69" s="94" t="s">
        <v>165</v>
      </c>
      <c r="U69" s="94" t="s">
        <v>166</v>
      </c>
      <c r="V69" s="94">
        <v>549498535</v>
      </c>
      <c r="W69" s="94"/>
      <c r="X69" s="98" t="s">
        <v>894</v>
      </c>
      <c r="Y69" s="98" t="s">
        <v>895</v>
      </c>
      <c r="Z69" s="98" t="s">
        <v>62</v>
      </c>
      <c r="AA69" s="98" t="s">
        <v>876</v>
      </c>
      <c r="AB69" s="98" t="s">
        <v>62</v>
      </c>
      <c r="AC69" s="97" t="s">
        <v>896</v>
      </c>
      <c r="AD69" s="99">
        <v>450</v>
      </c>
      <c r="AE69" s="96">
        <v>20</v>
      </c>
      <c r="AF69" s="99">
        <v>90</v>
      </c>
      <c r="AG69" s="100">
        <f>ROUND(K69*AD69,2)</f>
        <v>450</v>
      </c>
      <c r="AH69" s="100">
        <f>ROUND(K69*(AD69+AF69),2)</f>
        <v>540</v>
      </c>
    </row>
    <row r="70" spans="1:34" ht="13.5" customHeight="1" thickTop="1">
      <c r="A70" s="101"/>
      <c r="B70" s="101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1" t="s">
        <v>836</v>
      </c>
      <c r="AF70" s="101"/>
      <c r="AG70" s="103">
        <f>SUM(AG69:AG69)</f>
        <v>450</v>
      </c>
      <c r="AH70" s="103">
        <f>SUM(AH69:AH69)</f>
        <v>540</v>
      </c>
    </row>
    <row r="71" spans="1:34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</row>
    <row r="72" spans="1:34" ht="25.5">
      <c r="A72" s="93">
        <v>23654</v>
      </c>
      <c r="B72" s="94" t="s">
        <v>167</v>
      </c>
      <c r="C72" s="93">
        <v>62251</v>
      </c>
      <c r="D72" s="94" t="s">
        <v>36</v>
      </c>
      <c r="E72" s="94" t="s">
        <v>130</v>
      </c>
      <c r="F72" s="94" t="s">
        <v>131</v>
      </c>
      <c r="G72" s="94" t="s">
        <v>28</v>
      </c>
      <c r="H72" s="94"/>
      <c r="I72" s="94" t="s">
        <v>29</v>
      </c>
      <c r="J72" s="95">
        <v>1</v>
      </c>
      <c r="K72" s="96">
        <v>1</v>
      </c>
      <c r="L72" s="97" t="s">
        <v>829</v>
      </c>
      <c r="M72" s="94">
        <v>712008</v>
      </c>
      <c r="N72" s="94" t="s">
        <v>168</v>
      </c>
      <c r="O72" s="94" t="s">
        <v>169</v>
      </c>
      <c r="P72" s="94" t="s">
        <v>76</v>
      </c>
      <c r="Q72" s="94">
        <v>2</v>
      </c>
      <c r="R72" s="94" t="s">
        <v>170</v>
      </c>
      <c r="S72" s="94">
        <v>113323</v>
      </c>
      <c r="T72" s="94" t="s">
        <v>171</v>
      </c>
      <c r="U72" s="94" t="s">
        <v>172</v>
      </c>
      <c r="V72" s="94">
        <v>549494482</v>
      </c>
      <c r="W72" s="94" t="s">
        <v>173</v>
      </c>
      <c r="X72" s="98" t="s">
        <v>897</v>
      </c>
      <c r="Y72" s="98" t="s">
        <v>898</v>
      </c>
      <c r="Z72" s="98" t="s">
        <v>899</v>
      </c>
      <c r="AA72" s="98" t="s">
        <v>900</v>
      </c>
      <c r="AB72" s="98" t="s">
        <v>834</v>
      </c>
      <c r="AC72" s="97" t="s">
        <v>901</v>
      </c>
      <c r="AD72" s="99">
        <v>11270</v>
      </c>
      <c r="AE72" s="96">
        <v>20</v>
      </c>
      <c r="AF72" s="99">
        <v>2254</v>
      </c>
      <c r="AG72" s="100">
        <f>ROUND(K72*AD72,2)</f>
        <v>11270</v>
      </c>
      <c r="AH72" s="100">
        <f>ROUND(K72*(AD72+AF72),2)</f>
        <v>13524</v>
      </c>
    </row>
    <row r="73" spans="1:34" ht="26.25" thickBot="1">
      <c r="A73" s="93">
        <v>23654</v>
      </c>
      <c r="B73" s="94" t="s">
        <v>167</v>
      </c>
      <c r="C73" s="93">
        <v>62332</v>
      </c>
      <c r="D73" s="94" t="s">
        <v>45</v>
      </c>
      <c r="E73" s="94" t="s">
        <v>174</v>
      </c>
      <c r="F73" s="94" t="s">
        <v>175</v>
      </c>
      <c r="G73" s="94" t="s">
        <v>28</v>
      </c>
      <c r="H73" s="94"/>
      <c r="I73" s="94" t="s">
        <v>29</v>
      </c>
      <c r="J73" s="95">
        <v>1</v>
      </c>
      <c r="K73" s="96">
        <v>1</v>
      </c>
      <c r="L73" s="97" t="s">
        <v>829</v>
      </c>
      <c r="M73" s="94">
        <v>712008</v>
      </c>
      <c r="N73" s="94" t="s">
        <v>168</v>
      </c>
      <c r="O73" s="94" t="s">
        <v>169</v>
      </c>
      <c r="P73" s="94" t="s">
        <v>76</v>
      </c>
      <c r="Q73" s="94">
        <v>2</v>
      </c>
      <c r="R73" s="94" t="s">
        <v>170</v>
      </c>
      <c r="S73" s="94">
        <v>113323</v>
      </c>
      <c r="T73" s="94" t="s">
        <v>171</v>
      </c>
      <c r="U73" s="94" t="s">
        <v>172</v>
      </c>
      <c r="V73" s="94">
        <v>549494482</v>
      </c>
      <c r="W73" s="94"/>
      <c r="X73" s="98" t="s">
        <v>897</v>
      </c>
      <c r="Y73" s="98" t="s">
        <v>898</v>
      </c>
      <c r="Z73" s="98" t="s">
        <v>899</v>
      </c>
      <c r="AA73" s="98" t="s">
        <v>900</v>
      </c>
      <c r="AB73" s="98" t="s">
        <v>834</v>
      </c>
      <c r="AC73" s="97" t="s">
        <v>901</v>
      </c>
      <c r="AD73" s="99">
        <v>9590</v>
      </c>
      <c r="AE73" s="96">
        <v>20</v>
      </c>
      <c r="AF73" s="99">
        <v>1918</v>
      </c>
      <c r="AG73" s="100">
        <f>ROUND(K73*AD73,2)</f>
        <v>9590</v>
      </c>
      <c r="AH73" s="100">
        <f>ROUND(K73*(AD73+AF73),2)</f>
        <v>11508</v>
      </c>
    </row>
    <row r="74" spans="1:34" ht="13.5" customHeight="1" thickTop="1">
      <c r="A74" s="101"/>
      <c r="B74" s="101"/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1" t="s">
        <v>836</v>
      </c>
      <c r="AF74" s="101"/>
      <c r="AG74" s="103">
        <f>SUM(AG72:AG73)</f>
        <v>20860</v>
      </c>
      <c r="AH74" s="103">
        <f>SUM(AH72:AH73)</f>
        <v>25032</v>
      </c>
    </row>
    <row r="75" spans="1:34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</row>
    <row r="76" spans="1:34" ht="25.5">
      <c r="A76" s="93">
        <v>23693</v>
      </c>
      <c r="B76" s="94"/>
      <c r="C76" s="93">
        <v>62315</v>
      </c>
      <c r="D76" s="94" t="s">
        <v>45</v>
      </c>
      <c r="E76" s="94" t="s">
        <v>125</v>
      </c>
      <c r="F76" s="94" t="s">
        <v>126</v>
      </c>
      <c r="G76" s="94" t="s">
        <v>28</v>
      </c>
      <c r="H76" s="105" t="s">
        <v>176</v>
      </c>
      <c r="I76" s="94" t="s">
        <v>29</v>
      </c>
      <c r="J76" s="95">
        <v>1</v>
      </c>
      <c r="K76" s="96">
        <v>1</v>
      </c>
      <c r="L76" s="97" t="s">
        <v>829</v>
      </c>
      <c r="M76" s="94">
        <v>231100</v>
      </c>
      <c r="N76" s="94" t="s">
        <v>177</v>
      </c>
      <c r="O76" s="94" t="s">
        <v>40</v>
      </c>
      <c r="P76" s="94" t="s">
        <v>41</v>
      </c>
      <c r="Q76" s="94"/>
      <c r="R76" s="94" t="s">
        <v>62</v>
      </c>
      <c r="S76" s="94">
        <v>3913</v>
      </c>
      <c r="T76" s="94" t="s">
        <v>103</v>
      </c>
      <c r="U76" s="94" t="s">
        <v>104</v>
      </c>
      <c r="V76" s="94">
        <v>549493609</v>
      </c>
      <c r="W76" s="94"/>
      <c r="X76" s="98" t="s">
        <v>902</v>
      </c>
      <c r="Y76" s="98" t="s">
        <v>903</v>
      </c>
      <c r="Z76" s="98" t="s">
        <v>832</v>
      </c>
      <c r="AA76" s="98" t="s">
        <v>868</v>
      </c>
      <c r="AB76" s="98" t="s">
        <v>834</v>
      </c>
      <c r="AC76" s="97" t="s">
        <v>904</v>
      </c>
      <c r="AD76" s="99">
        <v>16430</v>
      </c>
      <c r="AE76" s="96">
        <v>20</v>
      </c>
      <c r="AF76" s="99">
        <v>3286</v>
      </c>
      <c r="AG76" s="100">
        <f>ROUND(K76*AD76,2)</f>
        <v>16430</v>
      </c>
      <c r="AH76" s="100">
        <f>ROUND(K76*(AD76+AF76),2)</f>
        <v>19716</v>
      </c>
    </row>
    <row r="77" spans="1:34" ht="12.75">
      <c r="A77" s="93">
        <v>23693</v>
      </c>
      <c r="B77" s="94"/>
      <c r="C77" s="93">
        <v>62343</v>
      </c>
      <c r="D77" s="94" t="s">
        <v>45</v>
      </c>
      <c r="E77" s="94" t="s">
        <v>46</v>
      </c>
      <c r="F77" s="94" t="s">
        <v>47</v>
      </c>
      <c r="G77" s="94" t="s">
        <v>28</v>
      </c>
      <c r="H77" s="105" t="s">
        <v>178</v>
      </c>
      <c r="I77" s="94" t="s">
        <v>29</v>
      </c>
      <c r="J77" s="95">
        <v>1</v>
      </c>
      <c r="K77" s="96">
        <v>1</v>
      </c>
      <c r="L77" s="97" t="s">
        <v>829</v>
      </c>
      <c r="M77" s="94">
        <v>231100</v>
      </c>
      <c r="N77" s="94" t="s">
        <v>177</v>
      </c>
      <c r="O77" s="94" t="s">
        <v>40</v>
      </c>
      <c r="P77" s="94" t="s">
        <v>41</v>
      </c>
      <c r="Q77" s="94"/>
      <c r="R77" s="94" t="s">
        <v>62</v>
      </c>
      <c r="S77" s="94">
        <v>3913</v>
      </c>
      <c r="T77" s="94" t="s">
        <v>103</v>
      </c>
      <c r="U77" s="94" t="s">
        <v>104</v>
      </c>
      <c r="V77" s="94">
        <v>549493609</v>
      </c>
      <c r="W77" s="94"/>
      <c r="X77" s="98" t="s">
        <v>902</v>
      </c>
      <c r="Y77" s="98" t="s">
        <v>903</v>
      </c>
      <c r="Z77" s="98" t="s">
        <v>832</v>
      </c>
      <c r="AA77" s="98" t="s">
        <v>868</v>
      </c>
      <c r="AB77" s="98" t="s">
        <v>834</v>
      </c>
      <c r="AC77" s="97" t="s">
        <v>904</v>
      </c>
      <c r="AD77" s="99">
        <v>6050</v>
      </c>
      <c r="AE77" s="96">
        <v>20</v>
      </c>
      <c r="AF77" s="99">
        <v>1210</v>
      </c>
      <c r="AG77" s="100">
        <f>ROUND(K77*AD77,2)</f>
        <v>6050</v>
      </c>
      <c r="AH77" s="100">
        <f>ROUND(K77*(AD77+AF77),2)</f>
        <v>7260</v>
      </c>
    </row>
    <row r="78" spans="1:34" ht="13.5" thickBot="1">
      <c r="A78" s="93">
        <v>23693</v>
      </c>
      <c r="B78" s="94"/>
      <c r="C78" s="93">
        <v>62348</v>
      </c>
      <c r="D78" s="94" t="s">
        <v>179</v>
      </c>
      <c r="E78" s="94" t="s">
        <v>180</v>
      </c>
      <c r="F78" s="94" t="s">
        <v>181</v>
      </c>
      <c r="G78" s="94" t="s">
        <v>28</v>
      </c>
      <c r="H78" s="94"/>
      <c r="I78" s="94" t="s">
        <v>29</v>
      </c>
      <c r="J78" s="95">
        <v>1</v>
      </c>
      <c r="K78" s="96">
        <v>1</v>
      </c>
      <c r="L78" s="97" t="s">
        <v>829</v>
      </c>
      <c r="M78" s="94">
        <v>231100</v>
      </c>
      <c r="N78" s="94" t="s">
        <v>177</v>
      </c>
      <c r="O78" s="94" t="s">
        <v>40</v>
      </c>
      <c r="P78" s="94" t="s">
        <v>41</v>
      </c>
      <c r="Q78" s="94"/>
      <c r="R78" s="94" t="s">
        <v>62</v>
      </c>
      <c r="S78" s="94">
        <v>3913</v>
      </c>
      <c r="T78" s="94" t="s">
        <v>103</v>
      </c>
      <c r="U78" s="94" t="s">
        <v>104</v>
      </c>
      <c r="V78" s="94">
        <v>549493609</v>
      </c>
      <c r="W78" s="94"/>
      <c r="X78" s="98" t="s">
        <v>902</v>
      </c>
      <c r="Y78" s="98" t="s">
        <v>903</v>
      </c>
      <c r="Z78" s="98" t="s">
        <v>832</v>
      </c>
      <c r="AA78" s="98" t="s">
        <v>868</v>
      </c>
      <c r="AB78" s="98" t="s">
        <v>834</v>
      </c>
      <c r="AC78" s="97" t="s">
        <v>904</v>
      </c>
      <c r="AD78" s="99">
        <v>1280</v>
      </c>
      <c r="AE78" s="96">
        <v>20</v>
      </c>
      <c r="AF78" s="99">
        <v>256</v>
      </c>
      <c r="AG78" s="100">
        <f>ROUND(K78*AD78,2)</f>
        <v>1280</v>
      </c>
      <c r="AH78" s="100">
        <f>ROUND(K78*(AD78+AF78),2)</f>
        <v>1536</v>
      </c>
    </row>
    <row r="79" spans="1:34" ht="13.5" customHeight="1" thickTop="1">
      <c r="A79" s="101"/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1" t="s">
        <v>836</v>
      </c>
      <c r="AF79" s="101"/>
      <c r="AG79" s="103">
        <f>SUM(AG76:AG78)</f>
        <v>23760</v>
      </c>
      <c r="AH79" s="103">
        <f>SUM(AH76:AH78)</f>
        <v>28512</v>
      </c>
    </row>
    <row r="80" spans="1:34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</row>
    <row r="81" spans="1:34" ht="12.75">
      <c r="A81" s="93">
        <v>23782</v>
      </c>
      <c r="B81" s="94"/>
      <c r="C81" s="93">
        <v>62606</v>
      </c>
      <c r="D81" s="94" t="s">
        <v>25</v>
      </c>
      <c r="E81" s="94" t="s">
        <v>26</v>
      </c>
      <c r="F81" s="94" t="s">
        <v>27</v>
      </c>
      <c r="G81" s="94" t="s">
        <v>28</v>
      </c>
      <c r="H81" s="94"/>
      <c r="I81" s="94" t="s">
        <v>29</v>
      </c>
      <c r="J81" s="95">
        <v>10</v>
      </c>
      <c r="K81" s="96">
        <v>10</v>
      </c>
      <c r="L81" s="97" t="s">
        <v>854</v>
      </c>
      <c r="M81" s="94">
        <v>110513</v>
      </c>
      <c r="N81" s="94" t="s">
        <v>182</v>
      </c>
      <c r="O81" s="94" t="s">
        <v>183</v>
      </c>
      <c r="P81" s="94" t="s">
        <v>76</v>
      </c>
      <c r="Q81" s="94">
        <v>2</v>
      </c>
      <c r="R81" s="94" t="s">
        <v>184</v>
      </c>
      <c r="S81" s="94">
        <v>204115</v>
      </c>
      <c r="T81" s="94" t="s">
        <v>185</v>
      </c>
      <c r="U81" s="94" t="s">
        <v>186</v>
      </c>
      <c r="V81" s="94">
        <v>549491330</v>
      </c>
      <c r="W81" s="94"/>
      <c r="X81" s="98" t="s">
        <v>905</v>
      </c>
      <c r="Y81" s="98" t="s">
        <v>906</v>
      </c>
      <c r="Z81" s="98" t="s">
        <v>62</v>
      </c>
      <c r="AA81" s="98" t="s">
        <v>839</v>
      </c>
      <c r="AB81" s="98" t="s">
        <v>877</v>
      </c>
      <c r="AC81" s="97" t="s">
        <v>907</v>
      </c>
      <c r="AD81" s="99">
        <v>110</v>
      </c>
      <c r="AE81" s="96">
        <v>20</v>
      </c>
      <c r="AF81" s="99">
        <v>22</v>
      </c>
      <c r="AG81" s="100">
        <f>ROUND(K81*AD81,2)</f>
        <v>1100</v>
      </c>
      <c r="AH81" s="100">
        <f>ROUND(K81*(AD81+AF81),2)</f>
        <v>1320</v>
      </c>
    </row>
    <row r="82" spans="1:34" ht="12.75">
      <c r="A82" s="93">
        <v>23782</v>
      </c>
      <c r="B82" s="94"/>
      <c r="C82" s="93">
        <v>62607</v>
      </c>
      <c r="D82" s="94" t="s">
        <v>105</v>
      </c>
      <c r="E82" s="94" t="s">
        <v>106</v>
      </c>
      <c r="F82" s="94" t="s">
        <v>107</v>
      </c>
      <c r="G82" s="94" t="s">
        <v>28</v>
      </c>
      <c r="H82" s="94"/>
      <c r="I82" s="94" t="s">
        <v>29</v>
      </c>
      <c r="J82" s="95">
        <v>2</v>
      </c>
      <c r="K82" s="96">
        <v>2</v>
      </c>
      <c r="L82" s="97" t="s">
        <v>854</v>
      </c>
      <c r="M82" s="94">
        <v>110513</v>
      </c>
      <c r="N82" s="94" t="s">
        <v>182</v>
      </c>
      <c r="O82" s="94" t="s">
        <v>183</v>
      </c>
      <c r="P82" s="94" t="s">
        <v>76</v>
      </c>
      <c r="Q82" s="94">
        <v>2</v>
      </c>
      <c r="R82" s="94" t="s">
        <v>184</v>
      </c>
      <c r="S82" s="94">
        <v>204115</v>
      </c>
      <c r="T82" s="94" t="s">
        <v>185</v>
      </c>
      <c r="U82" s="94" t="s">
        <v>186</v>
      </c>
      <c r="V82" s="94">
        <v>549491330</v>
      </c>
      <c r="W82" s="94"/>
      <c r="X82" s="98" t="s">
        <v>905</v>
      </c>
      <c r="Y82" s="98" t="s">
        <v>906</v>
      </c>
      <c r="Z82" s="98" t="s">
        <v>62</v>
      </c>
      <c r="AA82" s="98" t="s">
        <v>839</v>
      </c>
      <c r="AB82" s="98" t="s">
        <v>877</v>
      </c>
      <c r="AC82" s="97" t="s">
        <v>907</v>
      </c>
      <c r="AD82" s="99">
        <v>100</v>
      </c>
      <c r="AE82" s="96">
        <v>20</v>
      </c>
      <c r="AF82" s="99">
        <v>20</v>
      </c>
      <c r="AG82" s="100">
        <f>ROUND(K82*AD82,2)</f>
        <v>200</v>
      </c>
      <c r="AH82" s="100">
        <f>ROUND(K82*(AD82+AF82),2)</f>
        <v>240</v>
      </c>
    </row>
    <row r="83" spans="1:34" ht="13.5" thickBot="1">
      <c r="A83" s="93">
        <v>23782</v>
      </c>
      <c r="B83" s="94"/>
      <c r="C83" s="93">
        <v>62608</v>
      </c>
      <c r="D83" s="94" t="s">
        <v>71</v>
      </c>
      <c r="E83" s="94" t="s">
        <v>72</v>
      </c>
      <c r="F83" s="94" t="s">
        <v>73</v>
      </c>
      <c r="G83" s="94" t="s">
        <v>28</v>
      </c>
      <c r="H83" s="94"/>
      <c r="I83" s="94" t="s">
        <v>29</v>
      </c>
      <c r="J83" s="95">
        <v>2</v>
      </c>
      <c r="K83" s="96">
        <v>2</v>
      </c>
      <c r="L83" s="97" t="s">
        <v>854</v>
      </c>
      <c r="M83" s="94">
        <v>110513</v>
      </c>
      <c r="N83" s="94" t="s">
        <v>182</v>
      </c>
      <c r="O83" s="94" t="s">
        <v>183</v>
      </c>
      <c r="P83" s="94" t="s">
        <v>76</v>
      </c>
      <c r="Q83" s="94">
        <v>2</v>
      </c>
      <c r="R83" s="94" t="s">
        <v>184</v>
      </c>
      <c r="S83" s="94">
        <v>204115</v>
      </c>
      <c r="T83" s="94" t="s">
        <v>185</v>
      </c>
      <c r="U83" s="94" t="s">
        <v>186</v>
      </c>
      <c r="V83" s="94">
        <v>549491330</v>
      </c>
      <c r="W83" s="94"/>
      <c r="X83" s="98" t="s">
        <v>905</v>
      </c>
      <c r="Y83" s="98" t="s">
        <v>906</v>
      </c>
      <c r="Z83" s="98" t="s">
        <v>62</v>
      </c>
      <c r="AA83" s="98" t="s">
        <v>839</v>
      </c>
      <c r="AB83" s="98" t="s">
        <v>877</v>
      </c>
      <c r="AC83" s="97" t="s">
        <v>907</v>
      </c>
      <c r="AD83" s="99">
        <v>100</v>
      </c>
      <c r="AE83" s="96">
        <v>20</v>
      </c>
      <c r="AF83" s="99">
        <v>20</v>
      </c>
      <c r="AG83" s="100">
        <f>ROUND(K83*AD83,2)</f>
        <v>200</v>
      </c>
      <c r="AH83" s="100">
        <f>ROUND(K83*(AD83+AF83),2)</f>
        <v>240</v>
      </c>
    </row>
    <row r="84" spans="1:34" ht="13.5" customHeight="1" thickTop="1">
      <c r="A84" s="101"/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1" t="s">
        <v>836</v>
      </c>
      <c r="AF84" s="101"/>
      <c r="AG84" s="103">
        <f>SUM(AG81:AG83)</f>
        <v>1500</v>
      </c>
      <c r="AH84" s="103">
        <f>SUM(AH81:AH83)</f>
        <v>1800</v>
      </c>
    </row>
    <row r="85" spans="1:34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</row>
    <row r="86" spans="1:34" ht="12.75">
      <c r="A86" s="93">
        <v>23797</v>
      </c>
      <c r="B86" s="94"/>
      <c r="C86" s="93">
        <v>62644</v>
      </c>
      <c r="D86" s="94" t="s">
        <v>36</v>
      </c>
      <c r="E86" s="94" t="s">
        <v>37</v>
      </c>
      <c r="F86" s="94" t="s">
        <v>38</v>
      </c>
      <c r="G86" s="94" t="s">
        <v>28</v>
      </c>
      <c r="H86" s="94"/>
      <c r="I86" s="94" t="s">
        <v>29</v>
      </c>
      <c r="J86" s="95">
        <v>1</v>
      </c>
      <c r="K86" s="96">
        <v>1</v>
      </c>
      <c r="L86" s="97" t="s">
        <v>854</v>
      </c>
      <c r="M86" s="94">
        <v>110612</v>
      </c>
      <c r="N86" s="94" t="s">
        <v>187</v>
      </c>
      <c r="O86" s="94" t="s">
        <v>188</v>
      </c>
      <c r="P86" s="94" t="s">
        <v>189</v>
      </c>
      <c r="Q86" s="94">
        <v>3</v>
      </c>
      <c r="R86" s="94">
        <v>258</v>
      </c>
      <c r="S86" s="94">
        <v>17679</v>
      </c>
      <c r="T86" s="94" t="s">
        <v>190</v>
      </c>
      <c r="U86" s="94" t="s">
        <v>191</v>
      </c>
      <c r="V86" s="94">
        <v>549495390</v>
      </c>
      <c r="W86" s="94"/>
      <c r="X86" s="98" t="s">
        <v>833</v>
      </c>
      <c r="Y86" s="98" t="s">
        <v>908</v>
      </c>
      <c r="Z86" s="98" t="s">
        <v>62</v>
      </c>
      <c r="AA86" s="98" t="s">
        <v>833</v>
      </c>
      <c r="AB86" s="98" t="s">
        <v>877</v>
      </c>
      <c r="AC86" s="97" t="s">
        <v>909</v>
      </c>
      <c r="AD86" s="99">
        <v>8200</v>
      </c>
      <c r="AE86" s="96">
        <v>20</v>
      </c>
      <c r="AF86" s="99">
        <v>1640</v>
      </c>
      <c r="AG86" s="100">
        <f>ROUND(K86*AD86,2)</f>
        <v>8200</v>
      </c>
      <c r="AH86" s="100">
        <f>ROUND(K86*(AD86+AF86),2)</f>
        <v>9840</v>
      </c>
    </row>
    <row r="87" spans="1:34" ht="12.75">
      <c r="A87" s="93">
        <v>23797</v>
      </c>
      <c r="B87" s="94"/>
      <c r="C87" s="93">
        <v>62645</v>
      </c>
      <c r="D87" s="94" t="s">
        <v>54</v>
      </c>
      <c r="E87" s="94" t="s">
        <v>148</v>
      </c>
      <c r="F87" s="94" t="s">
        <v>149</v>
      </c>
      <c r="G87" s="94" t="s">
        <v>28</v>
      </c>
      <c r="H87" s="94"/>
      <c r="I87" s="94" t="s">
        <v>29</v>
      </c>
      <c r="J87" s="95">
        <v>1</v>
      </c>
      <c r="K87" s="96">
        <v>1</v>
      </c>
      <c r="L87" s="97" t="s">
        <v>854</v>
      </c>
      <c r="M87" s="94">
        <v>110612</v>
      </c>
      <c r="N87" s="94" t="s">
        <v>187</v>
      </c>
      <c r="O87" s="94" t="s">
        <v>188</v>
      </c>
      <c r="P87" s="94" t="s">
        <v>189</v>
      </c>
      <c r="Q87" s="94">
        <v>3</v>
      </c>
      <c r="R87" s="94">
        <v>258</v>
      </c>
      <c r="S87" s="94">
        <v>17679</v>
      </c>
      <c r="T87" s="94" t="s">
        <v>190</v>
      </c>
      <c r="U87" s="94" t="s">
        <v>191</v>
      </c>
      <c r="V87" s="94">
        <v>549495390</v>
      </c>
      <c r="W87" s="94"/>
      <c r="X87" s="98" t="s">
        <v>833</v>
      </c>
      <c r="Y87" s="98" t="s">
        <v>908</v>
      </c>
      <c r="Z87" s="98" t="s">
        <v>62</v>
      </c>
      <c r="AA87" s="98" t="s">
        <v>833</v>
      </c>
      <c r="AB87" s="98" t="s">
        <v>877</v>
      </c>
      <c r="AC87" s="97" t="s">
        <v>909</v>
      </c>
      <c r="AD87" s="99">
        <v>3450</v>
      </c>
      <c r="AE87" s="96">
        <v>20</v>
      </c>
      <c r="AF87" s="99">
        <v>690</v>
      </c>
      <c r="AG87" s="100">
        <f>ROUND(K87*AD87,2)</f>
        <v>3450</v>
      </c>
      <c r="AH87" s="100">
        <f>ROUND(K87*(AD87+AF87),2)</f>
        <v>4140</v>
      </c>
    </row>
    <row r="88" spans="1:34" ht="26.25" thickBot="1">
      <c r="A88" s="93">
        <v>23797</v>
      </c>
      <c r="B88" s="94"/>
      <c r="C88" s="93">
        <v>62646</v>
      </c>
      <c r="D88" s="94" t="s">
        <v>57</v>
      </c>
      <c r="E88" s="94" t="s">
        <v>80</v>
      </c>
      <c r="F88" s="94" t="s">
        <v>81</v>
      </c>
      <c r="G88" s="94" t="s">
        <v>28</v>
      </c>
      <c r="H88" s="94"/>
      <c r="I88" s="94" t="s">
        <v>29</v>
      </c>
      <c r="J88" s="95">
        <v>1</v>
      </c>
      <c r="K88" s="96">
        <v>1</v>
      </c>
      <c r="L88" s="97" t="s">
        <v>854</v>
      </c>
      <c r="M88" s="94">
        <v>110612</v>
      </c>
      <c r="N88" s="94" t="s">
        <v>187</v>
      </c>
      <c r="O88" s="94" t="s">
        <v>188</v>
      </c>
      <c r="P88" s="94" t="s">
        <v>189</v>
      </c>
      <c r="Q88" s="94">
        <v>3</v>
      </c>
      <c r="R88" s="94">
        <v>258</v>
      </c>
      <c r="S88" s="94">
        <v>17679</v>
      </c>
      <c r="T88" s="94" t="s">
        <v>190</v>
      </c>
      <c r="U88" s="94" t="s">
        <v>191</v>
      </c>
      <c r="V88" s="94">
        <v>549495390</v>
      </c>
      <c r="W88" s="94"/>
      <c r="X88" s="98" t="s">
        <v>833</v>
      </c>
      <c r="Y88" s="98" t="s">
        <v>908</v>
      </c>
      <c r="Z88" s="98" t="s">
        <v>62</v>
      </c>
      <c r="AA88" s="98" t="s">
        <v>833</v>
      </c>
      <c r="AB88" s="98" t="s">
        <v>877</v>
      </c>
      <c r="AC88" s="97" t="s">
        <v>909</v>
      </c>
      <c r="AD88" s="99">
        <v>4100</v>
      </c>
      <c r="AE88" s="96">
        <v>20</v>
      </c>
      <c r="AF88" s="99">
        <v>820</v>
      </c>
      <c r="AG88" s="100">
        <f>ROUND(K88*AD88,2)</f>
        <v>4100</v>
      </c>
      <c r="AH88" s="100">
        <f>ROUND(K88*(AD88+AF88),2)</f>
        <v>4920</v>
      </c>
    </row>
    <row r="89" spans="1:34" ht="13.5" customHeight="1" thickTop="1">
      <c r="A89" s="101"/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1" t="s">
        <v>836</v>
      </c>
      <c r="AF89" s="101"/>
      <c r="AG89" s="103">
        <f>SUM(AG86:AG88)</f>
        <v>15750</v>
      </c>
      <c r="AH89" s="103">
        <f>SUM(AH86:AH88)</f>
        <v>18900</v>
      </c>
    </row>
    <row r="90" spans="1:34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</row>
    <row r="91" spans="1:34" ht="51">
      <c r="A91" s="93">
        <v>23815</v>
      </c>
      <c r="B91" s="94" t="s">
        <v>192</v>
      </c>
      <c r="C91" s="93">
        <v>62642</v>
      </c>
      <c r="D91" s="94" t="s">
        <v>36</v>
      </c>
      <c r="E91" s="94" t="s">
        <v>37</v>
      </c>
      <c r="F91" s="94" t="s">
        <v>38</v>
      </c>
      <c r="G91" s="94" t="s">
        <v>28</v>
      </c>
      <c r="H91" s="105" t="s">
        <v>327</v>
      </c>
      <c r="I91" s="94" t="s">
        <v>29</v>
      </c>
      <c r="J91" s="95">
        <v>3</v>
      </c>
      <c r="K91" s="96">
        <v>3</v>
      </c>
      <c r="L91" s="97" t="s">
        <v>854</v>
      </c>
      <c r="M91" s="94">
        <v>811000</v>
      </c>
      <c r="N91" s="94" t="s">
        <v>193</v>
      </c>
      <c r="O91" s="94" t="s">
        <v>194</v>
      </c>
      <c r="P91" s="94" t="s">
        <v>195</v>
      </c>
      <c r="Q91" s="94">
        <v>0</v>
      </c>
      <c r="R91" s="94" t="s">
        <v>62</v>
      </c>
      <c r="S91" s="94">
        <v>244921</v>
      </c>
      <c r="T91" s="94" t="s">
        <v>196</v>
      </c>
      <c r="U91" s="94" t="s">
        <v>197</v>
      </c>
      <c r="V91" s="94">
        <v>549492797</v>
      </c>
      <c r="W91" s="94"/>
      <c r="X91" s="98" t="s">
        <v>870</v>
      </c>
      <c r="Y91" s="98" t="s">
        <v>910</v>
      </c>
      <c r="Z91" s="98" t="s">
        <v>62</v>
      </c>
      <c r="AA91" s="98" t="s">
        <v>852</v>
      </c>
      <c r="AB91" s="98" t="s">
        <v>834</v>
      </c>
      <c r="AC91" s="97" t="s">
        <v>911</v>
      </c>
      <c r="AD91" s="99">
        <v>8200</v>
      </c>
      <c r="AE91" s="96">
        <v>20</v>
      </c>
      <c r="AF91" s="99">
        <v>1640</v>
      </c>
      <c r="AG91" s="100">
        <f>ROUND(K91*AD91,2)</f>
        <v>24600</v>
      </c>
      <c r="AH91" s="100">
        <f>ROUND(K91*(AD91+AF91),2)</f>
        <v>29520</v>
      </c>
    </row>
    <row r="92" spans="1:34" ht="12.75">
      <c r="A92" s="93">
        <v>23815</v>
      </c>
      <c r="B92" s="94" t="s">
        <v>192</v>
      </c>
      <c r="C92" s="93">
        <v>62643</v>
      </c>
      <c r="D92" s="94" t="s">
        <v>54</v>
      </c>
      <c r="E92" s="94" t="s">
        <v>55</v>
      </c>
      <c r="F92" s="94" t="s">
        <v>56</v>
      </c>
      <c r="G92" s="94" t="s">
        <v>28</v>
      </c>
      <c r="H92" s="94"/>
      <c r="I92" s="94" t="s">
        <v>29</v>
      </c>
      <c r="J92" s="95">
        <v>3</v>
      </c>
      <c r="K92" s="96">
        <v>3</v>
      </c>
      <c r="L92" s="97" t="s">
        <v>854</v>
      </c>
      <c r="M92" s="94">
        <v>811000</v>
      </c>
      <c r="N92" s="94" t="s">
        <v>193</v>
      </c>
      <c r="O92" s="94" t="s">
        <v>194</v>
      </c>
      <c r="P92" s="94" t="s">
        <v>195</v>
      </c>
      <c r="Q92" s="94">
        <v>0</v>
      </c>
      <c r="R92" s="94" t="s">
        <v>62</v>
      </c>
      <c r="S92" s="94">
        <v>244921</v>
      </c>
      <c r="T92" s="94" t="s">
        <v>196</v>
      </c>
      <c r="U92" s="94" t="s">
        <v>197</v>
      </c>
      <c r="V92" s="94">
        <v>549492797</v>
      </c>
      <c r="W92" s="94"/>
      <c r="X92" s="98" t="s">
        <v>870</v>
      </c>
      <c r="Y92" s="98" t="s">
        <v>910</v>
      </c>
      <c r="Z92" s="98" t="s">
        <v>62</v>
      </c>
      <c r="AA92" s="98" t="s">
        <v>852</v>
      </c>
      <c r="AB92" s="98" t="s">
        <v>834</v>
      </c>
      <c r="AC92" s="97" t="s">
        <v>911</v>
      </c>
      <c r="AD92" s="99">
        <v>2600</v>
      </c>
      <c r="AE92" s="96">
        <v>20</v>
      </c>
      <c r="AF92" s="99">
        <v>520</v>
      </c>
      <c r="AG92" s="100">
        <f>ROUND(K92*AD92,2)</f>
        <v>7800</v>
      </c>
      <c r="AH92" s="100">
        <f>ROUND(K92*(AD92+AF92),2)</f>
        <v>9360</v>
      </c>
    </row>
    <row r="93" spans="1:34" ht="12.75">
      <c r="A93" s="93">
        <v>23815</v>
      </c>
      <c r="B93" s="94" t="s">
        <v>192</v>
      </c>
      <c r="C93" s="93">
        <v>63112</v>
      </c>
      <c r="D93" s="94" t="s">
        <v>36</v>
      </c>
      <c r="E93" s="94" t="s">
        <v>37</v>
      </c>
      <c r="F93" s="94" t="s">
        <v>38</v>
      </c>
      <c r="G93" s="94" t="s">
        <v>28</v>
      </c>
      <c r="H93" s="94"/>
      <c r="I93" s="94" t="s">
        <v>29</v>
      </c>
      <c r="J93" s="95">
        <v>1</v>
      </c>
      <c r="K93" s="96">
        <v>1</v>
      </c>
      <c r="L93" s="97" t="s">
        <v>854</v>
      </c>
      <c r="M93" s="94">
        <v>811000</v>
      </c>
      <c r="N93" s="94" t="s">
        <v>193</v>
      </c>
      <c r="O93" s="94" t="s">
        <v>194</v>
      </c>
      <c r="P93" s="94" t="s">
        <v>195</v>
      </c>
      <c r="Q93" s="94">
        <v>0</v>
      </c>
      <c r="R93" s="94" t="s">
        <v>62</v>
      </c>
      <c r="S93" s="94">
        <v>244921</v>
      </c>
      <c r="T93" s="94" t="s">
        <v>196</v>
      </c>
      <c r="U93" s="94" t="s">
        <v>197</v>
      </c>
      <c r="V93" s="94">
        <v>549492797</v>
      </c>
      <c r="W93" s="94"/>
      <c r="X93" s="98" t="s">
        <v>870</v>
      </c>
      <c r="Y93" s="98" t="s">
        <v>910</v>
      </c>
      <c r="Z93" s="98" t="s">
        <v>62</v>
      </c>
      <c r="AA93" s="98" t="s">
        <v>852</v>
      </c>
      <c r="AB93" s="98" t="s">
        <v>834</v>
      </c>
      <c r="AC93" s="97" t="s">
        <v>911</v>
      </c>
      <c r="AD93" s="99">
        <v>8200</v>
      </c>
      <c r="AE93" s="96">
        <v>20</v>
      </c>
      <c r="AF93" s="99">
        <v>1640</v>
      </c>
      <c r="AG93" s="100">
        <f>ROUND(K93*AD93,2)</f>
        <v>8200</v>
      </c>
      <c r="AH93" s="100">
        <f>ROUND(K93*(AD93+AF93),2)</f>
        <v>9840</v>
      </c>
    </row>
    <row r="94" spans="1:34" ht="13.5" thickBot="1">
      <c r="A94" s="93">
        <v>23815</v>
      </c>
      <c r="B94" s="94" t="s">
        <v>192</v>
      </c>
      <c r="C94" s="93">
        <v>63113</v>
      </c>
      <c r="D94" s="94" t="s">
        <v>54</v>
      </c>
      <c r="E94" s="94" t="s">
        <v>55</v>
      </c>
      <c r="F94" s="94" t="s">
        <v>56</v>
      </c>
      <c r="G94" s="94" t="s">
        <v>28</v>
      </c>
      <c r="H94" s="94"/>
      <c r="I94" s="94" t="s">
        <v>29</v>
      </c>
      <c r="J94" s="95">
        <v>1</v>
      </c>
      <c r="K94" s="96">
        <v>1</v>
      </c>
      <c r="L94" s="97" t="s">
        <v>854</v>
      </c>
      <c r="M94" s="94">
        <v>811000</v>
      </c>
      <c r="N94" s="94" t="s">
        <v>193</v>
      </c>
      <c r="O94" s="94" t="s">
        <v>194</v>
      </c>
      <c r="P94" s="94" t="s">
        <v>195</v>
      </c>
      <c r="Q94" s="94">
        <v>0</v>
      </c>
      <c r="R94" s="94" t="s">
        <v>62</v>
      </c>
      <c r="S94" s="94">
        <v>244921</v>
      </c>
      <c r="T94" s="94" t="s">
        <v>196</v>
      </c>
      <c r="U94" s="94" t="s">
        <v>197</v>
      </c>
      <c r="V94" s="94">
        <v>549492797</v>
      </c>
      <c r="W94" s="94"/>
      <c r="X94" s="98" t="s">
        <v>870</v>
      </c>
      <c r="Y94" s="98" t="s">
        <v>910</v>
      </c>
      <c r="Z94" s="98" t="s">
        <v>62</v>
      </c>
      <c r="AA94" s="98" t="s">
        <v>852</v>
      </c>
      <c r="AB94" s="98" t="s">
        <v>834</v>
      </c>
      <c r="AC94" s="97" t="s">
        <v>911</v>
      </c>
      <c r="AD94" s="99">
        <v>2600</v>
      </c>
      <c r="AE94" s="96">
        <v>20</v>
      </c>
      <c r="AF94" s="99">
        <v>520</v>
      </c>
      <c r="AG94" s="100">
        <f>ROUND(K94*AD94,2)</f>
        <v>2600</v>
      </c>
      <c r="AH94" s="100">
        <f>ROUND(K94*(AD94+AF94),2)</f>
        <v>3120</v>
      </c>
    </row>
    <row r="95" spans="1:34" ht="13.5" customHeight="1" thickTop="1">
      <c r="A95" s="101"/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1" t="s">
        <v>836</v>
      </c>
      <c r="AF95" s="101"/>
      <c r="AG95" s="103">
        <f>SUM(AG91:AG94)</f>
        <v>43200</v>
      </c>
      <c r="AH95" s="103">
        <f>SUM(AH91:AH94)</f>
        <v>51840</v>
      </c>
    </row>
    <row r="96" spans="1:34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</row>
    <row r="97" spans="1:34" ht="26.25" thickBot="1">
      <c r="A97" s="93">
        <v>23856</v>
      </c>
      <c r="B97" s="94"/>
      <c r="C97" s="93">
        <v>62686</v>
      </c>
      <c r="D97" s="94" t="s">
        <v>71</v>
      </c>
      <c r="E97" s="94" t="s">
        <v>72</v>
      </c>
      <c r="F97" s="94" t="s">
        <v>73</v>
      </c>
      <c r="G97" s="94" t="s">
        <v>28</v>
      </c>
      <c r="H97" s="105" t="s">
        <v>198</v>
      </c>
      <c r="I97" s="94" t="s">
        <v>29</v>
      </c>
      <c r="J97" s="95">
        <v>1</v>
      </c>
      <c r="K97" s="96">
        <v>1</v>
      </c>
      <c r="L97" s="97" t="s">
        <v>829</v>
      </c>
      <c r="M97" s="94">
        <v>231100</v>
      </c>
      <c r="N97" s="94" t="s">
        <v>177</v>
      </c>
      <c r="O97" s="94" t="s">
        <v>40</v>
      </c>
      <c r="P97" s="94" t="s">
        <v>41</v>
      </c>
      <c r="Q97" s="94">
        <v>3</v>
      </c>
      <c r="R97" s="94">
        <v>3.65</v>
      </c>
      <c r="S97" s="94">
        <v>2193</v>
      </c>
      <c r="T97" s="94" t="s">
        <v>199</v>
      </c>
      <c r="U97" s="94" t="s">
        <v>200</v>
      </c>
      <c r="V97" s="94">
        <v>549495200</v>
      </c>
      <c r="W97" s="94"/>
      <c r="X97" s="98" t="s">
        <v>902</v>
      </c>
      <c r="Y97" s="98" t="s">
        <v>903</v>
      </c>
      <c r="Z97" s="98" t="s">
        <v>832</v>
      </c>
      <c r="AA97" s="98" t="s">
        <v>868</v>
      </c>
      <c r="AB97" s="98" t="s">
        <v>834</v>
      </c>
      <c r="AC97" s="97" t="s">
        <v>912</v>
      </c>
      <c r="AD97" s="99">
        <v>100</v>
      </c>
      <c r="AE97" s="96">
        <v>20</v>
      </c>
      <c r="AF97" s="99">
        <v>20</v>
      </c>
      <c r="AG97" s="100">
        <f>ROUND(K97*AD97,2)</f>
        <v>100</v>
      </c>
      <c r="AH97" s="100">
        <f>ROUND(K97*(AD97+AF97),2)</f>
        <v>120</v>
      </c>
    </row>
    <row r="98" spans="1:34" ht="13.5" customHeight="1" thickTop="1">
      <c r="A98" s="101"/>
      <c r="B98" s="101"/>
      <c r="C98" s="10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1" t="s">
        <v>836</v>
      </c>
      <c r="AF98" s="101"/>
      <c r="AG98" s="103">
        <f>SUM(AG97:AG97)</f>
        <v>100</v>
      </c>
      <c r="AH98" s="103">
        <f>SUM(AH97:AH97)</f>
        <v>120</v>
      </c>
    </row>
    <row r="99" spans="1:34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</row>
    <row r="100" spans="1:34" ht="26.25" thickBot="1">
      <c r="A100" s="93">
        <v>23857</v>
      </c>
      <c r="B100" s="94"/>
      <c r="C100" s="93">
        <v>62674</v>
      </c>
      <c r="D100" s="94" t="s">
        <v>201</v>
      </c>
      <c r="E100" s="94" t="s">
        <v>202</v>
      </c>
      <c r="F100" s="94" t="s">
        <v>203</v>
      </c>
      <c r="G100" s="94" t="s">
        <v>28</v>
      </c>
      <c r="H100" s="94"/>
      <c r="I100" s="94" t="s">
        <v>29</v>
      </c>
      <c r="J100" s="95">
        <v>1</v>
      </c>
      <c r="K100" s="96">
        <v>1</v>
      </c>
      <c r="L100" s="97" t="s">
        <v>829</v>
      </c>
      <c r="M100" s="94">
        <v>231100</v>
      </c>
      <c r="N100" s="94" t="s">
        <v>177</v>
      </c>
      <c r="O100" s="94" t="s">
        <v>40</v>
      </c>
      <c r="P100" s="94" t="s">
        <v>41</v>
      </c>
      <c r="Q100" s="94">
        <v>3</v>
      </c>
      <c r="R100" s="94">
        <v>3.65</v>
      </c>
      <c r="S100" s="94">
        <v>2193</v>
      </c>
      <c r="T100" s="94" t="s">
        <v>199</v>
      </c>
      <c r="U100" s="94" t="s">
        <v>200</v>
      </c>
      <c r="V100" s="94">
        <v>549495200</v>
      </c>
      <c r="W100" s="94"/>
      <c r="X100" s="98" t="s">
        <v>833</v>
      </c>
      <c r="Y100" s="98" t="s">
        <v>903</v>
      </c>
      <c r="Z100" s="98" t="s">
        <v>62</v>
      </c>
      <c r="AA100" s="98" t="s">
        <v>833</v>
      </c>
      <c r="AB100" s="98" t="s">
        <v>834</v>
      </c>
      <c r="AC100" s="97" t="s">
        <v>913</v>
      </c>
      <c r="AD100" s="99">
        <v>2300</v>
      </c>
      <c r="AE100" s="96">
        <v>20</v>
      </c>
      <c r="AF100" s="99">
        <v>460</v>
      </c>
      <c r="AG100" s="100">
        <f>ROUND(K100*AD100,2)</f>
        <v>2300</v>
      </c>
      <c r="AH100" s="100">
        <f>ROUND(K100*(AD100+AF100),2)</f>
        <v>2760</v>
      </c>
    </row>
    <row r="101" spans="1:34" ht="13.5" customHeight="1" thickTop="1">
      <c r="A101" s="101"/>
      <c r="B101" s="101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1" t="s">
        <v>836</v>
      </c>
      <c r="AF101" s="101"/>
      <c r="AG101" s="103">
        <f>SUM(AG100:AG100)</f>
        <v>2300</v>
      </c>
      <c r="AH101" s="103">
        <f>SUM(AH100:AH100)</f>
        <v>2760</v>
      </c>
    </row>
    <row r="102" spans="1:34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</row>
    <row r="103" spans="1:34" ht="12.75">
      <c r="A103" s="93">
        <v>23876</v>
      </c>
      <c r="B103" s="94"/>
      <c r="C103" s="93">
        <v>62780</v>
      </c>
      <c r="D103" s="94" t="s">
        <v>45</v>
      </c>
      <c r="E103" s="94" t="s">
        <v>174</v>
      </c>
      <c r="F103" s="94" t="s">
        <v>175</v>
      </c>
      <c r="G103" s="94" t="s">
        <v>28</v>
      </c>
      <c r="H103" s="105" t="s">
        <v>204</v>
      </c>
      <c r="I103" s="94" t="s">
        <v>29</v>
      </c>
      <c r="J103" s="95">
        <v>1</v>
      </c>
      <c r="K103" s="96">
        <v>1</v>
      </c>
      <c r="L103" s="97" t="s">
        <v>829</v>
      </c>
      <c r="M103" s="94">
        <v>231101</v>
      </c>
      <c r="N103" s="94" t="s">
        <v>205</v>
      </c>
      <c r="O103" s="94" t="s">
        <v>40</v>
      </c>
      <c r="P103" s="94" t="s">
        <v>41</v>
      </c>
      <c r="Q103" s="94"/>
      <c r="R103" s="94" t="s">
        <v>62</v>
      </c>
      <c r="S103" s="94">
        <v>3913</v>
      </c>
      <c r="T103" s="94" t="s">
        <v>103</v>
      </c>
      <c r="U103" s="94" t="s">
        <v>104</v>
      </c>
      <c r="V103" s="94">
        <v>549493609</v>
      </c>
      <c r="W103" s="94" t="s">
        <v>206</v>
      </c>
      <c r="X103" s="98" t="s">
        <v>914</v>
      </c>
      <c r="Y103" s="98" t="s">
        <v>915</v>
      </c>
      <c r="Z103" s="98" t="s">
        <v>62</v>
      </c>
      <c r="AA103" s="98" t="s">
        <v>847</v>
      </c>
      <c r="AB103" s="98" t="s">
        <v>834</v>
      </c>
      <c r="AC103" s="97" t="s">
        <v>916</v>
      </c>
      <c r="AD103" s="99">
        <v>9740</v>
      </c>
      <c r="AE103" s="96">
        <v>20</v>
      </c>
      <c r="AF103" s="99">
        <v>1948</v>
      </c>
      <c r="AG103" s="100">
        <f aca="true" t="shared" si="0" ref="AG103:AG108">ROUND(K103*AD103,2)</f>
        <v>9740</v>
      </c>
      <c r="AH103" s="100">
        <f aca="true" t="shared" si="1" ref="AH103:AH108">ROUND(K103*(AD103+AF103),2)</f>
        <v>11688</v>
      </c>
    </row>
    <row r="104" spans="1:34" ht="38.25">
      <c r="A104" s="93">
        <v>23876</v>
      </c>
      <c r="B104" s="94"/>
      <c r="C104" s="93">
        <v>62781</v>
      </c>
      <c r="D104" s="94" t="s">
        <v>36</v>
      </c>
      <c r="E104" s="94" t="s">
        <v>37</v>
      </c>
      <c r="F104" s="94" t="s">
        <v>38</v>
      </c>
      <c r="G104" s="94" t="s">
        <v>28</v>
      </c>
      <c r="H104" s="105" t="s">
        <v>626</v>
      </c>
      <c r="I104" s="94" t="s">
        <v>29</v>
      </c>
      <c r="J104" s="95">
        <v>2</v>
      </c>
      <c r="K104" s="96">
        <v>2</v>
      </c>
      <c r="L104" s="97" t="s">
        <v>829</v>
      </c>
      <c r="M104" s="94">
        <v>231101</v>
      </c>
      <c r="N104" s="94" t="s">
        <v>205</v>
      </c>
      <c r="O104" s="94" t="s">
        <v>40</v>
      </c>
      <c r="P104" s="94" t="s">
        <v>41</v>
      </c>
      <c r="Q104" s="94"/>
      <c r="R104" s="94" t="s">
        <v>62</v>
      </c>
      <c r="S104" s="94">
        <v>3913</v>
      </c>
      <c r="T104" s="94" t="s">
        <v>103</v>
      </c>
      <c r="U104" s="94" t="s">
        <v>104</v>
      </c>
      <c r="V104" s="94">
        <v>549493609</v>
      </c>
      <c r="W104" s="94" t="s">
        <v>206</v>
      </c>
      <c r="X104" s="98" t="s">
        <v>914</v>
      </c>
      <c r="Y104" s="98" t="s">
        <v>915</v>
      </c>
      <c r="Z104" s="98" t="s">
        <v>62</v>
      </c>
      <c r="AA104" s="98" t="s">
        <v>847</v>
      </c>
      <c r="AB104" s="98" t="s">
        <v>834</v>
      </c>
      <c r="AC104" s="97" t="s">
        <v>916</v>
      </c>
      <c r="AD104" s="99">
        <v>8700</v>
      </c>
      <c r="AE104" s="96">
        <v>20</v>
      </c>
      <c r="AF104" s="99">
        <v>1740</v>
      </c>
      <c r="AG104" s="100">
        <f t="shared" si="0"/>
        <v>17400</v>
      </c>
      <c r="AH104" s="100">
        <f t="shared" si="1"/>
        <v>20880</v>
      </c>
    </row>
    <row r="105" spans="1:34" ht="12.75">
      <c r="A105" s="93">
        <v>23876</v>
      </c>
      <c r="B105" s="94"/>
      <c r="C105" s="93">
        <v>62802</v>
      </c>
      <c r="D105" s="94" t="s">
        <v>54</v>
      </c>
      <c r="E105" s="94" t="s">
        <v>148</v>
      </c>
      <c r="F105" s="94" t="s">
        <v>149</v>
      </c>
      <c r="G105" s="94" t="s">
        <v>28</v>
      </c>
      <c r="H105" s="94"/>
      <c r="I105" s="94" t="s">
        <v>29</v>
      </c>
      <c r="J105" s="95">
        <v>2</v>
      </c>
      <c r="K105" s="96">
        <v>2</v>
      </c>
      <c r="L105" s="97" t="s">
        <v>829</v>
      </c>
      <c r="M105" s="94">
        <v>231101</v>
      </c>
      <c r="N105" s="94" t="s">
        <v>205</v>
      </c>
      <c r="O105" s="94" t="s">
        <v>40</v>
      </c>
      <c r="P105" s="94" t="s">
        <v>41</v>
      </c>
      <c r="Q105" s="94"/>
      <c r="R105" s="94" t="s">
        <v>62</v>
      </c>
      <c r="S105" s="94">
        <v>3913</v>
      </c>
      <c r="T105" s="94" t="s">
        <v>103</v>
      </c>
      <c r="U105" s="94" t="s">
        <v>104</v>
      </c>
      <c r="V105" s="94">
        <v>549493609</v>
      </c>
      <c r="W105" s="94" t="s">
        <v>206</v>
      </c>
      <c r="X105" s="98" t="s">
        <v>914</v>
      </c>
      <c r="Y105" s="98" t="s">
        <v>915</v>
      </c>
      <c r="Z105" s="98" t="s">
        <v>62</v>
      </c>
      <c r="AA105" s="98" t="s">
        <v>847</v>
      </c>
      <c r="AB105" s="98" t="s">
        <v>834</v>
      </c>
      <c r="AC105" s="97" t="s">
        <v>916</v>
      </c>
      <c r="AD105" s="99">
        <v>3450</v>
      </c>
      <c r="AE105" s="96">
        <v>20</v>
      </c>
      <c r="AF105" s="99">
        <v>690</v>
      </c>
      <c r="AG105" s="100">
        <f t="shared" si="0"/>
        <v>6900</v>
      </c>
      <c r="AH105" s="100">
        <f t="shared" si="1"/>
        <v>8280</v>
      </c>
    </row>
    <row r="106" spans="1:34" ht="12.75">
      <c r="A106" s="93">
        <v>23876</v>
      </c>
      <c r="B106" s="94"/>
      <c r="C106" s="93">
        <v>62803</v>
      </c>
      <c r="D106" s="94" t="s">
        <v>71</v>
      </c>
      <c r="E106" s="94" t="s">
        <v>207</v>
      </c>
      <c r="F106" s="94" t="s">
        <v>208</v>
      </c>
      <c r="G106" s="94" t="s">
        <v>28</v>
      </c>
      <c r="H106" s="94"/>
      <c r="I106" s="94" t="s">
        <v>29</v>
      </c>
      <c r="J106" s="95">
        <v>2</v>
      </c>
      <c r="K106" s="96">
        <v>2</v>
      </c>
      <c r="L106" s="97" t="s">
        <v>829</v>
      </c>
      <c r="M106" s="94">
        <v>231101</v>
      </c>
      <c r="N106" s="94" t="s">
        <v>205</v>
      </c>
      <c r="O106" s="94" t="s">
        <v>40</v>
      </c>
      <c r="P106" s="94" t="s">
        <v>41</v>
      </c>
      <c r="Q106" s="94"/>
      <c r="R106" s="94" t="s">
        <v>62</v>
      </c>
      <c r="S106" s="94">
        <v>3913</v>
      </c>
      <c r="T106" s="94" t="s">
        <v>103</v>
      </c>
      <c r="U106" s="94" t="s">
        <v>104</v>
      </c>
      <c r="V106" s="94">
        <v>549493609</v>
      </c>
      <c r="W106" s="94" t="s">
        <v>206</v>
      </c>
      <c r="X106" s="98" t="s">
        <v>914</v>
      </c>
      <c r="Y106" s="98" t="s">
        <v>915</v>
      </c>
      <c r="Z106" s="98" t="s">
        <v>62</v>
      </c>
      <c r="AA106" s="98" t="s">
        <v>847</v>
      </c>
      <c r="AB106" s="98" t="s">
        <v>834</v>
      </c>
      <c r="AC106" s="97" t="s">
        <v>916</v>
      </c>
      <c r="AD106" s="99">
        <v>165</v>
      </c>
      <c r="AE106" s="96">
        <v>20</v>
      </c>
      <c r="AF106" s="99">
        <v>33</v>
      </c>
      <c r="AG106" s="100">
        <f t="shared" si="0"/>
        <v>330</v>
      </c>
      <c r="AH106" s="100">
        <f t="shared" si="1"/>
        <v>396</v>
      </c>
    </row>
    <row r="107" spans="1:34" ht="12.75">
      <c r="A107" s="93">
        <v>23876</v>
      </c>
      <c r="B107" s="94"/>
      <c r="C107" s="93">
        <v>62804</v>
      </c>
      <c r="D107" s="94" t="s">
        <v>71</v>
      </c>
      <c r="E107" s="94" t="s">
        <v>207</v>
      </c>
      <c r="F107" s="94" t="s">
        <v>208</v>
      </c>
      <c r="G107" s="94" t="s">
        <v>28</v>
      </c>
      <c r="H107" s="94"/>
      <c r="I107" s="94" t="s">
        <v>29</v>
      </c>
      <c r="J107" s="95">
        <v>2</v>
      </c>
      <c r="K107" s="96">
        <v>2</v>
      </c>
      <c r="L107" s="97" t="s">
        <v>829</v>
      </c>
      <c r="M107" s="94">
        <v>231101</v>
      </c>
      <c r="N107" s="94" t="s">
        <v>205</v>
      </c>
      <c r="O107" s="94" t="s">
        <v>40</v>
      </c>
      <c r="P107" s="94" t="s">
        <v>41</v>
      </c>
      <c r="Q107" s="94"/>
      <c r="R107" s="94" t="s">
        <v>62</v>
      </c>
      <c r="S107" s="94">
        <v>3913</v>
      </c>
      <c r="T107" s="94" t="s">
        <v>103</v>
      </c>
      <c r="U107" s="94" t="s">
        <v>104</v>
      </c>
      <c r="V107" s="94">
        <v>549493609</v>
      </c>
      <c r="W107" s="94" t="s">
        <v>206</v>
      </c>
      <c r="X107" s="98" t="s">
        <v>917</v>
      </c>
      <c r="Y107" s="98" t="s">
        <v>915</v>
      </c>
      <c r="Z107" s="98" t="s">
        <v>918</v>
      </c>
      <c r="AA107" s="98" t="s">
        <v>847</v>
      </c>
      <c r="AB107" s="98" t="s">
        <v>834</v>
      </c>
      <c r="AC107" s="97" t="s">
        <v>916</v>
      </c>
      <c r="AD107" s="99">
        <v>165</v>
      </c>
      <c r="AE107" s="96">
        <v>20</v>
      </c>
      <c r="AF107" s="99">
        <v>33</v>
      </c>
      <c r="AG107" s="100">
        <f t="shared" si="0"/>
        <v>330</v>
      </c>
      <c r="AH107" s="100">
        <f t="shared" si="1"/>
        <v>396</v>
      </c>
    </row>
    <row r="108" spans="1:34" ht="13.5" thickBot="1">
      <c r="A108" s="93">
        <v>23876</v>
      </c>
      <c r="B108" s="94"/>
      <c r="C108" s="93">
        <v>62805</v>
      </c>
      <c r="D108" s="94" t="s">
        <v>45</v>
      </c>
      <c r="E108" s="94" t="s">
        <v>209</v>
      </c>
      <c r="F108" s="94" t="s">
        <v>210</v>
      </c>
      <c r="G108" s="94" t="s">
        <v>28</v>
      </c>
      <c r="H108" s="105" t="s">
        <v>328</v>
      </c>
      <c r="I108" s="94" t="s">
        <v>29</v>
      </c>
      <c r="J108" s="95">
        <v>2</v>
      </c>
      <c r="K108" s="96">
        <v>2</v>
      </c>
      <c r="L108" s="97" t="s">
        <v>829</v>
      </c>
      <c r="M108" s="94">
        <v>231101</v>
      </c>
      <c r="N108" s="94" t="s">
        <v>205</v>
      </c>
      <c r="O108" s="94" t="s">
        <v>40</v>
      </c>
      <c r="P108" s="94" t="s">
        <v>41</v>
      </c>
      <c r="Q108" s="94"/>
      <c r="R108" s="94" t="s">
        <v>62</v>
      </c>
      <c r="S108" s="94">
        <v>3913</v>
      </c>
      <c r="T108" s="94" t="s">
        <v>103</v>
      </c>
      <c r="U108" s="94" t="s">
        <v>104</v>
      </c>
      <c r="V108" s="94">
        <v>549493609</v>
      </c>
      <c r="W108" s="94" t="s">
        <v>206</v>
      </c>
      <c r="X108" s="98" t="s">
        <v>917</v>
      </c>
      <c r="Y108" s="98" t="s">
        <v>915</v>
      </c>
      <c r="Z108" s="98" t="s">
        <v>918</v>
      </c>
      <c r="AA108" s="98" t="s">
        <v>847</v>
      </c>
      <c r="AB108" s="98" t="s">
        <v>834</v>
      </c>
      <c r="AC108" s="97" t="s">
        <v>916</v>
      </c>
      <c r="AD108" s="99">
        <v>17050</v>
      </c>
      <c r="AE108" s="96">
        <v>20</v>
      </c>
      <c r="AF108" s="99">
        <v>3410</v>
      </c>
      <c r="AG108" s="100">
        <f t="shared" si="0"/>
        <v>34100</v>
      </c>
      <c r="AH108" s="100">
        <f t="shared" si="1"/>
        <v>40920</v>
      </c>
    </row>
    <row r="109" spans="1:34" ht="13.5" customHeight="1" thickTop="1">
      <c r="A109" s="101"/>
      <c r="B109" s="101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1" t="s">
        <v>836</v>
      </c>
      <c r="AF109" s="101"/>
      <c r="AG109" s="103">
        <f>SUM(AG103:AG108)</f>
        <v>68800</v>
      </c>
      <c r="AH109" s="103">
        <f>SUM(AH103:AH108)</f>
        <v>82560</v>
      </c>
    </row>
    <row r="110" spans="1:34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</row>
    <row r="111" spans="1:34" ht="12.75">
      <c r="A111" s="93">
        <v>23896</v>
      </c>
      <c r="B111" s="94"/>
      <c r="C111" s="93">
        <v>62792</v>
      </c>
      <c r="D111" s="94" t="s">
        <v>45</v>
      </c>
      <c r="E111" s="94" t="s">
        <v>211</v>
      </c>
      <c r="F111" s="94" t="s">
        <v>212</v>
      </c>
      <c r="G111" s="94" t="s">
        <v>28</v>
      </c>
      <c r="H111" s="105" t="s">
        <v>213</v>
      </c>
      <c r="I111" s="94" t="s">
        <v>29</v>
      </c>
      <c r="J111" s="95">
        <v>3</v>
      </c>
      <c r="K111" s="96">
        <v>3</v>
      </c>
      <c r="L111" s="97" t="s">
        <v>829</v>
      </c>
      <c r="M111" s="94">
        <v>239900</v>
      </c>
      <c r="N111" s="94" t="s">
        <v>214</v>
      </c>
      <c r="O111" s="94" t="s">
        <v>40</v>
      </c>
      <c r="P111" s="94" t="s">
        <v>41</v>
      </c>
      <c r="Q111" s="94"/>
      <c r="R111" s="94" t="s">
        <v>62</v>
      </c>
      <c r="S111" s="94">
        <v>3913</v>
      </c>
      <c r="T111" s="94" t="s">
        <v>103</v>
      </c>
      <c r="U111" s="94" t="s">
        <v>104</v>
      </c>
      <c r="V111" s="94">
        <v>549493609</v>
      </c>
      <c r="W111" s="94" t="s">
        <v>206</v>
      </c>
      <c r="X111" s="98" t="s">
        <v>919</v>
      </c>
      <c r="Y111" s="98" t="s">
        <v>920</v>
      </c>
      <c r="Z111" s="98" t="s">
        <v>918</v>
      </c>
      <c r="AA111" s="98" t="s">
        <v>847</v>
      </c>
      <c r="AB111" s="98" t="s">
        <v>834</v>
      </c>
      <c r="AC111" s="97" t="s">
        <v>921</v>
      </c>
      <c r="AD111" s="99">
        <v>12910</v>
      </c>
      <c r="AE111" s="96">
        <v>20</v>
      </c>
      <c r="AF111" s="99">
        <v>2582</v>
      </c>
      <c r="AG111" s="100">
        <f aca="true" t="shared" si="2" ref="AG111:AG122">ROUND(K111*AD111,2)</f>
        <v>38730</v>
      </c>
      <c r="AH111" s="100">
        <f aca="true" t="shared" si="3" ref="AH111:AH122">ROUND(K111*(AD111+AF111),2)</f>
        <v>46476</v>
      </c>
    </row>
    <row r="112" spans="1:34" ht="38.25">
      <c r="A112" s="93">
        <v>23896</v>
      </c>
      <c r="B112" s="94"/>
      <c r="C112" s="93">
        <v>62793</v>
      </c>
      <c r="D112" s="94" t="s">
        <v>36</v>
      </c>
      <c r="E112" s="94" t="s">
        <v>37</v>
      </c>
      <c r="F112" s="94" t="s">
        <v>38</v>
      </c>
      <c r="G112" s="94" t="s">
        <v>28</v>
      </c>
      <c r="H112" s="105" t="s">
        <v>627</v>
      </c>
      <c r="I112" s="94" t="s">
        <v>29</v>
      </c>
      <c r="J112" s="95">
        <v>1</v>
      </c>
      <c r="K112" s="96">
        <v>1</v>
      </c>
      <c r="L112" s="97" t="s">
        <v>829</v>
      </c>
      <c r="M112" s="94">
        <v>239900</v>
      </c>
      <c r="N112" s="94" t="s">
        <v>214</v>
      </c>
      <c r="O112" s="94" t="s">
        <v>40</v>
      </c>
      <c r="P112" s="94" t="s">
        <v>41</v>
      </c>
      <c r="Q112" s="94"/>
      <c r="R112" s="94" t="s">
        <v>62</v>
      </c>
      <c r="S112" s="94">
        <v>3913</v>
      </c>
      <c r="T112" s="94" t="s">
        <v>103</v>
      </c>
      <c r="U112" s="94" t="s">
        <v>104</v>
      </c>
      <c r="V112" s="94">
        <v>549493609</v>
      </c>
      <c r="W112" s="94" t="s">
        <v>206</v>
      </c>
      <c r="X112" s="98" t="s">
        <v>922</v>
      </c>
      <c r="Y112" s="98" t="s">
        <v>920</v>
      </c>
      <c r="Z112" s="98" t="s">
        <v>62</v>
      </c>
      <c r="AA112" s="98" t="s">
        <v>852</v>
      </c>
      <c r="AB112" s="98" t="s">
        <v>834</v>
      </c>
      <c r="AC112" s="97" t="s">
        <v>921</v>
      </c>
      <c r="AD112" s="99">
        <v>9100</v>
      </c>
      <c r="AE112" s="96">
        <v>20</v>
      </c>
      <c r="AF112" s="99">
        <v>1820</v>
      </c>
      <c r="AG112" s="100">
        <f t="shared" si="2"/>
        <v>9100</v>
      </c>
      <c r="AH112" s="100">
        <f t="shared" si="3"/>
        <v>10920</v>
      </c>
    </row>
    <row r="113" spans="1:34" ht="12.75">
      <c r="A113" s="93">
        <v>23896</v>
      </c>
      <c r="B113" s="94"/>
      <c r="C113" s="93">
        <v>62795</v>
      </c>
      <c r="D113" s="94" t="s">
        <v>54</v>
      </c>
      <c r="E113" s="94" t="s">
        <v>148</v>
      </c>
      <c r="F113" s="94" t="s">
        <v>149</v>
      </c>
      <c r="G113" s="94" t="s">
        <v>28</v>
      </c>
      <c r="H113" s="94"/>
      <c r="I113" s="94" t="s">
        <v>29</v>
      </c>
      <c r="J113" s="95">
        <v>1</v>
      </c>
      <c r="K113" s="96">
        <v>1</v>
      </c>
      <c r="L113" s="97" t="s">
        <v>829</v>
      </c>
      <c r="M113" s="94">
        <v>239900</v>
      </c>
      <c r="N113" s="94" t="s">
        <v>214</v>
      </c>
      <c r="O113" s="94" t="s">
        <v>40</v>
      </c>
      <c r="P113" s="94" t="s">
        <v>41</v>
      </c>
      <c r="Q113" s="94"/>
      <c r="R113" s="94" t="s">
        <v>62</v>
      </c>
      <c r="S113" s="94">
        <v>3913</v>
      </c>
      <c r="T113" s="94" t="s">
        <v>103</v>
      </c>
      <c r="U113" s="94" t="s">
        <v>104</v>
      </c>
      <c r="V113" s="94">
        <v>549493609</v>
      </c>
      <c r="W113" s="94" t="s">
        <v>206</v>
      </c>
      <c r="X113" s="98" t="s">
        <v>923</v>
      </c>
      <c r="Y113" s="98" t="s">
        <v>920</v>
      </c>
      <c r="Z113" s="98" t="s">
        <v>62</v>
      </c>
      <c r="AA113" s="98" t="s">
        <v>852</v>
      </c>
      <c r="AB113" s="98" t="s">
        <v>834</v>
      </c>
      <c r="AC113" s="97" t="s">
        <v>921</v>
      </c>
      <c r="AD113" s="99">
        <v>3450</v>
      </c>
      <c r="AE113" s="96">
        <v>20</v>
      </c>
      <c r="AF113" s="99">
        <v>690</v>
      </c>
      <c r="AG113" s="100">
        <f t="shared" si="2"/>
        <v>3450</v>
      </c>
      <c r="AH113" s="100">
        <f t="shared" si="3"/>
        <v>4140</v>
      </c>
    </row>
    <row r="114" spans="1:34" ht="12.75">
      <c r="A114" s="93">
        <v>23896</v>
      </c>
      <c r="B114" s="94"/>
      <c r="C114" s="93">
        <v>62796</v>
      </c>
      <c r="D114" s="94" t="s">
        <v>71</v>
      </c>
      <c r="E114" s="94" t="s">
        <v>207</v>
      </c>
      <c r="F114" s="94" t="s">
        <v>208</v>
      </c>
      <c r="G114" s="94" t="s">
        <v>28</v>
      </c>
      <c r="H114" s="94"/>
      <c r="I114" s="94" t="s">
        <v>29</v>
      </c>
      <c r="J114" s="95">
        <v>4</v>
      </c>
      <c r="K114" s="96">
        <v>4</v>
      </c>
      <c r="L114" s="97" t="s">
        <v>829</v>
      </c>
      <c r="M114" s="94">
        <v>239900</v>
      </c>
      <c r="N114" s="94" t="s">
        <v>214</v>
      </c>
      <c r="O114" s="94" t="s">
        <v>40</v>
      </c>
      <c r="P114" s="94" t="s">
        <v>41</v>
      </c>
      <c r="Q114" s="94"/>
      <c r="R114" s="94" t="s">
        <v>62</v>
      </c>
      <c r="S114" s="94">
        <v>3913</v>
      </c>
      <c r="T114" s="94" t="s">
        <v>103</v>
      </c>
      <c r="U114" s="94" t="s">
        <v>104</v>
      </c>
      <c r="V114" s="94">
        <v>549493609</v>
      </c>
      <c r="W114" s="94" t="s">
        <v>206</v>
      </c>
      <c r="X114" s="98" t="s">
        <v>919</v>
      </c>
      <c r="Y114" s="98" t="s">
        <v>920</v>
      </c>
      <c r="Z114" s="98" t="s">
        <v>918</v>
      </c>
      <c r="AA114" s="98" t="s">
        <v>847</v>
      </c>
      <c r="AB114" s="98" t="s">
        <v>834</v>
      </c>
      <c r="AC114" s="97" t="s">
        <v>921</v>
      </c>
      <c r="AD114" s="99">
        <v>165</v>
      </c>
      <c r="AE114" s="96">
        <v>20</v>
      </c>
      <c r="AF114" s="99">
        <v>33</v>
      </c>
      <c r="AG114" s="100">
        <f t="shared" si="2"/>
        <v>660</v>
      </c>
      <c r="AH114" s="100">
        <f t="shared" si="3"/>
        <v>792</v>
      </c>
    </row>
    <row r="115" spans="1:34" ht="25.5">
      <c r="A115" s="93">
        <v>23896</v>
      </c>
      <c r="B115" s="94"/>
      <c r="C115" s="93">
        <v>62797</v>
      </c>
      <c r="D115" s="94" t="s">
        <v>201</v>
      </c>
      <c r="E115" s="94" t="s">
        <v>215</v>
      </c>
      <c r="F115" s="94" t="s">
        <v>216</v>
      </c>
      <c r="G115" s="94" t="s">
        <v>28</v>
      </c>
      <c r="H115" s="94"/>
      <c r="I115" s="94" t="s">
        <v>29</v>
      </c>
      <c r="J115" s="95">
        <v>1</v>
      </c>
      <c r="K115" s="96">
        <v>1</v>
      </c>
      <c r="L115" s="97" t="s">
        <v>829</v>
      </c>
      <c r="M115" s="94">
        <v>239900</v>
      </c>
      <c r="N115" s="94" t="s">
        <v>214</v>
      </c>
      <c r="O115" s="94" t="s">
        <v>40</v>
      </c>
      <c r="P115" s="94" t="s">
        <v>41</v>
      </c>
      <c r="Q115" s="94"/>
      <c r="R115" s="94" t="s">
        <v>62</v>
      </c>
      <c r="S115" s="94">
        <v>3913</v>
      </c>
      <c r="T115" s="94" t="s">
        <v>103</v>
      </c>
      <c r="U115" s="94" t="s">
        <v>104</v>
      </c>
      <c r="V115" s="94">
        <v>549493609</v>
      </c>
      <c r="W115" s="94" t="s">
        <v>206</v>
      </c>
      <c r="X115" s="98" t="s">
        <v>919</v>
      </c>
      <c r="Y115" s="98" t="s">
        <v>920</v>
      </c>
      <c r="Z115" s="98" t="s">
        <v>918</v>
      </c>
      <c r="AA115" s="98" t="s">
        <v>847</v>
      </c>
      <c r="AB115" s="98" t="s">
        <v>834</v>
      </c>
      <c r="AC115" s="97" t="s">
        <v>921</v>
      </c>
      <c r="AD115" s="99">
        <v>5100</v>
      </c>
      <c r="AE115" s="96">
        <v>20</v>
      </c>
      <c r="AF115" s="99">
        <v>1020</v>
      </c>
      <c r="AG115" s="100">
        <f t="shared" si="2"/>
        <v>5100</v>
      </c>
      <c r="AH115" s="100">
        <f t="shared" si="3"/>
        <v>6120</v>
      </c>
    </row>
    <row r="116" spans="1:34" ht="25.5">
      <c r="A116" s="93">
        <v>23896</v>
      </c>
      <c r="B116" s="94"/>
      <c r="C116" s="93">
        <v>62798</v>
      </c>
      <c r="D116" s="94" t="s">
        <v>57</v>
      </c>
      <c r="E116" s="94" t="s">
        <v>80</v>
      </c>
      <c r="F116" s="94" t="s">
        <v>81</v>
      </c>
      <c r="G116" s="94" t="s">
        <v>28</v>
      </c>
      <c r="H116" s="94"/>
      <c r="I116" s="94" t="s">
        <v>29</v>
      </c>
      <c r="J116" s="95">
        <v>1</v>
      </c>
      <c r="K116" s="96">
        <v>1</v>
      </c>
      <c r="L116" s="97" t="s">
        <v>829</v>
      </c>
      <c r="M116" s="94">
        <v>239900</v>
      </c>
      <c r="N116" s="94" t="s">
        <v>214</v>
      </c>
      <c r="O116" s="94" t="s">
        <v>40</v>
      </c>
      <c r="P116" s="94" t="s">
        <v>41</v>
      </c>
      <c r="Q116" s="94"/>
      <c r="R116" s="94" t="s">
        <v>62</v>
      </c>
      <c r="S116" s="94">
        <v>3913</v>
      </c>
      <c r="T116" s="94" t="s">
        <v>103</v>
      </c>
      <c r="U116" s="94" t="s">
        <v>104</v>
      </c>
      <c r="V116" s="94">
        <v>549493609</v>
      </c>
      <c r="W116" s="94" t="s">
        <v>206</v>
      </c>
      <c r="X116" s="98" t="s">
        <v>924</v>
      </c>
      <c r="Y116" s="98" t="s">
        <v>920</v>
      </c>
      <c r="Z116" s="98" t="s">
        <v>918</v>
      </c>
      <c r="AA116" s="98" t="s">
        <v>847</v>
      </c>
      <c r="AB116" s="98" t="s">
        <v>834</v>
      </c>
      <c r="AC116" s="97" t="s">
        <v>921</v>
      </c>
      <c r="AD116" s="99">
        <v>4100</v>
      </c>
      <c r="AE116" s="96">
        <v>20</v>
      </c>
      <c r="AF116" s="99">
        <v>820</v>
      </c>
      <c r="AG116" s="100">
        <f t="shared" si="2"/>
        <v>4100</v>
      </c>
      <c r="AH116" s="100">
        <f t="shared" si="3"/>
        <v>4920</v>
      </c>
    </row>
    <row r="117" spans="1:34" ht="25.5">
      <c r="A117" s="93">
        <v>23896</v>
      </c>
      <c r="B117" s="94"/>
      <c r="C117" s="93">
        <v>62799</v>
      </c>
      <c r="D117" s="94" t="s">
        <v>57</v>
      </c>
      <c r="E117" s="94" t="s">
        <v>80</v>
      </c>
      <c r="F117" s="94" t="s">
        <v>81</v>
      </c>
      <c r="G117" s="94" t="s">
        <v>28</v>
      </c>
      <c r="H117" s="94"/>
      <c r="I117" s="94" t="s">
        <v>29</v>
      </c>
      <c r="J117" s="95">
        <v>1</v>
      </c>
      <c r="K117" s="96">
        <v>1</v>
      </c>
      <c r="L117" s="97" t="s">
        <v>829</v>
      </c>
      <c r="M117" s="94">
        <v>239900</v>
      </c>
      <c r="N117" s="94" t="s">
        <v>214</v>
      </c>
      <c r="O117" s="94" t="s">
        <v>40</v>
      </c>
      <c r="P117" s="94" t="s">
        <v>41</v>
      </c>
      <c r="Q117" s="94"/>
      <c r="R117" s="94" t="s">
        <v>62</v>
      </c>
      <c r="S117" s="94">
        <v>3913</v>
      </c>
      <c r="T117" s="94" t="s">
        <v>103</v>
      </c>
      <c r="U117" s="94" t="s">
        <v>104</v>
      </c>
      <c r="V117" s="94">
        <v>549493609</v>
      </c>
      <c r="W117" s="94" t="s">
        <v>206</v>
      </c>
      <c r="X117" s="98" t="s">
        <v>919</v>
      </c>
      <c r="Y117" s="98" t="s">
        <v>920</v>
      </c>
      <c r="Z117" s="98" t="s">
        <v>918</v>
      </c>
      <c r="AA117" s="98" t="s">
        <v>847</v>
      </c>
      <c r="AB117" s="98" t="s">
        <v>834</v>
      </c>
      <c r="AC117" s="97" t="s">
        <v>921</v>
      </c>
      <c r="AD117" s="99">
        <v>4100</v>
      </c>
      <c r="AE117" s="96">
        <v>20</v>
      </c>
      <c r="AF117" s="99">
        <v>820</v>
      </c>
      <c r="AG117" s="100">
        <f t="shared" si="2"/>
        <v>4100</v>
      </c>
      <c r="AH117" s="100">
        <f t="shared" si="3"/>
        <v>4920</v>
      </c>
    </row>
    <row r="118" spans="1:34" ht="12.75">
      <c r="A118" s="93">
        <v>23896</v>
      </c>
      <c r="B118" s="94"/>
      <c r="C118" s="93">
        <v>62800</v>
      </c>
      <c r="D118" s="94" t="s">
        <v>179</v>
      </c>
      <c r="E118" s="94" t="s">
        <v>217</v>
      </c>
      <c r="F118" s="94" t="s">
        <v>218</v>
      </c>
      <c r="G118" s="94" t="s">
        <v>28</v>
      </c>
      <c r="H118" s="94"/>
      <c r="I118" s="94" t="s">
        <v>29</v>
      </c>
      <c r="J118" s="95">
        <v>1</v>
      </c>
      <c r="K118" s="96">
        <v>1</v>
      </c>
      <c r="L118" s="97" t="s">
        <v>829</v>
      </c>
      <c r="M118" s="94">
        <v>239900</v>
      </c>
      <c r="N118" s="94" t="s">
        <v>214</v>
      </c>
      <c r="O118" s="94" t="s">
        <v>40</v>
      </c>
      <c r="P118" s="94" t="s">
        <v>41</v>
      </c>
      <c r="Q118" s="94"/>
      <c r="R118" s="94" t="s">
        <v>62</v>
      </c>
      <c r="S118" s="94">
        <v>3913</v>
      </c>
      <c r="T118" s="94" t="s">
        <v>103</v>
      </c>
      <c r="U118" s="94" t="s">
        <v>104</v>
      </c>
      <c r="V118" s="94">
        <v>549493609</v>
      </c>
      <c r="W118" s="94" t="s">
        <v>206</v>
      </c>
      <c r="X118" s="98" t="s">
        <v>924</v>
      </c>
      <c r="Y118" s="98" t="s">
        <v>920</v>
      </c>
      <c r="Z118" s="98" t="s">
        <v>918</v>
      </c>
      <c r="AA118" s="98" t="s">
        <v>847</v>
      </c>
      <c r="AB118" s="98" t="s">
        <v>834</v>
      </c>
      <c r="AC118" s="97" t="s">
        <v>921</v>
      </c>
      <c r="AD118" s="99">
        <v>2770</v>
      </c>
      <c r="AE118" s="96">
        <v>20</v>
      </c>
      <c r="AF118" s="99">
        <v>554</v>
      </c>
      <c r="AG118" s="100">
        <f t="shared" si="2"/>
        <v>2770</v>
      </c>
      <c r="AH118" s="100">
        <f t="shared" si="3"/>
        <v>3324</v>
      </c>
    </row>
    <row r="119" spans="1:34" ht="25.5">
      <c r="A119" s="93">
        <v>23896</v>
      </c>
      <c r="B119" s="94"/>
      <c r="C119" s="93">
        <v>62801</v>
      </c>
      <c r="D119" s="94" t="s">
        <v>57</v>
      </c>
      <c r="E119" s="94" t="s">
        <v>80</v>
      </c>
      <c r="F119" s="94" t="s">
        <v>81</v>
      </c>
      <c r="G119" s="94" t="s">
        <v>28</v>
      </c>
      <c r="H119" s="94"/>
      <c r="I119" s="94" t="s">
        <v>29</v>
      </c>
      <c r="J119" s="95">
        <v>1</v>
      </c>
      <c r="K119" s="96">
        <v>1</v>
      </c>
      <c r="L119" s="97" t="s">
        <v>829</v>
      </c>
      <c r="M119" s="94">
        <v>239900</v>
      </c>
      <c r="N119" s="94" t="s">
        <v>214</v>
      </c>
      <c r="O119" s="94" t="s">
        <v>40</v>
      </c>
      <c r="P119" s="94" t="s">
        <v>41</v>
      </c>
      <c r="Q119" s="94"/>
      <c r="R119" s="94" t="s">
        <v>62</v>
      </c>
      <c r="S119" s="94">
        <v>3913</v>
      </c>
      <c r="T119" s="94" t="s">
        <v>103</v>
      </c>
      <c r="U119" s="94" t="s">
        <v>104</v>
      </c>
      <c r="V119" s="94">
        <v>549493609</v>
      </c>
      <c r="W119" s="94" t="s">
        <v>206</v>
      </c>
      <c r="X119" s="98" t="s">
        <v>924</v>
      </c>
      <c r="Y119" s="98" t="s">
        <v>920</v>
      </c>
      <c r="Z119" s="98" t="s">
        <v>918</v>
      </c>
      <c r="AA119" s="98" t="s">
        <v>847</v>
      </c>
      <c r="AB119" s="98" t="s">
        <v>834</v>
      </c>
      <c r="AC119" s="97" t="s">
        <v>921</v>
      </c>
      <c r="AD119" s="99">
        <v>4100</v>
      </c>
      <c r="AE119" s="96">
        <v>20</v>
      </c>
      <c r="AF119" s="99">
        <v>820</v>
      </c>
      <c r="AG119" s="100">
        <f t="shared" si="2"/>
        <v>4100</v>
      </c>
      <c r="AH119" s="100">
        <f t="shared" si="3"/>
        <v>4920</v>
      </c>
    </row>
    <row r="120" spans="1:34" ht="38.25">
      <c r="A120" s="93">
        <v>23896</v>
      </c>
      <c r="B120" s="94"/>
      <c r="C120" s="93">
        <v>62808</v>
      </c>
      <c r="D120" s="94" t="s">
        <v>36</v>
      </c>
      <c r="E120" s="94" t="s">
        <v>37</v>
      </c>
      <c r="F120" s="94" t="s">
        <v>38</v>
      </c>
      <c r="G120" s="94" t="s">
        <v>28</v>
      </c>
      <c r="H120" s="105" t="s">
        <v>626</v>
      </c>
      <c r="I120" s="94" t="s">
        <v>29</v>
      </c>
      <c r="J120" s="95">
        <v>1</v>
      </c>
      <c r="K120" s="96">
        <v>1</v>
      </c>
      <c r="L120" s="97" t="s">
        <v>829</v>
      </c>
      <c r="M120" s="94">
        <v>239900</v>
      </c>
      <c r="N120" s="94" t="s">
        <v>214</v>
      </c>
      <c r="O120" s="94" t="s">
        <v>40</v>
      </c>
      <c r="P120" s="94" t="s">
        <v>41</v>
      </c>
      <c r="Q120" s="94"/>
      <c r="R120" s="94" t="s">
        <v>62</v>
      </c>
      <c r="S120" s="94">
        <v>3913</v>
      </c>
      <c r="T120" s="94" t="s">
        <v>103</v>
      </c>
      <c r="U120" s="94" t="s">
        <v>104</v>
      </c>
      <c r="V120" s="94">
        <v>549493609</v>
      </c>
      <c r="W120" s="94" t="s">
        <v>206</v>
      </c>
      <c r="X120" s="98" t="s">
        <v>923</v>
      </c>
      <c r="Y120" s="98" t="s">
        <v>920</v>
      </c>
      <c r="Z120" s="98" t="s">
        <v>62</v>
      </c>
      <c r="AA120" s="98" t="s">
        <v>852</v>
      </c>
      <c r="AB120" s="98" t="s">
        <v>834</v>
      </c>
      <c r="AC120" s="97" t="s">
        <v>921</v>
      </c>
      <c r="AD120" s="99">
        <v>8700</v>
      </c>
      <c r="AE120" s="96">
        <v>20</v>
      </c>
      <c r="AF120" s="99">
        <v>1740</v>
      </c>
      <c r="AG120" s="100">
        <f t="shared" si="2"/>
        <v>8700</v>
      </c>
      <c r="AH120" s="100">
        <f t="shared" si="3"/>
        <v>10440</v>
      </c>
    </row>
    <row r="121" spans="1:34" ht="12.75">
      <c r="A121" s="93">
        <v>23896</v>
      </c>
      <c r="B121" s="94"/>
      <c r="C121" s="93">
        <v>62809</v>
      </c>
      <c r="D121" s="94" t="s">
        <v>54</v>
      </c>
      <c r="E121" s="94" t="s">
        <v>148</v>
      </c>
      <c r="F121" s="94" t="s">
        <v>149</v>
      </c>
      <c r="G121" s="94" t="s">
        <v>28</v>
      </c>
      <c r="H121" s="94"/>
      <c r="I121" s="94" t="s">
        <v>29</v>
      </c>
      <c r="J121" s="95">
        <v>1</v>
      </c>
      <c r="K121" s="96">
        <v>1</v>
      </c>
      <c r="L121" s="97" t="s">
        <v>829</v>
      </c>
      <c r="M121" s="94">
        <v>239900</v>
      </c>
      <c r="N121" s="94" t="s">
        <v>214</v>
      </c>
      <c r="O121" s="94" t="s">
        <v>40</v>
      </c>
      <c r="P121" s="94" t="s">
        <v>41</v>
      </c>
      <c r="Q121" s="94"/>
      <c r="R121" s="94" t="s">
        <v>62</v>
      </c>
      <c r="S121" s="94">
        <v>3913</v>
      </c>
      <c r="T121" s="94" t="s">
        <v>103</v>
      </c>
      <c r="U121" s="94" t="s">
        <v>104</v>
      </c>
      <c r="V121" s="94">
        <v>549493609</v>
      </c>
      <c r="W121" s="94" t="s">
        <v>206</v>
      </c>
      <c r="X121" s="98" t="s">
        <v>924</v>
      </c>
      <c r="Y121" s="98" t="s">
        <v>920</v>
      </c>
      <c r="Z121" s="98" t="s">
        <v>918</v>
      </c>
      <c r="AA121" s="98" t="s">
        <v>847</v>
      </c>
      <c r="AB121" s="98" t="s">
        <v>834</v>
      </c>
      <c r="AC121" s="97" t="s">
        <v>921</v>
      </c>
      <c r="AD121" s="99">
        <v>3450</v>
      </c>
      <c r="AE121" s="96">
        <v>20</v>
      </c>
      <c r="AF121" s="99">
        <v>690</v>
      </c>
      <c r="AG121" s="100">
        <f t="shared" si="2"/>
        <v>3450</v>
      </c>
      <c r="AH121" s="100">
        <f t="shared" si="3"/>
        <v>4140</v>
      </c>
    </row>
    <row r="122" spans="1:34" ht="26.25" thickBot="1">
      <c r="A122" s="93">
        <v>23896</v>
      </c>
      <c r="B122" s="94"/>
      <c r="C122" s="93">
        <v>63197</v>
      </c>
      <c r="D122" s="94" t="s">
        <v>57</v>
      </c>
      <c r="E122" s="94" t="s">
        <v>80</v>
      </c>
      <c r="F122" s="94" t="s">
        <v>81</v>
      </c>
      <c r="G122" s="94" t="s">
        <v>28</v>
      </c>
      <c r="H122" s="94"/>
      <c r="I122" s="94" t="s">
        <v>29</v>
      </c>
      <c r="J122" s="95">
        <v>1</v>
      </c>
      <c r="K122" s="96">
        <v>1</v>
      </c>
      <c r="L122" s="97" t="s">
        <v>829</v>
      </c>
      <c r="M122" s="94">
        <v>239900</v>
      </c>
      <c r="N122" s="94" t="s">
        <v>214</v>
      </c>
      <c r="O122" s="94" t="s">
        <v>40</v>
      </c>
      <c r="P122" s="94" t="s">
        <v>41</v>
      </c>
      <c r="Q122" s="94"/>
      <c r="R122" s="94" t="s">
        <v>62</v>
      </c>
      <c r="S122" s="94">
        <v>3913</v>
      </c>
      <c r="T122" s="94" t="s">
        <v>103</v>
      </c>
      <c r="U122" s="94" t="s">
        <v>104</v>
      </c>
      <c r="V122" s="94">
        <v>549493609</v>
      </c>
      <c r="W122" s="94" t="s">
        <v>206</v>
      </c>
      <c r="X122" s="98" t="s">
        <v>922</v>
      </c>
      <c r="Y122" s="98" t="s">
        <v>920</v>
      </c>
      <c r="Z122" s="98" t="s">
        <v>62</v>
      </c>
      <c r="AA122" s="98" t="s">
        <v>852</v>
      </c>
      <c r="AB122" s="98" t="s">
        <v>834</v>
      </c>
      <c r="AC122" s="97" t="s">
        <v>921</v>
      </c>
      <c r="AD122" s="99">
        <v>4100</v>
      </c>
      <c r="AE122" s="96">
        <v>20</v>
      </c>
      <c r="AF122" s="99">
        <v>820</v>
      </c>
      <c r="AG122" s="100">
        <f t="shared" si="2"/>
        <v>4100</v>
      </c>
      <c r="AH122" s="100">
        <f t="shared" si="3"/>
        <v>4920</v>
      </c>
    </row>
    <row r="123" spans="1:34" ht="13.5" customHeight="1" thickTop="1">
      <c r="A123" s="101"/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1" t="s">
        <v>836</v>
      </c>
      <c r="AF123" s="101"/>
      <c r="AG123" s="103">
        <f>SUM(AG111:AG122)</f>
        <v>88360</v>
      </c>
      <c r="AH123" s="103">
        <f>SUM(AH111:AH122)</f>
        <v>106032</v>
      </c>
    </row>
    <row r="124" spans="1:34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</row>
    <row r="125" spans="1:34" ht="25.5">
      <c r="A125" s="93">
        <v>23915</v>
      </c>
      <c r="B125" s="94"/>
      <c r="C125" s="93">
        <v>62771</v>
      </c>
      <c r="D125" s="94" t="s">
        <v>57</v>
      </c>
      <c r="E125" s="94" t="s">
        <v>58</v>
      </c>
      <c r="F125" s="94" t="s">
        <v>59</v>
      </c>
      <c r="G125" s="94" t="s">
        <v>28</v>
      </c>
      <c r="H125" s="94"/>
      <c r="I125" s="94" t="s">
        <v>29</v>
      </c>
      <c r="J125" s="95">
        <v>1</v>
      </c>
      <c r="K125" s="96">
        <v>1</v>
      </c>
      <c r="L125" s="97" t="s">
        <v>829</v>
      </c>
      <c r="M125" s="94">
        <v>231400</v>
      </c>
      <c r="N125" s="94" t="s">
        <v>102</v>
      </c>
      <c r="O125" s="94" t="s">
        <v>40</v>
      </c>
      <c r="P125" s="94" t="s">
        <v>41</v>
      </c>
      <c r="Q125" s="94"/>
      <c r="R125" s="94" t="s">
        <v>62</v>
      </c>
      <c r="S125" s="94">
        <v>3913</v>
      </c>
      <c r="T125" s="94" t="s">
        <v>103</v>
      </c>
      <c r="U125" s="94" t="s">
        <v>104</v>
      </c>
      <c r="V125" s="94">
        <v>549493609</v>
      </c>
      <c r="W125" s="94" t="s">
        <v>206</v>
      </c>
      <c r="X125" s="98" t="s">
        <v>925</v>
      </c>
      <c r="Y125" s="98" t="s">
        <v>867</v>
      </c>
      <c r="Z125" s="98" t="s">
        <v>62</v>
      </c>
      <c r="AA125" s="98" t="s">
        <v>847</v>
      </c>
      <c r="AB125" s="98" t="s">
        <v>834</v>
      </c>
      <c r="AC125" s="97" t="s">
        <v>926</v>
      </c>
      <c r="AD125" s="99">
        <v>6310</v>
      </c>
      <c r="AE125" s="96">
        <v>20</v>
      </c>
      <c r="AF125" s="99">
        <v>1262</v>
      </c>
      <c r="AG125" s="100">
        <f aca="true" t="shared" si="4" ref="AG125:AG136">ROUND(K125*AD125,2)</f>
        <v>6310</v>
      </c>
      <c r="AH125" s="100">
        <f aca="true" t="shared" si="5" ref="AH125:AH136">ROUND(K125*(AD125+AF125),2)</f>
        <v>7572</v>
      </c>
    </row>
    <row r="126" spans="1:34" ht="25.5">
      <c r="A126" s="93">
        <v>23915</v>
      </c>
      <c r="B126" s="94"/>
      <c r="C126" s="93">
        <v>62772</v>
      </c>
      <c r="D126" s="94" t="s">
        <v>201</v>
      </c>
      <c r="E126" s="94" t="s">
        <v>215</v>
      </c>
      <c r="F126" s="94" t="s">
        <v>216</v>
      </c>
      <c r="G126" s="94" t="s">
        <v>28</v>
      </c>
      <c r="H126" s="94"/>
      <c r="I126" s="94" t="s">
        <v>29</v>
      </c>
      <c r="J126" s="95">
        <v>1</v>
      </c>
      <c r="K126" s="96">
        <v>1</v>
      </c>
      <c r="L126" s="97" t="s">
        <v>829</v>
      </c>
      <c r="M126" s="94">
        <v>231400</v>
      </c>
      <c r="N126" s="94" t="s">
        <v>102</v>
      </c>
      <c r="O126" s="94" t="s">
        <v>40</v>
      </c>
      <c r="P126" s="94" t="s">
        <v>41</v>
      </c>
      <c r="Q126" s="94"/>
      <c r="R126" s="94" t="s">
        <v>62</v>
      </c>
      <c r="S126" s="94">
        <v>3913</v>
      </c>
      <c r="T126" s="94" t="s">
        <v>103</v>
      </c>
      <c r="U126" s="94" t="s">
        <v>104</v>
      </c>
      <c r="V126" s="94">
        <v>549493609</v>
      </c>
      <c r="W126" s="94" t="s">
        <v>206</v>
      </c>
      <c r="X126" s="98" t="s">
        <v>927</v>
      </c>
      <c r="Y126" s="98" t="s">
        <v>867</v>
      </c>
      <c r="Z126" s="98" t="s">
        <v>918</v>
      </c>
      <c r="AA126" s="98" t="s">
        <v>847</v>
      </c>
      <c r="AB126" s="98" t="s">
        <v>834</v>
      </c>
      <c r="AC126" s="97" t="s">
        <v>926</v>
      </c>
      <c r="AD126" s="99">
        <v>5100</v>
      </c>
      <c r="AE126" s="96">
        <v>20</v>
      </c>
      <c r="AF126" s="99">
        <v>1020</v>
      </c>
      <c r="AG126" s="100">
        <f t="shared" si="4"/>
        <v>5100</v>
      </c>
      <c r="AH126" s="100">
        <f t="shared" si="5"/>
        <v>6120</v>
      </c>
    </row>
    <row r="127" spans="1:34" ht="12.75">
      <c r="A127" s="93">
        <v>23915</v>
      </c>
      <c r="B127" s="94"/>
      <c r="C127" s="93">
        <v>62773</v>
      </c>
      <c r="D127" s="94" t="s">
        <v>45</v>
      </c>
      <c r="E127" s="94" t="s">
        <v>46</v>
      </c>
      <c r="F127" s="94" t="s">
        <v>47</v>
      </c>
      <c r="G127" s="94" t="s">
        <v>28</v>
      </c>
      <c r="H127" s="105" t="s">
        <v>178</v>
      </c>
      <c r="I127" s="94" t="s">
        <v>29</v>
      </c>
      <c r="J127" s="95">
        <v>1</v>
      </c>
      <c r="K127" s="96">
        <v>1</v>
      </c>
      <c r="L127" s="97" t="s">
        <v>829</v>
      </c>
      <c r="M127" s="94">
        <v>231400</v>
      </c>
      <c r="N127" s="94" t="s">
        <v>102</v>
      </c>
      <c r="O127" s="94" t="s">
        <v>40</v>
      </c>
      <c r="P127" s="94" t="s">
        <v>41</v>
      </c>
      <c r="Q127" s="94"/>
      <c r="R127" s="94" t="s">
        <v>62</v>
      </c>
      <c r="S127" s="94">
        <v>3913</v>
      </c>
      <c r="T127" s="94" t="s">
        <v>103</v>
      </c>
      <c r="U127" s="94" t="s">
        <v>104</v>
      </c>
      <c r="V127" s="94">
        <v>549493609</v>
      </c>
      <c r="W127" s="94" t="s">
        <v>206</v>
      </c>
      <c r="X127" s="98" t="s">
        <v>925</v>
      </c>
      <c r="Y127" s="98" t="s">
        <v>867</v>
      </c>
      <c r="Z127" s="98" t="s">
        <v>62</v>
      </c>
      <c r="AA127" s="98" t="s">
        <v>847</v>
      </c>
      <c r="AB127" s="98" t="s">
        <v>834</v>
      </c>
      <c r="AC127" s="97" t="s">
        <v>926</v>
      </c>
      <c r="AD127" s="99">
        <v>6050</v>
      </c>
      <c r="AE127" s="96">
        <v>20</v>
      </c>
      <c r="AF127" s="99">
        <v>1210</v>
      </c>
      <c r="AG127" s="100">
        <f t="shared" si="4"/>
        <v>6050</v>
      </c>
      <c r="AH127" s="100">
        <f t="shared" si="5"/>
        <v>7260</v>
      </c>
    </row>
    <row r="128" spans="1:34" ht="12.75">
      <c r="A128" s="93">
        <v>23915</v>
      </c>
      <c r="B128" s="94"/>
      <c r="C128" s="93">
        <v>62774</v>
      </c>
      <c r="D128" s="94" t="s">
        <v>45</v>
      </c>
      <c r="E128" s="94" t="s">
        <v>209</v>
      </c>
      <c r="F128" s="94" t="s">
        <v>210</v>
      </c>
      <c r="G128" s="94" t="s">
        <v>28</v>
      </c>
      <c r="H128" s="105" t="s">
        <v>204</v>
      </c>
      <c r="I128" s="94" t="s">
        <v>29</v>
      </c>
      <c r="J128" s="95">
        <v>2</v>
      </c>
      <c r="K128" s="96">
        <v>2</v>
      </c>
      <c r="L128" s="97" t="s">
        <v>829</v>
      </c>
      <c r="M128" s="94">
        <v>231400</v>
      </c>
      <c r="N128" s="94" t="s">
        <v>102</v>
      </c>
      <c r="O128" s="94" t="s">
        <v>40</v>
      </c>
      <c r="P128" s="94" t="s">
        <v>41</v>
      </c>
      <c r="Q128" s="94"/>
      <c r="R128" s="94" t="s">
        <v>62</v>
      </c>
      <c r="S128" s="94">
        <v>3913</v>
      </c>
      <c r="T128" s="94" t="s">
        <v>103</v>
      </c>
      <c r="U128" s="94" t="s">
        <v>104</v>
      </c>
      <c r="V128" s="94">
        <v>549493609</v>
      </c>
      <c r="W128" s="94" t="s">
        <v>206</v>
      </c>
      <c r="X128" s="98" t="s">
        <v>925</v>
      </c>
      <c r="Y128" s="98" t="s">
        <v>867</v>
      </c>
      <c r="Z128" s="98" t="s">
        <v>62</v>
      </c>
      <c r="AA128" s="98" t="s">
        <v>847</v>
      </c>
      <c r="AB128" s="98" t="s">
        <v>834</v>
      </c>
      <c r="AC128" s="97" t="s">
        <v>926</v>
      </c>
      <c r="AD128" s="99">
        <v>17050</v>
      </c>
      <c r="AE128" s="96">
        <v>20</v>
      </c>
      <c r="AF128" s="99">
        <v>3410</v>
      </c>
      <c r="AG128" s="100">
        <f t="shared" si="4"/>
        <v>34100</v>
      </c>
      <c r="AH128" s="100">
        <f t="shared" si="5"/>
        <v>40920</v>
      </c>
    </row>
    <row r="129" spans="1:34" ht="38.25">
      <c r="A129" s="93">
        <v>23915</v>
      </c>
      <c r="B129" s="94"/>
      <c r="C129" s="93">
        <v>62775</v>
      </c>
      <c r="D129" s="94" t="s">
        <v>36</v>
      </c>
      <c r="E129" s="94" t="s">
        <v>37</v>
      </c>
      <c r="F129" s="94" t="s">
        <v>38</v>
      </c>
      <c r="G129" s="94" t="s">
        <v>28</v>
      </c>
      <c r="H129" s="105" t="s">
        <v>628</v>
      </c>
      <c r="I129" s="94" t="s">
        <v>29</v>
      </c>
      <c r="J129" s="95">
        <v>6</v>
      </c>
      <c r="K129" s="96">
        <v>6</v>
      </c>
      <c r="L129" s="97" t="s">
        <v>829</v>
      </c>
      <c r="M129" s="94">
        <v>231400</v>
      </c>
      <c r="N129" s="94" t="s">
        <v>102</v>
      </c>
      <c r="O129" s="94" t="s">
        <v>40</v>
      </c>
      <c r="P129" s="94" t="s">
        <v>41</v>
      </c>
      <c r="Q129" s="94"/>
      <c r="R129" s="94" t="s">
        <v>62</v>
      </c>
      <c r="S129" s="94">
        <v>3913</v>
      </c>
      <c r="T129" s="94" t="s">
        <v>103</v>
      </c>
      <c r="U129" s="94" t="s">
        <v>104</v>
      </c>
      <c r="V129" s="94">
        <v>549493609</v>
      </c>
      <c r="W129" s="94" t="s">
        <v>206</v>
      </c>
      <c r="X129" s="98" t="s">
        <v>927</v>
      </c>
      <c r="Y129" s="98" t="s">
        <v>867</v>
      </c>
      <c r="Z129" s="98" t="s">
        <v>918</v>
      </c>
      <c r="AA129" s="98" t="s">
        <v>847</v>
      </c>
      <c r="AB129" s="98" t="s">
        <v>834</v>
      </c>
      <c r="AC129" s="97" t="s">
        <v>926</v>
      </c>
      <c r="AD129" s="99">
        <v>8700</v>
      </c>
      <c r="AE129" s="96">
        <v>20</v>
      </c>
      <c r="AF129" s="99">
        <v>1740</v>
      </c>
      <c r="AG129" s="100">
        <f t="shared" si="4"/>
        <v>52200</v>
      </c>
      <c r="AH129" s="100">
        <f t="shared" si="5"/>
        <v>62640</v>
      </c>
    </row>
    <row r="130" spans="1:34" ht="12.75">
      <c r="A130" s="93">
        <v>23915</v>
      </c>
      <c r="B130" s="94"/>
      <c r="C130" s="93">
        <v>62776</v>
      </c>
      <c r="D130" s="94" t="s">
        <v>71</v>
      </c>
      <c r="E130" s="94" t="s">
        <v>207</v>
      </c>
      <c r="F130" s="94" t="s">
        <v>208</v>
      </c>
      <c r="G130" s="94" t="s">
        <v>28</v>
      </c>
      <c r="H130" s="94"/>
      <c r="I130" s="94" t="s">
        <v>29</v>
      </c>
      <c r="J130" s="95">
        <v>3</v>
      </c>
      <c r="K130" s="96">
        <v>3</v>
      </c>
      <c r="L130" s="97" t="s">
        <v>829</v>
      </c>
      <c r="M130" s="94">
        <v>231400</v>
      </c>
      <c r="N130" s="94" t="s">
        <v>102</v>
      </c>
      <c r="O130" s="94" t="s">
        <v>40</v>
      </c>
      <c r="P130" s="94" t="s">
        <v>41</v>
      </c>
      <c r="Q130" s="94"/>
      <c r="R130" s="94" t="s">
        <v>62</v>
      </c>
      <c r="S130" s="94">
        <v>3913</v>
      </c>
      <c r="T130" s="94" t="s">
        <v>103</v>
      </c>
      <c r="U130" s="94" t="s">
        <v>104</v>
      </c>
      <c r="V130" s="94">
        <v>549493609</v>
      </c>
      <c r="W130" s="94" t="s">
        <v>206</v>
      </c>
      <c r="X130" s="98" t="s">
        <v>927</v>
      </c>
      <c r="Y130" s="98" t="s">
        <v>867</v>
      </c>
      <c r="Z130" s="98" t="s">
        <v>918</v>
      </c>
      <c r="AA130" s="98" t="s">
        <v>847</v>
      </c>
      <c r="AB130" s="98" t="s">
        <v>834</v>
      </c>
      <c r="AC130" s="97" t="s">
        <v>926</v>
      </c>
      <c r="AD130" s="99">
        <v>165</v>
      </c>
      <c r="AE130" s="96">
        <v>20</v>
      </c>
      <c r="AF130" s="99">
        <v>33</v>
      </c>
      <c r="AG130" s="100">
        <f t="shared" si="4"/>
        <v>495</v>
      </c>
      <c r="AH130" s="100">
        <f t="shared" si="5"/>
        <v>594</v>
      </c>
    </row>
    <row r="131" spans="1:34" ht="12.75">
      <c r="A131" s="93">
        <v>23915</v>
      </c>
      <c r="B131" s="94"/>
      <c r="C131" s="93">
        <v>62777</v>
      </c>
      <c r="D131" s="94" t="s">
        <v>54</v>
      </c>
      <c r="E131" s="94" t="s">
        <v>55</v>
      </c>
      <c r="F131" s="94" t="s">
        <v>56</v>
      </c>
      <c r="G131" s="94" t="s">
        <v>28</v>
      </c>
      <c r="H131" s="94"/>
      <c r="I131" s="94" t="s">
        <v>29</v>
      </c>
      <c r="J131" s="95">
        <v>2</v>
      </c>
      <c r="K131" s="96">
        <v>2</v>
      </c>
      <c r="L131" s="97" t="s">
        <v>829</v>
      </c>
      <c r="M131" s="94">
        <v>231400</v>
      </c>
      <c r="N131" s="94" t="s">
        <v>102</v>
      </c>
      <c r="O131" s="94" t="s">
        <v>40</v>
      </c>
      <c r="P131" s="94" t="s">
        <v>41</v>
      </c>
      <c r="Q131" s="94"/>
      <c r="R131" s="94" t="s">
        <v>62</v>
      </c>
      <c r="S131" s="94">
        <v>3913</v>
      </c>
      <c r="T131" s="94" t="s">
        <v>103</v>
      </c>
      <c r="U131" s="94" t="s">
        <v>104</v>
      </c>
      <c r="V131" s="94">
        <v>549493609</v>
      </c>
      <c r="W131" s="94" t="s">
        <v>206</v>
      </c>
      <c r="X131" s="98" t="s">
        <v>925</v>
      </c>
      <c r="Y131" s="98" t="s">
        <v>867</v>
      </c>
      <c r="Z131" s="98" t="s">
        <v>62</v>
      </c>
      <c r="AA131" s="98" t="s">
        <v>847</v>
      </c>
      <c r="AB131" s="98" t="s">
        <v>834</v>
      </c>
      <c r="AC131" s="97" t="s">
        <v>926</v>
      </c>
      <c r="AD131" s="99">
        <v>2600</v>
      </c>
      <c r="AE131" s="96">
        <v>20</v>
      </c>
      <c r="AF131" s="99">
        <v>520</v>
      </c>
      <c r="AG131" s="100">
        <f t="shared" si="4"/>
        <v>5200</v>
      </c>
      <c r="AH131" s="100">
        <f t="shared" si="5"/>
        <v>6240</v>
      </c>
    </row>
    <row r="132" spans="1:34" ht="12.75">
      <c r="A132" s="93">
        <v>23915</v>
      </c>
      <c r="B132" s="94"/>
      <c r="C132" s="93">
        <v>62778</v>
      </c>
      <c r="D132" s="94" t="s">
        <v>54</v>
      </c>
      <c r="E132" s="94" t="s">
        <v>55</v>
      </c>
      <c r="F132" s="94" t="s">
        <v>56</v>
      </c>
      <c r="G132" s="94" t="s">
        <v>28</v>
      </c>
      <c r="H132" s="94"/>
      <c r="I132" s="94" t="s">
        <v>29</v>
      </c>
      <c r="J132" s="95">
        <v>6</v>
      </c>
      <c r="K132" s="96">
        <v>6</v>
      </c>
      <c r="L132" s="97" t="s">
        <v>829</v>
      </c>
      <c r="M132" s="94">
        <v>231400</v>
      </c>
      <c r="N132" s="94" t="s">
        <v>102</v>
      </c>
      <c r="O132" s="94" t="s">
        <v>40</v>
      </c>
      <c r="P132" s="94" t="s">
        <v>41</v>
      </c>
      <c r="Q132" s="94"/>
      <c r="R132" s="94" t="s">
        <v>62</v>
      </c>
      <c r="S132" s="94">
        <v>3913</v>
      </c>
      <c r="T132" s="94" t="s">
        <v>103</v>
      </c>
      <c r="U132" s="94" t="s">
        <v>104</v>
      </c>
      <c r="V132" s="94">
        <v>549493609</v>
      </c>
      <c r="W132" s="94" t="s">
        <v>206</v>
      </c>
      <c r="X132" s="98" t="s">
        <v>927</v>
      </c>
      <c r="Y132" s="98" t="s">
        <v>867</v>
      </c>
      <c r="Z132" s="98" t="s">
        <v>918</v>
      </c>
      <c r="AA132" s="98" t="s">
        <v>847</v>
      </c>
      <c r="AB132" s="98" t="s">
        <v>834</v>
      </c>
      <c r="AC132" s="97" t="s">
        <v>926</v>
      </c>
      <c r="AD132" s="99">
        <v>2600</v>
      </c>
      <c r="AE132" s="96">
        <v>20</v>
      </c>
      <c r="AF132" s="99">
        <v>520</v>
      </c>
      <c r="AG132" s="100">
        <f t="shared" si="4"/>
        <v>15600</v>
      </c>
      <c r="AH132" s="100">
        <f t="shared" si="5"/>
        <v>18720</v>
      </c>
    </row>
    <row r="133" spans="1:34" ht="12.75">
      <c r="A133" s="93">
        <v>23915</v>
      </c>
      <c r="B133" s="94"/>
      <c r="C133" s="93">
        <v>62779</v>
      </c>
      <c r="D133" s="94" t="s">
        <v>54</v>
      </c>
      <c r="E133" s="94" t="s">
        <v>148</v>
      </c>
      <c r="F133" s="94" t="s">
        <v>149</v>
      </c>
      <c r="G133" s="94" t="s">
        <v>28</v>
      </c>
      <c r="H133" s="94"/>
      <c r="I133" s="94" t="s">
        <v>29</v>
      </c>
      <c r="J133" s="95">
        <v>1</v>
      </c>
      <c r="K133" s="96">
        <v>1</v>
      </c>
      <c r="L133" s="97" t="s">
        <v>829</v>
      </c>
      <c r="M133" s="94">
        <v>231400</v>
      </c>
      <c r="N133" s="94" t="s">
        <v>102</v>
      </c>
      <c r="O133" s="94" t="s">
        <v>40</v>
      </c>
      <c r="P133" s="94" t="s">
        <v>41</v>
      </c>
      <c r="Q133" s="94"/>
      <c r="R133" s="94" t="s">
        <v>62</v>
      </c>
      <c r="S133" s="94">
        <v>3913</v>
      </c>
      <c r="T133" s="94" t="s">
        <v>103</v>
      </c>
      <c r="U133" s="94" t="s">
        <v>104</v>
      </c>
      <c r="V133" s="94">
        <v>549493609</v>
      </c>
      <c r="W133" s="94" t="s">
        <v>206</v>
      </c>
      <c r="X133" s="98" t="s">
        <v>925</v>
      </c>
      <c r="Y133" s="98" t="s">
        <v>867</v>
      </c>
      <c r="Z133" s="98" t="s">
        <v>62</v>
      </c>
      <c r="AA133" s="98" t="s">
        <v>847</v>
      </c>
      <c r="AB133" s="98" t="s">
        <v>834</v>
      </c>
      <c r="AC133" s="97" t="s">
        <v>926</v>
      </c>
      <c r="AD133" s="99">
        <v>3450</v>
      </c>
      <c r="AE133" s="96">
        <v>20</v>
      </c>
      <c r="AF133" s="99">
        <v>690</v>
      </c>
      <c r="AG133" s="100">
        <f t="shared" si="4"/>
        <v>3450</v>
      </c>
      <c r="AH133" s="100">
        <f t="shared" si="5"/>
        <v>4140</v>
      </c>
    </row>
    <row r="134" spans="1:34" ht="25.5">
      <c r="A134" s="93">
        <v>23915</v>
      </c>
      <c r="B134" s="94"/>
      <c r="C134" s="93">
        <v>62785</v>
      </c>
      <c r="D134" s="94" t="s">
        <v>57</v>
      </c>
      <c r="E134" s="94" t="s">
        <v>80</v>
      </c>
      <c r="F134" s="94" t="s">
        <v>81</v>
      </c>
      <c r="G134" s="94" t="s">
        <v>28</v>
      </c>
      <c r="H134" s="94"/>
      <c r="I134" s="94" t="s">
        <v>29</v>
      </c>
      <c r="J134" s="95">
        <v>2</v>
      </c>
      <c r="K134" s="96">
        <v>2</v>
      </c>
      <c r="L134" s="97" t="s">
        <v>829</v>
      </c>
      <c r="M134" s="94">
        <v>231400</v>
      </c>
      <c r="N134" s="94" t="s">
        <v>102</v>
      </c>
      <c r="O134" s="94" t="s">
        <v>40</v>
      </c>
      <c r="P134" s="94" t="s">
        <v>41</v>
      </c>
      <c r="Q134" s="94"/>
      <c r="R134" s="94" t="s">
        <v>62</v>
      </c>
      <c r="S134" s="94">
        <v>3913</v>
      </c>
      <c r="T134" s="94" t="s">
        <v>103</v>
      </c>
      <c r="U134" s="94" t="s">
        <v>104</v>
      </c>
      <c r="V134" s="94">
        <v>549493609</v>
      </c>
      <c r="W134" s="94" t="s">
        <v>206</v>
      </c>
      <c r="X134" s="98" t="s">
        <v>927</v>
      </c>
      <c r="Y134" s="98" t="s">
        <v>867</v>
      </c>
      <c r="Z134" s="98" t="s">
        <v>918</v>
      </c>
      <c r="AA134" s="98" t="s">
        <v>847</v>
      </c>
      <c r="AB134" s="98" t="s">
        <v>834</v>
      </c>
      <c r="AC134" s="97" t="s">
        <v>926</v>
      </c>
      <c r="AD134" s="99">
        <v>4100</v>
      </c>
      <c r="AE134" s="96">
        <v>20</v>
      </c>
      <c r="AF134" s="99">
        <v>820</v>
      </c>
      <c r="AG134" s="100">
        <f t="shared" si="4"/>
        <v>8200</v>
      </c>
      <c r="AH134" s="100">
        <f t="shared" si="5"/>
        <v>9840</v>
      </c>
    </row>
    <row r="135" spans="1:34" ht="12.75">
      <c r="A135" s="93">
        <v>23915</v>
      </c>
      <c r="B135" s="94"/>
      <c r="C135" s="93">
        <v>62786</v>
      </c>
      <c r="D135" s="94" t="s">
        <v>201</v>
      </c>
      <c r="E135" s="94" t="s">
        <v>202</v>
      </c>
      <c r="F135" s="94" t="s">
        <v>203</v>
      </c>
      <c r="G135" s="94" t="s">
        <v>28</v>
      </c>
      <c r="H135" s="105" t="s">
        <v>219</v>
      </c>
      <c r="I135" s="94" t="s">
        <v>29</v>
      </c>
      <c r="J135" s="95">
        <v>2</v>
      </c>
      <c r="K135" s="96">
        <v>2</v>
      </c>
      <c r="L135" s="97" t="s">
        <v>829</v>
      </c>
      <c r="M135" s="94">
        <v>231400</v>
      </c>
      <c r="N135" s="94" t="s">
        <v>102</v>
      </c>
      <c r="O135" s="94" t="s">
        <v>40</v>
      </c>
      <c r="P135" s="94" t="s">
        <v>41</v>
      </c>
      <c r="Q135" s="94"/>
      <c r="R135" s="94" t="s">
        <v>62</v>
      </c>
      <c r="S135" s="94">
        <v>3913</v>
      </c>
      <c r="T135" s="94" t="s">
        <v>103</v>
      </c>
      <c r="U135" s="94" t="s">
        <v>104</v>
      </c>
      <c r="V135" s="94">
        <v>549493609</v>
      </c>
      <c r="W135" s="94" t="s">
        <v>206</v>
      </c>
      <c r="X135" s="98" t="s">
        <v>925</v>
      </c>
      <c r="Y135" s="98" t="s">
        <v>867</v>
      </c>
      <c r="Z135" s="98" t="s">
        <v>62</v>
      </c>
      <c r="AA135" s="98" t="s">
        <v>847</v>
      </c>
      <c r="AB135" s="98" t="s">
        <v>834</v>
      </c>
      <c r="AC135" s="97" t="s">
        <v>926</v>
      </c>
      <c r="AD135" s="99">
        <v>2300</v>
      </c>
      <c r="AE135" s="96">
        <v>20</v>
      </c>
      <c r="AF135" s="99">
        <v>460</v>
      </c>
      <c r="AG135" s="100">
        <f t="shared" si="4"/>
        <v>4600</v>
      </c>
      <c r="AH135" s="100">
        <f t="shared" si="5"/>
        <v>5520</v>
      </c>
    </row>
    <row r="136" spans="1:34" ht="39" thickBot="1">
      <c r="A136" s="93">
        <v>23915</v>
      </c>
      <c r="B136" s="94"/>
      <c r="C136" s="93">
        <v>62787</v>
      </c>
      <c r="D136" s="94" t="s">
        <v>36</v>
      </c>
      <c r="E136" s="94" t="s">
        <v>37</v>
      </c>
      <c r="F136" s="94" t="s">
        <v>38</v>
      </c>
      <c r="G136" s="94" t="s">
        <v>28</v>
      </c>
      <c r="H136" s="105" t="s">
        <v>628</v>
      </c>
      <c r="I136" s="94" t="s">
        <v>29</v>
      </c>
      <c r="J136" s="95">
        <v>3</v>
      </c>
      <c r="K136" s="96">
        <v>3</v>
      </c>
      <c r="L136" s="97" t="s">
        <v>829</v>
      </c>
      <c r="M136" s="94">
        <v>231400</v>
      </c>
      <c r="N136" s="94" t="s">
        <v>102</v>
      </c>
      <c r="O136" s="94" t="s">
        <v>40</v>
      </c>
      <c r="P136" s="94" t="s">
        <v>41</v>
      </c>
      <c r="Q136" s="94"/>
      <c r="R136" s="94" t="s">
        <v>62</v>
      </c>
      <c r="S136" s="94">
        <v>3913</v>
      </c>
      <c r="T136" s="94" t="s">
        <v>103</v>
      </c>
      <c r="U136" s="94" t="s">
        <v>104</v>
      </c>
      <c r="V136" s="94">
        <v>549493609</v>
      </c>
      <c r="W136" s="94" t="s">
        <v>206</v>
      </c>
      <c r="X136" s="98" t="s">
        <v>925</v>
      </c>
      <c r="Y136" s="98" t="s">
        <v>867</v>
      </c>
      <c r="Z136" s="98" t="s">
        <v>62</v>
      </c>
      <c r="AA136" s="98" t="s">
        <v>847</v>
      </c>
      <c r="AB136" s="98" t="s">
        <v>834</v>
      </c>
      <c r="AC136" s="97" t="s">
        <v>926</v>
      </c>
      <c r="AD136" s="99">
        <v>8700</v>
      </c>
      <c r="AE136" s="96">
        <v>20</v>
      </c>
      <c r="AF136" s="99">
        <v>1740</v>
      </c>
      <c r="AG136" s="100">
        <f t="shared" si="4"/>
        <v>26100</v>
      </c>
      <c r="AH136" s="100">
        <f t="shared" si="5"/>
        <v>31320</v>
      </c>
    </row>
    <row r="137" spans="1:34" ht="13.5" customHeight="1" thickTop="1">
      <c r="A137" s="101"/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1" t="s">
        <v>836</v>
      </c>
      <c r="AF137" s="101"/>
      <c r="AG137" s="103">
        <f>SUM(AG125:AG136)</f>
        <v>167405</v>
      </c>
      <c r="AH137" s="103">
        <f>SUM(AH125:AH136)</f>
        <v>200886</v>
      </c>
    </row>
    <row r="138" spans="1:34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</row>
    <row r="139" spans="1:34" ht="12.75">
      <c r="A139" s="93">
        <v>23935</v>
      </c>
      <c r="B139" s="94"/>
      <c r="C139" s="93">
        <v>62822</v>
      </c>
      <c r="D139" s="94" t="s">
        <v>36</v>
      </c>
      <c r="E139" s="94" t="s">
        <v>37</v>
      </c>
      <c r="F139" s="94" t="s">
        <v>38</v>
      </c>
      <c r="G139" s="94" t="s">
        <v>28</v>
      </c>
      <c r="H139" s="94"/>
      <c r="I139" s="94" t="s">
        <v>29</v>
      </c>
      <c r="J139" s="95">
        <v>1</v>
      </c>
      <c r="K139" s="96">
        <v>1</v>
      </c>
      <c r="L139" s="97" t="s">
        <v>829</v>
      </c>
      <c r="M139" s="94">
        <v>231700</v>
      </c>
      <c r="N139" s="94" t="s">
        <v>220</v>
      </c>
      <c r="O139" s="94" t="s">
        <v>40</v>
      </c>
      <c r="P139" s="94" t="s">
        <v>41</v>
      </c>
      <c r="Q139" s="94"/>
      <c r="R139" s="94" t="s">
        <v>62</v>
      </c>
      <c r="S139" s="94">
        <v>3913</v>
      </c>
      <c r="T139" s="94" t="s">
        <v>103</v>
      </c>
      <c r="U139" s="94" t="s">
        <v>104</v>
      </c>
      <c r="V139" s="94">
        <v>549493609</v>
      </c>
      <c r="W139" s="94"/>
      <c r="X139" s="98" t="s">
        <v>928</v>
      </c>
      <c r="Y139" s="98" t="s">
        <v>929</v>
      </c>
      <c r="Z139" s="98" t="s">
        <v>930</v>
      </c>
      <c r="AA139" s="98" t="s">
        <v>931</v>
      </c>
      <c r="AB139" s="98" t="s">
        <v>834</v>
      </c>
      <c r="AC139" s="97" t="s">
        <v>932</v>
      </c>
      <c r="AD139" s="99">
        <v>8200</v>
      </c>
      <c r="AE139" s="96">
        <v>20</v>
      </c>
      <c r="AF139" s="99">
        <v>1640</v>
      </c>
      <c r="AG139" s="100">
        <f>ROUND(K139*AD139,2)</f>
        <v>8200</v>
      </c>
      <c r="AH139" s="100">
        <f>ROUND(K139*(AD139+AF139),2)</f>
        <v>9840</v>
      </c>
    </row>
    <row r="140" spans="1:34" ht="12.75">
      <c r="A140" s="93">
        <v>23935</v>
      </c>
      <c r="B140" s="94"/>
      <c r="C140" s="93">
        <v>62823</v>
      </c>
      <c r="D140" s="94" t="s">
        <v>54</v>
      </c>
      <c r="E140" s="94" t="s">
        <v>55</v>
      </c>
      <c r="F140" s="94" t="s">
        <v>56</v>
      </c>
      <c r="G140" s="94" t="s">
        <v>28</v>
      </c>
      <c r="H140" s="94"/>
      <c r="I140" s="94" t="s">
        <v>29</v>
      </c>
      <c r="J140" s="95">
        <v>1</v>
      </c>
      <c r="K140" s="96">
        <v>1</v>
      </c>
      <c r="L140" s="97" t="s">
        <v>829</v>
      </c>
      <c r="M140" s="94">
        <v>231700</v>
      </c>
      <c r="N140" s="94" t="s">
        <v>220</v>
      </c>
      <c r="O140" s="94" t="s">
        <v>40</v>
      </c>
      <c r="P140" s="94" t="s">
        <v>41</v>
      </c>
      <c r="Q140" s="94"/>
      <c r="R140" s="94" t="s">
        <v>62</v>
      </c>
      <c r="S140" s="94">
        <v>3913</v>
      </c>
      <c r="T140" s="94" t="s">
        <v>103</v>
      </c>
      <c r="U140" s="94" t="s">
        <v>104</v>
      </c>
      <c r="V140" s="94">
        <v>549493609</v>
      </c>
      <c r="W140" s="94"/>
      <c r="X140" s="98" t="s">
        <v>928</v>
      </c>
      <c r="Y140" s="98" t="s">
        <v>929</v>
      </c>
      <c r="Z140" s="98" t="s">
        <v>930</v>
      </c>
      <c r="AA140" s="98" t="s">
        <v>931</v>
      </c>
      <c r="AB140" s="98" t="s">
        <v>834</v>
      </c>
      <c r="AC140" s="97" t="s">
        <v>932</v>
      </c>
      <c r="AD140" s="99">
        <v>2600</v>
      </c>
      <c r="AE140" s="96">
        <v>20</v>
      </c>
      <c r="AF140" s="99">
        <v>520</v>
      </c>
      <c r="AG140" s="100">
        <f>ROUND(K140*AD140,2)</f>
        <v>2600</v>
      </c>
      <c r="AH140" s="100">
        <f>ROUND(K140*(AD140+AF140),2)</f>
        <v>3120</v>
      </c>
    </row>
    <row r="141" spans="1:34" ht="13.5" thickBot="1">
      <c r="A141" s="93">
        <v>23935</v>
      </c>
      <c r="B141" s="94"/>
      <c r="C141" s="93">
        <v>62824</v>
      </c>
      <c r="D141" s="94" t="s">
        <v>201</v>
      </c>
      <c r="E141" s="94" t="s">
        <v>202</v>
      </c>
      <c r="F141" s="94" t="s">
        <v>203</v>
      </c>
      <c r="G141" s="94" t="s">
        <v>28</v>
      </c>
      <c r="H141" s="105" t="s">
        <v>221</v>
      </c>
      <c r="I141" s="94" t="s">
        <v>29</v>
      </c>
      <c r="J141" s="95">
        <v>1</v>
      </c>
      <c r="K141" s="96">
        <v>1</v>
      </c>
      <c r="L141" s="97" t="s">
        <v>829</v>
      </c>
      <c r="M141" s="94">
        <v>231700</v>
      </c>
      <c r="N141" s="94" t="s">
        <v>220</v>
      </c>
      <c r="O141" s="94" t="s">
        <v>40</v>
      </c>
      <c r="P141" s="94" t="s">
        <v>41</v>
      </c>
      <c r="Q141" s="94"/>
      <c r="R141" s="94" t="s">
        <v>62</v>
      </c>
      <c r="S141" s="94">
        <v>3913</v>
      </c>
      <c r="T141" s="94" t="s">
        <v>103</v>
      </c>
      <c r="U141" s="94" t="s">
        <v>104</v>
      </c>
      <c r="V141" s="94">
        <v>549493609</v>
      </c>
      <c r="W141" s="94"/>
      <c r="X141" s="98" t="s">
        <v>928</v>
      </c>
      <c r="Y141" s="98" t="s">
        <v>929</v>
      </c>
      <c r="Z141" s="98" t="s">
        <v>930</v>
      </c>
      <c r="AA141" s="98" t="s">
        <v>931</v>
      </c>
      <c r="AB141" s="98" t="s">
        <v>834</v>
      </c>
      <c r="AC141" s="97" t="s">
        <v>932</v>
      </c>
      <c r="AD141" s="99">
        <v>2300</v>
      </c>
      <c r="AE141" s="96">
        <v>20</v>
      </c>
      <c r="AF141" s="99">
        <v>460</v>
      </c>
      <c r="AG141" s="100">
        <f>ROUND(K141*AD141,2)</f>
        <v>2300</v>
      </c>
      <c r="AH141" s="100">
        <f>ROUND(K141*(AD141+AF141),2)</f>
        <v>2760</v>
      </c>
    </row>
    <row r="142" spans="1:34" ht="13.5" customHeight="1" thickTop="1">
      <c r="A142" s="101"/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1" t="s">
        <v>836</v>
      </c>
      <c r="AF142" s="101"/>
      <c r="AG142" s="103">
        <f>SUM(AG139:AG141)</f>
        <v>13100</v>
      </c>
      <c r="AH142" s="103">
        <f>SUM(AH139:AH141)</f>
        <v>15720</v>
      </c>
    </row>
    <row r="143" spans="1:34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</row>
    <row r="144" spans="1:34" ht="12.75">
      <c r="A144" s="93">
        <v>23936</v>
      </c>
      <c r="B144" s="94"/>
      <c r="C144" s="93">
        <v>62825</v>
      </c>
      <c r="D144" s="94" t="s">
        <v>45</v>
      </c>
      <c r="E144" s="94" t="s">
        <v>174</v>
      </c>
      <c r="F144" s="94" t="s">
        <v>175</v>
      </c>
      <c r="G144" s="94" t="s">
        <v>28</v>
      </c>
      <c r="H144" s="105" t="s">
        <v>204</v>
      </c>
      <c r="I144" s="94" t="s">
        <v>29</v>
      </c>
      <c r="J144" s="95">
        <v>1</v>
      </c>
      <c r="K144" s="96">
        <v>1</v>
      </c>
      <c r="L144" s="97" t="s">
        <v>829</v>
      </c>
      <c r="M144" s="94">
        <v>239840</v>
      </c>
      <c r="N144" s="94" t="s">
        <v>222</v>
      </c>
      <c r="O144" s="94" t="s">
        <v>40</v>
      </c>
      <c r="P144" s="94" t="s">
        <v>41</v>
      </c>
      <c r="Q144" s="94"/>
      <c r="R144" s="94" t="s">
        <v>62</v>
      </c>
      <c r="S144" s="94">
        <v>3913</v>
      </c>
      <c r="T144" s="94" t="s">
        <v>103</v>
      </c>
      <c r="U144" s="94" t="s">
        <v>104</v>
      </c>
      <c r="V144" s="94">
        <v>549493609</v>
      </c>
      <c r="W144" s="94" t="s">
        <v>206</v>
      </c>
      <c r="X144" s="98" t="s">
        <v>933</v>
      </c>
      <c r="Y144" s="98" t="s">
        <v>934</v>
      </c>
      <c r="Z144" s="98" t="s">
        <v>918</v>
      </c>
      <c r="AA144" s="98" t="s">
        <v>847</v>
      </c>
      <c r="AB144" s="98" t="s">
        <v>834</v>
      </c>
      <c r="AC144" s="97" t="s">
        <v>935</v>
      </c>
      <c r="AD144" s="99">
        <v>9740</v>
      </c>
      <c r="AE144" s="96">
        <v>20</v>
      </c>
      <c r="AF144" s="99">
        <v>1948</v>
      </c>
      <c r="AG144" s="100">
        <f>ROUND(K144*AD144,2)</f>
        <v>9740</v>
      </c>
      <c r="AH144" s="100">
        <f>ROUND(K144*(AD144+AF144),2)</f>
        <v>11688</v>
      </c>
    </row>
    <row r="145" spans="1:34" ht="25.5">
      <c r="A145" s="93">
        <v>23936</v>
      </c>
      <c r="B145" s="94"/>
      <c r="C145" s="93">
        <v>62826</v>
      </c>
      <c r="D145" s="94" t="s">
        <v>57</v>
      </c>
      <c r="E145" s="94" t="s">
        <v>58</v>
      </c>
      <c r="F145" s="94" t="s">
        <v>59</v>
      </c>
      <c r="G145" s="94" t="s">
        <v>28</v>
      </c>
      <c r="H145" s="94"/>
      <c r="I145" s="94" t="s">
        <v>29</v>
      </c>
      <c r="J145" s="95">
        <v>1</v>
      </c>
      <c r="K145" s="96">
        <v>1</v>
      </c>
      <c r="L145" s="97" t="s">
        <v>829</v>
      </c>
      <c r="M145" s="94">
        <v>239840</v>
      </c>
      <c r="N145" s="94" t="s">
        <v>222</v>
      </c>
      <c r="O145" s="94" t="s">
        <v>40</v>
      </c>
      <c r="P145" s="94" t="s">
        <v>41</v>
      </c>
      <c r="Q145" s="94"/>
      <c r="R145" s="94" t="s">
        <v>62</v>
      </c>
      <c r="S145" s="94">
        <v>3913</v>
      </c>
      <c r="T145" s="94" t="s">
        <v>103</v>
      </c>
      <c r="U145" s="94" t="s">
        <v>104</v>
      </c>
      <c r="V145" s="94">
        <v>549493609</v>
      </c>
      <c r="W145" s="94" t="s">
        <v>206</v>
      </c>
      <c r="X145" s="98" t="s">
        <v>933</v>
      </c>
      <c r="Y145" s="98" t="s">
        <v>934</v>
      </c>
      <c r="Z145" s="98" t="s">
        <v>918</v>
      </c>
      <c r="AA145" s="98" t="s">
        <v>847</v>
      </c>
      <c r="AB145" s="98" t="s">
        <v>834</v>
      </c>
      <c r="AC145" s="97" t="s">
        <v>935</v>
      </c>
      <c r="AD145" s="99">
        <v>6310</v>
      </c>
      <c r="AE145" s="96">
        <v>20</v>
      </c>
      <c r="AF145" s="99">
        <v>1262</v>
      </c>
      <c r="AG145" s="100">
        <f>ROUND(K145*AD145,2)</f>
        <v>6310</v>
      </c>
      <c r="AH145" s="100">
        <f>ROUND(K145*(AD145+AF145),2)</f>
        <v>7572</v>
      </c>
    </row>
    <row r="146" spans="1:34" ht="26.25" thickBot="1">
      <c r="A146" s="93">
        <v>23936</v>
      </c>
      <c r="B146" s="94"/>
      <c r="C146" s="93">
        <v>62827</v>
      </c>
      <c r="D146" s="94" t="s">
        <v>57</v>
      </c>
      <c r="E146" s="94" t="s">
        <v>58</v>
      </c>
      <c r="F146" s="94" t="s">
        <v>59</v>
      </c>
      <c r="G146" s="94" t="s">
        <v>28</v>
      </c>
      <c r="H146" s="94"/>
      <c r="I146" s="94" t="s">
        <v>29</v>
      </c>
      <c r="J146" s="95">
        <v>2</v>
      </c>
      <c r="K146" s="96">
        <v>2</v>
      </c>
      <c r="L146" s="97" t="s">
        <v>829</v>
      </c>
      <c r="M146" s="94">
        <v>239840</v>
      </c>
      <c r="N146" s="94" t="s">
        <v>222</v>
      </c>
      <c r="O146" s="94" t="s">
        <v>40</v>
      </c>
      <c r="P146" s="94" t="s">
        <v>41</v>
      </c>
      <c r="Q146" s="94"/>
      <c r="R146" s="94" t="s">
        <v>62</v>
      </c>
      <c r="S146" s="94">
        <v>3913</v>
      </c>
      <c r="T146" s="94" t="s">
        <v>103</v>
      </c>
      <c r="U146" s="94" t="s">
        <v>104</v>
      </c>
      <c r="V146" s="94">
        <v>549493609</v>
      </c>
      <c r="W146" s="94" t="s">
        <v>206</v>
      </c>
      <c r="X146" s="98" t="s">
        <v>936</v>
      </c>
      <c r="Y146" s="98" t="s">
        <v>934</v>
      </c>
      <c r="Z146" s="98" t="s">
        <v>918</v>
      </c>
      <c r="AA146" s="98" t="s">
        <v>847</v>
      </c>
      <c r="AB146" s="98" t="s">
        <v>834</v>
      </c>
      <c r="AC146" s="97" t="s">
        <v>935</v>
      </c>
      <c r="AD146" s="99">
        <v>6310</v>
      </c>
      <c r="AE146" s="96">
        <v>20</v>
      </c>
      <c r="AF146" s="99">
        <v>1262</v>
      </c>
      <c r="AG146" s="100">
        <f>ROUND(K146*AD146,2)</f>
        <v>12620</v>
      </c>
      <c r="AH146" s="100">
        <f>ROUND(K146*(AD146+AF146),2)</f>
        <v>15144</v>
      </c>
    </row>
    <row r="147" spans="1:34" ht="13.5" customHeight="1" thickTop="1">
      <c r="A147" s="101"/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1" t="s">
        <v>836</v>
      </c>
      <c r="AF147" s="101"/>
      <c r="AG147" s="103">
        <f>SUM(AG144:AG146)</f>
        <v>28670</v>
      </c>
      <c r="AH147" s="103">
        <f>SUM(AH144:AH146)</f>
        <v>34404</v>
      </c>
    </row>
    <row r="148" spans="1:34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</row>
    <row r="149" spans="1:34" ht="12.75">
      <c r="A149" s="93">
        <v>23940</v>
      </c>
      <c r="B149" s="94"/>
      <c r="C149" s="93">
        <v>62835</v>
      </c>
      <c r="D149" s="94" t="s">
        <v>45</v>
      </c>
      <c r="E149" s="94" t="s">
        <v>209</v>
      </c>
      <c r="F149" s="94" t="s">
        <v>210</v>
      </c>
      <c r="G149" s="94" t="s">
        <v>28</v>
      </c>
      <c r="H149" s="105" t="s">
        <v>204</v>
      </c>
      <c r="I149" s="94" t="s">
        <v>29</v>
      </c>
      <c r="J149" s="95">
        <v>1</v>
      </c>
      <c r="K149" s="96">
        <v>1</v>
      </c>
      <c r="L149" s="97" t="s">
        <v>829</v>
      </c>
      <c r="M149" s="94">
        <v>231300</v>
      </c>
      <c r="N149" s="94" t="s">
        <v>223</v>
      </c>
      <c r="O149" s="94" t="s">
        <v>40</v>
      </c>
      <c r="P149" s="94" t="s">
        <v>41</v>
      </c>
      <c r="Q149" s="94"/>
      <c r="R149" s="94" t="s">
        <v>62</v>
      </c>
      <c r="S149" s="94">
        <v>3913</v>
      </c>
      <c r="T149" s="94" t="s">
        <v>103</v>
      </c>
      <c r="U149" s="94" t="s">
        <v>104</v>
      </c>
      <c r="V149" s="94">
        <v>549493609</v>
      </c>
      <c r="W149" s="94" t="s">
        <v>206</v>
      </c>
      <c r="X149" s="98" t="s">
        <v>937</v>
      </c>
      <c r="Y149" s="98" t="s">
        <v>938</v>
      </c>
      <c r="Z149" s="98" t="s">
        <v>918</v>
      </c>
      <c r="AA149" s="98" t="s">
        <v>847</v>
      </c>
      <c r="AB149" s="98" t="s">
        <v>834</v>
      </c>
      <c r="AC149" s="97" t="s">
        <v>939</v>
      </c>
      <c r="AD149" s="99">
        <v>17050</v>
      </c>
      <c r="AE149" s="96">
        <v>20</v>
      </c>
      <c r="AF149" s="99">
        <v>3410</v>
      </c>
      <c r="AG149" s="100">
        <f aca="true" t="shared" si="6" ref="AG149:AG154">ROUND(K149*AD149,2)</f>
        <v>17050</v>
      </c>
      <c r="AH149" s="100">
        <f aca="true" t="shared" si="7" ref="AH149:AH154">ROUND(K149*(AD149+AF149),2)</f>
        <v>20460</v>
      </c>
    </row>
    <row r="150" spans="1:34" ht="12.75">
      <c r="A150" s="93">
        <v>23940</v>
      </c>
      <c r="B150" s="94"/>
      <c r="C150" s="93">
        <v>62836</v>
      </c>
      <c r="D150" s="94" t="s">
        <v>36</v>
      </c>
      <c r="E150" s="94" t="s">
        <v>37</v>
      </c>
      <c r="F150" s="94" t="s">
        <v>38</v>
      </c>
      <c r="G150" s="94" t="s">
        <v>28</v>
      </c>
      <c r="H150" s="94"/>
      <c r="I150" s="94" t="s">
        <v>29</v>
      </c>
      <c r="J150" s="95">
        <v>1</v>
      </c>
      <c r="K150" s="96">
        <v>1</v>
      </c>
      <c r="L150" s="97" t="s">
        <v>829</v>
      </c>
      <c r="M150" s="94">
        <v>231300</v>
      </c>
      <c r="N150" s="94" t="s">
        <v>223</v>
      </c>
      <c r="O150" s="94" t="s">
        <v>40</v>
      </c>
      <c r="P150" s="94" t="s">
        <v>41</v>
      </c>
      <c r="Q150" s="94"/>
      <c r="R150" s="94" t="s">
        <v>62</v>
      </c>
      <c r="S150" s="94">
        <v>3913</v>
      </c>
      <c r="T150" s="94" t="s">
        <v>103</v>
      </c>
      <c r="U150" s="94" t="s">
        <v>104</v>
      </c>
      <c r="V150" s="94">
        <v>549493609</v>
      </c>
      <c r="W150" s="94" t="s">
        <v>206</v>
      </c>
      <c r="X150" s="98" t="s">
        <v>940</v>
      </c>
      <c r="Y150" s="98" t="s">
        <v>938</v>
      </c>
      <c r="Z150" s="98" t="s">
        <v>918</v>
      </c>
      <c r="AA150" s="98" t="s">
        <v>847</v>
      </c>
      <c r="AB150" s="98" t="s">
        <v>834</v>
      </c>
      <c r="AC150" s="97" t="s">
        <v>939</v>
      </c>
      <c r="AD150" s="99">
        <v>8200</v>
      </c>
      <c r="AE150" s="96">
        <v>20</v>
      </c>
      <c r="AF150" s="99">
        <v>1640</v>
      </c>
      <c r="AG150" s="100">
        <f t="shared" si="6"/>
        <v>8200</v>
      </c>
      <c r="AH150" s="100">
        <f t="shared" si="7"/>
        <v>9840</v>
      </c>
    </row>
    <row r="151" spans="1:34" ht="12.75">
      <c r="A151" s="93">
        <v>23940</v>
      </c>
      <c r="B151" s="94"/>
      <c r="C151" s="93">
        <v>62837</v>
      </c>
      <c r="D151" s="94" t="s">
        <v>54</v>
      </c>
      <c r="E151" s="94" t="s">
        <v>55</v>
      </c>
      <c r="F151" s="94" t="s">
        <v>56</v>
      </c>
      <c r="G151" s="94" t="s">
        <v>28</v>
      </c>
      <c r="H151" s="94"/>
      <c r="I151" s="94" t="s">
        <v>29</v>
      </c>
      <c r="J151" s="95">
        <v>1</v>
      </c>
      <c r="K151" s="96">
        <v>1</v>
      </c>
      <c r="L151" s="97" t="s">
        <v>829</v>
      </c>
      <c r="M151" s="94">
        <v>231300</v>
      </c>
      <c r="N151" s="94" t="s">
        <v>223</v>
      </c>
      <c r="O151" s="94" t="s">
        <v>40</v>
      </c>
      <c r="P151" s="94" t="s">
        <v>41</v>
      </c>
      <c r="Q151" s="94"/>
      <c r="R151" s="94" t="s">
        <v>62</v>
      </c>
      <c r="S151" s="94">
        <v>3913</v>
      </c>
      <c r="T151" s="94" t="s">
        <v>103</v>
      </c>
      <c r="U151" s="94" t="s">
        <v>104</v>
      </c>
      <c r="V151" s="94">
        <v>549493609</v>
      </c>
      <c r="W151" s="94" t="s">
        <v>206</v>
      </c>
      <c r="X151" s="98" t="s">
        <v>940</v>
      </c>
      <c r="Y151" s="98" t="s">
        <v>938</v>
      </c>
      <c r="Z151" s="98" t="s">
        <v>918</v>
      </c>
      <c r="AA151" s="98" t="s">
        <v>847</v>
      </c>
      <c r="AB151" s="98" t="s">
        <v>834</v>
      </c>
      <c r="AC151" s="97" t="s">
        <v>939</v>
      </c>
      <c r="AD151" s="99">
        <v>2600</v>
      </c>
      <c r="AE151" s="96">
        <v>20</v>
      </c>
      <c r="AF151" s="99">
        <v>520</v>
      </c>
      <c r="AG151" s="100">
        <f t="shared" si="6"/>
        <v>2600</v>
      </c>
      <c r="AH151" s="100">
        <f t="shared" si="7"/>
        <v>3120</v>
      </c>
    </row>
    <row r="152" spans="1:34" ht="12.75">
      <c r="A152" s="93">
        <v>23940</v>
      </c>
      <c r="B152" s="94"/>
      <c r="C152" s="93">
        <v>62838</v>
      </c>
      <c r="D152" s="94" t="s">
        <v>25</v>
      </c>
      <c r="E152" s="94" t="s">
        <v>26</v>
      </c>
      <c r="F152" s="94" t="s">
        <v>27</v>
      </c>
      <c r="G152" s="94" t="s">
        <v>28</v>
      </c>
      <c r="H152" s="105" t="s">
        <v>329</v>
      </c>
      <c r="I152" s="94" t="s">
        <v>29</v>
      </c>
      <c r="J152" s="95">
        <v>1</v>
      </c>
      <c r="K152" s="96">
        <v>1</v>
      </c>
      <c r="L152" s="97" t="s">
        <v>829</v>
      </c>
      <c r="M152" s="94">
        <v>231300</v>
      </c>
      <c r="N152" s="94" t="s">
        <v>223</v>
      </c>
      <c r="O152" s="94" t="s">
        <v>40</v>
      </c>
      <c r="P152" s="94" t="s">
        <v>41</v>
      </c>
      <c r="Q152" s="94"/>
      <c r="R152" s="94" t="s">
        <v>62</v>
      </c>
      <c r="S152" s="94">
        <v>3913</v>
      </c>
      <c r="T152" s="94" t="s">
        <v>103</v>
      </c>
      <c r="U152" s="94" t="s">
        <v>104</v>
      </c>
      <c r="V152" s="94">
        <v>549493609</v>
      </c>
      <c r="W152" s="94" t="s">
        <v>206</v>
      </c>
      <c r="X152" s="98" t="s">
        <v>937</v>
      </c>
      <c r="Y152" s="98" t="s">
        <v>938</v>
      </c>
      <c r="Z152" s="98" t="s">
        <v>918</v>
      </c>
      <c r="AA152" s="98" t="s">
        <v>847</v>
      </c>
      <c r="AB152" s="98" t="s">
        <v>834</v>
      </c>
      <c r="AC152" s="97" t="s">
        <v>939</v>
      </c>
      <c r="AD152" s="99">
        <v>190</v>
      </c>
      <c r="AE152" s="96">
        <v>20</v>
      </c>
      <c r="AF152" s="99">
        <v>38</v>
      </c>
      <c r="AG152" s="100">
        <f t="shared" si="6"/>
        <v>190</v>
      </c>
      <c r="AH152" s="100">
        <f t="shared" si="7"/>
        <v>228</v>
      </c>
    </row>
    <row r="153" spans="1:34" ht="12.75">
      <c r="A153" s="93">
        <v>23940</v>
      </c>
      <c r="B153" s="94"/>
      <c r="C153" s="93">
        <v>62839</v>
      </c>
      <c r="D153" s="94" t="s">
        <v>71</v>
      </c>
      <c r="E153" s="94" t="s">
        <v>207</v>
      </c>
      <c r="F153" s="94" t="s">
        <v>208</v>
      </c>
      <c r="G153" s="94" t="s">
        <v>28</v>
      </c>
      <c r="H153" s="94"/>
      <c r="I153" s="94" t="s">
        <v>29</v>
      </c>
      <c r="J153" s="95">
        <v>1</v>
      </c>
      <c r="K153" s="96">
        <v>1</v>
      </c>
      <c r="L153" s="97" t="s">
        <v>829</v>
      </c>
      <c r="M153" s="94">
        <v>231300</v>
      </c>
      <c r="N153" s="94" t="s">
        <v>223</v>
      </c>
      <c r="O153" s="94" t="s">
        <v>40</v>
      </c>
      <c r="P153" s="94" t="s">
        <v>41</v>
      </c>
      <c r="Q153" s="94"/>
      <c r="R153" s="94" t="s">
        <v>62</v>
      </c>
      <c r="S153" s="94">
        <v>3913</v>
      </c>
      <c r="T153" s="94" t="s">
        <v>103</v>
      </c>
      <c r="U153" s="94" t="s">
        <v>104</v>
      </c>
      <c r="V153" s="94">
        <v>549493609</v>
      </c>
      <c r="W153" s="94" t="s">
        <v>206</v>
      </c>
      <c r="X153" s="98" t="s">
        <v>937</v>
      </c>
      <c r="Y153" s="98" t="s">
        <v>938</v>
      </c>
      <c r="Z153" s="98" t="s">
        <v>918</v>
      </c>
      <c r="AA153" s="98" t="s">
        <v>847</v>
      </c>
      <c r="AB153" s="98" t="s">
        <v>834</v>
      </c>
      <c r="AC153" s="97" t="s">
        <v>939</v>
      </c>
      <c r="AD153" s="99">
        <v>165</v>
      </c>
      <c r="AE153" s="96">
        <v>20</v>
      </c>
      <c r="AF153" s="99">
        <v>33</v>
      </c>
      <c r="AG153" s="100">
        <f t="shared" si="6"/>
        <v>165</v>
      </c>
      <c r="AH153" s="100">
        <f t="shared" si="7"/>
        <v>198</v>
      </c>
    </row>
    <row r="154" spans="1:34" ht="13.5" thickBot="1">
      <c r="A154" s="93">
        <v>23940</v>
      </c>
      <c r="B154" s="94"/>
      <c r="C154" s="93">
        <v>62840</v>
      </c>
      <c r="D154" s="94" t="s">
        <v>105</v>
      </c>
      <c r="E154" s="94" t="s">
        <v>106</v>
      </c>
      <c r="F154" s="94" t="s">
        <v>107</v>
      </c>
      <c r="G154" s="94" t="s">
        <v>28</v>
      </c>
      <c r="H154" s="94"/>
      <c r="I154" s="94" t="s">
        <v>29</v>
      </c>
      <c r="J154" s="95">
        <v>1</v>
      </c>
      <c r="K154" s="96">
        <v>1</v>
      </c>
      <c r="L154" s="97" t="s">
        <v>829</v>
      </c>
      <c r="M154" s="94">
        <v>231300</v>
      </c>
      <c r="N154" s="94" t="s">
        <v>223</v>
      </c>
      <c r="O154" s="94" t="s">
        <v>40</v>
      </c>
      <c r="P154" s="94" t="s">
        <v>41</v>
      </c>
      <c r="Q154" s="94"/>
      <c r="R154" s="94" t="s">
        <v>62</v>
      </c>
      <c r="S154" s="94">
        <v>3913</v>
      </c>
      <c r="T154" s="94" t="s">
        <v>103</v>
      </c>
      <c r="U154" s="94" t="s">
        <v>104</v>
      </c>
      <c r="V154" s="94">
        <v>549493609</v>
      </c>
      <c r="W154" s="94" t="s">
        <v>206</v>
      </c>
      <c r="X154" s="98" t="s">
        <v>937</v>
      </c>
      <c r="Y154" s="98" t="s">
        <v>938</v>
      </c>
      <c r="Z154" s="98" t="s">
        <v>918</v>
      </c>
      <c r="AA154" s="98" t="s">
        <v>847</v>
      </c>
      <c r="AB154" s="98" t="s">
        <v>834</v>
      </c>
      <c r="AC154" s="97" t="s">
        <v>939</v>
      </c>
      <c r="AD154" s="99">
        <v>100</v>
      </c>
      <c r="AE154" s="96">
        <v>20</v>
      </c>
      <c r="AF154" s="99">
        <v>20</v>
      </c>
      <c r="AG154" s="100">
        <f t="shared" si="6"/>
        <v>100</v>
      </c>
      <c r="AH154" s="100">
        <f t="shared" si="7"/>
        <v>120</v>
      </c>
    </row>
    <row r="155" spans="1:34" ht="13.5" customHeight="1" thickTop="1">
      <c r="A155" s="101"/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1" t="s">
        <v>836</v>
      </c>
      <c r="AF155" s="101"/>
      <c r="AG155" s="103">
        <f>SUM(AG149:AG154)</f>
        <v>28305</v>
      </c>
      <c r="AH155" s="103">
        <f>SUM(AH149:AH154)</f>
        <v>33966</v>
      </c>
    </row>
    <row r="156" spans="1:34" ht="12.7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</row>
    <row r="157" spans="1:34" ht="12.75">
      <c r="A157" s="93">
        <v>23955</v>
      </c>
      <c r="B157" s="94"/>
      <c r="C157" s="93">
        <v>62850</v>
      </c>
      <c r="D157" s="94" t="s">
        <v>36</v>
      </c>
      <c r="E157" s="94" t="s">
        <v>37</v>
      </c>
      <c r="F157" s="94" t="s">
        <v>38</v>
      </c>
      <c r="G157" s="94" t="s">
        <v>28</v>
      </c>
      <c r="H157" s="94"/>
      <c r="I157" s="94" t="s">
        <v>29</v>
      </c>
      <c r="J157" s="95">
        <v>2</v>
      </c>
      <c r="K157" s="96">
        <v>2</v>
      </c>
      <c r="L157" s="97" t="s">
        <v>829</v>
      </c>
      <c r="M157" s="94">
        <v>231600</v>
      </c>
      <c r="N157" s="94" t="s">
        <v>224</v>
      </c>
      <c r="O157" s="94" t="s">
        <v>40</v>
      </c>
      <c r="P157" s="94" t="s">
        <v>41</v>
      </c>
      <c r="Q157" s="94"/>
      <c r="R157" s="94" t="s">
        <v>62</v>
      </c>
      <c r="S157" s="94">
        <v>3913</v>
      </c>
      <c r="T157" s="94" t="s">
        <v>103</v>
      </c>
      <c r="U157" s="94" t="s">
        <v>104</v>
      </c>
      <c r="V157" s="94">
        <v>549493609</v>
      </c>
      <c r="W157" s="94" t="s">
        <v>225</v>
      </c>
      <c r="X157" s="98" t="s">
        <v>941</v>
      </c>
      <c r="Y157" s="98" t="s">
        <v>942</v>
      </c>
      <c r="Z157" s="98" t="s">
        <v>918</v>
      </c>
      <c r="AA157" s="98" t="s">
        <v>847</v>
      </c>
      <c r="AB157" s="98" t="s">
        <v>834</v>
      </c>
      <c r="AC157" s="97" t="s">
        <v>943</v>
      </c>
      <c r="AD157" s="99">
        <v>8200</v>
      </c>
      <c r="AE157" s="96">
        <v>20</v>
      </c>
      <c r="AF157" s="99">
        <v>1640</v>
      </c>
      <c r="AG157" s="100">
        <f aca="true" t="shared" si="8" ref="AG157:AG169">ROUND(K157*AD157,2)</f>
        <v>16400</v>
      </c>
      <c r="AH157" s="100">
        <f aca="true" t="shared" si="9" ref="AH157:AH169">ROUND(K157*(AD157+AF157),2)</f>
        <v>19680</v>
      </c>
    </row>
    <row r="158" spans="1:34" ht="12.75">
      <c r="A158" s="93">
        <v>23955</v>
      </c>
      <c r="B158" s="94"/>
      <c r="C158" s="93">
        <v>62851</v>
      </c>
      <c r="D158" s="94" t="s">
        <v>54</v>
      </c>
      <c r="E158" s="94" t="s">
        <v>148</v>
      </c>
      <c r="F158" s="94" t="s">
        <v>149</v>
      </c>
      <c r="G158" s="94" t="s">
        <v>28</v>
      </c>
      <c r="H158" s="94"/>
      <c r="I158" s="94" t="s">
        <v>29</v>
      </c>
      <c r="J158" s="95">
        <v>1</v>
      </c>
      <c r="K158" s="96">
        <v>1</v>
      </c>
      <c r="L158" s="97" t="s">
        <v>829</v>
      </c>
      <c r="M158" s="94">
        <v>231600</v>
      </c>
      <c r="N158" s="94" t="s">
        <v>224</v>
      </c>
      <c r="O158" s="94" t="s">
        <v>40</v>
      </c>
      <c r="P158" s="94" t="s">
        <v>41</v>
      </c>
      <c r="Q158" s="94"/>
      <c r="R158" s="94" t="s">
        <v>62</v>
      </c>
      <c r="S158" s="94">
        <v>3913</v>
      </c>
      <c r="T158" s="94" t="s">
        <v>103</v>
      </c>
      <c r="U158" s="94" t="s">
        <v>104</v>
      </c>
      <c r="V158" s="94">
        <v>549493609</v>
      </c>
      <c r="W158" s="94" t="s">
        <v>225</v>
      </c>
      <c r="X158" s="98" t="s">
        <v>941</v>
      </c>
      <c r="Y158" s="98" t="s">
        <v>942</v>
      </c>
      <c r="Z158" s="98" t="s">
        <v>918</v>
      </c>
      <c r="AA158" s="98" t="s">
        <v>847</v>
      </c>
      <c r="AB158" s="98" t="s">
        <v>834</v>
      </c>
      <c r="AC158" s="97" t="s">
        <v>943</v>
      </c>
      <c r="AD158" s="99">
        <v>3450</v>
      </c>
      <c r="AE158" s="96">
        <v>20</v>
      </c>
      <c r="AF158" s="99">
        <v>690</v>
      </c>
      <c r="AG158" s="100">
        <f t="shared" si="8"/>
        <v>3450</v>
      </c>
      <c r="AH158" s="100">
        <f t="shared" si="9"/>
        <v>4140</v>
      </c>
    </row>
    <row r="159" spans="1:34" ht="25.5">
      <c r="A159" s="93">
        <v>23955</v>
      </c>
      <c r="B159" s="94"/>
      <c r="C159" s="93">
        <v>62852</v>
      </c>
      <c r="D159" s="94" t="s">
        <v>45</v>
      </c>
      <c r="E159" s="94" t="s">
        <v>125</v>
      </c>
      <c r="F159" s="94" t="s">
        <v>126</v>
      </c>
      <c r="G159" s="94" t="s">
        <v>28</v>
      </c>
      <c r="H159" s="105" t="s">
        <v>176</v>
      </c>
      <c r="I159" s="94" t="s">
        <v>29</v>
      </c>
      <c r="J159" s="95">
        <v>1</v>
      </c>
      <c r="K159" s="96">
        <v>1</v>
      </c>
      <c r="L159" s="97" t="s">
        <v>829</v>
      </c>
      <c r="M159" s="94">
        <v>231600</v>
      </c>
      <c r="N159" s="94" t="s">
        <v>224</v>
      </c>
      <c r="O159" s="94" t="s">
        <v>40</v>
      </c>
      <c r="P159" s="94" t="s">
        <v>41</v>
      </c>
      <c r="Q159" s="94"/>
      <c r="R159" s="94" t="s">
        <v>62</v>
      </c>
      <c r="S159" s="94">
        <v>3913</v>
      </c>
      <c r="T159" s="94" t="s">
        <v>103</v>
      </c>
      <c r="U159" s="94" t="s">
        <v>104</v>
      </c>
      <c r="V159" s="94">
        <v>549493609</v>
      </c>
      <c r="W159" s="94" t="s">
        <v>225</v>
      </c>
      <c r="X159" s="98" t="s">
        <v>944</v>
      </c>
      <c r="Y159" s="98" t="s">
        <v>942</v>
      </c>
      <c r="Z159" s="98" t="s">
        <v>918</v>
      </c>
      <c r="AA159" s="98" t="s">
        <v>847</v>
      </c>
      <c r="AB159" s="98" t="s">
        <v>834</v>
      </c>
      <c r="AC159" s="97" t="s">
        <v>943</v>
      </c>
      <c r="AD159" s="99">
        <v>17820</v>
      </c>
      <c r="AE159" s="96">
        <v>20</v>
      </c>
      <c r="AF159" s="99">
        <v>3564</v>
      </c>
      <c r="AG159" s="100">
        <f t="shared" si="8"/>
        <v>17820</v>
      </c>
      <c r="AH159" s="100">
        <f t="shared" si="9"/>
        <v>21384</v>
      </c>
    </row>
    <row r="160" spans="1:34" ht="12.75">
      <c r="A160" s="93">
        <v>23955</v>
      </c>
      <c r="B160" s="94"/>
      <c r="C160" s="93">
        <v>62853</v>
      </c>
      <c r="D160" s="94" t="s">
        <v>45</v>
      </c>
      <c r="E160" s="94" t="s">
        <v>174</v>
      </c>
      <c r="F160" s="94" t="s">
        <v>175</v>
      </c>
      <c r="G160" s="94" t="s">
        <v>28</v>
      </c>
      <c r="H160" s="105" t="s">
        <v>204</v>
      </c>
      <c r="I160" s="94" t="s">
        <v>29</v>
      </c>
      <c r="J160" s="95">
        <v>1</v>
      </c>
      <c r="K160" s="96">
        <v>1</v>
      </c>
      <c r="L160" s="97" t="s">
        <v>829</v>
      </c>
      <c r="M160" s="94">
        <v>231600</v>
      </c>
      <c r="N160" s="94" t="s">
        <v>224</v>
      </c>
      <c r="O160" s="94" t="s">
        <v>40</v>
      </c>
      <c r="P160" s="94" t="s">
        <v>41</v>
      </c>
      <c r="Q160" s="94"/>
      <c r="R160" s="94" t="s">
        <v>62</v>
      </c>
      <c r="S160" s="94">
        <v>3913</v>
      </c>
      <c r="T160" s="94" t="s">
        <v>103</v>
      </c>
      <c r="U160" s="94" t="s">
        <v>104</v>
      </c>
      <c r="V160" s="94">
        <v>549493609</v>
      </c>
      <c r="W160" s="94" t="s">
        <v>225</v>
      </c>
      <c r="X160" s="98" t="s">
        <v>941</v>
      </c>
      <c r="Y160" s="98" t="s">
        <v>942</v>
      </c>
      <c r="Z160" s="98" t="s">
        <v>918</v>
      </c>
      <c r="AA160" s="98" t="s">
        <v>847</v>
      </c>
      <c r="AB160" s="98" t="s">
        <v>834</v>
      </c>
      <c r="AC160" s="97" t="s">
        <v>943</v>
      </c>
      <c r="AD160" s="99">
        <v>9740</v>
      </c>
      <c r="AE160" s="96">
        <v>20</v>
      </c>
      <c r="AF160" s="99">
        <v>1948</v>
      </c>
      <c r="AG160" s="100">
        <f t="shared" si="8"/>
        <v>9740</v>
      </c>
      <c r="AH160" s="100">
        <f t="shared" si="9"/>
        <v>11688</v>
      </c>
    </row>
    <row r="161" spans="1:34" ht="12.75">
      <c r="A161" s="93">
        <v>23955</v>
      </c>
      <c r="B161" s="94"/>
      <c r="C161" s="93">
        <v>62854</v>
      </c>
      <c r="D161" s="94" t="s">
        <v>54</v>
      </c>
      <c r="E161" s="94" t="s">
        <v>55</v>
      </c>
      <c r="F161" s="94" t="s">
        <v>56</v>
      </c>
      <c r="G161" s="94" t="s">
        <v>28</v>
      </c>
      <c r="H161" s="94"/>
      <c r="I161" s="94" t="s">
        <v>29</v>
      </c>
      <c r="J161" s="95">
        <v>1</v>
      </c>
      <c r="K161" s="96">
        <v>1</v>
      </c>
      <c r="L161" s="97" t="s">
        <v>829</v>
      </c>
      <c r="M161" s="94">
        <v>231600</v>
      </c>
      <c r="N161" s="94" t="s">
        <v>224</v>
      </c>
      <c r="O161" s="94" t="s">
        <v>40</v>
      </c>
      <c r="P161" s="94" t="s">
        <v>41</v>
      </c>
      <c r="Q161" s="94"/>
      <c r="R161" s="94" t="s">
        <v>62</v>
      </c>
      <c r="S161" s="94">
        <v>3913</v>
      </c>
      <c r="T161" s="94" t="s">
        <v>103</v>
      </c>
      <c r="U161" s="94" t="s">
        <v>104</v>
      </c>
      <c r="V161" s="94">
        <v>549493609</v>
      </c>
      <c r="W161" s="94" t="s">
        <v>225</v>
      </c>
      <c r="X161" s="98" t="s">
        <v>941</v>
      </c>
      <c r="Y161" s="98" t="s">
        <v>942</v>
      </c>
      <c r="Z161" s="98" t="s">
        <v>918</v>
      </c>
      <c r="AA161" s="98" t="s">
        <v>847</v>
      </c>
      <c r="AB161" s="98" t="s">
        <v>834</v>
      </c>
      <c r="AC161" s="97" t="s">
        <v>943</v>
      </c>
      <c r="AD161" s="99">
        <v>2600</v>
      </c>
      <c r="AE161" s="96">
        <v>20</v>
      </c>
      <c r="AF161" s="99">
        <v>520</v>
      </c>
      <c r="AG161" s="100">
        <f t="shared" si="8"/>
        <v>2600</v>
      </c>
      <c r="AH161" s="100">
        <f t="shared" si="9"/>
        <v>3120</v>
      </c>
    </row>
    <row r="162" spans="1:34" ht="25.5">
      <c r="A162" s="93">
        <v>23955</v>
      </c>
      <c r="B162" s="94"/>
      <c r="C162" s="93">
        <v>62855</v>
      </c>
      <c r="D162" s="94" t="s">
        <v>57</v>
      </c>
      <c r="E162" s="94" t="s">
        <v>58</v>
      </c>
      <c r="F162" s="94" t="s">
        <v>59</v>
      </c>
      <c r="G162" s="94" t="s">
        <v>28</v>
      </c>
      <c r="H162" s="94"/>
      <c r="I162" s="94" t="s">
        <v>29</v>
      </c>
      <c r="J162" s="95">
        <v>1</v>
      </c>
      <c r="K162" s="96">
        <v>1</v>
      </c>
      <c r="L162" s="97" t="s">
        <v>829</v>
      </c>
      <c r="M162" s="94">
        <v>231600</v>
      </c>
      <c r="N162" s="94" t="s">
        <v>224</v>
      </c>
      <c r="O162" s="94" t="s">
        <v>40</v>
      </c>
      <c r="P162" s="94" t="s">
        <v>41</v>
      </c>
      <c r="Q162" s="94"/>
      <c r="R162" s="94" t="s">
        <v>62</v>
      </c>
      <c r="S162" s="94">
        <v>3913</v>
      </c>
      <c r="T162" s="94" t="s">
        <v>103</v>
      </c>
      <c r="U162" s="94" t="s">
        <v>104</v>
      </c>
      <c r="V162" s="94">
        <v>549493609</v>
      </c>
      <c r="W162" s="94" t="s">
        <v>225</v>
      </c>
      <c r="X162" s="98" t="s">
        <v>941</v>
      </c>
      <c r="Y162" s="98" t="s">
        <v>942</v>
      </c>
      <c r="Z162" s="98" t="s">
        <v>918</v>
      </c>
      <c r="AA162" s="98" t="s">
        <v>847</v>
      </c>
      <c r="AB162" s="98" t="s">
        <v>834</v>
      </c>
      <c r="AC162" s="97" t="s">
        <v>943</v>
      </c>
      <c r="AD162" s="99">
        <v>6310</v>
      </c>
      <c r="AE162" s="96">
        <v>20</v>
      </c>
      <c r="AF162" s="99">
        <v>1262</v>
      </c>
      <c r="AG162" s="100">
        <f t="shared" si="8"/>
        <v>6310</v>
      </c>
      <c r="AH162" s="100">
        <f t="shared" si="9"/>
        <v>7572</v>
      </c>
    </row>
    <row r="163" spans="1:34" ht="12.75">
      <c r="A163" s="93">
        <v>23955</v>
      </c>
      <c r="B163" s="94"/>
      <c r="C163" s="93">
        <v>62857</v>
      </c>
      <c r="D163" s="94" t="s">
        <v>45</v>
      </c>
      <c r="E163" s="94" t="s">
        <v>174</v>
      </c>
      <c r="F163" s="94" t="s">
        <v>175</v>
      </c>
      <c r="G163" s="94" t="s">
        <v>28</v>
      </c>
      <c r="H163" s="105" t="s">
        <v>204</v>
      </c>
      <c r="I163" s="94" t="s">
        <v>29</v>
      </c>
      <c r="J163" s="95">
        <v>1</v>
      </c>
      <c r="K163" s="96">
        <v>1</v>
      </c>
      <c r="L163" s="97" t="s">
        <v>829</v>
      </c>
      <c r="M163" s="94">
        <v>231600</v>
      </c>
      <c r="N163" s="94" t="s">
        <v>224</v>
      </c>
      <c r="O163" s="94" t="s">
        <v>40</v>
      </c>
      <c r="P163" s="94" t="s">
        <v>41</v>
      </c>
      <c r="Q163" s="94"/>
      <c r="R163" s="94" t="s">
        <v>62</v>
      </c>
      <c r="S163" s="94">
        <v>3913</v>
      </c>
      <c r="T163" s="94" t="s">
        <v>103</v>
      </c>
      <c r="U163" s="94" t="s">
        <v>104</v>
      </c>
      <c r="V163" s="94">
        <v>549493609</v>
      </c>
      <c r="W163" s="94" t="s">
        <v>225</v>
      </c>
      <c r="X163" s="98" t="s">
        <v>944</v>
      </c>
      <c r="Y163" s="98" t="s">
        <v>942</v>
      </c>
      <c r="Z163" s="98" t="s">
        <v>918</v>
      </c>
      <c r="AA163" s="98" t="s">
        <v>847</v>
      </c>
      <c r="AB163" s="98" t="s">
        <v>834</v>
      </c>
      <c r="AC163" s="97" t="s">
        <v>943</v>
      </c>
      <c r="AD163" s="99">
        <v>9740</v>
      </c>
      <c r="AE163" s="96">
        <v>20</v>
      </c>
      <c r="AF163" s="99">
        <v>1948</v>
      </c>
      <c r="AG163" s="100">
        <f t="shared" si="8"/>
        <v>9740</v>
      </c>
      <c r="AH163" s="100">
        <f t="shared" si="9"/>
        <v>11688</v>
      </c>
    </row>
    <row r="164" spans="1:34" ht="12.75">
      <c r="A164" s="93">
        <v>23955</v>
      </c>
      <c r="B164" s="94"/>
      <c r="C164" s="93">
        <v>62858</v>
      </c>
      <c r="D164" s="94" t="s">
        <v>36</v>
      </c>
      <c r="E164" s="94" t="s">
        <v>37</v>
      </c>
      <c r="F164" s="94" t="s">
        <v>38</v>
      </c>
      <c r="G164" s="94" t="s">
        <v>28</v>
      </c>
      <c r="H164" s="94"/>
      <c r="I164" s="94" t="s">
        <v>29</v>
      </c>
      <c r="J164" s="95">
        <v>2</v>
      </c>
      <c r="K164" s="96">
        <v>2</v>
      </c>
      <c r="L164" s="97" t="s">
        <v>829</v>
      </c>
      <c r="M164" s="94">
        <v>231600</v>
      </c>
      <c r="N164" s="94" t="s">
        <v>224</v>
      </c>
      <c r="O164" s="94" t="s">
        <v>40</v>
      </c>
      <c r="P164" s="94" t="s">
        <v>41</v>
      </c>
      <c r="Q164" s="94"/>
      <c r="R164" s="94" t="s">
        <v>62</v>
      </c>
      <c r="S164" s="94">
        <v>3913</v>
      </c>
      <c r="T164" s="94" t="s">
        <v>103</v>
      </c>
      <c r="U164" s="94" t="s">
        <v>104</v>
      </c>
      <c r="V164" s="94">
        <v>549493609</v>
      </c>
      <c r="W164" s="94" t="s">
        <v>225</v>
      </c>
      <c r="X164" s="98" t="s">
        <v>944</v>
      </c>
      <c r="Y164" s="98" t="s">
        <v>942</v>
      </c>
      <c r="Z164" s="98" t="s">
        <v>918</v>
      </c>
      <c r="AA164" s="98" t="s">
        <v>847</v>
      </c>
      <c r="AB164" s="98" t="s">
        <v>834</v>
      </c>
      <c r="AC164" s="97" t="s">
        <v>943</v>
      </c>
      <c r="AD164" s="99">
        <v>8200</v>
      </c>
      <c r="AE164" s="96">
        <v>20</v>
      </c>
      <c r="AF164" s="99">
        <v>1640</v>
      </c>
      <c r="AG164" s="100">
        <f t="shared" si="8"/>
        <v>16400</v>
      </c>
      <c r="AH164" s="100">
        <f t="shared" si="9"/>
        <v>19680</v>
      </c>
    </row>
    <row r="165" spans="1:34" ht="12.75">
      <c r="A165" s="93">
        <v>23955</v>
      </c>
      <c r="B165" s="94"/>
      <c r="C165" s="93">
        <v>62859</v>
      </c>
      <c r="D165" s="94" t="s">
        <v>54</v>
      </c>
      <c r="E165" s="94" t="s">
        <v>55</v>
      </c>
      <c r="F165" s="94" t="s">
        <v>56</v>
      </c>
      <c r="G165" s="94" t="s">
        <v>28</v>
      </c>
      <c r="H165" s="94"/>
      <c r="I165" s="94" t="s">
        <v>29</v>
      </c>
      <c r="J165" s="95">
        <v>1</v>
      </c>
      <c r="K165" s="96">
        <v>1</v>
      </c>
      <c r="L165" s="97" t="s">
        <v>829</v>
      </c>
      <c r="M165" s="94">
        <v>231600</v>
      </c>
      <c r="N165" s="94" t="s">
        <v>224</v>
      </c>
      <c r="O165" s="94" t="s">
        <v>40</v>
      </c>
      <c r="P165" s="94" t="s">
        <v>41</v>
      </c>
      <c r="Q165" s="94"/>
      <c r="R165" s="94" t="s">
        <v>62</v>
      </c>
      <c r="S165" s="94">
        <v>3913</v>
      </c>
      <c r="T165" s="94" t="s">
        <v>103</v>
      </c>
      <c r="U165" s="94" t="s">
        <v>104</v>
      </c>
      <c r="V165" s="94">
        <v>549493609</v>
      </c>
      <c r="W165" s="94" t="s">
        <v>225</v>
      </c>
      <c r="X165" s="98" t="s">
        <v>944</v>
      </c>
      <c r="Y165" s="98" t="s">
        <v>942</v>
      </c>
      <c r="Z165" s="98" t="s">
        <v>918</v>
      </c>
      <c r="AA165" s="98" t="s">
        <v>847</v>
      </c>
      <c r="AB165" s="98" t="s">
        <v>834</v>
      </c>
      <c r="AC165" s="97" t="s">
        <v>943</v>
      </c>
      <c r="AD165" s="99">
        <v>2600</v>
      </c>
      <c r="AE165" s="96">
        <v>20</v>
      </c>
      <c r="AF165" s="99">
        <v>520</v>
      </c>
      <c r="AG165" s="100">
        <f t="shared" si="8"/>
        <v>2600</v>
      </c>
      <c r="AH165" s="100">
        <f t="shared" si="9"/>
        <v>3120</v>
      </c>
    </row>
    <row r="166" spans="1:34" ht="12.75">
      <c r="A166" s="93">
        <v>23955</v>
      </c>
      <c r="B166" s="94"/>
      <c r="C166" s="93">
        <v>62860</v>
      </c>
      <c r="D166" s="94" t="s">
        <v>54</v>
      </c>
      <c r="E166" s="94" t="s">
        <v>148</v>
      </c>
      <c r="F166" s="94" t="s">
        <v>149</v>
      </c>
      <c r="G166" s="94" t="s">
        <v>28</v>
      </c>
      <c r="H166" s="94"/>
      <c r="I166" s="94" t="s">
        <v>29</v>
      </c>
      <c r="J166" s="95">
        <v>1</v>
      </c>
      <c r="K166" s="96">
        <v>1</v>
      </c>
      <c r="L166" s="97" t="s">
        <v>829</v>
      </c>
      <c r="M166" s="94">
        <v>231600</v>
      </c>
      <c r="N166" s="94" t="s">
        <v>224</v>
      </c>
      <c r="O166" s="94" t="s">
        <v>40</v>
      </c>
      <c r="P166" s="94" t="s">
        <v>41</v>
      </c>
      <c r="Q166" s="94"/>
      <c r="R166" s="94" t="s">
        <v>62</v>
      </c>
      <c r="S166" s="94">
        <v>3913</v>
      </c>
      <c r="T166" s="94" t="s">
        <v>103</v>
      </c>
      <c r="U166" s="94" t="s">
        <v>104</v>
      </c>
      <c r="V166" s="94">
        <v>549493609</v>
      </c>
      <c r="W166" s="94" t="s">
        <v>225</v>
      </c>
      <c r="X166" s="98" t="s">
        <v>944</v>
      </c>
      <c r="Y166" s="98" t="s">
        <v>942</v>
      </c>
      <c r="Z166" s="98" t="s">
        <v>918</v>
      </c>
      <c r="AA166" s="98" t="s">
        <v>847</v>
      </c>
      <c r="AB166" s="98" t="s">
        <v>834</v>
      </c>
      <c r="AC166" s="97" t="s">
        <v>943</v>
      </c>
      <c r="AD166" s="99">
        <v>3450</v>
      </c>
      <c r="AE166" s="96">
        <v>20</v>
      </c>
      <c r="AF166" s="99">
        <v>690</v>
      </c>
      <c r="AG166" s="100">
        <f t="shared" si="8"/>
        <v>3450</v>
      </c>
      <c r="AH166" s="100">
        <f t="shared" si="9"/>
        <v>4140</v>
      </c>
    </row>
    <row r="167" spans="1:34" ht="12.75">
      <c r="A167" s="93">
        <v>23955</v>
      </c>
      <c r="B167" s="94"/>
      <c r="C167" s="93">
        <v>62861</v>
      </c>
      <c r="D167" s="94" t="s">
        <v>45</v>
      </c>
      <c r="E167" s="94" t="s">
        <v>209</v>
      </c>
      <c r="F167" s="94" t="s">
        <v>210</v>
      </c>
      <c r="G167" s="94" t="s">
        <v>28</v>
      </c>
      <c r="H167" s="105" t="s">
        <v>204</v>
      </c>
      <c r="I167" s="94" t="s">
        <v>29</v>
      </c>
      <c r="J167" s="95">
        <v>1</v>
      </c>
      <c r="K167" s="96">
        <v>1</v>
      </c>
      <c r="L167" s="97" t="s">
        <v>829</v>
      </c>
      <c r="M167" s="94">
        <v>231600</v>
      </c>
      <c r="N167" s="94" t="s">
        <v>224</v>
      </c>
      <c r="O167" s="94" t="s">
        <v>40</v>
      </c>
      <c r="P167" s="94" t="s">
        <v>41</v>
      </c>
      <c r="Q167" s="94"/>
      <c r="R167" s="94" t="s">
        <v>62</v>
      </c>
      <c r="S167" s="94">
        <v>3913</v>
      </c>
      <c r="T167" s="94" t="s">
        <v>103</v>
      </c>
      <c r="U167" s="94" t="s">
        <v>104</v>
      </c>
      <c r="V167" s="94">
        <v>549493609</v>
      </c>
      <c r="W167" s="94" t="s">
        <v>225</v>
      </c>
      <c r="X167" s="98" t="s">
        <v>941</v>
      </c>
      <c r="Y167" s="98" t="s">
        <v>942</v>
      </c>
      <c r="Z167" s="98" t="s">
        <v>918</v>
      </c>
      <c r="AA167" s="98" t="s">
        <v>847</v>
      </c>
      <c r="AB167" s="98" t="s">
        <v>834</v>
      </c>
      <c r="AC167" s="97" t="s">
        <v>943</v>
      </c>
      <c r="AD167" s="99">
        <v>17050</v>
      </c>
      <c r="AE167" s="96">
        <v>20</v>
      </c>
      <c r="AF167" s="99">
        <v>3410</v>
      </c>
      <c r="AG167" s="100">
        <f t="shared" si="8"/>
        <v>17050</v>
      </c>
      <c r="AH167" s="100">
        <f t="shared" si="9"/>
        <v>20460</v>
      </c>
    </row>
    <row r="168" spans="1:34" ht="12.75">
      <c r="A168" s="93">
        <v>23955</v>
      </c>
      <c r="B168" s="94"/>
      <c r="C168" s="93">
        <v>62862</v>
      </c>
      <c r="D168" s="94" t="s">
        <v>45</v>
      </c>
      <c r="E168" s="94" t="s">
        <v>87</v>
      </c>
      <c r="F168" s="94" t="s">
        <v>88</v>
      </c>
      <c r="G168" s="94" t="s">
        <v>28</v>
      </c>
      <c r="H168" s="105" t="s">
        <v>204</v>
      </c>
      <c r="I168" s="94" t="s">
        <v>29</v>
      </c>
      <c r="J168" s="95">
        <v>1</v>
      </c>
      <c r="K168" s="96">
        <v>1</v>
      </c>
      <c r="L168" s="97" t="s">
        <v>829</v>
      </c>
      <c r="M168" s="94">
        <v>231600</v>
      </c>
      <c r="N168" s="94" t="s">
        <v>224</v>
      </c>
      <c r="O168" s="94" t="s">
        <v>40</v>
      </c>
      <c r="P168" s="94" t="s">
        <v>41</v>
      </c>
      <c r="Q168" s="94"/>
      <c r="R168" s="94" t="s">
        <v>62</v>
      </c>
      <c r="S168" s="94">
        <v>3913</v>
      </c>
      <c r="T168" s="94" t="s">
        <v>103</v>
      </c>
      <c r="U168" s="94" t="s">
        <v>104</v>
      </c>
      <c r="V168" s="94">
        <v>549493609</v>
      </c>
      <c r="W168" s="94" t="s">
        <v>225</v>
      </c>
      <c r="X168" s="98" t="s">
        <v>944</v>
      </c>
      <c r="Y168" s="98" t="s">
        <v>942</v>
      </c>
      <c r="Z168" s="98" t="s">
        <v>918</v>
      </c>
      <c r="AA168" s="98" t="s">
        <v>847</v>
      </c>
      <c r="AB168" s="98" t="s">
        <v>834</v>
      </c>
      <c r="AC168" s="97" t="s">
        <v>943</v>
      </c>
      <c r="AD168" s="99">
        <v>8130</v>
      </c>
      <c r="AE168" s="96">
        <v>20</v>
      </c>
      <c r="AF168" s="99">
        <v>1626</v>
      </c>
      <c r="AG168" s="100">
        <f t="shared" si="8"/>
        <v>8130</v>
      </c>
      <c r="AH168" s="100">
        <f t="shared" si="9"/>
        <v>9756</v>
      </c>
    </row>
    <row r="169" spans="1:34" ht="26.25" thickBot="1">
      <c r="A169" s="93">
        <v>23955</v>
      </c>
      <c r="B169" s="94"/>
      <c r="C169" s="93">
        <v>62863</v>
      </c>
      <c r="D169" s="94" t="s">
        <v>57</v>
      </c>
      <c r="E169" s="94" t="s">
        <v>58</v>
      </c>
      <c r="F169" s="94" t="s">
        <v>59</v>
      </c>
      <c r="G169" s="94" t="s">
        <v>28</v>
      </c>
      <c r="H169" s="94"/>
      <c r="I169" s="94" t="s">
        <v>29</v>
      </c>
      <c r="J169" s="95">
        <v>1</v>
      </c>
      <c r="K169" s="96">
        <v>1</v>
      </c>
      <c r="L169" s="97" t="s">
        <v>829</v>
      </c>
      <c r="M169" s="94">
        <v>231600</v>
      </c>
      <c r="N169" s="94" t="s">
        <v>224</v>
      </c>
      <c r="O169" s="94" t="s">
        <v>40</v>
      </c>
      <c r="P169" s="94" t="s">
        <v>41</v>
      </c>
      <c r="Q169" s="94"/>
      <c r="R169" s="94" t="s">
        <v>62</v>
      </c>
      <c r="S169" s="94">
        <v>3913</v>
      </c>
      <c r="T169" s="94" t="s">
        <v>103</v>
      </c>
      <c r="U169" s="94" t="s">
        <v>104</v>
      </c>
      <c r="V169" s="94">
        <v>549493609</v>
      </c>
      <c r="W169" s="94" t="s">
        <v>225</v>
      </c>
      <c r="X169" s="98" t="s">
        <v>944</v>
      </c>
      <c r="Y169" s="98" t="s">
        <v>942</v>
      </c>
      <c r="Z169" s="98" t="s">
        <v>918</v>
      </c>
      <c r="AA169" s="98" t="s">
        <v>847</v>
      </c>
      <c r="AB169" s="98" t="s">
        <v>834</v>
      </c>
      <c r="AC169" s="97" t="s">
        <v>943</v>
      </c>
      <c r="AD169" s="99">
        <v>6310</v>
      </c>
      <c r="AE169" s="96">
        <v>20</v>
      </c>
      <c r="AF169" s="99">
        <v>1262</v>
      </c>
      <c r="AG169" s="100">
        <f t="shared" si="8"/>
        <v>6310</v>
      </c>
      <c r="AH169" s="100">
        <f t="shared" si="9"/>
        <v>7572</v>
      </c>
    </row>
    <row r="170" spans="1:34" ht="13.5" customHeight="1" thickTop="1">
      <c r="A170" s="101"/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1" t="s">
        <v>836</v>
      </c>
      <c r="AF170" s="101"/>
      <c r="AG170" s="103">
        <f>SUM(AG157:AG169)</f>
        <v>120000</v>
      </c>
      <c r="AH170" s="103">
        <f>SUM(AH157:AH169)</f>
        <v>144000</v>
      </c>
    </row>
    <row r="171" spans="1:34" ht="12.7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</row>
    <row r="172" spans="1:34" ht="26.25" thickBot="1">
      <c r="A172" s="93">
        <v>23978</v>
      </c>
      <c r="B172" s="94" t="s">
        <v>226</v>
      </c>
      <c r="C172" s="93">
        <v>62964</v>
      </c>
      <c r="D172" s="94" t="s">
        <v>57</v>
      </c>
      <c r="E172" s="94" t="s">
        <v>227</v>
      </c>
      <c r="F172" s="94" t="s">
        <v>228</v>
      </c>
      <c r="G172" s="94" t="s">
        <v>28</v>
      </c>
      <c r="H172" s="105" t="s">
        <v>229</v>
      </c>
      <c r="I172" s="94" t="s">
        <v>29</v>
      </c>
      <c r="J172" s="95">
        <v>1</v>
      </c>
      <c r="K172" s="96">
        <v>1</v>
      </c>
      <c r="L172" s="97" t="s">
        <v>854</v>
      </c>
      <c r="M172" s="94">
        <v>510000</v>
      </c>
      <c r="N172" s="94" t="s">
        <v>142</v>
      </c>
      <c r="O172" s="94" t="s">
        <v>143</v>
      </c>
      <c r="P172" s="94" t="s">
        <v>76</v>
      </c>
      <c r="Q172" s="94">
        <v>2</v>
      </c>
      <c r="R172" s="94" t="s">
        <v>144</v>
      </c>
      <c r="S172" s="94">
        <v>186014</v>
      </c>
      <c r="T172" s="94" t="s">
        <v>145</v>
      </c>
      <c r="U172" s="94" t="s">
        <v>146</v>
      </c>
      <c r="V172" s="94">
        <v>549496321</v>
      </c>
      <c r="W172" s="94" t="s">
        <v>229</v>
      </c>
      <c r="X172" s="98" t="s">
        <v>945</v>
      </c>
      <c r="Y172" s="98" t="s">
        <v>946</v>
      </c>
      <c r="Z172" s="98" t="s">
        <v>62</v>
      </c>
      <c r="AA172" s="98" t="s">
        <v>931</v>
      </c>
      <c r="AB172" s="98" t="s">
        <v>834</v>
      </c>
      <c r="AC172" s="97" t="s">
        <v>947</v>
      </c>
      <c r="AD172" s="99">
        <v>2930</v>
      </c>
      <c r="AE172" s="96">
        <v>20</v>
      </c>
      <c r="AF172" s="99">
        <v>586</v>
      </c>
      <c r="AG172" s="100">
        <f>ROUND(K172*AD172,2)</f>
        <v>2930</v>
      </c>
      <c r="AH172" s="100">
        <f>ROUND(K172*(AD172+AF172),2)</f>
        <v>3516</v>
      </c>
    </row>
    <row r="173" spans="1:34" ht="13.5" customHeight="1" thickTop="1">
      <c r="A173" s="101"/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1" t="s">
        <v>836</v>
      </c>
      <c r="AF173" s="101"/>
      <c r="AG173" s="103">
        <f>SUM(AG172:AG172)</f>
        <v>2930</v>
      </c>
      <c r="AH173" s="103">
        <f>SUM(AH172:AH172)</f>
        <v>3516</v>
      </c>
    </row>
    <row r="174" spans="1:34" ht="12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</row>
    <row r="175" spans="1:34" ht="26.25" thickBot="1">
      <c r="A175" s="93">
        <v>23980</v>
      </c>
      <c r="B175" s="94" t="s">
        <v>230</v>
      </c>
      <c r="C175" s="93">
        <v>62976</v>
      </c>
      <c r="D175" s="94" t="s">
        <v>160</v>
      </c>
      <c r="E175" s="94" t="s">
        <v>161</v>
      </c>
      <c r="F175" s="94" t="s">
        <v>162</v>
      </c>
      <c r="G175" s="94" t="s">
        <v>28</v>
      </c>
      <c r="H175" s="105" t="s">
        <v>231</v>
      </c>
      <c r="I175" s="94" t="s">
        <v>29</v>
      </c>
      <c r="J175" s="95">
        <v>2</v>
      </c>
      <c r="K175" s="96">
        <v>2</v>
      </c>
      <c r="L175" s="97" t="s">
        <v>829</v>
      </c>
      <c r="M175" s="94">
        <v>312030</v>
      </c>
      <c r="N175" s="94" t="s">
        <v>48</v>
      </c>
      <c r="O175" s="94" t="s">
        <v>49</v>
      </c>
      <c r="P175" s="94" t="s">
        <v>50</v>
      </c>
      <c r="Q175" s="94">
        <v>1</v>
      </c>
      <c r="R175" s="94" t="s">
        <v>232</v>
      </c>
      <c r="S175" s="94">
        <v>63843</v>
      </c>
      <c r="T175" s="94" t="s">
        <v>233</v>
      </c>
      <c r="U175" s="94" t="s">
        <v>234</v>
      </c>
      <c r="V175" s="94">
        <v>549493219</v>
      </c>
      <c r="W175" s="94"/>
      <c r="X175" s="98" t="s">
        <v>948</v>
      </c>
      <c r="Y175" s="98" t="s">
        <v>842</v>
      </c>
      <c r="Z175" s="98" t="s">
        <v>62</v>
      </c>
      <c r="AA175" s="98" t="s">
        <v>847</v>
      </c>
      <c r="AB175" s="98" t="s">
        <v>62</v>
      </c>
      <c r="AC175" s="97" t="s">
        <v>949</v>
      </c>
      <c r="AD175" s="99">
        <v>220</v>
      </c>
      <c r="AE175" s="96">
        <v>20</v>
      </c>
      <c r="AF175" s="99">
        <v>44</v>
      </c>
      <c r="AG175" s="100">
        <f>ROUND(K175*AD175,2)</f>
        <v>440</v>
      </c>
      <c r="AH175" s="100">
        <f>ROUND(K175*(AD175+AF175),2)</f>
        <v>528</v>
      </c>
    </row>
    <row r="176" spans="1:34" ht="13.5" customHeight="1" thickTop="1">
      <c r="A176" s="101"/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1" t="s">
        <v>836</v>
      </c>
      <c r="AF176" s="101"/>
      <c r="AG176" s="103">
        <f>SUM(AG175:AG175)</f>
        <v>440</v>
      </c>
      <c r="AH176" s="103">
        <f>SUM(AH175:AH175)</f>
        <v>528</v>
      </c>
    </row>
    <row r="177" spans="1:34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</row>
    <row r="178" spans="1:34" ht="26.25" thickBot="1">
      <c r="A178" s="93">
        <v>24015</v>
      </c>
      <c r="B178" s="94"/>
      <c r="C178" s="93">
        <v>62975</v>
      </c>
      <c r="D178" s="94" t="s">
        <v>179</v>
      </c>
      <c r="E178" s="94" t="s">
        <v>235</v>
      </c>
      <c r="F178" s="94" t="s">
        <v>236</v>
      </c>
      <c r="G178" s="94" t="s">
        <v>28</v>
      </c>
      <c r="H178" s="94"/>
      <c r="I178" s="94" t="s">
        <v>29</v>
      </c>
      <c r="J178" s="95">
        <v>1</v>
      </c>
      <c r="K178" s="96">
        <v>1</v>
      </c>
      <c r="L178" s="97" t="s">
        <v>829</v>
      </c>
      <c r="M178" s="94">
        <v>313060</v>
      </c>
      <c r="N178" s="94" t="s">
        <v>109</v>
      </c>
      <c r="O178" s="94" t="s">
        <v>110</v>
      </c>
      <c r="P178" s="94" t="s">
        <v>111</v>
      </c>
      <c r="Q178" s="94">
        <v>5</v>
      </c>
      <c r="R178" s="94" t="s">
        <v>112</v>
      </c>
      <c r="S178" s="94">
        <v>7467</v>
      </c>
      <c r="T178" s="94" t="s">
        <v>113</v>
      </c>
      <c r="U178" s="94" t="s">
        <v>114</v>
      </c>
      <c r="V178" s="94">
        <v>549493107</v>
      </c>
      <c r="W178" s="94"/>
      <c r="X178" s="98" t="s">
        <v>870</v>
      </c>
      <c r="Y178" s="98" t="s">
        <v>871</v>
      </c>
      <c r="Z178" s="98" t="s">
        <v>950</v>
      </c>
      <c r="AA178" s="98" t="s">
        <v>839</v>
      </c>
      <c r="AB178" s="98" t="s">
        <v>62</v>
      </c>
      <c r="AC178" s="97" t="s">
        <v>951</v>
      </c>
      <c r="AD178" s="99">
        <v>1970</v>
      </c>
      <c r="AE178" s="96">
        <v>20</v>
      </c>
      <c r="AF178" s="99">
        <v>394</v>
      </c>
      <c r="AG178" s="100">
        <f>ROUND(K178*AD178,2)</f>
        <v>1970</v>
      </c>
      <c r="AH178" s="100">
        <f>ROUND(K178*(AD178+AF178),2)</f>
        <v>2364</v>
      </c>
    </row>
    <row r="179" spans="1:34" ht="13.5" customHeight="1" thickTop="1">
      <c r="A179" s="101"/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1" t="s">
        <v>836</v>
      </c>
      <c r="AF179" s="101"/>
      <c r="AG179" s="103">
        <f>SUM(AG178:AG178)</f>
        <v>1970</v>
      </c>
      <c r="AH179" s="103">
        <f>SUM(AH178:AH178)</f>
        <v>2364</v>
      </c>
    </row>
    <row r="180" spans="1:34" ht="12.7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</row>
    <row r="181" spans="1:34" ht="13.5" thickBot="1">
      <c r="A181" s="93">
        <v>24035</v>
      </c>
      <c r="B181" s="94" t="s">
        <v>237</v>
      </c>
      <c r="C181" s="93">
        <v>63002</v>
      </c>
      <c r="D181" s="94" t="s">
        <v>54</v>
      </c>
      <c r="E181" s="94" t="s">
        <v>148</v>
      </c>
      <c r="F181" s="94" t="s">
        <v>149</v>
      </c>
      <c r="G181" s="94" t="s">
        <v>28</v>
      </c>
      <c r="H181" s="94"/>
      <c r="I181" s="94" t="s">
        <v>29</v>
      </c>
      <c r="J181" s="95">
        <v>2</v>
      </c>
      <c r="K181" s="96">
        <v>2</v>
      </c>
      <c r="L181" s="97" t="s">
        <v>829</v>
      </c>
      <c r="M181" s="94">
        <v>510000</v>
      </c>
      <c r="N181" s="94" t="s">
        <v>142</v>
      </c>
      <c r="O181" s="94" t="s">
        <v>143</v>
      </c>
      <c r="P181" s="94" t="s">
        <v>76</v>
      </c>
      <c r="Q181" s="94">
        <v>2</v>
      </c>
      <c r="R181" s="94" t="s">
        <v>144</v>
      </c>
      <c r="S181" s="94">
        <v>186014</v>
      </c>
      <c r="T181" s="94" t="s">
        <v>145</v>
      </c>
      <c r="U181" s="94" t="s">
        <v>146</v>
      </c>
      <c r="V181" s="94">
        <v>549496321</v>
      </c>
      <c r="W181" s="94"/>
      <c r="X181" s="98" t="s">
        <v>952</v>
      </c>
      <c r="Y181" s="98" t="s">
        <v>953</v>
      </c>
      <c r="Z181" s="98" t="s">
        <v>62</v>
      </c>
      <c r="AA181" s="98" t="s">
        <v>847</v>
      </c>
      <c r="AB181" s="98" t="s">
        <v>834</v>
      </c>
      <c r="AC181" s="97" t="s">
        <v>954</v>
      </c>
      <c r="AD181" s="99">
        <v>3450</v>
      </c>
      <c r="AE181" s="96">
        <v>20</v>
      </c>
      <c r="AF181" s="99">
        <v>690</v>
      </c>
      <c r="AG181" s="100">
        <f>ROUND(K181*AD181,2)</f>
        <v>6900</v>
      </c>
      <c r="AH181" s="100">
        <f>ROUND(K181*(AD181+AF181),2)</f>
        <v>8280</v>
      </c>
    </row>
    <row r="182" spans="1:34" ht="13.5" customHeight="1" thickTop="1">
      <c r="A182" s="101"/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1" t="s">
        <v>836</v>
      </c>
      <c r="AF182" s="101"/>
      <c r="AG182" s="103">
        <f>SUM(AG181:AG181)</f>
        <v>6900</v>
      </c>
      <c r="AH182" s="103">
        <f>SUM(AH181:AH181)</f>
        <v>8280</v>
      </c>
    </row>
    <row r="183" spans="1:34" ht="12.7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</row>
    <row r="184" spans="1:34" ht="26.25" thickBot="1">
      <c r="A184" s="93">
        <v>24076</v>
      </c>
      <c r="B184" s="94"/>
      <c r="C184" s="93">
        <v>63103</v>
      </c>
      <c r="D184" s="94" t="s">
        <v>179</v>
      </c>
      <c r="E184" s="94" t="s">
        <v>180</v>
      </c>
      <c r="F184" s="94" t="s">
        <v>181</v>
      </c>
      <c r="G184" s="94" t="s">
        <v>28</v>
      </c>
      <c r="H184" s="94"/>
      <c r="I184" s="94" t="s">
        <v>29</v>
      </c>
      <c r="J184" s="95">
        <v>20</v>
      </c>
      <c r="K184" s="96">
        <v>20</v>
      </c>
      <c r="L184" s="97" t="s">
        <v>829</v>
      </c>
      <c r="M184" s="94">
        <v>413200</v>
      </c>
      <c r="N184" s="94" t="s">
        <v>91</v>
      </c>
      <c r="O184" s="94" t="s">
        <v>92</v>
      </c>
      <c r="P184" s="94" t="s">
        <v>93</v>
      </c>
      <c r="Q184" s="94">
        <v>2</v>
      </c>
      <c r="R184" s="94" t="s">
        <v>94</v>
      </c>
      <c r="S184" s="94">
        <v>68963</v>
      </c>
      <c r="T184" s="94" t="s">
        <v>95</v>
      </c>
      <c r="U184" s="94" t="s">
        <v>96</v>
      </c>
      <c r="V184" s="94">
        <v>549496125</v>
      </c>
      <c r="W184" s="94" t="s">
        <v>97</v>
      </c>
      <c r="X184" s="98" t="s">
        <v>955</v>
      </c>
      <c r="Y184" s="98" t="s">
        <v>863</v>
      </c>
      <c r="Z184" s="98" t="s">
        <v>62</v>
      </c>
      <c r="AA184" s="98" t="s">
        <v>931</v>
      </c>
      <c r="AB184" s="98" t="s">
        <v>834</v>
      </c>
      <c r="AC184" s="97" t="s">
        <v>956</v>
      </c>
      <c r="AD184" s="99">
        <v>1280</v>
      </c>
      <c r="AE184" s="96">
        <v>20</v>
      </c>
      <c r="AF184" s="99">
        <v>256</v>
      </c>
      <c r="AG184" s="100">
        <f>ROUND(K184*AD184,2)</f>
        <v>25600</v>
      </c>
      <c r="AH184" s="100">
        <f>ROUND(K184*(AD184+AF184),2)</f>
        <v>30720</v>
      </c>
    </row>
    <row r="185" spans="1:34" ht="13.5" customHeight="1" thickTop="1">
      <c r="A185" s="101"/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1" t="s">
        <v>836</v>
      </c>
      <c r="AF185" s="101"/>
      <c r="AG185" s="103">
        <f>SUM(AG184:AG184)</f>
        <v>25600</v>
      </c>
      <c r="AH185" s="103">
        <f>SUM(AH184:AH184)</f>
        <v>30720</v>
      </c>
    </row>
    <row r="186" spans="1:34" ht="12.7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</row>
    <row r="187" spans="1:34" ht="26.25" thickBot="1">
      <c r="A187" s="93">
        <v>24095</v>
      </c>
      <c r="B187" s="94"/>
      <c r="C187" s="93">
        <v>63102</v>
      </c>
      <c r="D187" s="94" t="s">
        <v>45</v>
      </c>
      <c r="E187" s="94" t="s">
        <v>89</v>
      </c>
      <c r="F187" s="94" t="s">
        <v>90</v>
      </c>
      <c r="G187" s="94" t="s">
        <v>28</v>
      </c>
      <c r="H187" s="94"/>
      <c r="I187" s="94" t="s">
        <v>29</v>
      </c>
      <c r="J187" s="95">
        <v>1</v>
      </c>
      <c r="K187" s="96">
        <v>1</v>
      </c>
      <c r="L187" s="97" t="s">
        <v>829</v>
      </c>
      <c r="M187" s="94">
        <v>413200</v>
      </c>
      <c r="N187" s="94" t="s">
        <v>91</v>
      </c>
      <c r="O187" s="94" t="s">
        <v>92</v>
      </c>
      <c r="P187" s="94" t="s">
        <v>93</v>
      </c>
      <c r="Q187" s="94">
        <v>2</v>
      </c>
      <c r="R187" s="94" t="s">
        <v>94</v>
      </c>
      <c r="S187" s="94">
        <v>68963</v>
      </c>
      <c r="T187" s="94" t="s">
        <v>95</v>
      </c>
      <c r="U187" s="94" t="s">
        <v>96</v>
      </c>
      <c r="V187" s="94">
        <v>549496125</v>
      </c>
      <c r="W187" s="94" t="s">
        <v>97</v>
      </c>
      <c r="X187" s="98" t="s">
        <v>862</v>
      </c>
      <c r="Y187" s="98" t="s">
        <v>863</v>
      </c>
      <c r="Z187" s="98" t="s">
        <v>62</v>
      </c>
      <c r="AA187" s="98" t="s">
        <v>864</v>
      </c>
      <c r="AB187" s="98" t="s">
        <v>834</v>
      </c>
      <c r="AC187" s="97" t="s">
        <v>957</v>
      </c>
      <c r="AD187" s="99">
        <v>14550</v>
      </c>
      <c r="AE187" s="96">
        <v>20</v>
      </c>
      <c r="AF187" s="99">
        <v>2910</v>
      </c>
      <c r="AG187" s="100">
        <f>ROUND(K187*AD187,2)</f>
        <v>14550</v>
      </c>
      <c r="AH187" s="100">
        <f>ROUND(K187*(AD187+AF187),2)</f>
        <v>17460</v>
      </c>
    </row>
    <row r="188" spans="1:34" ht="13.5" customHeight="1" thickTop="1">
      <c r="A188" s="101"/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1" t="s">
        <v>836</v>
      </c>
      <c r="AF188" s="101"/>
      <c r="AG188" s="103">
        <f>SUM(AG187:AG187)</f>
        <v>14550</v>
      </c>
      <c r="AH188" s="103">
        <f>SUM(AH187:AH187)</f>
        <v>17460</v>
      </c>
    </row>
    <row r="189" spans="1:34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</row>
    <row r="190" spans="1:34" ht="12.75">
      <c r="A190" s="93">
        <v>24096</v>
      </c>
      <c r="B190" s="94" t="s">
        <v>238</v>
      </c>
      <c r="C190" s="93">
        <v>63104</v>
      </c>
      <c r="D190" s="94" t="s">
        <v>36</v>
      </c>
      <c r="E190" s="94" t="s">
        <v>37</v>
      </c>
      <c r="F190" s="94" t="s">
        <v>38</v>
      </c>
      <c r="G190" s="94" t="s">
        <v>28</v>
      </c>
      <c r="H190" s="94"/>
      <c r="I190" s="94" t="s">
        <v>29</v>
      </c>
      <c r="J190" s="95">
        <v>2</v>
      </c>
      <c r="K190" s="96">
        <v>2</v>
      </c>
      <c r="L190" s="97" t="s">
        <v>854</v>
      </c>
      <c r="M190" s="94">
        <v>110321</v>
      </c>
      <c r="N190" s="94" t="s">
        <v>239</v>
      </c>
      <c r="O190" s="94" t="s">
        <v>240</v>
      </c>
      <c r="P190" s="94" t="s">
        <v>241</v>
      </c>
      <c r="Q190" s="94">
        <v>1</v>
      </c>
      <c r="R190" s="94" t="s">
        <v>242</v>
      </c>
      <c r="S190" s="94">
        <v>118345</v>
      </c>
      <c r="T190" s="94" t="s">
        <v>243</v>
      </c>
      <c r="U190" s="94" t="s">
        <v>244</v>
      </c>
      <c r="V190" s="94"/>
      <c r="W190" s="94"/>
      <c r="X190" s="98" t="s">
        <v>833</v>
      </c>
      <c r="Y190" s="98" t="s">
        <v>958</v>
      </c>
      <c r="Z190" s="98" t="s">
        <v>62</v>
      </c>
      <c r="AA190" s="98" t="s">
        <v>833</v>
      </c>
      <c r="AB190" s="98" t="s">
        <v>877</v>
      </c>
      <c r="AC190" s="97" t="s">
        <v>959</v>
      </c>
      <c r="AD190" s="99">
        <v>8200</v>
      </c>
      <c r="AE190" s="96">
        <v>20</v>
      </c>
      <c r="AF190" s="99">
        <v>1640</v>
      </c>
      <c r="AG190" s="100">
        <f>ROUND(K190*AD190,2)</f>
        <v>16400</v>
      </c>
      <c r="AH190" s="100">
        <f>ROUND(K190*(AD190+AF190),2)</f>
        <v>19680</v>
      </c>
    </row>
    <row r="191" spans="1:34" ht="13.5" thickBot="1">
      <c r="A191" s="93">
        <v>24096</v>
      </c>
      <c r="B191" s="94" t="s">
        <v>238</v>
      </c>
      <c r="C191" s="93">
        <v>63123</v>
      </c>
      <c r="D191" s="94" t="s">
        <v>54</v>
      </c>
      <c r="E191" s="94" t="s">
        <v>55</v>
      </c>
      <c r="F191" s="94" t="s">
        <v>56</v>
      </c>
      <c r="G191" s="94" t="s">
        <v>28</v>
      </c>
      <c r="H191" s="94"/>
      <c r="I191" s="94" t="s">
        <v>29</v>
      </c>
      <c r="J191" s="95">
        <v>2</v>
      </c>
      <c r="K191" s="96">
        <v>2</v>
      </c>
      <c r="L191" s="97" t="s">
        <v>854</v>
      </c>
      <c r="M191" s="94">
        <v>110321</v>
      </c>
      <c r="N191" s="94" t="s">
        <v>239</v>
      </c>
      <c r="O191" s="94" t="s">
        <v>240</v>
      </c>
      <c r="P191" s="94" t="s">
        <v>241</v>
      </c>
      <c r="Q191" s="94">
        <v>1</v>
      </c>
      <c r="R191" s="94" t="s">
        <v>242</v>
      </c>
      <c r="S191" s="94">
        <v>118345</v>
      </c>
      <c r="T191" s="94" t="s">
        <v>243</v>
      </c>
      <c r="U191" s="94" t="s">
        <v>244</v>
      </c>
      <c r="V191" s="94"/>
      <c r="W191" s="94"/>
      <c r="X191" s="98" t="s">
        <v>833</v>
      </c>
      <c r="Y191" s="98" t="s">
        <v>958</v>
      </c>
      <c r="Z191" s="98" t="s">
        <v>62</v>
      </c>
      <c r="AA191" s="98" t="s">
        <v>833</v>
      </c>
      <c r="AB191" s="98" t="s">
        <v>877</v>
      </c>
      <c r="AC191" s="97" t="s">
        <v>959</v>
      </c>
      <c r="AD191" s="99">
        <v>2600</v>
      </c>
      <c r="AE191" s="96">
        <v>20</v>
      </c>
      <c r="AF191" s="99">
        <v>520</v>
      </c>
      <c r="AG191" s="100">
        <f>ROUND(K191*AD191,2)</f>
        <v>5200</v>
      </c>
      <c r="AH191" s="100">
        <f>ROUND(K191*(AD191+AF191),2)</f>
        <v>6240</v>
      </c>
    </row>
    <row r="192" spans="1:34" ht="13.5" customHeight="1" thickTop="1">
      <c r="A192" s="101"/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1" t="s">
        <v>836</v>
      </c>
      <c r="AF192" s="101"/>
      <c r="AG192" s="103">
        <f>SUM(AG190:AG191)</f>
        <v>21600</v>
      </c>
      <c r="AH192" s="103">
        <f>SUM(AH190:AH191)</f>
        <v>25920</v>
      </c>
    </row>
    <row r="193" spans="1:34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</row>
    <row r="194" spans="1:34" ht="13.5" thickBot="1">
      <c r="A194" s="93">
        <v>24115</v>
      </c>
      <c r="B194" s="94"/>
      <c r="C194" s="93">
        <v>63114</v>
      </c>
      <c r="D194" s="94" t="s">
        <v>45</v>
      </c>
      <c r="E194" s="94" t="s">
        <v>211</v>
      </c>
      <c r="F194" s="94" t="s">
        <v>212</v>
      </c>
      <c r="G194" s="94" t="s">
        <v>28</v>
      </c>
      <c r="H194" s="94"/>
      <c r="I194" s="94" t="s">
        <v>29</v>
      </c>
      <c r="J194" s="95">
        <v>1</v>
      </c>
      <c r="K194" s="96">
        <v>1</v>
      </c>
      <c r="L194" s="97" t="s">
        <v>854</v>
      </c>
      <c r="M194" s="94">
        <v>110612</v>
      </c>
      <c r="N194" s="94" t="s">
        <v>187</v>
      </c>
      <c r="O194" s="94" t="s">
        <v>188</v>
      </c>
      <c r="P194" s="94" t="s">
        <v>189</v>
      </c>
      <c r="Q194" s="94">
        <v>3</v>
      </c>
      <c r="R194" s="94" t="s">
        <v>245</v>
      </c>
      <c r="S194" s="94">
        <v>17679</v>
      </c>
      <c r="T194" s="94" t="s">
        <v>190</v>
      </c>
      <c r="U194" s="94" t="s">
        <v>191</v>
      </c>
      <c r="V194" s="94">
        <v>549495390</v>
      </c>
      <c r="W194" s="94"/>
      <c r="X194" s="98" t="s">
        <v>833</v>
      </c>
      <c r="Y194" s="98" t="s">
        <v>908</v>
      </c>
      <c r="Z194" s="98" t="s">
        <v>62</v>
      </c>
      <c r="AA194" s="98" t="s">
        <v>833</v>
      </c>
      <c r="AB194" s="98" t="s">
        <v>877</v>
      </c>
      <c r="AC194" s="97" t="s">
        <v>960</v>
      </c>
      <c r="AD194" s="99">
        <v>12760</v>
      </c>
      <c r="AE194" s="96">
        <v>20</v>
      </c>
      <c r="AF194" s="99">
        <v>2552</v>
      </c>
      <c r="AG194" s="100">
        <f>ROUND(K194*AD194,2)</f>
        <v>12760</v>
      </c>
      <c r="AH194" s="100">
        <f>ROUND(K194*(AD194+AF194),2)</f>
        <v>15312</v>
      </c>
    </row>
    <row r="195" spans="1:34" ht="13.5" customHeight="1" thickTop="1">
      <c r="A195" s="101"/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1" t="s">
        <v>836</v>
      </c>
      <c r="AF195" s="101"/>
      <c r="AG195" s="103">
        <f>SUM(AG194:AG194)</f>
        <v>12760</v>
      </c>
      <c r="AH195" s="103">
        <f>SUM(AH194:AH194)</f>
        <v>15312</v>
      </c>
    </row>
    <row r="196" spans="1:34" ht="12.7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</row>
    <row r="197" spans="1:34" ht="12.75">
      <c r="A197" s="93">
        <v>24118</v>
      </c>
      <c r="B197" s="94"/>
      <c r="C197" s="93">
        <v>63115</v>
      </c>
      <c r="D197" s="94" t="s">
        <v>54</v>
      </c>
      <c r="E197" s="94" t="s">
        <v>55</v>
      </c>
      <c r="F197" s="94" t="s">
        <v>56</v>
      </c>
      <c r="G197" s="94" t="s">
        <v>28</v>
      </c>
      <c r="H197" s="94"/>
      <c r="I197" s="94" t="s">
        <v>29</v>
      </c>
      <c r="J197" s="95">
        <v>2</v>
      </c>
      <c r="K197" s="96">
        <v>2</v>
      </c>
      <c r="L197" s="97" t="s">
        <v>854</v>
      </c>
      <c r="M197" s="94">
        <v>820000</v>
      </c>
      <c r="N197" s="94" t="s">
        <v>150</v>
      </c>
      <c r="O197" s="94" t="s">
        <v>75</v>
      </c>
      <c r="P197" s="94" t="s">
        <v>76</v>
      </c>
      <c r="Q197" s="94"/>
      <c r="R197" s="94" t="s">
        <v>62</v>
      </c>
      <c r="S197" s="94">
        <v>9467</v>
      </c>
      <c r="T197" s="94" t="s">
        <v>246</v>
      </c>
      <c r="U197" s="94" t="s">
        <v>247</v>
      </c>
      <c r="V197" s="94">
        <v>549497509</v>
      </c>
      <c r="W197" s="94"/>
      <c r="X197" s="98" t="s">
        <v>887</v>
      </c>
      <c r="Y197" s="98" t="s">
        <v>961</v>
      </c>
      <c r="Z197" s="98" t="s">
        <v>62</v>
      </c>
      <c r="AA197" s="98" t="s">
        <v>833</v>
      </c>
      <c r="AB197" s="98" t="s">
        <v>62</v>
      </c>
      <c r="AC197" s="97" t="s">
        <v>962</v>
      </c>
      <c r="AD197" s="99">
        <v>2600</v>
      </c>
      <c r="AE197" s="96">
        <v>20</v>
      </c>
      <c r="AF197" s="99">
        <v>520</v>
      </c>
      <c r="AG197" s="100">
        <f>ROUND(K197*AD197,2)</f>
        <v>5200</v>
      </c>
      <c r="AH197" s="100">
        <f>ROUND(K197*(AD197+AF197),2)</f>
        <v>6240</v>
      </c>
    </row>
    <row r="198" spans="1:34" ht="13.5" thickBot="1">
      <c r="A198" s="93">
        <v>24118</v>
      </c>
      <c r="B198" s="94"/>
      <c r="C198" s="93">
        <v>63116</v>
      </c>
      <c r="D198" s="94" t="s">
        <v>36</v>
      </c>
      <c r="E198" s="94" t="s">
        <v>37</v>
      </c>
      <c r="F198" s="94" t="s">
        <v>38</v>
      </c>
      <c r="G198" s="94" t="s">
        <v>28</v>
      </c>
      <c r="H198" s="94"/>
      <c r="I198" s="94" t="s">
        <v>29</v>
      </c>
      <c r="J198" s="95">
        <v>2</v>
      </c>
      <c r="K198" s="96">
        <v>2</v>
      </c>
      <c r="L198" s="97" t="s">
        <v>854</v>
      </c>
      <c r="M198" s="94">
        <v>820000</v>
      </c>
      <c r="N198" s="94" t="s">
        <v>150</v>
      </c>
      <c r="O198" s="94" t="s">
        <v>75</v>
      </c>
      <c r="P198" s="94" t="s">
        <v>76</v>
      </c>
      <c r="Q198" s="94"/>
      <c r="R198" s="94" t="s">
        <v>62</v>
      </c>
      <c r="S198" s="94">
        <v>9467</v>
      </c>
      <c r="T198" s="94" t="s">
        <v>246</v>
      </c>
      <c r="U198" s="94" t="s">
        <v>247</v>
      </c>
      <c r="V198" s="94">
        <v>549497509</v>
      </c>
      <c r="W198" s="94"/>
      <c r="X198" s="98" t="s">
        <v>887</v>
      </c>
      <c r="Y198" s="98" t="s">
        <v>961</v>
      </c>
      <c r="Z198" s="98" t="s">
        <v>62</v>
      </c>
      <c r="AA198" s="98" t="s">
        <v>833</v>
      </c>
      <c r="AB198" s="98" t="s">
        <v>62</v>
      </c>
      <c r="AC198" s="97" t="s">
        <v>962</v>
      </c>
      <c r="AD198" s="99">
        <v>8200</v>
      </c>
      <c r="AE198" s="96">
        <v>20</v>
      </c>
      <c r="AF198" s="99">
        <v>1640</v>
      </c>
      <c r="AG198" s="100">
        <f>ROUND(K198*AD198,2)</f>
        <v>16400</v>
      </c>
      <c r="AH198" s="100">
        <f>ROUND(K198*(AD198+AF198),2)</f>
        <v>19680</v>
      </c>
    </row>
    <row r="199" spans="1:34" ht="13.5" customHeight="1" thickTop="1">
      <c r="A199" s="101"/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1" t="s">
        <v>836</v>
      </c>
      <c r="AF199" s="101"/>
      <c r="AG199" s="103">
        <f>SUM(AG197:AG198)</f>
        <v>21600</v>
      </c>
      <c r="AH199" s="103">
        <f>SUM(AH197:AH198)</f>
        <v>25920</v>
      </c>
    </row>
    <row r="200" spans="1:34" ht="12.7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</row>
    <row r="201" spans="1:34" ht="26.25" thickBot="1">
      <c r="A201" s="93">
        <v>24120</v>
      </c>
      <c r="B201" s="94" t="s">
        <v>248</v>
      </c>
      <c r="C201" s="93">
        <v>63120</v>
      </c>
      <c r="D201" s="94" t="s">
        <v>71</v>
      </c>
      <c r="E201" s="94" t="s">
        <v>72</v>
      </c>
      <c r="F201" s="94" t="s">
        <v>73</v>
      </c>
      <c r="G201" s="94" t="s">
        <v>28</v>
      </c>
      <c r="H201" s="105" t="s">
        <v>249</v>
      </c>
      <c r="I201" s="94" t="s">
        <v>29</v>
      </c>
      <c r="J201" s="95">
        <v>30</v>
      </c>
      <c r="K201" s="96">
        <v>30</v>
      </c>
      <c r="L201" s="97" t="s">
        <v>829</v>
      </c>
      <c r="M201" s="94">
        <v>220000</v>
      </c>
      <c r="N201" s="94" t="s">
        <v>250</v>
      </c>
      <c r="O201" s="94" t="s">
        <v>251</v>
      </c>
      <c r="P201" s="94" t="s">
        <v>252</v>
      </c>
      <c r="Q201" s="94">
        <v>1</v>
      </c>
      <c r="R201" s="94">
        <v>21</v>
      </c>
      <c r="S201" s="94">
        <v>37823</v>
      </c>
      <c r="T201" s="94" t="s">
        <v>253</v>
      </c>
      <c r="U201" s="94" t="s">
        <v>254</v>
      </c>
      <c r="V201" s="94">
        <v>549491207</v>
      </c>
      <c r="W201" s="94" t="s">
        <v>255</v>
      </c>
      <c r="X201" s="98" t="s">
        <v>833</v>
      </c>
      <c r="Y201" s="98" t="s">
        <v>963</v>
      </c>
      <c r="Z201" s="98" t="s">
        <v>62</v>
      </c>
      <c r="AA201" s="98" t="s">
        <v>833</v>
      </c>
      <c r="AB201" s="98" t="s">
        <v>62</v>
      </c>
      <c r="AC201" s="97" t="s">
        <v>964</v>
      </c>
      <c r="AD201" s="99">
        <v>100</v>
      </c>
      <c r="AE201" s="96">
        <v>20</v>
      </c>
      <c r="AF201" s="99">
        <v>20</v>
      </c>
      <c r="AG201" s="100">
        <f>ROUND(K201*AD201,2)</f>
        <v>3000</v>
      </c>
      <c r="AH201" s="100">
        <f>ROUND(K201*(AD201+AF201),2)</f>
        <v>3600</v>
      </c>
    </row>
    <row r="202" spans="1:34" ht="13.5" customHeight="1" thickTop="1">
      <c r="A202" s="101"/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1" t="s">
        <v>836</v>
      </c>
      <c r="AF202" s="101"/>
      <c r="AG202" s="103">
        <f>SUM(AG201:AG201)</f>
        <v>3000</v>
      </c>
      <c r="AH202" s="103">
        <f>SUM(AH201:AH201)</f>
        <v>3600</v>
      </c>
    </row>
    <row r="203" spans="1:34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</row>
    <row r="204" spans="1:34" ht="25.5">
      <c r="A204" s="93">
        <v>24136</v>
      </c>
      <c r="B204" s="94"/>
      <c r="C204" s="93">
        <v>63145</v>
      </c>
      <c r="D204" s="94" t="s">
        <v>105</v>
      </c>
      <c r="E204" s="94" t="s">
        <v>106</v>
      </c>
      <c r="F204" s="94" t="s">
        <v>107</v>
      </c>
      <c r="G204" s="94" t="s">
        <v>28</v>
      </c>
      <c r="H204" s="105" t="s">
        <v>256</v>
      </c>
      <c r="I204" s="94" t="s">
        <v>29</v>
      </c>
      <c r="J204" s="95">
        <v>1</v>
      </c>
      <c r="K204" s="96">
        <v>1</v>
      </c>
      <c r="L204" s="97" t="s">
        <v>829</v>
      </c>
      <c r="M204" s="94">
        <v>235400</v>
      </c>
      <c r="N204" s="94" t="s">
        <v>257</v>
      </c>
      <c r="O204" s="94" t="s">
        <v>40</v>
      </c>
      <c r="P204" s="94" t="s">
        <v>41</v>
      </c>
      <c r="Q204" s="94">
        <v>4</v>
      </c>
      <c r="R204" s="94">
        <v>4.68</v>
      </c>
      <c r="S204" s="94">
        <v>49109</v>
      </c>
      <c r="T204" s="94" t="s">
        <v>258</v>
      </c>
      <c r="U204" s="94" t="s">
        <v>259</v>
      </c>
      <c r="V204" s="94">
        <v>549495769</v>
      </c>
      <c r="W204" s="94"/>
      <c r="X204" s="98" t="s">
        <v>965</v>
      </c>
      <c r="Y204" s="98" t="s">
        <v>966</v>
      </c>
      <c r="Z204" s="98" t="s">
        <v>62</v>
      </c>
      <c r="AA204" s="98" t="s">
        <v>967</v>
      </c>
      <c r="AB204" s="98" t="s">
        <v>834</v>
      </c>
      <c r="AC204" s="97" t="s">
        <v>968</v>
      </c>
      <c r="AD204" s="99">
        <v>100</v>
      </c>
      <c r="AE204" s="96">
        <v>20</v>
      </c>
      <c r="AF204" s="99">
        <v>20</v>
      </c>
      <c r="AG204" s="100">
        <f>ROUND(K204*AD204,2)</f>
        <v>100</v>
      </c>
      <c r="AH204" s="100">
        <f>ROUND(K204*(AD204+AF204),2)</f>
        <v>120</v>
      </c>
    </row>
    <row r="205" spans="1:34" ht="25.5">
      <c r="A205" s="93">
        <v>24136</v>
      </c>
      <c r="B205" s="94"/>
      <c r="C205" s="93">
        <v>63162</v>
      </c>
      <c r="D205" s="94" t="s">
        <v>71</v>
      </c>
      <c r="E205" s="94" t="s">
        <v>207</v>
      </c>
      <c r="F205" s="94" t="s">
        <v>208</v>
      </c>
      <c r="G205" s="94" t="s">
        <v>28</v>
      </c>
      <c r="H205" s="94"/>
      <c r="I205" s="94" t="s">
        <v>29</v>
      </c>
      <c r="J205" s="95">
        <v>1</v>
      </c>
      <c r="K205" s="96">
        <v>1</v>
      </c>
      <c r="L205" s="97" t="s">
        <v>829</v>
      </c>
      <c r="M205" s="94">
        <v>235400</v>
      </c>
      <c r="N205" s="94" t="s">
        <v>257</v>
      </c>
      <c r="O205" s="94" t="s">
        <v>40</v>
      </c>
      <c r="P205" s="94" t="s">
        <v>41</v>
      </c>
      <c r="Q205" s="94">
        <v>4</v>
      </c>
      <c r="R205" s="94">
        <v>4.68</v>
      </c>
      <c r="S205" s="94">
        <v>49109</v>
      </c>
      <c r="T205" s="94" t="s">
        <v>258</v>
      </c>
      <c r="U205" s="94" t="s">
        <v>259</v>
      </c>
      <c r="V205" s="94">
        <v>549495769</v>
      </c>
      <c r="W205" s="94"/>
      <c r="X205" s="98" t="s">
        <v>965</v>
      </c>
      <c r="Y205" s="98" t="s">
        <v>966</v>
      </c>
      <c r="Z205" s="98" t="s">
        <v>62</v>
      </c>
      <c r="AA205" s="98" t="s">
        <v>967</v>
      </c>
      <c r="AB205" s="98" t="s">
        <v>834</v>
      </c>
      <c r="AC205" s="97" t="s">
        <v>968</v>
      </c>
      <c r="AD205" s="99">
        <v>165</v>
      </c>
      <c r="AE205" s="96">
        <v>20</v>
      </c>
      <c r="AF205" s="99">
        <v>33</v>
      </c>
      <c r="AG205" s="100">
        <f>ROUND(K205*AD205,2)</f>
        <v>165</v>
      </c>
      <c r="AH205" s="100">
        <f>ROUND(K205*(AD205+AF205),2)</f>
        <v>198</v>
      </c>
    </row>
    <row r="206" spans="1:34" ht="26.25" thickBot="1">
      <c r="A206" s="93">
        <v>24136</v>
      </c>
      <c r="B206" s="94"/>
      <c r="C206" s="93">
        <v>63163</v>
      </c>
      <c r="D206" s="94" t="s">
        <v>54</v>
      </c>
      <c r="E206" s="94" t="s">
        <v>148</v>
      </c>
      <c r="F206" s="94" t="s">
        <v>149</v>
      </c>
      <c r="G206" s="94" t="s">
        <v>28</v>
      </c>
      <c r="H206" s="94"/>
      <c r="I206" s="94" t="s">
        <v>29</v>
      </c>
      <c r="J206" s="95">
        <v>1</v>
      </c>
      <c r="K206" s="96">
        <v>1</v>
      </c>
      <c r="L206" s="97" t="s">
        <v>829</v>
      </c>
      <c r="M206" s="94">
        <v>235400</v>
      </c>
      <c r="N206" s="94" t="s">
        <v>257</v>
      </c>
      <c r="O206" s="94" t="s">
        <v>40</v>
      </c>
      <c r="P206" s="94" t="s">
        <v>41</v>
      </c>
      <c r="Q206" s="94">
        <v>4</v>
      </c>
      <c r="R206" s="94">
        <v>4.68</v>
      </c>
      <c r="S206" s="94">
        <v>49109</v>
      </c>
      <c r="T206" s="94" t="s">
        <v>258</v>
      </c>
      <c r="U206" s="94" t="s">
        <v>259</v>
      </c>
      <c r="V206" s="94">
        <v>549495769</v>
      </c>
      <c r="W206" s="94"/>
      <c r="X206" s="98" t="s">
        <v>965</v>
      </c>
      <c r="Y206" s="98" t="s">
        <v>966</v>
      </c>
      <c r="Z206" s="98" t="s">
        <v>62</v>
      </c>
      <c r="AA206" s="98" t="s">
        <v>967</v>
      </c>
      <c r="AB206" s="98" t="s">
        <v>834</v>
      </c>
      <c r="AC206" s="97" t="s">
        <v>968</v>
      </c>
      <c r="AD206" s="99">
        <v>3450</v>
      </c>
      <c r="AE206" s="96">
        <v>20</v>
      </c>
      <c r="AF206" s="99">
        <v>690</v>
      </c>
      <c r="AG206" s="100">
        <f>ROUND(K206*AD206,2)</f>
        <v>3450</v>
      </c>
      <c r="AH206" s="100">
        <f>ROUND(K206*(AD206+AF206),2)</f>
        <v>4140</v>
      </c>
    </row>
    <row r="207" spans="1:34" ht="13.5" customHeight="1" thickTop="1">
      <c r="A207" s="101"/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1" t="s">
        <v>836</v>
      </c>
      <c r="AF207" s="101"/>
      <c r="AG207" s="103">
        <f>SUM(AG204:AG206)</f>
        <v>3715</v>
      </c>
      <c r="AH207" s="103">
        <f>SUM(AH204:AH206)</f>
        <v>4458</v>
      </c>
    </row>
    <row r="208" spans="1:34" ht="12.7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</row>
    <row r="209" spans="1:34" ht="12.75">
      <c r="A209" s="93">
        <v>24138</v>
      </c>
      <c r="B209" s="94"/>
      <c r="C209" s="93">
        <v>63150</v>
      </c>
      <c r="D209" s="94" t="s">
        <v>36</v>
      </c>
      <c r="E209" s="94" t="s">
        <v>37</v>
      </c>
      <c r="F209" s="94" t="s">
        <v>38</v>
      </c>
      <c r="G209" s="94" t="s">
        <v>28</v>
      </c>
      <c r="H209" s="94"/>
      <c r="I209" s="94" t="s">
        <v>29</v>
      </c>
      <c r="J209" s="95">
        <v>1</v>
      </c>
      <c r="K209" s="96">
        <v>1</v>
      </c>
      <c r="L209" s="97" t="s">
        <v>854</v>
      </c>
      <c r="M209" s="94">
        <v>110611</v>
      </c>
      <c r="N209" s="94" t="s">
        <v>260</v>
      </c>
      <c r="O209" s="94" t="s">
        <v>110</v>
      </c>
      <c r="P209" s="94" t="s">
        <v>111</v>
      </c>
      <c r="Q209" s="94">
        <v>3</v>
      </c>
      <c r="R209" s="94" t="s">
        <v>261</v>
      </c>
      <c r="S209" s="94">
        <v>45629</v>
      </c>
      <c r="T209" s="94" t="s">
        <v>262</v>
      </c>
      <c r="U209" s="94" t="s">
        <v>263</v>
      </c>
      <c r="V209" s="94">
        <v>549496316</v>
      </c>
      <c r="W209" s="94"/>
      <c r="X209" s="98" t="s">
        <v>969</v>
      </c>
      <c r="Y209" s="98" t="s">
        <v>970</v>
      </c>
      <c r="Z209" s="98" t="s">
        <v>918</v>
      </c>
      <c r="AA209" s="98" t="s">
        <v>847</v>
      </c>
      <c r="AB209" s="98" t="s">
        <v>877</v>
      </c>
      <c r="AC209" s="97" t="s">
        <v>971</v>
      </c>
      <c r="AD209" s="99">
        <v>8200</v>
      </c>
      <c r="AE209" s="96">
        <v>20</v>
      </c>
      <c r="AF209" s="99">
        <v>1640</v>
      </c>
      <c r="AG209" s="100">
        <f>ROUND(K209*AD209,2)</f>
        <v>8200</v>
      </c>
      <c r="AH209" s="100">
        <f>ROUND(K209*(AD209+AF209),2)</f>
        <v>9840</v>
      </c>
    </row>
    <row r="210" spans="1:34" ht="13.5" thickBot="1">
      <c r="A210" s="93">
        <v>24138</v>
      </c>
      <c r="B210" s="94"/>
      <c r="C210" s="93">
        <v>63174</v>
      </c>
      <c r="D210" s="94" t="s">
        <v>54</v>
      </c>
      <c r="E210" s="94" t="s">
        <v>148</v>
      </c>
      <c r="F210" s="94" t="s">
        <v>149</v>
      </c>
      <c r="G210" s="94" t="s">
        <v>28</v>
      </c>
      <c r="H210" s="94"/>
      <c r="I210" s="94" t="s">
        <v>29</v>
      </c>
      <c r="J210" s="95">
        <v>1</v>
      </c>
      <c r="K210" s="96">
        <v>1</v>
      </c>
      <c r="L210" s="97" t="s">
        <v>854</v>
      </c>
      <c r="M210" s="94">
        <v>110611</v>
      </c>
      <c r="N210" s="94" t="s">
        <v>260</v>
      </c>
      <c r="O210" s="94" t="s">
        <v>110</v>
      </c>
      <c r="P210" s="94" t="s">
        <v>111</v>
      </c>
      <c r="Q210" s="94">
        <v>3</v>
      </c>
      <c r="R210" s="94" t="s">
        <v>261</v>
      </c>
      <c r="S210" s="94">
        <v>45629</v>
      </c>
      <c r="T210" s="94" t="s">
        <v>262</v>
      </c>
      <c r="U210" s="94" t="s">
        <v>263</v>
      </c>
      <c r="V210" s="94">
        <v>549496316</v>
      </c>
      <c r="W210" s="94"/>
      <c r="X210" s="98" t="s">
        <v>969</v>
      </c>
      <c r="Y210" s="98" t="s">
        <v>970</v>
      </c>
      <c r="Z210" s="98" t="s">
        <v>918</v>
      </c>
      <c r="AA210" s="98" t="s">
        <v>847</v>
      </c>
      <c r="AB210" s="98" t="s">
        <v>877</v>
      </c>
      <c r="AC210" s="97" t="s">
        <v>971</v>
      </c>
      <c r="AD210" s="99">
        <v>3450</v>
      </c>
      <c r="AE210" s="96">
        <v>20</v>
      </c>
      <c r="AF210" s="99">
        <v>690</v>
      </c>
      <c r="AG210" s="100">
        <f>ROUND(K210*AD210,2)</f>
        <v>3450</v>
      </c>
      <c r="AH210" s="100">
        <f>ROUND(K210*(AD210+AF210),2)</f>
        <v>4140</v>
      </c>
    </row>
    <row r="211" spans="1:34" ht="13.5" customHeight="1" thickTop="1">
      <c r="A211" s="101"/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1" t="s">
        <v>836</v>
      </c>
      <c r="AF211" s="101"/>
      <c r="AG211" s="103">
        <f>SUM(AG209:AG210)</f>
        <v>11650</v>
      </c>
      <c r="AH211" s="103">
        <f>SUM(AH209:AH210)</f>
        <v>13980</v>
      </c>
    </row>
    <row r="212" spans="1:34" ht="12.7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</row>
    <row r="213" spans="1:34" ht="38.25">
      <c r="A213" s="93">
        <v>24142</v>
      </c>
      <c r="B213" s="94"/>
      <c r="C213" s="93">
        <v>63200</v>
      </c>
      <c r="D213" s="94" t="s">
        <v>45</v>
      </c>
      <c r="E213" s="94" t="s">
        <v>125</v>
      </c>
      <c r="F213" s="94" t="s">
        <v>126</v>
      </c>
      <c r="G213" s="94" t="s">
        <v>28</v>
      </c>
      <c r="H213" s="105" t="s">
        <v>330</v>
      </c>
      <c r="I213" s="94" t="s">
        <v>29</v>
      </c>
      <c r="J213" s="95">
        <v>5</v>
      </c>
      <c r="K213" s="96">
        <v>5</v>
      </c>
      <c r="L213" s="97" t="s">
        <v>829</v>
      </c>
      <c r="M213" s="94">
        <v>211614</v>
      </c>
      <c r="N213" s="94" t="s">
        <v>264</v>
      </c>
      <c r="O213" s="94" t="s">
        <v>31</v>
      </c>
      <c r="P213" s="94" t="s">
        <v>32</v>
      </c>
      <c r="Q213" s="94">
        <v>1</v>
      </c>
      <c r="R213" s="94" t="s">
        <v>265</v>
      </c>
      <c r="S213" s="94">
        <v>217202</v>
      </c>
      <c r="T213" s="94" t="s">
        <v>157</v>
      </c>
      <c r="U213" s="94" t="s">
        <v>158</v>
      </c>
      <c r="V213" s="94">
        <v>549494431</v>
      </c>
      <c r="W213" s="94" t="s">
        <v>266</v>
      </c>
      <c r="X213" s="98" t="s">
        <v>972</v>
      </c>
      <c r="Y213" s="98" t="s">
        <v>973</v>
      </c>
      <c r="Z213" s="98" t="s">
        <v>62</v>
      </c>
      <c r="AA213" s="98" t="s">
        <v>847</v>
      </c>
      <c r="AB213" s="98" t="s">
        <v>834</v>
      </c>
      <c r="AC213" s="97" t="s">
        <v>974</v>
      </c>
      <c r="AD213" s="99">
        <v>16430</v>
      </c>
      <c r="AE213" s="96">
        <v>20</v>
      </c>
      <c r="AF213" s="99">
        <v>3286</v>
      </c>
      <c r="AG213" s="100">
        <f>ROUND(K213*AD213,2)</f>
        <v>82150</v>
      </c>
      <c r="AH213" s="100">
        <f>ROUND(K213*(AD213+AF213),2)</f>
        <v>98580</v>
      </c>
    </row>
    <row r="214" spans="1:34" ht="25.5">
      <c r="A214" s="93">
        <v>24142</v>
      </c>
      <c r="B214" s="94"/>
      <c r="C214" s="93">
        <v>63204</v>
      </c>
      <c r="D214" s="94" t="s">
        <v>45</v>
      </c>
      <c r="E214" s="94" t="s">
        <v>89</v>
      </c>
      <c r="F214" s="94" t="s">
        <v>90</v>
      </c>
      <c r="G214" s="94" t="s">
        <v>28</v>
      </c>
      <c r="H214" s="105" t="s">
        <v>331</v>
      </c>
      <c r="I214" s="94" t="s">
        <v>29</v>
      </c>
      <c r="J214" s="95">
        <v>3</v>
      </c>
      <c r="K214" s="96">
        <v>3</v>
      </c>
      <c r="L214" s="97" t="s">
        <v>829</v>
      </c>
      <c r="M214" s="94">
        <v>211614</v>
      </c>
      <c r="N214" s="94" t="s">
        <v>264</v>
      </c>
      <c r="O214" s="94" t="s">
        <v>31</v>
      </c>
      <c r="P214" s="94" t="s">
        <v>32</v>
      </c>
      <c r="Q214" s="94">
        <v>1</v>
      </c>
      <c r="R214" s="94" t="s">
        <v>265</v>
      </c>
      <c r="S214" s="94">
        <v>217202</v>
      </c>
      <c r="T214" s="94" t="s">
        <v>157</v>
      </c>
      <c r="U214" s="94" t="s">
        <v>158</v>
      </c>
      <c r="V214" s="94">
        <v>549494431</v>
      </c>
      <c r="W214" s="94" t="s">
        <v>266</v>
      </c>
      <c r="X214" s="98" t="s">
        <v>972</v>
      </c>
      <c r="Y214" s="98" t="s">
        <v>973</v>
      </c>
      <c r="Z214" s="98" t="s">
        <v>62</v>
      </c>
      <c r="AA214" s="98" t="s">
        <v>847</v>
      </c>
      <c r="AB214" s="98" t="s">
        <v>834</v>
      </c>
      <c r="AC214" s="97" t="s">
        <v>974</v>
      </c>
      <c r="AD214" s="99">
        <v>13750</v>
      </c>
      <c r="AE214" s="96">
        <v>20</v>
      </c>
      <c r="AF214" s="99">
        <v>2750</v>
      </c>
      <c r="AG214" s="100">
        <f>ROUND(K214*AD214,2)</f>
        <v>41250</v>
      </c>
      <c r="AH214" s="100">
        <f>ROUND(K214*(AD214+AF214),2)</f>
        <v>49500</v>
      </c>
    </row>
    <row r="215" spans="1:34" ht="12.75">
      <c r="A215" s="93">
        <v>24142</v>
      </c>
      <c r="B215" s="94"/>
      <c r="C215" s="93">
        <v>63222</v>
      </c>
      <c r="D215" s="94" t="s">
        <v>36</v>
      </c>
      <c r="E215" s="94" t="s">
        <v>37</v>
      </c>
      <c r="F215" s="94" t="s">
        <v>38</v>
      </c>
      <c r="G215" s="94" t="s">
        <v>28</v>
      </c>
      <c r="H215" s="94"/>
      <c r="I215" s="94" t="s">
        <v>29</v>
      </c>
      <c r="J215" s="95">
        <v>4</v>
      </c>
      <c r="K215" s="96">
        <v>4</v>
      </c>
      <c r="L215" s="97" t="s">
        <v>829</v>
      </c>
      <c r="M215" s="94">
        <v>211614</v>
      </c>
      <c r="N215" s="94" t="s">
        <v>264</v>
      </c>
      <c r="O215" s="94" t="s">
        <v>31</v>
      </c>
      <c r="P215" s="94" t="s">
        <v>32</v>
      </c>
      <c r="Q215" s="94">
        <v>1</v>
      </c>
      <c r="R215" s="94" t="s">
        <v>265</v>
      </c>
      <c r="S215" s="94">
        <v>217202</v>
      </c>
      <c r="T215" s="94" t="s">
        <v>157</v>
      </c>
      <c r="U215" s="94" t="s">
        <v>158</v>
      </c>
      <c r="V215" s="94">
        <v>549494431</v>
      </c>
      <c r="W215" s="94" t="s">
        <v>266</v>
      </c>
      <c r="X215" s="98" t="s">
        <v>972</v>
      </c>
      <c r="Y215" s="98" t="s">
        <v>973</v>
      </c>
      <c r="Z215" s="98" t="s">
        <v>62</v>
      </c>
      <c r="AA215" s="98" t="s">
        <v>847</v>
      </c>
      <c r="AB215" s="98" t="s">
        <v>834</v>
      </c>
      <c r="AC215" s="97" t="s">
        <v>974</v>
      </c>
      <c r="AD215" s="99">
        <v>8200</v>
      </c>
      <c r="AE215" s="96">
        <v>20</v>
      </c>
      <c r="AF215" s="99">
        <v>1640</v>
      </c>
      <c r="AG215" s="100">
        <f>ROUND(K215*AD215,2)</f>
        <v>32800</v>
      </c>
      <c r="AH215" s="100">
        <f>ROUND(K215*(AD215+AF215),2)</f>
        <v>39360</v>
      </c>
    </row>
    <row r="216" spans="1:34" ht="13.5" thickBot="1">
      <c r="A216" s="93">
        <v>24142</v>
      </c>
      <c r="B216" s="94"/>
      <c r="C216" s="93">
        <v>63224</v>
      </c>
      <c r="D216" s="94" t="s">
        <v>54</v>
      </c>
      <c r="E216" s="94" t="s">
        <v>148</v>
      </c>
      <c r="F216" s="94" t="s">
        <v>149</v>
      </c>
      <c r="G216" s="94" t="s">
        <v>28</v>
      </c>
      <c r="H216" s="94"/>
      <c r="I216" s="94" t="s">
        <v>29</v>
      </c>
      <c r="J216" s="95">
        <v>4</v>
      </c>
      <c r="K216" s="96">
        <v>4</v>
      </c>
      <c r="L216" s="97" t="s">
        <v>829</v>
      </c>
      <c r="M216" s="94">
        <v>211614</v>
      </c>
      <c r="N216" s="94" t="s">
        <v>264</v>
      </c>
      <c r="O216" s="94" t="s">
        <v>31</v>
      </c>
      <c r="P216" s="94" t="s">
        <v>32</v>
      </c>
      <c r="Q216" s="94">
        <v>1</v>
      </c>
      <c r="R216" s="94" t="s">
        <v>265</v>
      </c>
      <c r="S216" s="94">
        <v>217202</v>
      </c>
      <c r="T216" s="94" t="s">
        <v>157</v>
      </c>
      <c r="U216" s="94" t="s">
        <v>158</v>
      </c>
      <c r="V216" s="94">
        <v>549494431</v>
      </c>
      <c r="W216" s="94" t="s">
        <v>266</v>
      </c>
      <c r="X216" s="98" t="s">
        <v>972</v>
      </c>
      <c r="Y216" s="98" t="s">
        <v>973</v>
      </c>
      <c r="Z216" s="98" t="s">
        <v>62</v>
      </c>
      <c r="AA216" s="98" t="s">
        <v>847</v>
      </c>
      <c r="AB216" s="98" t="s">
        <v>834</v>
      </c>
      <c r="AC216" s="97" t="s">
        <v>974</v>
      </c>
      <c r="AD216" s="99">
        <v>3450</v>
      </c>
      <c r="AE216" s="96">
        <v>20</v>
      </c>
      <c r="AF216" s="99">
        <v>690</v>
      </c>
      <c r="AG216" s="100">
        <f>ROUND(K216*AD216,2)</f>
        <v>13800</v>
      </c>
      <c r="AH216" s="100">
        <f>ROUND(K216*(AD216+AF216),2)</f>
        <v>16560</v>
      </c>
    </row>
    <row r="217" spans="1:34" ht="13.5" customHeight="1" thickTop="1">
      <c r="A217" s="101"/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1" t="s">
        <v>836</v>
      </c>
      <c r="AF217" s="101"/>
      <c r="AG217" s="103">
        <f>SUM(AG213:AG216)</f>
        <v>170000</v>
      </c>
      <c r="AH217" s="103">
        <f>SUM(AH213:AH216)</f>
        <v>204000</v>
      </c>
    </row>
    <row r="218" spans="1:34" ht="12.7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</row>
    <row r="219" spans="1:34" ht="25.5">
      <c r="A219" s="93">
        <v>24155</v>
      </c>
      <c r="B219" s="94"/>
      <c r="C219" s="93">
        <v>63164</v>
      </c>
      <c r="D219" s="94" t="s">
        <v>99</v>
      </c>
      <c r="E219" s="94" t="s">
        <v>267</v>
      </c>
      <c r="F219" s="94" t="s">
        <v>268</v>
      </c>
      <c r="G219" s="94" t="s">
        <v>28</v>
      </c>
      <c r="H219" s="94"/>
      <c r="I219" s="94" t="s">
        <v>29</v>
      </c>
      <c r="J219" s="95">
        <v>1</v>
      </c>
      <c r="K219" s="96">
        <v>1</v>
      </c>
      <c r="L219" s="97" t="s">
        <v>829</v>
      </c>
      <c r="M219" s="94">
        <v>714006</v>
      </c>
      <c r="N219" s="94" t="s">
        <v>269</v>
      </c>
      <c r="O219" s="94" t="s">
        <v>270</v>
      </c>
      <c r="P219" s="94" t="s">
        <v>271</v>
      </c>
      <c r="Q219" s="94">
        <v>2</v>
      </c>
      <c r="R219" s="94" t="s">
        <v>272</v>
      </c>
      <c r="S219" s="94">
        <v>133966</v>
      </c>
      <c r="T219" s="94" t="s">
        <v>273</v>
      </c>
      <c r="U219" s="94" t="s">
        <v>274</v>
      </c>
      <c r="V219" s="94">
        <v>543182685</v>
      </c>
      <c r="W219" s="94"/>
      <c r="X219" s="98" t="s">
        <v>975</v>
      </c>
      <c r="Y219" s="98" t="s">
        <v>976</v>
      </c>
      <c r="Z219" s="98" t="s">
        <v>977</v>
      </c>
      <c r="AA219" s="98" t="s">
        <v>900</v>
      </c>
      <c r="AB219" s="98" t="s">
        <v>834</v>
      </c>
      <c r="AC219" s="97" t="s">
        <v>978</v>
      </c>
      <c r="AD219" s="99">
        <v>5570</v>
      </c>
      <c r="AE219" s="96">
        <v>20</v>
      </c>
      <c r="AF219" s="99">
        <v>1114</v>
      </c>
      <c r="AG219" s="100">
        <f aca="true" t="shared" si="10" ref="AG219:AG224">ROUND(K219*AD219,2)</f>
        <v>5570</v>
      </c>
      <c r="AH219" s="100">
        <f aca="true" t="shared" si="11" ref="AH219:AH224">ROUND(K219*(AD219+AF219),2)</f>
        <v>6684</v>
      </c>
    </row>
    <row r="220" spans="1:34" ht="25.5">
      <c r="A220" s="93">
        <v>24155</v>
      </c>
      <c r="B220" s="94"/>
      <c r="C220" s="93">
        <v>63165</v>
      </c>
      <c r="D220" s="94" t="s">
        <v>25</v>
      </c>
      <c r="E220" s="94" t="s">
        <v>26</v>
      </c>
      <c r="F220" s="94" t="s">
        <v>27</v>
      </c>
      <c r="G220" s="94" t="s">
        <v>28</v>
      </c>
      <c r="H220" s="105" t="s">
        <v>275</v>
      </c>
      <c r="I220" s="94" t="s">
        <v>29</v>
      </c>
      <c r="J220" s="95">
        <v>5</v>
      </c>
      <c r="K220" s="96">
        <v>5</v>
      </c>
      <c r="L220" s="97" t="s">
        <v>829</v>
      </c>
      <c r="M220" s="94">
        <v>714006</v>
      </c>
      <c r="N220" s="94" t="s">
        <v>269</v>
      </c>
      <c r="O220" s="94" t="s">
        <v>270</v>
      </c>
      <c r="P220" s="94" t="s">
        <v>271</v>
      </c>
      <c r="Q220" s="94">
        <v>2</v>
      </c>
      <c r="R220" s="94" t="s">
        <v>272</v>
      </c>
      <c r="S220" s="94">
        <v>133966</v>
      </c>
      <c r="T220" s="94" t="s">
        <v>273</v>
      </c>
      <c r="U220" s="94" t="s">
        <v>274</v>
      </c>
      <c r="V220" s="94">
        <v>543182685</v>
      </c>
      <c r="W220" s="94"/>
      <c r="X220" s="98" t="s">
        <v>975</v>
      </c>
      <c r="Y220" s="98" t="s">
        <v>976</v>
      </c>
      <c r="Z220" s="98" t="s">
        <v>977</v>
      </c>
      <c r="AA220" s="98" t="s">
        <v>900</v>
      </c>
      <c r="AB220" s="98" t="s">
        <v>834</v>
      </c>
      <c r="AC220" s="97" t="s">
        <v>978</v>
      </c>
      <c r="AD220" s="99">
        <v>430</v>
      </c>
      <c r="AE220" s="96">
        <v>20</v>
      </c>
      <c r="AF220" s="99">
        <v>86</v>
      </c>
      <c r="AG220" s="100">
        <f t="shared" si="10"/>
        <v>2150</v>
      </c>
      <c r="AH220" s="100">
        <f t="shared" si="11"/>
        <v>2580</v>
      </c>
    </row>
    <row r="221" spans="1:34" ht="25.5">
      <c r="A221" s="93">
        <v>24155</v>
      </c>
      <c r="B221" s="94"/>
      <c r="C221" s="93">
        <v>63166</v>
      </c>
      <c r="D221" s="94" t="s">
        <v>54</v>
      </c>
      <c r="E221" s="94" t="s">
        <v>123</v>
      </c>
      <c r="F221" s="94" t="s">
        <v>124</v>
      </c>
      <c r="G221" s="94" t="s">
        <v>28</v>
      </c>
      <c r="H221" s="94"/>
      <c r="I221" s="94" t="s">
        <v>29</v>
      </c>
      <c r="J221" s="95">
        <v>2</v>
      </c>
      <c r="K221" s="96">
        <v>2</v>
      </c>
      <c r="L221" s="97" t="s">
        <v>829</v>
      </c>
      <c r="M221" s="94">
        <v>714006</v>
      </c>
      <c r="N221" s="94" t="s">
        <v>269</v>
      </c>
      <c r="O221" s="94" t="s">
        <v>270</v>
      </c>
      <c r="P221" s="94" t="s">
        <v>271</v>
      </c>
      <c r="Q221" s="94">
        <v>2</v>
      </c>
      <c r="R221" s="94" t="s">
        <v>272</v>
      </c>
      <c r="S221" s="94">
        <v>133966</v>
      </c>
      <c r="T221" s="94" t="s">
        <v>273</v>
      </c>
      <c r="U221" s="94" t="s">
        <v>274</v>
      </c>
      <c r="V221" s="94">
        <v>543182685</v>
      </c>
      <c r="W221" s="94"/>
      <c r="X221" s="98" t="s">
        <v>975</v>
      </c>
      <c r="Y221" s="98" t="s">
        <v>976</v>
      </c>
      <c r="Z221" s="98" t="s">
        <v>977</v>
      </c>
      <c r="AA221" s="98" t="s">
        <v>900</v>
      </c>
      <c r="AB221" s="98" t="s">
        <v>834</v>
      </c>
      <c r="AC221" s="97" t="s">
        <v>978</v>
      </c>
      <c r="AD221" s="99">
        <v>2480</v>
      </c>
      <c r="AE221" s="96">
        <v>20</v>
      </c>
      <c r="AF221" s="99">
        <v>496</v>
      </c>
      <c r="AG221" s="100">
        <f t="shared" si="10"/>
        <v>4960</v>
      </c>
      <c r="AH221" s="100">
        <f t="shared" si="11"/>
        <v>5952</v>
      </c>
    </row>
    <row r="222" spans="1:34" ht="25.5">
      <c r="A222" s="93">
        <v>24155</v>
      </c>
      <c r="B222" s="94"/>
      <c r="C222" s="93">
        <v>63167</v>
      </c>
      <c r="D222" s="94" t="s">
        <v>57</v>
      </c>
      <c r="E222" s="94" t="s">
        <v>80</v>
      </c>
      <c r="F222" s="94" t="s">
        <v>81</v>
      </c>
      <c r="G222" s="94" t="s">
        <v>28</v>
      </c>
      <c r="H222" s="94"/>
      <c r="I222" s="94" t="s">
        <v>29</v>
      </c>
      <c r="J222" s="95">
        <v>1</v>
      </c>
      <c r="K222" s="96">
        <v>1</v>
      </c>
      <c r="L222" s="97" t="s">
        <v>829</v>
      </c>
      <c r="M222" s="94">
        <v>714006</v>
      </c>
      <c r="N222" s="94" t="s">
        <v>269</v>
      </c>
      <c r="O222" s="94" t="s">
        <v>270</v>
      </c>
      <c r="P222" s="94" t="s">
        <v>271</v>
      </c>
      <c r="Q222" s="94">
        <v>2</v>
      </c>
      <c r="R222" s="94" t="s">
        <v>272</v>
      </c>
      <c r="S222" s="94">
        <v>133966</v>
      </c>
      <c r="T222" s="94" t="s">
        <v>273</v>
      </c>
      <c r="U222" s="94" t="s">
        <v>274</v>
      </c>
      <c r="V222" s="94">
        <v>543182685</v>
      </c>
      <c r="W222" s="94"/>
      <c r="X222" s="98" t="s">
        <v>975</v>
      </c>
      <c r="Y222" s="98" t="s">
        <v>976</v>
      </c>
      <c r="Z222" s="98" t="s">
        <v>977</v>
      </c>
      <c r="AA222" s="98" t="s">
        <v>900</v>
      </c>
      <c r="AB222" s="98" t="s">
        <v>834</v>
      </c>
      <c r="AC222" s="97" t="s">
        <v>978</v>
      </c>
      <c r="AD222" s="99">
        <v>4100</v>
      </c>
      <c r="AE222" s="96">
        <v>20</v>
      </c>
      <c r="AF222" s="99">
        <v>820</v>
      </c>
      <c r="AG222" s="100">
        <f t="shared" si="10"/>
        <v>4100</v>
      </c>
      <c r="AH222" s="100">
        <f t="shared" si="11"/>
        <v>4920</v>
      </c>
    </row>
    <row r="223" spans="1:34" ht="25.5">
      <c r="A223" s="93">
        <v>24155</v>
      </c>
      <c r="B223" s="94"/>
      <c r="C223" s="93">
        <v>63169</v>
      </c>
      <c r="D223" s="94" t="s">
        <v>45</v>
      </c>
      <c r="E223" s="94" t="s">
        <v>276</v>
      </c>
      <c r="F223" s="94" t="s">
        <v>277</v>
      </c>
      <c r="G223" s="94" t="s">
        <v>28</v>
      </c>
      <c r="H223" s="94"/>
      <c r="I223" s="94" t="s">
        <v>29</v>
      </c>
      <c r="J223" s="95">
        <v>1</v>
      </c>
      <c r="K223" s="96">
        <v>1</v>
      </c>
      <c r="L223" s="97" t="s">
        <v>829</v>
      </c>
      <c r="M223" s="94">
        <v>714006</v>
      </c>
      <c r="N223" s="94" t="s">
        <v>269</v>
      </c>
      <c r="O223" s="94" t="s">
        <v>270</v>
      </c>
      <c r="P223" s="94" t="s">
        <v>271</v>
      </c>
      <c r="Q223" s="94">
        <v>2</v>
      </c>
      <c r="R223" s="94" t="s">
        <v>272</v>
      </c>
      <c r="S223" s="94">
        <v>133966</v>
      </c>
      <c r="T223" s="94" t="s">
        <v>273</v>
      </c>
      <c r="U223" s="94" t="s">
        <v>274</v>
      </c>
      <c r="V223" s="94">
        <v>543182685</v>
      </c>
      <c r="W223" s="94"/>
      <c r="X223" s="98" t="s">
        <v>975</v>
      </c>
      <c r="Y223" s="98" t="s">
        <v>976</v>
      </c>
      <c r="Z223" s="98" t="s">
        <v>977</v>
      </c>
      <c r="AA223" s="98" t="s">
        <v>900</v>
      </c>
      <c r="AB223" s="98" t="s">
        <v>834</v>
      </c>
      <c r="AC223" s="97" t="s">
        <v>978</v>
      </c>
      <c r="AD223" s="99">
        <v>21500</v>
      </c>
      <c r="AE223" s="96">
        <v>20</v>
      </c>
      <c r="AF223" s="99">
        <v>4300</v>
      </c>
      <c r="AG223" s="100">
        <f t="shared" si="10"/>
        <v>21500</v>
      </c>
      <c r="AH223" s="100">
        <f t="shared" si="11"/>
        <v>25800</v>
      </c>
    </row>
    <row r="224" spans="1:34" ht="26.25" thickBot="1">
      <c r="A224" s="93">
        <v>24155</v>
      </c>
      <c r="B224" s="94"/>
      <c r="C224" s="93">
        <v>63170</v>
      </c>
      <c r="D224" s="94" t="s">
        <v>179</v>
      </c>
      <c r="E224" s="94" t="s">
        <v>180</v>
      </c>
      <c r="F224" s="94" t="s">
        <v>181</v>
      </c>
      <c r="G224" s="94" t="s">
        <v>28</v>
      </c>
      <c r="H224" s="94"/>
      <c r="I224" s="94" t="s">
        <v>29</v>
      </c>
      <c r="J224" s="95">
        <v>1</v>
      </c>
      <c r="K224" s="96">
        <v>1</v>
      </c>
      <c r="L224" s="97" t="s">
        <v>829</v>
      </c>
      <c r="M224" s="94">
        <v>714006</v>
      </c>
      <c r="N224" s="94" t="s">
        <v>269</v>
      </c>
      <c r="O224" s="94" t="s">
        <v>270</v>
      </c>
      <c r="P224" s="94" t="s">
        <v>271</v>
      </c>
      <c r="Q224" s="94">
        <v>2</v>
      </c>
      <c r="R224" s="94" t="s">
        <v>272</v>
      </c>
      <c r="S224" s="94">
        <v>133966</v>
      </c>
      <c r="T224" s="94" t="s">
        <v>273</v>
      </c>
      <c r="U224" s="94" t="s">
        <v>274</v>
      </c>
      <c r="V224" s="94">
        <v>543182685</v>
      </c>
      <c r="W224" s="94"/>
      <c r="X224" s="98" t="s">
        <v>975</v>
      </c>
      <c r="Y224" s="98" t="s">
        <v>976</v>
      </c>
      <c r="Z224" s="98" t="s">
        <v>977</v>
      </c>
      <c r="AA224" s="98" t="s">
        <v>900</v>
      </c>
      <c r="AB224" s="98" t="s">
        <v>834</v>
      </c>
      <c r="AC224" s="97" t="s">
        <v>978</v>
      </c>
      <c r="AD224" s="99">
        <v>1280</v>
      </c>
      <c r="AE224" s="96">
        <v>20</v>
      </c>
      <c r="AF224" s="99">
        <v>256</v>
      </c>
      <c r="AG224" s="100">
        <f t="shared" si="10"/>
        <v>1280</v>
      </c>
      <c r="AH224" s="100">
        <f t="shared" si="11"/>
        <v>1536</v>
      </c>
    </row>
    <row r="225" spans="1:34" ht="13.5" customHeight="1" thickTop="1">
      <c r="A225" s="101"/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1" t="s">
        <v>836</v>
      </c>
      <c r="AF225" s="101"/>
      <c r="AG225" s="103">
        <f>SUM(AG219:AG224)</f>
        <v>39560</v>
      </c>
      <c r="AH225" s="103">
        <f>SUM(AH219:AH224)</f>
        <v>47472</v>
      </c>
    </row>
    <row r="226" spans="1:34" ht="12.7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</row>
    <row r="227" spans="1:34" ht="13.5" thickBot="1">
      <c r="A227" s="93">
        <v>24180</v>
      </c>
      <c r="B227" s="94"/>
      <c r="C227" s="93">
        <v>63187</v>
      </c>
      <c r="D227" s="94" t="s">
        <v>45</v>
      </c>
      <c r="E227" s="94" t="s">
        <v>209</v>
      </c>
      <c r="F227" s="94" t="s">
        <v>210</v>
      </c>
      <c r="G227" s="94" t="s">
        <v>28</v>
      </c>
      <c r="H227" s="94"/>
      <c r="I227" s="94" t="s">
        <v>29</v>
      </c>
      <c r="J227" s="95">
        <v>1</v>
      </c>
      <c r="K227" s="96">
        <v>1</v>
      </c>
      <c r="L227" s="97" t="s">
        <v>829</v>
      </c>
      <c r="M227" s="94">
        <v>314010</v>
      </c>
      <c r="N227" s="94" t="s">
        <v>278</v>
      </c>
      <c r="O227" s="94" t="s">
        <v>75</v>
      </c>
      <c r="P227" s="94" t="s">
        <v>76</v>
      </c>
      <c r="Q227" s="94">
        <v>4</v>
      </c>
      <c r="R227" s="94" t="s">
        <v>279</v>
      </c>
      <c r="S227" s="94">
        <v>204171</v>
      </c>
      <c r="T227" s="94" t="s">
        <v>280</v>
      </c>
      <c r="U227" s="94" t="s">
        <v>281</v>
      </c>
      <c r="V227" s="94">
        <v>549498244</v>
      </c>
      <c r="W227" s="94"/>
      <c r="X227" s="98" t="s">
        <v>979</v>
      </c>
      <c r="Y227" s="98" t="s">
        <v>980</v>
      </c>
      <c r="Z227" s="98" t="s">
        <v>62</v>
      </c>
      <c r="AA227" s="98" t="s">
        <v>979</v>
      </c>
      <c r="AB227" s="98" t="s">
        <v>834</v>
      </c>
      <c r="AC227" s="97" t="s">
        <v>981</v>
      </c>
      <c r="AD227" s="99">
        <v>16850</v>
      </c>
      <c r="AE227" s="96">
        <v>20</v>
      </c>
      <c r="AF227" s="99">
        <v>3370</v>
      </c>
      <c r="AG227" s="100">
        <f>ROUND(K227*AD227,2)</f>
        <v>16850</v>
      </c>
      <c r="AH227" s="100">
        <f>ROUND(K227*(AD227+AF227),2)</f>
        <v>20220</v>
      </c>
    </row>
    <row r="228" spans="1:34" ht="13.5" customHeight="1" thickTop="1">
      <c r="A228" s="101"/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1" t="s">
        <v>836</v>
      </c>
      <c r="AF228" s="101"/>
      <c r="AG228" s="103">
        <f>SUM(AG227:AG227)</f>
        <v>16850</v>
      </c>
      <c r="AH228" s="103">
        <f>SUM(AH227:AH227)</f>
        <v>20220</v>
      </c>
    </row>
    <row r="229" spans="1:34" ht="12.7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</row>
    <row r="230" spans="1:34" ht="12.75">
      <c r="A230" s="93">
        <v>24195</v>
      </c>
      <c r="B230" s="94"/>
      <c r="C230" s="93">
        <v>63198</v>
      </c>
      <c r="D230" s="94" t="s">
        <v>45</v>
      </c>
      <c r="E230" s="94" t="s">
        <v>174</v>
      </c>
      <c r="F230" s="94" t="s">
        <v>175</v>
      </c>
      <c r="G230" s="94" t="s">
        <v>28</v>
      </c>
      <c r="H230" s="94"/>
      <c r="I230" s="94" t="s">
        <v>29</v>
      </c>
      <c r="J230" s="95">
        <v>1</v>
      </c>
      <c r="K230" s="96">
        <v>1</v>
      </c>
      <c r="L230" s="97" t="s">
        <v>829</v>
      </c>
      <c r="M230" s="94">
        <v>231700</v>
      </c>
      <c r="N230" s="94" t="s">
        <v>220</v>
      </c>
      <c r="O230" s="94" t="s">
        <v>40</v>
      </c>
      <c r="P230" s="94" t="s">
        <v>41</v>
      </c>
      <c r="Q230" s="94"/>
      <c r="R230" s="94" t="s">
        <v>62</v>
      </c>
      <c r="S230" s="94">
        <v>3913</v>
      </c>
      <c r="T230" s="94" t="s">
        <v>103</v>
      </c>
      <c r="U230" s="94" t="s">
        <v>104</v>
      </c>
      <c r="V230" s="94">
        <v>549493609</v>
      </c>
      <c r="W230" s="94" t="s">
        <v>206</v>
      </c>
      <c r="X230" s="98" t="s">
        <v>982</v>
      </c>
      <c r="Y230" s="98" t="s">
        <v>929</v>
      </c>
      <c r="Z230" s="98" t="s">
        <v>918</v>
      </c>
      <c r="AA230" s="98" t="s">
        <v>847</v>
      </c>
      <c r="AB230" s="98" t="s">
        <v>834</v>
      </c>
      <c r="AC230" s="97" t="s">
        <v>983</v>
      </c>
      <c r="AD230" s="99">
        <v>9590</v>
      </c>
      <c r="AE230" s="96">
        <v>20</v>
      </c>
      <c r="AF230" s="99">
        <v>1918</v>
      </c>
      <c r="AG230" s="100">
        <f>ROUND(K230*AD230,2)</f>
        <v>9590</v>
      </c>
      <c r="AH230" s="100">
        <f>ROUND(K230*(AD230+AF230),2)</f>
        <v>11508</v>
      </c>
    </row>
    <row r="231" spans="1:34" ht="12.75">
      <c r="A231" s="93">
        <v>24195</v>
      </c>
      <c r="B231" s="94"/>
      <c r="C231" s="93">
        <v>63199</v>
      </c>
      <c r="D231" s="94" t="s">
        <v>45</v>
      </c>
      <c r="E231" s="94" t="s">
        <v>87</v>
      </c>
      <c r="F231" s="94" t="s">
        <v>88</v>
      </c>
      <c r="G231" s="94" t="s">
        <v>28</v>
      </c>
      <c r="H231" s="94"/>
      <c r="I231" s="94" t="s">
        <v>29</v>
      </c>
      <c r="J231" s="95">
        <v>2</v>
      </c>
      <c r="K231" s="96">
        <v>2</v>
      </c>
      <c r="L231" s="97" t="s">
        <v>829</v>
      </c>
      <c r="M231" s="94">
        <v>231700</v>
      </c>
      <c r="N231" s="94" t="s">
        <v>220</v>
      </c>
      <c r="O231" s="94" t="s">
        <v>40</v>
      </c>
      <c r="P231" s="94" t="s">
        <v>41</v>
      </c>
      <c r="Q231" s="94"/>
      <c r="R231" s="94" t="s">
        <v>62</v>
      </c>
      <c r="S231" s="94">
        <v>3913</v>
      </c>
      <c r="T231" s="94" t="s">
        <v>103</v>
      </c>
      <c r="U231" s="94" t="s">
        <v>104</v>
      </c>
      <c r="V231" s="94">
        <v>549493609</v>
      </c>
      <c r="W231" s="94" t="s">
        <v>206</v>
      </c>
      <c r="X231" s="98" t="s">
        <v>984</v>
      </c>
      <c r="Y231" s="98" t="s">
        <v>929</v>
      </c>
      <c r="Z231" s="98" t="s">
        <v>918</v>
      </c>
      <c r="AA231" s="98" t="s">
        <v>847</v>
      </c>
      <c r="AB231" s="98" t="s">
        <v>834</v>
      </c>
      <c r="AC231" s="97" t="s">
        <v>983</v>
      </c>
      <c r="AD231" s="99">
        <v>7980</v>
      </c>
      <c r="AE231" s="96">
        <v>20</v>
      </c>
      <c r="AF231" s="99">
        <v>1596</v>
      </c>
      <c r="AG231" s="100">
        <f>ROUND(K231*AD231,2)</f>
        <v>15960</v>
      </c>
      <c r="AH231" s="100">
        <f>ROUND(K231*(AD231+AF231),2)</f>
        <v>19152</v>
      </c>
    </row>
    <row r="232" spans="1:34" ht="12.75">
      <c r="A232" s="93">
        <v>24195</v>
      </c>
      <c r="B232" s="94"/>
      <c r="C232" s="93">
        <v>63202</v>
      </c>
      <c r="D232" s="94" t="s">
        <v>71</v>
      </c>
      <c r="E232" s="94" t="s">
        <v>207</v>
      </c>
      <c r="F232" s="94" t="s">
        <v>208</v>
      </c>
      <c r="G232" s="94" t="s">
        <v>28</v>
      </c>
      <c r="H232" s="94"/>
      <c r="I232" s="94" t="s">
        <v>29</v>
      </c>
      <c r="J232" s="95">
        <v>2</v>
      </c>
      <c r="K232" s="96">
        <v>2</v>
      </c>
      <c r="L232" s="97" t="s">
        <v>829</v>
      </c>
      <c r="M232" s="94">
        <v>231700</v>
      </c>
      <c r="N232" s="94" t="s">
        <v>220</v>
      </c>
      <c r="O232" s="94" t="s">
        <v>40</v>
      </c>
      <c r="P232" s="94" t="s">
        <v>41</v>
      </c>
      <c r="Q232" s="94"/>
      <c r="R232" s="94" t="s">
        <v>62</v>
      </c>
      <c r="S232" s="94">
        <v>3913</v>
      </c>
      <c r="T232" s="94" t="s">
        <v>103</v>
      </c>
      <c r="U232" s="94" t="s">
        <v>104</v>
      </c>
      <c r="V232" s="94">
        <v>549493609</v>
      </c>
      <c r="W232" s="94" t="s">
        <v>206</v>
      </c>
      <c r="X232" s="98" t="s">
        <v>984</v>
      </c>
      <c r="Y232" s="98" t="s">
        <v>929</v>
      </c>
      <c r="Z232" s="98" t="s">
        <v>918</v>
      </c>
      <c r="AA232" s="98" t="s">
        <v>847</v>
      </c>
      <c r="AB232" s="98" t="s">
        <v>834</v>
      </c>
      <c r="AC232" s="97" t="s">
        <v>983</v>
      </c>
      <c r="AD232" s="99">
        <v>165</v>
      </c>
      <c r="AE232" s="96">
        <v>20</v>
      </c>
      <c r="AF232" s="99">
        <v>33</v>
      </c>
      <c r="AG232" s="100">
        <f>ROUND(K232*AD232,2)</f>
        <v>330</v>
      </c>
      <c r="AH232" s="100">
        <f>ROUND(K232*(AD232+AF232),2)</f>
        <v>396</v>
      </c>
    </row>
    <row r="233" spans="1:34" ht="13.5" thickBot="1">
      <c r="A233" s="93">
        <v>24195</v>
      </c>
      <c r="B233" s="94"/>
      <c r="C233" s="93">
        <v>63203</v>
      </c>
      <c r="D233" s="94" t="s">
        <v>71</v>
      </c>
      <c r="E233" s="94" t="s">
        <v>207</v>
      </c>
      <c r="F233" s="94" t="s">
        <v>208</v>
      </c>
      <c r="G233" s="94" t="s">
        <v>28</v>
      </c>
      <c r="H233" s="94"/>
      <c r="I233" s="94" t="s">
        <v>29</v>
      </c>
      <c r="J233" s="95">
        <v>1</v>
      </c>
      <c r="K233" s="96">
        <v>1</v>
      </c>
      <c r="L233" s="97" t="s">
        <v>829</v>
      </c>
      <c r="M233" s="94">
        <v>231700</v>
      </c>
      <c r="N233" s="94" t="s">
        <v>220</v>
      </c>
      <c r="O233" s="94" t="s">
        <v>40</v>
      </c>
      <c r="P233" s="94" t="s">
        <v>41</v>
      </c>
      <c r="Q233" s="94"/>
      <c r="R233" s="94" t="s">
        <v>62</v>
      </c>
      <c r="S233" s="94">
        <v>3913</v>
      </c>
      <c r="T233" s="94" t="s">
        <v>103</v>
      </c>
      <c r="U233" s="94" t="s">
        <v>104</v>
      </c>
      <c r="V233" s="94">
        <v>549493609</v>
      </c>
      <c r="W233" s="94" t="s">
        <v>206</v>
      </c>
      <c r="X233" s="98" t="s">
        <v>982</v>
      </c>
      <c r="Y233" s="98" t="s">
        <v>929</v>
      </c>
      <c r="Z233" s="98" t="s">
        <v>918</v>
      </c>
      <c r="AA233" s="98" t="s">
        <v>847</v>
      </c>
      <c r="AB233" s="98" t="s">
        <v>834</v>
      </c>
      <c r="AC233" s="97" t="s">
        <v>983</v>
      </c>
      <c r="AD233" s="99">
        <v>165</v>
      </c>
      <c r="AE233" s="96">
        <v>20</v>
      </c>
      <c r="AF233" s="99">
        <v>33</v>
      </c>
      <c r="AG233" s="100">
        <f>ROUND(K233*AD233,2)</f>
        <v>165</v>
      </c>
      <c r="AH233" s="100">
        <f>ROUND(K233*(AD233+AF233),2)</f>
        <v>198</v>
      </c>
    </row>
    <row r="234" spans="1:34" ht="13.5" customHeight="1" thickTop="1">
      <c r="A234" s="101"/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1" t="s">
        <v>836</v>
      </c>
      <c r="AF234" s="101"/>
      <c r="AG234" s="103">
        <f>SUM(AG230:AG233)</f>
        <v>26045</v>
      </c>
      <c r="AH234" s="103">
        <f>SUM(AH230:AH233)</f>
        <v>31254</v>
      </c>
    </row>
    <row r="235" spans="1:34" ht="12.7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</row>
    <row r="236" spans="1:34" ht="12.75">
      <c r="A236" s="93">
        <v>24196</v>
      </c>
      <c r="B236" s="94"/>
      <c r="C236" s="93">
        <v>63201</v>
      </c>
      <c r="D236" s="94" t="s">
        <v>54</v>
      </c>
      <c r="E236" s="94" t="s">
        <v>282</v>
      </c>
      <c r="F236" s="94" t="s">
        <v>283</v>
      </c>
      <c r="G236" s="94" t="s">
        <v>28</v>
      </c>
      <c r="H236" s="94"/>
      <c r="I236" s="94" t="s">
        <v>29</v>
      </c>
      <c r="J236" s="95">
        <v>1</v>
      </c>
      <c r="K236" s="96">
        <v>1</v>
      </c>
      <c r="L236" s="97" t="s">
        <v>854</v>
      </c>
      <c r="M236" s="94">
        <v>231200</v>
      </c>
      <c r="N236" s="94" t="s">
        <v>284</v>
      </c>
      <c r="O236" s="94" t="s">
        <v>40</v>
      </c>
      <c r="P236" s="94" t="s">
        <v>41</v>
      </c>
      <c r="Q236" s="94"/>
      <c r="R236" s="94" t="s">
        <v>62</v>
      </c>
      <c r="S236" s="94">
        <v>3913</v>
      </c>
      <c r="T236" s="94" t="s">
        <v>103</v>
      </c>
      <c r="U236" s="94" t="s">
        <v>104</v>
      </c>
      <c r="V236" s="94">
        <v>549493609</v>
      </c>
      <c r="W236" s="94" t="s">
        <v>206</v>
      </c>
      <c r="X236" s="98" t="s">
        <v>985</v>
      </c>
      <c r="Y236" s="98" t="s">
        <v>986</v>
      </c>
      <c r="Z236" s="98" t="s">
        <v>918</v>
      </c>
      <c r="AA236" s="98" t="s">
        <v>847</v>
      </c>
      <c r="AB236" s="98" t="s">
        <v>834</v>
      </c>
      <c r="AC236" s="97" t="s">
        <v>987</v>
      </c>
      <c r="AD236" s="99">
        <v>4900</v>
      </c>
      <c r="AE236" s="96">
        <v>20</v>
      </c>
      <c r="AF236" s="99">
        <v>980</v>
      </c>
      <c r="AG236" s="100">
        <f>ROUND(K236*AD236,2)</f>
        <v>4900</v>
      </c>
      <c r="AH236" s="100">
        <f>ROUND(K236*(AD236+AF236),2)</f>
        <v>5880</v>
      </c>
    </row>
    <row r="237" spans="1:34" ht="12.75">
      <c r="A237" s="93">
        <v>24196</v>
      </c>
      <c r="B237" s="94"/>
      <c r="C237" s="93">
        <v>63205</v>
      </c>
      <c r="D237" s="94" t="s">
        <v>36</v>
      </c>
      <c r="E237" s="94" t="s">
        <v>37</v>
      </c>
      <c r="F237" s="94" t="s">
        <v>38</v>
      </c>
      <c r="G237" s="94" t="s">
        <v>28</v>
      </c>
      <c r="H237" s="94"/>
      <c r="I237" s="94" t="s">
        <v>29</v>
      </c>
      <c r="J237" s="95">
        <v>1</v>
      </c>
      <c r="K237" s="96">
        <v>1</v>
      </c>
      <c r="L237" s="97" t="s">
        <v>854</v>
      </c>
      <c r="M237" s="94">
        <v>231200</v>
      </c>
      <c r="N237" s="94" t="s">
        <v>284</v>
      </c>
      <c r="O237" s="94" t="s">
        <v>40</v>
      </c>
      <c r="P237" s="94" t="s">
        <v>41</v>
      </c>
      <c r="Q237" s="94"/>
      <c r="R237" s="94" t="s">
        <v>62</v>
      </c>
      <c r="S237" s="94">
        <v>3913</v>
      </c>
      <c r="T237" s="94" t="s">
        <v>103</v>
      </c>
      <c r="U237" s="94" t="s">
        <v>104</v>
      </c>
      <c r="V237" s="94">
        <v>549493609</v>
      </c>
      <c r="W237" s="94" t="s">
        <v>206</v>
      </c>
      <c r="X237" s="98" t="s">
        <v>985</v>
      </c>
      <c r="Y237" s="98" t="s">
        <v>986</v>
      </c>
      <c r="Z237" s="98" t="s">
        <v>918</v>
      </c>
      <c r="AA237" s="98" t="s">
        <v>847</v>
      </c>
      <c r="AB237" s="98" t="s">
        <v>834</v>
      </c>
      <c r="AC237" s="97" t="s">
        <v>987</v>
      </c>
      <c r="AD237" s="99">
        <v>8200</v>
      </c>
      <c r="AE237" s="96">
        <v>20</v>
      </c>
      <c r="AF237" s="99">
        <v>1640</v>
      </c>
      <c r="AG237" s="100">
        <f>ROUND(K237*AD237,2)</f>
        <v>8200</v>
      </c>
      <c r="AH237" s="100">
        <f>ROUND(K237*(AD237+AF237),2)</f>
        <v>9840</v>
      </c>
    </row>
    <row r="238" spans="1:34" ht="13.5" thickBot="1">
      <c r="A238" s="93">
        <v>24196</v>
      </c>
      <c r="B238" s="94"/>
      <c r="C238" s="93">
        <v>63223</v>
      </c>
      <c r="D238" s="94" t="s">
        <v>45</v>
      </c>
      <c r="E238" s="94" t="s">
        <v>121</v>
      </c>
      <c r="F238" s="94" t="s">
        <v>122</v>
      </c>
      <c r="G238" s="94" t="s">
        <v>28</v>
      </c>
      <c r="H238" s="105" t="s">
        <v>204</v>
      </c>
      <c r="I238" s="94" t="s">
        <v>29</v>
      </c>
      <c r="J238" s="95">
        <v>1</v>
      </c>
      <c r="K238" s="96">
        <v>1</v>
      </c>
      <c r="L238" s="97" t="s">
        <v>854</v>
      </c>
      <c r="M238" s="94">
        <v>231200</v>
      </c>
      <c r="N238" s="94" t="s">
        <v>284</v>
      </c>
      <c r="O238" s="94" t="s">
        <v>40</v>
      </c>
      <c r="P238" s="94" t="s">
        <v>41</v>
      </c>
      <c r="Q238" s="94"/>
      <c r="R238" s="94" t="s">
        <v>62</v>
      </c>
      <c r="S238" s="94">
        <v>3913</v>
      </c>
      <c r="T238" s="94" t="s">
        <v>103</v>
      </c>
      <c r="U238" s="94" t="s">
        <v>104</v>
      </c>
      <c r="V238" s="94">
        <v>549493609</v>
      </c>
      <c r="W238" s="94" t="s">
        <v>206</v>
      </c>
      <c r="X238" s="98" t="s">
        <v>988</v>
      </c>
      <c r="Y238" s="98" t="s">
        <v>986</v>
      </c>
      <c r="Z238" s="98" t="s">
        <v>918</v>
      </c>
      <c r="AA238" s="98" t="s">
        <v>847</v>
      </c>
      <c r="AB238" s="98" t="s">
        <v>834</v>
      </c>
      <c r="AC238" s="97" t="s">
        <v>987</v>
      </c>
      <c r="AD238" s="99">
        <v>10840</v>
      </c>
      <c r="AE238" s="96">
        <v>20</v>
      </c>
      <c r="AF238" s="99">
        <v>2168</v>
      </c>
      <c r="AG238" s="100">
        <f>ROUND(K238*AD238,2)</f>
        <v>10840</v>
      </c>
      <c r="AH238" s="100">
        <f>ROUND(K238*(AD238+AF238),2)</f>
        <v>13008</v>
      </c>
    </row>
    <row r="239" spans="1:34" ht="13.5" customHeight="1" thickTop="1">
      <c r="A239" s="101"/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1" t="s">
        <v>836</v>
      </c>
      <c r="AF239" s="101"/>
      <c r="AG239" s="103">
        <f>SUM(AG236:AG238)</f>
        <v>23940</v>
      </c>
      <c r="AH239" s="103">
        <f>SUM(AH236:AH238)</f>
        <v>28728</v>
      </c>
    </row>
    <row r="240" spans="1:34" ht="12.7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</row>
    <row r="241" spans="1:34" ht="26.25" thickBot="1">
      <c r="A241" s="93">
        <v>24216</v>
      </c>
      <c r="B241" s="94"/>
      <c r="C241" s="93">
        <v>63228</v>
      </c>
      <c r="D241" s="94" t="s">
        <v>36</v>
      </c>
      <c r="E241" s="94" t="s">
        <v>37</v>
      </c>
      <c r="F241" s="94" t="s">
        <v>38</v>
      </c>
      <c r="G241" s="94" t="s">
        <v>28</v>
      </c>
      <c r="H241" s="94"/>
      <c r="I241" s="94" t="s">
        <v>29</v>
      </c>
      <c r="J241" s="95">
        <v>1</v>
      </c>
      <c r="K241" s="96">
        <v>1</v>
      </c>
      <c r="L241" s="97" t="s">
        <v>829</v>
      </c>
      <c r="M241" s="94">
        <v>235400</v>
      </c>
      <c r="N241" s="94" t="s">
        <v>257</v>
      </c>
      <c r="O241" s="94" t="s">
        <v>40</v>
      </c>
      <c r="P241" s="94" t="s">
        <v>41</v>
      </c>
      <c r="Q241" s="94">
        <v>4</v>
      </c>
      <c r="R241" s="94">
        <v>4.68</v>
      </c>
      <c r="S241" s="94">
        <v>49109</v>
      </c>
      <c r="T241" s="94" t="s">
        <v>258</v>
      </c>
      <c r="U241" s="94" t="s">
        <v>259</v>
      </c>
      <c r="V241" s="94">
        <v>549495769</v>
      </c>
      <c r="W241" s="94"/>
      <c r="X241" s="98" t="s">
        <v>965</v>
      </c>
      <c r="Y241" s="98" t="s">
        <v>966</v>
      </c>
      <c r="Z241" s="98" t="s">
        <v>62</v>
      </c>
      <c r="AA241" s="98" t="s">
        <v>967</v>
      </c>
      <c r="AB241" s="98" t="s">
        <v>834</v>
      </c>
      <c r="AC241" s="97" t="s">
        <v>989</v>
      </c>
      <c r="AD241" s="99">
        <v>8200</v>
      </c>
      <c r="AE241" s="96">
        <v>20</v>
      </c>
      <c r="AF241" s="99">
        <v>1640</v>
      </c>
      <c r="AG241" s="100">
        <f>ROUND(K241*AD241,2)</f>
        <v>8200</v>
      </c>
      <c r="AH241" s="100">
        <f>ROUND(K241*(AD241+AF241),2)</f>
        <v>9840</v>
      </c>
    </row>
    <row r="242" spans="1:34" ht="13.5" customHeight="1" thickTop="1">
      <c r="A242" s="101"/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1" t="s">
        <v>836</v>
      </c>
      <c r="AF242" s="101"/>
      <c r="AG242" s="103">
        <f>SUM(AG241:AG241)</f>
        <v>8200</v>
      </c>
      <c r="AH242" s="103">
        <f>SUM(AH241:AH241)</f>
        <v>9840</v>
      </c>
    </row>
    <row r="243" spans="1:34" ht="12.7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</row>
    <row r="244" spans="1:34" ht="26.25" thickBot="1">
      <c r="A244" s="93">
        <v>24217</v>
      </c>
      <c r="B244" s="94" t="s">
        <v>285</v>
      </c>
      <c r="C244" s="93">
        <v>63230</v>
      </c>
      <c r="D244" s="94" t="s">
        <v>36</v>
      </c>
      <c r="E244" s="94" t="s">
        <v>37</v>
      </c>
      <c r="F244" s="94" t="s">
        <v>38</v>
      </c>
      <c r="G244" s="94" t="s">
        <v>28</v>
      </c>
      <c r="H244" s="94"/>
      <c r="I244" s="94" t="s">
        <v>29</v>
      </c>
      <c r="J244" s="95">
        <v>1</v>
      </c>
      <c r="K244" s="96">
        <v>1</v>
      </c>
      <c r="L244" s="97" t="s">
        <v>829</v>
      </c>
      <c r="M244" s="94">
        <v>315010</v>
      </c>
      <c r="N244" s="94" t="s">
        <v>286</v>
      </c>
      <c r="O244" s="94" t="s">
        <v>287</v>
      </c>
      <c r="P244" s="94" t="s">
        <v>50</v>
      </c>
      <c r="Q244" s="94">
        <v>2</v>
      </c>
      <c r="R244" s="94" t="s">
        <v>288</v>
      </c>
      <c r="S244" s="94">
        <v>2143</v>
      </c>
      <c r="T244" s="94" t="s">
        <v>289</v>
      </c>
      <c r="U244" s="94" t="s">
        <v>290</v>
      </c>
      <c r="V244" s="94">
        <v>549494255</v>
      </c>
      <c r="W244" s="94"/>
      <c r="X244" s="98" t="s">
        <v>870</v>
      </c>
      <c r="Y244" s="98" t="s">
        <v>990</v>
      </c>
      <c r="Z244" s="98" t="s">
        <v>62</v>
      </c>
      <c r="AA244" s="98" t="s">
        <v>839</v>
      </c>
      <c r="AB244" s="98" t="s">
        <v>62</v>
      </c>
      <c r="AC244" s="97" t="s">
        <v>991</v>
      </c>
      <c r="AD244" s="99">
        <v>8200</v>
      </c>
      <c r="AE244" s="96">
        <v>20</v>
      </c>
      <c r="AF244" s="99">
        <v>1640</v>
      </c>
      <c r="AG244" s="100">
        <f>ROUND(K244*AD244,2)</f>
        <v>8200</v>
      </c>
      <c r="AH244" s="100">
        <f>ROUND(K244*(AD244+AF244),2)</f>
        <v>9840</v>
      </c>
    </row>
    <row r="245" spans="1:34" ht="13.5" customHeight="1" thickTop="1">
      <c r="A245" s="101"/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1" t="s">
        <v>836</v>
      </c>
      <c r="AF245" s="101"/>
      <c r="AG245" s="103">
        <f>SUM(AG244:AG244)</f>
        <v>8200</v>
      </c>
      <c r="AH245" s="103">
        <f>SUM(AH244:AH244)</f>
        <v>9840</v>
      </c>
    </row>
    <row r="246" spans="1:34" ht="12.7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</row>
    <row r="247" spans="1:34" ht="25.5">
      <c r="A247" s="93">
        <v>24235</v>
      </c>
      <c r="B247" s="94"/>
      <c r="C247" s="93">
        <v>63250</v>
      </c>
      <c r="D247" s="94" t="s">
        <v>45</v>
      </c>
      <c r="E247" s="94" t="s">
        <v>121</v>
      </c>
      <c r="F247" s="94" t="s">
        <v>122</v>
      </c>
      <c r="G247" s="94" t="s">
        <v>28</v>
      </c>
      <c r="H247" s="94"/>
      <c r="I247" s="94" t="s">
        <v>29</v>
      </c>
      <c r="J247" s="95">
        <v>1</v>
      </c>
      <c r="K247" s="96">
        <v>1</v>
      </c>
      <c r="L247" s="97" t="s">
        <v>829</v>
      </c>
      <c r="M247" s="94">
        <v>960000</v>
      </c>
      <c r="N247" s="94" t="s">
        <v>291</v>
      </c>
      <c r="O247" s="94" t="s">
        <v>188</v>
      </c>
      <c r="P247" s="94" t="s">
        <v>189</v>
      </c>
      <c r="Q247" s="94">
        <v>1</v>
      </c>
      <c r="R247" s="94" t="s">
        <v>62</v>
      </c>
      <c r="S247" s="94">
        <v>106950</v>
      </c>
      <c r="T247" s="94" t="s">
        <v>292</v>
      </c>
      <c r="U247" s="94" t="s">
        <v>293</v>
      </c>
      <c r="V247" s="94">
        <v>549494462</v>
      </c>
      <c r="W247" s="94"/>
      <c r="X247" s="98" t="s">
        <v>992</v>
      </c>
      <c r="Y247" s="98" t="s">
        <v>993</v>
      </c>
      <c r="Z247" s="98" t="s">
        <v>62</v>
      </c>
      <c r="AA247" s="98" t="s">
        <v>847</v>
      </c>
      <c r="AB247" s="98" t="s">
        <v>834</v>
      </c>
      <c r="AC247" s="97" t="s">
        <v>994</v>
      </c>
      <c r="AD247" s="99">
        <v>10690</v>
      </c>
      <c r="AE247" s="96">
        <v>20</v>
      </c>
      <c r="AF247" s="99">
        <v>2138</v>
      </c>
      <c r="AG247" s="100">
        <f>ROUND(K247*AD247,2)</f>
        <v>10690</v>
      </c>
      <c r="AH247" s="100">
        <f>ROUND(K247*(AD247+AF247),2)</f>
        <v>12828</v>
      </c>
    </row>
    <row r="248" spans="1:34" ht="25.5">
      <c r="A248" s="93">
        <v>24235</v>
      </c>
      <c r="B248" s="94"/>
      <c r="C248" s="93">
        <v>63252</v>
      </c>
      <c r="D248" s="94" t="s">
        <v>36</v>
      </c>
      <c r="E248" s="94" t="s">
        <v>37</v>
      </c>
      <c r="F248" s="94" t="s">
        <v>38</v>
      </c>
      <c r="G248" s="94" t="s">
        <v>28</v>
      </c>
      <c r="H248" s="94"/>
      <c r="I248" s="94" t="s">
        <v>29</v>
      </c>
      <c r="J248" s="95">
        <v>1</v>
      </c>
      <c r="K248" s="96">
        <v>1</v>
      </c>
      <c r="L248" s="97" t="s">
        <v>829</v>
      </c>
      <c r="M248" s="94">
        <v>960000</v>
      </c>
      <c r="N248" s="94" t="s">
        <v>291</v>
      </c>
      <c r="O248" s="94" t="s">
        <v>188</v>
      </c>
      <c r="P248" s="94" t="s">
        <v>189</v>
      </c>
      <c r="Q248" s="94">
        <v>1</v>
      </c>
      <c r="R248" s="94" t="s">
        <v>62</v>
      </c>
      <c r="S248" s="94">
        <v>106950</v>
      </c>
      <c r="T248" s="94" t="s">
        <v>292</v>
      </c>
      <c r="U248" s="94" t="s">
        <v>293</v>
      </c>
      <c r="V248" s="94">
        <v>549494462</v>
      </c>
      <c r="W248" s="94"/>
      <c r="X248" s="98" t="s">
        <v>992</v>
      </c>
      <c r="Y248" s="98" t="s">
        <v>993</v>
      </c>
      <c r="Z248" s="98" t="s">
        <v>62</v>
      </c>
      <c r="AA248" s="98" t="s">
        <v>847</v>
      </c>
      <c r="AB248" s="98" t="s">
        <v>834</v>
      </c>
      <c r="AC248" s="97" t="s">
        <v>994</v>
      </c>
      <c r="AD248" s="99">
        <v>8200</v>
      </c>
      <c r="AE248" s="96">
        <v>20</v>
      </c>
      <c r="AF248" s="99">
        <v>1640</v>
      </c>
      <c r="AG248" s="100">
        <f>ROUND(K248*AD248,2)</f>
        <v>8200</v>
      </c>
      <c r="AH248" s="100">
        <f>ROUND(K248*(AD248+AF248),2)</f>
        <v>9840</v>
      </c>
    </row>
    <row r="249" spans="1:34" ht="26.25" thickBot="1">
      <c r="A249" s="93">
        <v>24235</v>
      </c>
      <c r="B249" s="94"/>
      <c r="C249" s="93">
        <v>63253</v>
      </c>
      <c r="D249" s="94" t="s">
        <v>54</v>
      </c>
      <c r="E249" s="94" t="s">
        <v>55</v>
      </c>
      <c r="F249" s="94" t="s">
        <v>56</v>
      </c>
      <c r="G249" s="94" t="s">
        <v>28</v>
      </c>
      <c r="H249" s="94"/>
      <c r="I249" s="94" t="s">
        <v>29</v>
      </c>
      <c r="J249" s="95">
        <v>1</v>
      </c>
      <c r="K249" s="96">
        <v>1</v>
      </c>
      <c r="L249" s="97" t="s">
        <v>829</v>
      </c>
      <c r="M249" s="94">
        <v>960000</v>
      </c>
      <c r="N249" s="94" t="s">
        <v>291</v>
      </c>
      <c r="O249" s="94" t="s">
        <v>188</v>
      </c>
      <c r="P249" s="94" t="s">
        <v>189</v>
      </c>
      <c r="Q249" s="94">
        <v>1</v>
      </c>
      <c r="R249" s="94" t="s">
        <v>62</v>
      </c>
      <c r="S249" s="94">
        <v>106950</v>
      </c>
      <c r="T249" s="94" t="s">
        <v>292</v>
      </c>
      <c r="U249" s="94" t="s">
        <v>293</v>
      </c>
      <c r="V249" s="94">
        <v>549494462</v>
      </c>
      <c r="W249" s="94"/>
      <c r="X249" s="98" t="s">
        <v>992</v>
      </c>
      <c r="Y249" s="98" t="s">
        <v>993</v>
      </c>
      <c r="Z249" s="98" t="s">
        <v>62</v>
      </c>
      <c r="AA249" s="98" t="s">
        <v>847</v>
      </c>
      <c r="AB249" s="98" t="s">
        <v>834</v>
      </c>
      <c r="AC249" s="97" t="s">
        <v>994</v>
      </c>
      <c r="AD249" s="99">
        <v>2600</v>
      </c>
      <c r="AE249" s="96">
        <v>20</v>
      </c>
      <c r="AF249" s="99">
        <v>520</v>
      </c>
      <c r="AG249" s="100">
        <f>ROUND(K249*AD249,2)</f>
        <v>2600</v>
      </c>
      <c r="AH249" s="100">
        <f>ROUND(K249*(AD249+AF249),2)</f>
        <v>3120</v>
      </c>
    </row>
    <row r="250" spans="1:34" ht="13.5" customHeight="1" thickTop="1">
      <c r="A250" s="101"/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1" t="s">
        <v>836</v>
      </c>
      <c r="AF250" s="101"/>
      <c r="AG250" s="103">
        <f>SUM(AG247:AG249)</f>
        <v>21490</v>
      </c>
      <c r="AH250" s="103">
        <f>SUM(AH247:AH249)</f>
        <v>25788</v>
      </c>
    </row>
    <row r="251" spans="1:34" ht="12.7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</row>
    <row r="252" spans="1:34" ht="63.75">
      <c r="A252" s="93">
        <v>24237</v>
      </c>
      <c r="B252" s="94" t="s">
        <v>294</v>
      </c>
      <c r="C252" s="93">
        <v>63264</v>
      </c>
      <c r="D252" s="94" t="s">
        <v>36</v>
      </c>
      <c r="E252" s="94" t="s">
        <v>37</v>
      </c>
      <c r="F252" s="94" t="s">
        <v>38</v>
      </c>
      <c r="G252" s="94" t="s">
        <v>28</v>
      </c>
      <c r="H252" s="105" t="s">
        <v>629</v>
      </c>
      <c r="I252" s="94" t="s">
        <v>29</v>
      </c>
      <c r="J252" s="95">
        <v>10</v>
      </c>
      <c r="K252" s="96">
        <v>10</v>
      </c>
      <c r="L252" s="97" t="s">
        <v>829</v>
      </c>
      <c r="M252" s="94">
        <v>560000</v>
      </c>
      <c r="N252" s="94" t="s">
        <v>295</v>
      </c>
      <c r="O252" s="94" t="s">
        <v>296</v>
      </c>
      <c r="P252" s="94" t="s">
        <v>297</v>
      </c>
      <c r="Q252" s="94">
        <v>3</v>
      </c>
      <c r="R252" s="94">
        <v>349</v>
      </c>
      <c r="S252" s="94">
        <v>168497</v>
      </c>
      <c r="T252" s="94" t="s">
        <v>298</v>
      </c>
      <c r="U252" s="94" t="s">
        <v>299</v>
      </c>
      <c r="V252" s="94">
        <v>549494051</v>
      </c>
      <c r="W252" s="94" t="s">
        <v>300</v>
      </c>
      <c r="X252" s="98" t="s">
        <v>995</v>
      </c>
      <c r="Y252" s="98" t="s">
        <v>996</v>
      </c>
      <c r="Z252" s="98" t="s">
        <v>997</v>
      </c>
      <c r="AA252" s="98" t="s">
        <v>847</v>
      </c>
      <c r="AB252" s="98" t="s">
        <v>834</v>
      </c>
      <c r="AC252" s="97" t="s">
        <v>998</v>
      </c>
      <c r="AD252" s="99">
        <v>8700</v>
      </c>
      <c r="AE252" s="96">
        <v>20</v>
      </c>
      <c r="AF252" s="99">
        <v>1740</v>
      </c>
      <c r="AG252" s="100">
        <f>ROUND(K252*AD252,2)</f>
        <v>87000</v>
      </c>
      <c r="AH252" s="100">
        <f>ROUND(K252*(AD252+AF252),2)</f>
        <v>104400</v>
      </c>
    </row>
    <row r="253" spans="1:34" ht="38.25">
      <c r="A253" s="93">
        <v>24237</v>
      </c>
      <c r="B253" s="94" t="s">
        <v>294</v>
      </c>
      <c r="C253" s="93">
        <v>63265</v>
      </c>
      <c r="D253" s="94" t="s">
        <v>54</v>
      </c>
      <c r="E253" s="94" t="s">
        <v>55</v>
      </c>
      <c r="F253" s="94" t="s">
        <v>56</v>
      </c>
      <c r="G253" s="94" t="s">
        <v>28</v>
      </c>
      <c r="H253" s="105" t="s">
        <v>301</v>
      </c>
      <c r="I253" s="94" t="s">
        <v>29</v>
      </c>
      <c r="J253" s="95">
        <v>10</v>
      </c>
      <c r="K253" s="96">
        <v>10</v>
      </c>
      <c r="L253" s="97" t="s">
        <v>829</v>
      </c>
      <c r="M253" s="94">
        <v>560000</v>
      </c>
      <c r="N253" s="94" t="s">
        <v>295</v>
      </c>
      <c r="O253" s="94" t="s">
        <v>296</v>
      </c>
      <c r="P253" s="94" t="s">
        <v>297</v>
      </c>
      <c r="Q253" s="94">
        <v>3</v>
      </c>
      <c r="R253" s="94">
        <v>349</v>
      </c>
      <c r="S253" s="94">
        <v>168497</v>
      </c>
      <c r="T253" s="94" t="s">
        <v>298</v>
      </c>
      <c r="U253" s="94" t="s">
        <v>299</v>
      </c>
      <c r="V253" s="94">
        <v>549494051</v>
      </c>
      <c r="W253" s="94" t="s">
        <v>300</v>
      </c>
      <c r="X253" s="98" t="s">
        <v>995</v>
      </c>
      <c r="Y253" s="98" t="s">
        <v>996</v>
      </c>
      <c r="Z253" s="98" t="s">
        <v>997</v>
      </c>
      <c r="AA253" s="98" t="s">
        <v>847</v>
      </c>
      <c r="AB253" s="98" t="s">
        <v>834</v>
      </c>
      <c r="AC253" s="97" t="s">
        <v>998</v>
      </c>
      <c r="AD253" s="99">
        <v>2600</v>
      </c>
      <c r="AE253" s="96">
        <v>20</v>
      </c>
      <c r="AF253" s="99">
        <v>520</v>
      </c>
      <c r="AG253" s="100">
        <f>ROUND(K253*AD253,2)</f>
        <v>26000</v>
      </c>
      <c r="AH253" s="100">
        <f>ROUND(K253*(AD253+AF253),2)</f>
        <v>31200</v>
      </c>
    </row>
    <row r="254" spans="1:34" ht="77.25" thickBot="1">
      <c r="A254" s="93">
        <v>24237</v>
      </c>
      <c r="B254" s="94" t="s">
        <v>294</v>
      </c>
      <c r="C254" s="93">
        <v>63266</v>
      </c>
      <c r="D254" s="94" t="s">
        <v>45</v>
      </c>
      <c r="E254" s="94" t="s">
        <v>121</v>
      </c>
      <c r="F254" s="94" t="s">
        <v>122</v>
      </c>
      <c r="G254" s="94" t="s">
        <v>28</v>
      </c>
      <c r="H254" s="105" t="s">
        <v>302</v>
      </c>
      <c r="I254" s="94" t="s">
        <v>29</v>
      </c>
      <c r="J254" s="95">
        <v>4</v>
      </c>
      <c r="K254" s="96">
        <v>4</v>
      </c>
      <c r="L254" s="97" t="s">
        <v>829</v>
      </c>
      <c r="M254" s="94">
        <v>560000</v>
      </c>
      <c r="N254" s="94" t="s">
        <v>295</v>
      </c>
      <c r="O254" s="94" t="s">
        <v>296</v>
      </c>
      <c r="P254" s="94" t="s">
        <v>297</v>
      </c>
      <c r="Q254" s="94">
        <v>3</v>
      </c>
      <c r="R254" s="94">
        <v>349</v>
      </c>
      <c r="S254" s="94">
        <v>168497</v>
      </c>
      <c r="T254" s="94" t="s">
        <v>298</v>
      </c>
      <c r="U254" s="94" t="s">
        <v>299</v>
      </c>
      <c r="V254" s="94">
        <v>549494051</v>
      </c>
      <c r="W254" s="94" t="s">
        <v>300</v>
      </c>
      <c r="X254" s="98" t="s">
        <v>995</v>
      </c>
      <c r="Y254" s="98" t="s">
        <v>996</v>
      </c>
      <c r="Z254" s="98" t="s">
        <v>997</v>
      </c>
      <c r="AA254" s="98" t="s">
        <v>847</v>
      </c>
      <c r="AB254" s="98" t="s">
        <v>834</v>
      </c>
      <c r="AC254" s="97" t="s">
        <v>998</v>
      </c>
      <c r="AD254" s="99">
        <v>11820</v>
      </c>
      <c r="AE254" s="96">
        <v>20</v>
      </c>
      <c r="AF254" s="99">
        <v>2364</v>
      </c>
      <c r="AG254" s="100">
        <f>ROUND(K254*AD254,2)</f>
        <v>47280</v>
      </c>
      <c r="AH254" s="100">
        <f>ROUND(K254*(AD254+AF254),2)</f>
        <v>56736</v>
      </c>
    </row>
    <row r="255" spans="1:34" ht="13.5" customHeight="1" thickTop="1">
      <c r="A255" s="101"/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1" t="s">
        <v>836</v>
      </c>
      <c r="AF255" s="101"/>
      <c r="AG255" s="103">
        <f>SUM(AG252:AG254)</f>
        <v>160280</v>
      </c>
      <c r="AH255" s="103">
        <f>SUM(AH252:AH254)</f>
        <v>192336</v>
      </c>
    </row>
    <row r="256" spans="1:34" ht="12.7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</row>
    <row r="257" spans="1:34" ht="38.25">
      <c r="A257" s="93">
        <v>24239</v>
      </c>
      <c r="B257" s="94" t="s">
        <v>303</v>
      </c>
      <c r="C257" s="93">
        <v>63260</v>
      </c>
      <c r="D257" s="94" t="s">
        <v>36</v>
      </c>
      <c r="E257" s="94" t="s">
        <v>37</v>
      </c>
      <c r="F257" s="94" t="s">
        <v>38</v>
      </c>
      <c r="G257" s="94" t="s">
        <v>28</v>
      </c>
      <c r="H257" s="105" t="s">
        <v>628</v>
      </c>
      <c r="I257" s="94" t="s">
        <v>29</v>
      </c>
      <c r="J257" s="95">
        <v>1</v>
      </c>
      <c r="K257" s="96">
        <v>1</v>
      </c>
      <c r="L257" s="97" t="s">
        <v>829</v>
      </c>
      <c r="M257" s="94">
        <v>312030</v>
      </c>
      <c r="N257" s="94" t="s">
        <v>48</v>
      </c>
      <c r="O257" s="94" t="s">
        <v>304</v>
      </c>
      <c r="P257" s="94" t="s">
        <v>50</v>
      </c>
      <c r="Q257" s="94">
        <v>4</v>
      </c>
      <c r="R257" s="94" t="s">
        <v>305</v>
      </c>
      <c r="S257" s="94">
        <v>211961</v>
      </c>
      <c r="T257" s="94" t="s">
        <v>306</v>
      </c>
      <c r="U257" s="94" t="s">
        <v>307</v>
      </c>
      <c r="V257" s="94">
        <v>549494737</v>
      </c>
      <c r="W257" s="94"/>
      <c r="X257" s="98" t="s">
        <v>999</v>
      </c>
      <c r="Y257" s="98" t="s">
        <v>842</v>
      </c>
      <c r="Z257" s="98" t="s">
        <v>62</v>
      </c>
      <c r="AA257" s="98" t="s">
        <v>900</v>
      </c>
      <c r="AB257" s="98" t="s">
        <v>62</v>
      </c>
      <c r="AC257" s="97" t="s">
        <v>1000</v>
      </c>
      <c r="AD257" s="99">
        <v>8700</v>
      </c>
      <c r="AE257" s="96">
        <v>20</v>
      </c>
      <c r="AF257" s="99">
        <v>1740</v>
      </c>
      <c r="AG257" s="100">
        <f>ROUND(K257*AD257,2)</f>
        <v>8700</v>
      </c>
      <c r="AH257" s="100">
        <f>ROUND(K257*(AD257+AF257),2)</f>
        <v>10440</v>
      </c>
    </row>
    <row r="258" spans="1:34" ht="12.75">
      <c r="A258" s="93">
        <v>24239</v>
      </c>
      <c r="B258" s="94" t="s">
        <v>303</v>
      </c>
      <c r="C258" s="93">
        <v>63261</v>
      </c>
      <c r="D258" s="94" t="s">
        <v>54</v>
      </c>
      <c r="E258" s="94" t="s">
        <v>148</v>
      </c>
      <c r="F258" s="94" t="s">
        <v>149</v>
      </c>
      <c r="G258" s="94" t="s">
        <v>28</v>
      </c>
      <c r="H258" s="94"/>
      <c r="I258" s="94" t="s">
        <v>29</v>
      </c>
      <c r="J258" s="95">
        <v>1</v>
      </c>
      <c r="K258" s="96">
        <v>1</v>
      </c>
      <c r="L258" s="97" t="s">
        <v>829</v>
      </c>
      <c r="M258" s="94">
        <v>312030</v>
      </c>
      <c r="N258" s="94" t="s">
        <v>48</v>
      </c>
      <c r="O258" s="94" t="s">
        <v>304</v>
      </c>
      <c r="P258" s="94" t="s">
        <v>50</v>
      </c>
      <c r="Q258" s="94">
        <v>4</v>
      </c>
      <c r="R258" s="94" t="s">
        <v>305</v>
      </c>
      <c r="S258" s="94">
        <v>211961</v>
      </c>
      <c r="T258" s="94" t="s">
        <v>306</v>
      </c>
      <c r="U258" s="94" t="s">
        <v>307</v>
      </c>
      <c r="V258" s="94">
        <v>549494737</v>
      </c>
      <c r="W258" s="94"/>
      <c r="X258" s="98" t="s">
        <v>999</v>
      </c>
      <c r="Y258" s="98" t="s">
        <v>842</v>
      </c>
      <c r="Z258" s="98" t="s">
        <v>62</v>
      </c>
      <c r="AA258" s="98" t="s">
        <v>900</v>
      </c>
      <c r="AB258" s="98" t="s">
        <v>62</v>
      </c>
      <c r="AC258" s="97" t="s">
        <v>1000</v>
      </c>
      <c r="AD258" s="99">
        <v>3450</v>
      </c>
      <c r="AE258" s="96">
        <v>20</v>
      </c>
      <c r="AF258" s="99">
        <v>690</v>
      </c>
      <c r="AG258" s="100">
        <f>ROUND(K258*AD258,2)</f>
        <v>3450</v>
      </c>
      <c r="AH258" s="100">
        <f>ROUND(K258*(AD258+AF258),2)</f>
        <v>4140</v>
      </c>
    </row>
    <row r="259" spans="1:34" ht="12.75">
      <c r="A259" s="93">
        <v>24239</v>
      </c>
      <c r="B259" s="94" t="s">
        <v>303</v>
      </c>
      <c r="C259" s="93">
        <v>63282</v>
      </c>
      <c r="D259" s="94" t="s">
        <v>179</v>
      </c>
      <c r="E259" s="94" t="s">
        <v>235</v>
      </c>
      <c r="F259" s="94" t="s">
        <v>236</v>
      </c>
      <c r="G259" s="94" t="s">
        <v>28</v>
      </c>
      <c r="H259" s="94"/>
      <c r="I259" s="94" t="s">
        <v>29</v>
      </c>
      <c r="J259" s="95">
        <v>2</v>
      </c>
      <c r="K259" s="96">
        <v>2</v>
      </c>
      <c r="L259" s="97" t="s">
        <v>829</v>
      </c>
      <c r="M259" s="94">
        <v>312030</v>
      </c>
      <c r="N259" s="94" t="s">
        <v>48</v>
      </c>
      <c r="O259" s="94" t="s">
        <v>304</v>
      </c>
      <c r="P259" s="94" t="s">
        <v>50</v>
      </c>
      <c r="Q259" s="94">
        <v>4</v>
      </c>
      <c r="R259" s="94" t="s">
        <v>305</v>
      </c>
      <c r="S259" s="94">
        <v>211961</v>
      </c>
      <c r="T259" s="94" t="s">
        <v>306</v>
      </c>
      <c r="U259" s="94" t="s">
        <v>307</v>
      </c>
      <c r="V259" s="94">
        <v>549494737</v>
      </c>
      <c r="W259" s="94"/>
      <c r="X259" s="98" t="s">
        <v>999</v>
      </c>
      <c r="Y259" s="98" t="s">
        <v>842</v>
      </c>
      <c r="Z259" s="98" t="s">
        <v>62</v>
      </c>
      <c r="AA259" s="98" t="s">
        <v>900</v>
      </c>
      <c r="AB259" s="98" t="s">
        <v>62</v>
      </c>
      <c r="AC259" s="97" t="s">
        <v>1000</v>
      </c>
      <c r="AD259" s="99">
        <v>1970</v>
      </c>
      <c r="AE259" s="96">
        <v>20</v>
      </c>
      <c r="AF259" s="99">
        <v>394</v>
      </c>
      <c r="AG259" s="100">
        <f>ROUND(K259*AD259,2)</f>
        <v>3940</v>
      </c>
      <c r="AH259" s="100">
        <f>ROUND(K259*(AD259+AF259),2)</f>
        <v>4728</v>
      </c>
    </row>
    <row r="260" spans="1:34" ht="26.25" thickBot="1">
      <c r="A260" s="93">
        <v>24239</v>
      </c>
      <c r="B260" s="94" t="s">
        <v>303</v>
      </c>
      <c r="C260" s="93">
        <v>63283</v>
      </c>
      <c r="D260" s="94" t="s">
        <v>57</v>
      </c>
      <c r="E260" s="94" t="s">
        <v>58</v>
      </c>
      <c r="F260" s="94" t="s">
        <v>59</v>
      </c>
      <c r="G260" s="94" t="s">
        <v>28</v>
      </c>
      <c r="H260" s="94"/>
      <c r="I260" s="94" t="s">
        <v>29</v>
      </c>
      <c r="J260" s="95">
        <v>1</v>
      </c>
      <c r="K260" s="96">
        <v>1</v>
      </c>
      <c r="L260" s="97" t="s">
        <v>829</v>
      </c>
      <c r="M260" s="94">
        <v>312030</v>
      </c>
      <c r="N260" s="94" t="s">
        <v>48</v>
      </c>
      <c r="O260" s="94" t="s">
        <v>304</v>
      </c>
      <c r="P260" s="94" t="s">
        <v>50</v>
      </c>
      <c r="Q260" s="94">
        <v>4</v>
      </c>
      <c r="R260" s="94" t="s">
        <v>305</v>
      </c>
      <c r="S260" s="94">
        <v>211961</v>
      </c>
      <c r="T260" s="94" t="s">
        <v>306</v>
      </c>
      <c r="U260" s="94" t="s">
        <v>307</v>
      </c>
      <c r="V260" s="94">
        <v>549494737</v>
      </c>
      <c r="W260" s="94"/>
      <c r="X260" s="98" t="s">
        <v>999</v>
      </c>
      <c r="Y260" s="98" t="s">
        <v>842</v>
      </c>
      <c r="Z260" s="98" t="s">
        <v>62</v>
      </c>
      <c r="AA260" s="98" t="s">
        <v>900</v>
      </c>
      <c r="AB260" s="98" t="s">
        <v>62</v>
      </c>
      <c r="AC260" s="97" t="s">
        <v>1000</v>
      </c>
      <c r="AD260" s="99">
        <v>6310</v>
      </c>
      <c r="AE260" s="96">
        <v>20</v>
      </c>
      <c r="AF260" s="99">
        <v>1262</v>
      </c>
      <c r="AG260" s="100">
        <f>ROUND(K260*AD260,2)</f>
        <v>6310</v>
      </c>
      <c r="AH260" s="100">
        <f>ROUND(K260*(AD260+AF260),2)</f>
        <v>7572</v>
      </c>
    </row>
    <row r="261" spans="1:34" ht="13.5" customHeight="1" thickTop="1">
      <c r="A261" s="101"/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1" t="s">
        <v>836</v>
      </c>
      <c r="AF261" s="101"/>
      <c r="AG261" s="103">
        <f>SUM(AG257:AG260)</f>
        <v>22400</v>
      </c>
      <c r="AH261" s="103">
        <f>SUM(AH257:AH260)</f>
        <v>26880</v>
      </c>
    </row>
    <row r="262" spans="1:34" ht="12.7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</row>
    <row r="263" spans="1:34" ht="25.5">
      <c r="A263" s="93">
        <v>24256</v>
      </c>
      <c r="B263" s="94" t="s">
        <v>308</v>
      </c>
      <c r="C263" s="93">
        <v>63267</v>
      </c>
      <c r="D263" s="94" t="s">
        <v>25</v>
      </c>
      <c r="E263" s="94" t="s">
        <v>26</v>
      </c>
      <c r="F263" s="94" t="s">
        <v>27</v>
      </c>
      <c r="G263" s="94" t="s">
        <v>28</v>
      </c>
      <c r="H263" s="105" t="s">
        <v>309</v>
      </c>
      <c r="I263" s="94" t="s">
        <v>29</v>
      </c>
      <c r="J263" s="95">
        <v>2</v>
      </c>
      <c r="K263" s="96">
        <v>2</v>
      </c>
      <c r="L263" s="97" t="s">
        <v>829</v>
      </c>
      <c r="M263" s="94">
        <v>220000</v>
      </c>
      <c r="N263" s="94" t="s">
        <v>250</v>
      </c>
      <c r="O263" s="94" t="s">
        <v>251</v>
      </c>
      <c r="P263" s="94" t="s">
        <v>252</v>
      </c>
      <c r="Q263" s="94">
        <v>1</v>
      </c>
      <c r="R263" s="94">
        <v>21</v>
      </c>
      <c r="S263" s="94">
        <v>37823</v>
      </c>
      <c r="T263" s="94" t="s">
        <v>253</v>
      </c>
      <c r="U263" s="94" t="s">
        <v>254</v>
      </c>
      <c r="V263" s="94">
        <v>549491207</v>
      </c>
      <c r="W263" s="94" t="s">
        <v>255</v>
      </c>
      <c r="X263" s="98" t="s">
        <v>1001</v>
      </c>
      <c r="Y263" s="98" t="s">
        <v>1002</v>
      </c>
      <c r="Z263" s="98" t="s">
        <v>62</v>
      </c>
      <c r="AA263" s="98" t="s">
        <v>1003</v>
      </c>
      <c r="AB263" s="98" t="s">
        <v>62</v>
      </c>
      <c r="AC263" s="97" t="s">
        <v>1004</v>
      </c>
      <c r="AD263" s="99">
        <v>350</v>
      </c>
      <c r="AE263" s="96">
        <v>20</v>
      </c>
      <c r="AF263" s="99">
        <v>70</v>
      </c>
      <c r="AG263" s="100">
        <f>ROUND(K263*AD263,2)</f>
        <v>700</v>
      </c>
      <c r="AH263" s="100">
        <f>ROUND(K263*(AD263+AF263),2)</f>
        <v>840</v>
      </c>
    </row>
    <row r="264" spans="1:34" ht="26.25" thickBot="1">
      <c r="A264" s="93">
        <v>24256</v>
      </c>
      <c r="B264" s="94" t="s">
        <v>308</v>
      </c>
      <c r="C264" s="93">
        <v>63268</v>
      </c>
      <c r="D264" s="94" t="s">
        <v>310</v>
      </c>
      <c r="E264" s="94" t="s">
        <v>311</v>
      </c>
      <c r="F264" s="94" t="s">
        <v>312</v>
      </c>
      <c r="G264" s="94" t="s">
        <v>28</v>
      </c>
      <c r="H264" s="94"/>
      <c r="I264" s="94" t="s">
        <v>29</v>
      </c>
      <c r="J264" s="95">
        <v>1</v>
      </c>
      <c r="K264" s="96">
        <v>1</v>
      </c>
      <c r="L264" s="97" t="s">
        <v>829</v>
      </c>
      <c r="M264" s="94">
        <v>220000</v>
      </c>
      <c r="N264" s="94" t="s">
        <v>250</v>
      </c>
      <c r="O264" s="94" t="s">
        <v>251</v>
      </c>
      <c r="P264" s="94" t="s">
        <v>252</v>
      </c>
      <c r="Q264" s="94">
        <v>1</v>
      </c>
      <c r="R264" s="94">
        <v>21</v>
      </c>
      <c r="S264" s="94">
        <v>37823</v>
      </c>
      <c r="T264" s="94" t="s">
        <v>253</v>
      </c>
      <c r="U264" s="94" t="s">
        <v>254</v>
      </c>
      <c r="V264" s="94">
        <v>549491207</v>
      </c>
      <c r="W264" s="94" t="s">
        <v>255</v>
      </c>
      <c r="X264" s="98" t="s">
        <v>1001</v>
      </c>
      <c r="Y264" s="98" t="s">
        <v>1002</v>
      </c>
      <c r="Z264" s="98" t="s">
        <v>62</v>
      </c>
      <c r="AA264" s="98" t="s">
        <v>1003</v>
      </c>
      <c r="AB264" s="98" t="s">
        <v>62</v>
      </c>
      <c r="AC264" s="97" t="s">
        <v>1004</v>
      </c>
      <c r="AD264" s="99">
        <v>610</v>
      </c>
      <c r="AE264" s="96">
        <v>20</v>
      </c>
      <c r="AF264" s="99">
        <v>122</v>
      </c>
      <c r="AG264" s="100">
        <f>ROUND(K264*AD264,2)</f>
        <v>610</v>
      </c>
      <c r="AH264" s="100">
        <f>ROUND(K264*(AD264+AF264),2)</f>
        <v>732</v>
      </c>
    </row>
    <row r="265" spans="1:34" ht="13.5" customHeight="1" thickTop="1">
      <c r="A265" s="101"/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1" t="s">
        <v>836</v>
      </c>
      <c r="AF265" s="101"/>
      <c r="AG265" s="103">
        <f>SUM(AG263:AG264)</f>
        <v>1310</v>
      </c>
      <c r="AH265" s="103">
        <f>SUM(AH263:AH264)</f>
        <v>1572</v>
      </c>
    </row>
    <row r="266" spans="1:34" ht="12.7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</row>
    <row r="267" spans="1:34" ht="25.5">
      <c r="A267" s="93">
        <v>24258</v>
      </c>
      <c r="B267" s="94" t="s">
        <v>313</v>
      </c>
      <c r="C267" s="93">
        <v>63270</v>
      </c>
      <c r="D267" s="94" t="s">
        <v>25</v>
      </c>
      <c r="E267" s="94" t="s">
        <v>26</v>
      </c>
      <c r="F267" s="94" t="s">
        <v>27</v>
      </c>
      <c r="G267" s="94" t="s">
        <v>28</v>
      </c>
      <c r="H267" s="105" t="s">
        <v>314</v>
      </c>
      <c r="I267" s="94" t="s">
        <v>29</v>
      </c>
      <c r="J267" s="95">
        <v>10</v>
      </c>
      <c r="K267" s="96">
        <v>10</v>
      </c>
      <c r="L267" s="97" t="s">
        <v>829</v>
      </c>
      <c r="M267" s="94">
        <v>510000</v>
      </c>
      <c r="N267" s="94" t="s">
        <v>142</v>
      </c>
      <c r="O267" s="94" t="s">
        <v>143</v>
      </c>
      <c r="P267" s="94" t="s">
        <v>76</v>
      </c>
      <c r="Q267" s="94">
        <v>2</v>
      </c>
      <c r="R267" s="94" t="s">
        <v>144</v>
      </c>
      <c r="S267" s="94">
        <v>186014</v>
      </c>
      <c r="T267" s="94" t="s">
        <v>145</v>
      </c>
      <c r="U267" s="94" t="s">
        <v>146</v>
      </c>
      <c r="V267" s="94">
        <v>549496321</v>
      </c>
      <c r="W267" s="94"/>
      <c r="X267" s="98" t="s">
        <v>1005</v>
      </c>
      <c r="Y267" s="98" t="s">
        <v>946</v>
      </c>
      <c r="Z267" s="98" t="s">
        <v>62</v>
      </c>
      <c r="AA267" s="98" t="s">
        <v>852</v>
      </c>
      <c r="AB267" s="98" t="s">
        <v>834</v>
      </c>
      <c r="AC267" s="97" t="s">
        <v>1006</v>
      </c>
      <c r="AD267" s="99">
        <v>315</v>
      </c>
      <c r="AE267" s="96">
        <v>20</v>
      </c>
      <c r="AF267" s="99">
        <v>63</v>
      </c>
      <c r="AG267" s="100">
        <f aca="true" t="shared" si="12" ref="AG267:AG280">ROUND(K267*AD267,2)</f>
        <v>3150</v>
      </c>
      <c r="AH267" s="100">
        <f aca="true" t="shared" si="13" ref="AH267:AH280">ROUND(K267*(AD267+AF267),2)</f>
        <v>3780</v>
      </c>
    </row>
    <row r="268" spans="1:34" ht="12.75">
      <c r="A268" s="93">
        <v>24258</v>
      </c>
      <c r="B268" s="94" t="s">
        <v>313</v>
      </c>
      <c r="C268" s="93">
        <v>63271</v>
      </c>
      <c r="D268" s="94" t="s">
        <v>105</v>
      </c>
      <c r="E268" s="94" t="s">
        <v>106</v>
      </c>
      <c r="F268" s="94" t="s">
        <v>107</v>
      </c>
      <c r="G268" s="94" t="s">
        <v>28</v>
      </c>
      <c r="H268" s="94"/>
      <c r="I268" s="94" t="s">
        <v>29</v>
      </c>
      <c r="J268" s="95">
        <v>4</v>
      </c>
      <c r="K268" s="96">
        <v>4</v>
      </c>
      <c r="L268" s="97" t="s">
        <v>829</v>
      </c>
      <c r="M268" s="94">
        <v>510000</v>
      </c>
      <c r="N268" s="94" t="s">
        <v>142</v>
      </c>
      <c r="O268" s="94" t="s">
        <v>143</v>
      </c>
      <c r="P268" s="94" t="s">
        <v>76</v>
      </c>
      <c r="Q268" s="94">
        <v>2</v>
      </c>
      <c r="R268" s="94" t="s">
        <v>144</v>
      </c>
      <c r="S268" s="94">
        <v>186014</v>
      </c>
      <c r="T268" s="94" t="s">
        <v>145</v>
      </c>
      <c r="U268" s="94" t="s">
        <v>146</v>
      </c>
      <c r="V268" s="94">
        <v>549496321</v>
      </c>
      <c r="W268" s="94"/>
      <c r="X268" s="98" t="s">
        <v>1005</v>
      </c>
      <c r="Y268" s="98" t="s">
        <v>946</v>
      </c>
      <c r="Z268" s="98" t="s">
        <v>62</v>
      </c>
      <c r="AA268" s="98" t="s">
        <v>852</v>
      </c>
      <c r="AB268" s="98" t="s">
        <v>834</v>
      </c>
      <c r="AC268" s="97" t="s">
        <v>1006</v>
      </c>
      <c r="AD268" s="99">
        <v>100</v>
      </c>
      <c r="AE268" s="96">
        <v>20</v>
      </c>
      <c r="AF268" s="99">
        <v>20</v>
      </c>
      <c r="AG268" s="100">
        <f t="shared" si="12"/>
        <v>400</v>
      </c>
      <c r="AH268" s="100">
        <f t="shared" si="13"/>
        <v>480</v>
      </c>
    </row>
    <row r="269" spans="1:34" ht="12.75">
      <c r="A269" s="93">
        <v>24258</v>
      </c>
      <c r="B269" s="94" t="s">
        <v>313</v>
      </c>
      <c r="C269" s="93">
        <v>63272</v>
      </c>
      <c r="D269" s="94" t="s">
        <v>71</v>
      </c>
      <c r="E269" s="94" t="s">
        <v>207</v>
      </c>
      <c r="F269" s="94" t="s">
        <v>208</v>
      </c>
      <c r="G269" s="94" t="s">
        <v>28</v>
      </c>
      <c r="H269" s="94"/>
      <c r="I269" s="94" t="s">
        <v>29</v>
      </c>
      <c r="J269" s="95">
        <v>1</v>
      </c>
      <c r="K269" s="96">
        <v>1</v>
      </c>
      <c r="L269" s="97" t="s">
        <v>829</v>
      </c>
      <c r="M269" s="94">
        <v>510000</v>
      </c>
      <c r="N269" s="94" t="s">
        <v>142</v>
      </c>
      <c r="O269" s="94" t="s">
        <v>143</v>
      </c>
      <c r="P269" s="94" t="s">
        <v>76</v>
      </c>
      <c r="Q269" s="94">
        <v>2</v>
      </c>
      <c r="R269" s="94" t="s">
        <v>144</v>
      </c>
      <c r="S269" s="94">
        <v>186014</v>
      </c>
      <c r="T269" s="94" t="s">
        <v>145</v>
      </c>
      <c r="U269" s="94" t="s">
        <v>146</v>
      </c>
      <c r="V269" s="94">
        <v>549496321</v>
      </c>
      <c r="W269" s="94"/>
      <c r="X269" s="98" t="s">
        <v>1007</v>
      </c>
      <c r="Y269" s="98" t="s">
        <v>946</v>
      </c>
      <c r="Z269" s="98" t="s">
        <v>62</v>
      </c>
      <c r="AA269" s="98" t="s">
        <v>852</v>
      </c>
      <c r="AB269" s="98" t="s">
        <v>834</v>
      </c>
      <c r="AC269" s="97" t="s">
        <v>1006</v>
      </c>
      <c r="AD269" s="99">
        <v>165</v>
      </c>
      <c r="AE269" s="96">
        <v>20</v>
      </c>
      <c r="AF269" s="99">
        <v>33</v>
      </c>
      <c r="AG269" s="100">
        <f t="shared" si="12"/>
        <v>165</v>
      </c>
      <c r="AH269" s="100">
        <f t="shared" si="13"/>
        <v>198</v>
      </c>
    </row>
    <row r="270" spans="1:34" ht="12.75">
      <c r="A270" s="93">
        <v>24258</v>
      </c>
      <c r="B270" s="94" t="s">
        <v>313</v>
      </c>
      <c r="C270" s="93">
        <v>63284</v>
      </c>
      <c r="D270" s="94" t="s">
        <v>45</v>
      </c>
      <c r="E270" s="94" t="s">
        <v>46</v>
      </c>
      <c r="F270" s="94" t="s">
        <v>47</v>
      </c>
      <c r="G270" s="94" t="s">
        <v>28</v>
      </c>
      <c r="H270" s="105" t="s">
        <v>332</v>
      </c>
      <c r="I270" s="94" t="s">
        <v>29</v>
      </c>
      <c r="J270" s="95">
        <v>1</v>
      </c>
      <c r="K270" s="96">
        <v>1</v>
      </c>
      <c r="L270" s="97" t="s">
        <v>829</v>
      </c>
      <c r="M270" s="94">
        <v>510000</v>
      </c>
      <c r="N270" s="94" t="s">
        <v>142</v>
      </c>
      <c r="O270" s="94" t="s">
        <v>143</v>
      </c>
      <c r="P270" s="94" t="s">
        <v>76</v>
      </c>
      <c r="Q270" s="94">
        <v>2</v>
      </c>
      <c r="R270" s="94" t="s">
        <v>144</v>
      </c>
      <c r="S270" s="94">
        <v>186014</v>
      </c>
      <c r="T270" s="94" t="s">
        <v>145</v>
      </c>
      <c r="U270" s="94" t="s">
        <v>146</v>
      </c>
      <c r="V270" s="94">
        <v>549496321</v>
      </c>
      <c r="W270" s="94"/>
      <c r="X270" s="98" t="s">
        <v>1008</v>
      </c>
      <c r="Y270" s="98" t="s">
        <v>946</v>
      </c>
      <c r="Z270" s="98" t="s">
        <v>62</v>
      </c>
      <c r="AA270" s="98" t="s">
        <v>847</v>
      </c>
      <c r="AB270" s="98" t="s">
        <v>834</v>
      </c>
      <c r="AC270" s="97" t="s">
        <v>1006</v>
      </c>
      <c r="AD270" s="99">
        <v>6200</v>
      </c>
      <c r="AE270" s="96">
        <v>20</v>
      </c>
      <c r="AF270" s="99">
        <v>1240</v>
      </c>
      <c r="AG270" s="100">
        <f t="shared" si="12"/>
        <v>6200</v>
      </c>
      <c r="AH270" s="100">
        <f t="shared" si="13"/>
        <v>7440</v>
      </c>
    </row>
    <row r="271" spans="1:34" ht="12.75">
      <c r="A271" s="93">
        <v>24258</v>
      </c>
      <c r="B271" s="94" t="s">
        <v>313</v>
      </c>
      <c r="C271" s="93">
        <v>63285</v>
      </c>
      <c r="D271" s="94" t="s">
        <v>179</v>
      </c>
      <c r="E271" s="94" t="s">
        <v>217</v>
      </c>
      <c r="F271" s="94" t="s">
        <v>218</v>
      </c>
      <c r="G271" s="94" t="s">
        <v>28</v>
      </c>
      <c r="H271" s="94"/>
      <c r="I271" s="94" t="s">
        <v>29</v>
      </c>
      <c r="J271" s="95">
        <v>6</v>
      </c>
      <c r="K271" s="96">
        <v>6</v>
      </c>
      <c r="L271" s="97" t="s">
        <v>829</v>
      </c>
      <c r="M271" s="94">
        <v>510000</v>
      </c>
      <c r="N271" s="94" t="s">
        <v>142</v>
      </c>
      <c r="O271" s="94" t="s">
        <v>143</v>
      </c>
      <c r="P271" s="94" t="s">
        <v>76</v>
      </c>
      <c r="Q271" s="94">
        <v>2</v>
      </c>
      <c r="R271" s="94" t="s">
        <v>144</v>
      </c>
      <c r="S271" s="94">
        <v>186014</v>
      </c>
      <c r="T271" s="94" t="s">
        <v>145</v>
      </c>
      <c r="U271" s="94" t="s">
        <v>146</v>
      </c>
      <c r="V271" s="94">
        <v>549496321</v>
      </c>
      <c r="W271" s="94"/>
      <c r="X271" s="98" t="s">
        <v>1008</v>
      </c>
      <c r="Y271" s="98" t="s">
        <v>946</v>
      </c>
      <c r="Z271" s="98" t="s">
        <v>62</v>
      </c>
      <c r="AA271" s="98" t="s">
        <v>847</v>
      </c>
      <c r="AB271" s="98" t="s">
        <v>834</v>
      </c>
      <c r="AC271" s="97" t="s">
        <v>1006</v>
      </c>
      <c r="AD271" s="99">
        <v>2770</v>
      </c>
      <c r="AE271" s="96">
        <v>20</v>
      </c>
      <c r="AF271" s="99">
        <v>554</v>
      </c>
      <c r="AG271" s="100">
        <f t="shared" si="12"/>
        <v>16620</v>
      </c>
      <c r="AH271" s="100">
        <f t="shared" si="13"/>
        <v>19944</v>
      </c>
    </row>
    <row r="272" spans="1:34" ht="51">
      <c r="A272" s="93">
        <v>24258</v>
      </c>
      <c r="B272" s="94" t="s">
        <v>313</v>
      </c>
      <c r="C272" s="93">
        <v>63286</v>
      </c>
      <c r="D272" s="94" t="s">
        <v>45</v>
      </c>
      <c r="E272" s="94" t="s">
        <v>121</v>
      </c>
      <c r="F272" s="94" t="s">
        <v>122</v>
      </c>
      <c r="G272" s="94" t="s">
        <v>28</v>
      </c>
      <c r="H272" s="105" t="s">
        <v>315</v>
      </c>
      <c r="I272" s="94" t="s">
        <v>29</v>
      </c>
      <c r="J272" s="95">
        <v>3</v>
      </c>
      <c r="K272" s="96">
        <v>3</v>
      </c>
      <c r="L272" s="97" t="s">
        <v>829</v>
      </c>
      <c r="M272" s="94">
        <v>510000</v>
      </c>
      <c r="N272" s="94" t="s">
        <v>142</v>
      </c>
      <c r="O272" s="94" t="s">
        <v>143</v>
      </c>
      <c r="P272" s="94" t="s">
        <v>76</v>
      </c>
      <c r="Q272" s="94">
        <v>2</v>
      </c>
      <c r="R272" s="94" t="s">
        <v>144</v>
      </c>
      <c r="S272" s="94">
        <v>186014</v>
      </c>
      <c r="T272" s="94" t="s">
        <v>145</v>
      </c>
      <c r="U272" s="94" t="s">
        <v>146</v>
      </c>
      <c r="V272" s="94">
        <v>549496321</v>
      </c>
      <c r="W272" s="94"/>
      <c r="X272" s="98" t="s">
        <v>1008</v>
      </c>
      <c r="Y272" s="98" t="s">
        <v>946</v>
      </c>
      <c r="Z272" s="98" t="s">
        <v>62</v>
      </c>
      <c r="AA272" s="98" t="s">
        <v>847</v>
      </c>
      <c r="AB272" s="98" t="s">
        <v>834</v>
      </c>
      <c r="AC272" s="97" t="s">
        <v>1006</v>
      </c>
      <c r="AD272" s="99">
        <v>11820</v>
      </c>
      <c r="AE272" s="96">
        <v>20</v>
      </c>
      <c r="AF272" s="99">
        <v>2364</v>
      </c>
      <c r="AG272" s="100">
        <f t="shared" si="12"/>
        <v>35460</v>
      </c>
      <c r="AH272" s="100">
        <f t="shared" si="13"/>
        <v>42552</v>
      </c>
    </row>
    <row r="273" spans="1:34" ht="12.75">
      <c r="A273" s="93">
        <v>24258</v>
      </c>
      <c r="B273" s="94" t="s">
        <v>313</v>
      </c>
      <c r="C273" s="93">
        <v>63287</v>
      </c>
      <c r="D273" s="94" t="s">
        <v>71</v>
      </c>
      <c r="E273" s="94" t="s">
        <v>207</v>
      </c>
      <c r="F273" s="94" t="s">
        <v>208</v>
      </c>
      <c r="G273" s="94" t="s">
        <v>28</v>
      </c>
      <c r="H273" s="94"/>
      <c r="I273" s="94" t="s">
        <v>29</v>
      </c>
      <c r="J273" s="95">
        <v>2</v>
      </c>
      <c r="K273" s="96">
        <v>2</v>
      </c>
      <c r="L273" s="97" t="s">
        <v>829</v>
      </c>
      <c r="M273" s="94">
        <v>510000</v>
      </c>
      <c r="N273" s="94" t="s">
        <v>142</v>
      </c>
      <c r="O273" s="94" t="s">
        <v>143</v>
      </c>
      <c r="P273" s="94" t="s">
        <v>76</v>
      </c>
      <c r="Q273" s="94">
        <v>2</v>
      </c>
      <c r="R273" s="94" t="s">
        <v>144</v>
      </c>
      <c r="S273" s="94">
        <v>186014</v>
      </c>
      <c r="T273" s="94" t="s">
        <v>145</v>
      </c>
      <c r="U273" s="94" t="s">
        <v>146</v>
      </c>
      <c r="V273" s="94">
        <v>549496321</v>
      </c>
      <c r="W273" s="94"/>
      <c r="X273" s="98" t="s">
        <v>1005</v>
      </c>
      <c r="Y273" s="98" t="s">
        <v>946</v>
      </c>
      <c r="Z273" s="98" t="s">
        <v>62</v>
      </c>
      <c r="AA273" s="98" t="s">
        <v>852</v>
      </c>
      <c r="AB273" s="98" t="s">
        <v>834</v>
      </c>
      <c r="AC273" s="97" t="s">
        <v>1006</v>
      </c>
      <c r="AD273" s="99">
        <v>165</v>
      </c>
      <c r="AE273" s="96">
        <v>20</v>
      </c>
      <c r="AF273" s="99">
        <v>33</v>
      </c>
      <c r="AG273" s="100">
        <f t="shared" si="12"/>
        <v>330</v>
      </c>
      <c r="AH273" s="100">
        <f t="shared" si="13"/>
        <v>396</v>
      </c>
    </row>
    <row r="274" spans="1:34" ht="12.75">
      <c r="A274" s="93">
        <v>24258</v>
      </c>
      <c r="B274" s="94" t="s">
        <v>313</v>
      </c>
      <c r="C274" s="93">
        <v>63288</v>
      </c>
      <c r="D274" s="94" t="s">
        <v>71</v>
      </c>
      <c r="E274" s="94" t="s">
        <v>72</v>
      </c>
      <c r="F274" s="94" t="s">
        <v>73</v>
      </c>
      <c r="G274" s="94" t="s">
        <v>28</v>
      </c>
      <c r="H274" s="94"/>
      <c r="I274" s="94" t="s">
        <v>29</v>
      </c>
      <c r="J274" s="95">
        <v>2</v>
      </c>
      <c r="K274" s="96">
        <v>2</v>
      </c>
      <c r="L274" s="97" t="s">
        <v>829</v>
      </c>
      <c r="M274" s="94">
        <v>510000</v>
      </c>
      <c r="N274" s="94" t="s">
        <v>142</v>
      </c>
      <c r="O274" s="94" t="s">
        <v>143</v>
      </c>
      <c r="P274" s="94" t="s">
        <v>76</v>
      </c>
      <c r="Q274" s="94">
        <v>2</v>
      </c>
      <c r="R274" s="94" t="s">
        <v>144</v>
      </c>
      <c r="S274" s="94">
        <v>186014</v>
      </c>
      <c r="T274" s="94" t="s">
        <v>145</v>
      </c>
      <c r="U274" s="94" t="s">
        <v>146</v>
      </c>
      <c r="V274" s="94">
        <v>549496321</v>
      </c>
      <c r="W274" s="94"/>
      <c r="X274" s="98" t="s">
        <v>1005</v>
      </c>
      <c r="Y274" s="98" t="s">
        <v>946</v>
      </c>
      <c r="Z274" s="98" t="s">
        <v>62</v>
      </c>
      <c r="AA274" s="98" t="s">
        <v>852</v>
      </c>
      <c r="AB274" s="98" t="s">
        <v>834</v>
      </c>
      <c r="AC274" s="97" t="s">
        <v>1006</v>
      </c>
      <c r="AD274" s="99">
        <v>100</v>
      </c>
      <c r="AE274" s="96">
        <v>20</v>
      </c>
      <c r="AF274" s="99">
        <v>20</v>
      </c>
      <c r="AG274" s="100">
        <f t="shared" si="12"/>
        <v>200</v>
      </c>
      <c r="AH274" s="100">
        <f t="shared" si="13"/>
        <v>240</v>
      </c>
    </row>
    <row r="275" spans="1:34" ht="12.75">
      <c r="A275" s="93">
        <v>24258</v>
      </c>
      <c r="B275" s="94" t="s">
        <v>313</v>
      </c>
      <c r="C275" s="93">
        <v>63290</v>
      </c>
      <c r="D275" s="94" t="s">
        <v>54</v>
      </c>
      <c r="E275" s="94" t="s">
        <v>55</v>
      </c>
      <c r="F275" s="94" t="s">
        <v>56</v>
      </c>
      <c r="G275" s="94" t="s">
        <v>28</v>
      </c>
      <c r="H275" s="94"/>
      <c r="I275" s="94" t="s">
        <v>29</v>
      </c>
      <c r="J275" s="95">
        <v>1</v>
      </c>
      <c r="K275" s="96">
        <v>1</v>
      </c>
      <c r="L275" s="97" t="s">
        <v>829</v>
      </c>
      <c r="M275" s="94">
        <v>510000</v>
      </c>
      <c r="N275" s="94" t="s">
        <v>142</v>
      </c>
      <c r="O275" s="94" t="s">
        <v>143</v>
      </c>
      <c r="P275" s="94" t="s">
        <v>76</v>
      </c>
      <c r="Q275" s="94">
        <v>2</v>
      </c>
      <c r="R275" s="94" t="s">
        <v>144</v>
      </c>
      <c r="S275" s="94">
        <v>186014</v>
      </c>
      <c r="T275" s="94" t="s">
        <v>145</v>
      </c>
      <c r="U275" s="94" t="s">
        <v>146</v>
      </c>
      <c r="V275" s="94">
        <v>549496321</v>
      </c>
      <c r="W275" s="94"/>
      <c r="X275" s="98" t="s">
        <v>1009</v>
      </c>
      <c r="Y275" s="98" t="s">
        <v>946</v>
      </c>
      <c r="Z275" s="98" t="s">
        <v>62</v>
      </c>
      <c r="AA275" s="98" t="s">
        <v>847</v>
      </c>
      <c r="AB275" s="98" t="s">
        <v>834</v>
      </c>
      <c r="AC275" s="97" t="s">
        <v>1006</v>
      </c>
      <c r="AD275" s="99">
        <v>2600</v>
      </c>
      <c r="AE275" s="96">
        <v>20</v>
      </c>
      <c r="AF275" s="99">
        <v>520</v>
      </c>
      <c r="AG275" s="100">
        <f t="shared" si="12"/>
        <v>2600</v>
      </c>
      <c r="AH275" s="100">
        <f t="shared" si="13"/>
        <v>3120</v>
      </c>
    </row>
    <row r="276" spans="1:34" ht="12.75">
      <c r="A276" s="93">
        <v>24258</v>
      </c>
      <c r="B276" s="94" t="s">
        <v>313</v>
      </c>
      <c r="C276" s="93">
        <v>63291</v>
      </c>
      <c r="D276" s="94" t="s">
        <v>36</v>
      </c>
      <c r="E276" s="94" t="s">
        <v>37</v>
      </c>
      <c r="F276" s="94" t="s">
        <v>38</v>
      </c>
      <c r="G276" s="94" t="s">
        <v>28</v>
      </c>
      <c r="H276" s="94"/>
      <c r="I276" s="94" t="s">
        <v>29</v>
      </c>
      <c r="J276" s="95">
        <v>1</v>
      </c>
      <c r="K276" s="96">
        <v>1</v>
      </c>
      <c r="L276" s="97" t="s">
        <v>829</v>
      </c>
      <c r="M276" s="94">
        <v>510000</v>
      </c>
      <c r="N276" s="94" t="s">
        <v>142</v>
      </c>
      <c r="O276" s="94" t="s">
        <v>143</v>
      </c>
      <c r="P276" s="94" t="s">
        <v>76</v>
      </c>
      <c r="Q276" s="94">
        <v>2</v>
      </c>
      <c r="R276" s="94" t="s">
        <v>144</v>
      </c>
      <c r="S276" s="94">
        <v>186014</v>
      </c>
      <c r="T276" s="94" t="s">
        <v>145</v>
      </c>
      <c r="U276" s="94" t="s">
        <v>146</v>
      </c>
      <c r="V276" s="94">
        <v>549496321</v>
      </c>
      <c r="W276" s="94"/>
      <c r="X276" s="98" t="s">
        <v>1009</v>
      </c>
      <c r="Y276" s="98" t="s">
        <v>946</v>
      </c>
      <c r="Z276" s="98" t="s">
        <v>62</v>
      </c>
      <c r="AA276" s="98" t="s">
        <v>847</v>
      </c>
      <c r="AB276" s="98" t="s">
        <v>834</v>
      </c>
      <c r="AC276" s="97" t="s">
        <v>1006</v>
      </c>
      <c r="AD276" s="99">
        <v>8200</v>
      </c>
      <c r="AE276" s="96">
        <v>20</v>
      </c>
      <c r="AF276" s="99">
        <v>1640</v>
      </c>
      <c r="AG276" s="100">
        <f t="shared" si="12"/>
        <v>8200</v>
      </c>
      <c r="AH276" s="100">
        <f t="shared" si="13"/>
        <v>9840</v>
      </c>
    </row>
    <row r="277" spans="1:34" ht="12.75">
      <c r="A277" s="93">
        <v>24258</v>
      </c>
      <c r="B277" s="94" t="s">
        <v>313</v>
      </c>
      <c r="C277" s="93">
        <v>63292</v>
      </c>
      <c r="D277" s="94" t="s">
        <v>105</v>
      </c>
      <c r="E277" s="94" t="s">
        <v>316</v>
      </c>
      <c r="F277" s="94" t="s">
        <v>317</v>
      </c>
      <c r="G277" s="94" t="s">
        <v>28</v>
      </c>
      <c r="H277" s="94"/>
      <c r="I277" s="94" t="s">
        <v>29</v>
      </c>
      <c r="J277" s="95">
        <v>1</v>
      </c>
      <c r="K277" s="96">
        <v>1</v>
      </c>
      <c r="L277" s="97" t="s">
        <v>829</v>
      </c>
      <c r="M277" s="94">
        <v>510000</v>
      </c>
      <c r="N277" s="94" t="s">
        <v>142</v>
      </c>
      <c r="O277" s="94" t="s">
        <v>143</v>
      </c>
      <c r="P277" s="94" t="s">
        <v>76</v>
      </c>
      <c r="Q277" s="94">
        <v>2</v>
      </c>
      <c r="R277" s="94" t="s">
        <v>144</v>
      </c>
      <c r="S277" s="94">
        <v>186014</v>
      </c>
      <c r="T277" s="94" t="s">
        <v>145</v>
      </c>
      <c r="U277" s="94" t="s">
        <v>146</v>
      </c>
      <c r="V277" s="94">
        <v>549496321</v>
      </c>
      <c r="W277" s="94"/>
      <c r="X277" s="98" t="s">
        <v>1007</v>
      </c>
      <c r="Y277" s="98" t="s">
        <v>946</v>
      </c>
      <c r="Z277" s="98" t="s">
        <v>62</v>
      </c>
      <c r="AA277" s="98" t="s">
        <v>852</v>
      </c>
      <c r="AB277" s="98" t="s">
        <v>834</v>
      </c>
      <c r="AC277" s="97" t="s">
        <v>1006</v>
      </c>
      <c r="AD277" s="99">
        <v>310</v>
      </c>
      <c r="AE277" s="96">
        <v>20</v>
      </c>
      <c r="AF277" s="99">
        <v>62</v>
      </c>
      <c r="AG277" s="100">
        <f t="shared" si="12"/>
        <v>310</v>
      </c>
      <c r="AH277" s="100">
        <f t="shared" si="13"/>
        <v>372</v>
      </c>
    </row>
    <row r="278" spans="1:34" ht="12.75">
      <c r="A278" s="93">
        <v>24258</v>
      </c>
      <c r="B278" s="94" t="s">
        <v>313</v>
      </c>
      <c r="C278" s="93">
        <v>63293</v>
      </c>
      <c r="D278" s="94" t="s">
        <v>36</v>
      </c>
      <c r="E278" s="94" t="s">
        <v>130</v>
      </c>
      <c r="F278" s="94" t="s">
        <v>131</v>
      </c>
      <c r="G278" s="94" t="s">
        <v>28</v>
      </c>
      <c r="H278" s="94"/>
      <c r="I278" s="94" t="s">
        <v>29</v>
      </c>
      <c r="J278" s="95">
        <v>1</v>
      </c>
      <c r="K278" s="96">
        <v>1</v>
      </c>
      <c r="L278" s="97" t="s">
        <v>829</v>
      </c>
      <c r="M278" s="94">
        <v>510000</v>
      </c>
      <c r="N278" s="94" t="s">
        <v>142</v>
      </c>
      <c r="O278" s="94" t="s">
        <v>143</v>
      </c>
      <c r="P278" s="94" t="s">
        <v>76</v>
      </c>
      <c r="Q278" s="94">
        <v>2</v>
      </c>
      <c r="R278" s="94" t="s">
        <v>144</v>
      </c>
      <c r="S278" s="94">
        <v>186014</v>
      </c>
      <c r="T278" s="94" t="s">
        <v>145</v>
      </c>
      <c r="U278" s="94" t="s">
        <v>146</v>
      </c>
      <c r="V278" s="94">
        <v>549496321</v>
      </c>
      <c r="W278" s="94"/>
      <c r="X278" s="98" t="s">
        <v>1008</v>
      </c>
      <c r="Y278" s="98" t="s">
        <v>946</v>
      </c>
      <c r="Z278" s="98" t="s">
        <v>62</v>
      </c>
      <c r="AA278" s="98" t="s">
        <v>847</v>
      </c>
      <c r="AB278" s="98" t="s">
        <v>834</v>
      </c>
      <c r="AC278" s="97" t="s">
        <v>1006</v>
      </c>
      <c r="AD278" s="99">
        <v>11270</v>
      </c>
      <c r="AE278" s="96">
        <v>20</v>
      </c>
      <c r="AF278" s="99">
        <v>2254</v>
      </c>
      <c r="AG278" s="100">
        <f t="shared" si="12"/>
        <v>11270</v>
      </c>
      <c r="AH278" s="100">
        <f t="shared" si="13"/>
        <v>13524</v>
      </c>
    </row>
    <row r="279" spans="1:34" ht="12.75">
      <c r="A279" s="93">
        <v>24258</v>
      </c>
      <c r="B279" s="94" t="s">
        <v>313</v>
      </c>
      <c r="C279" s="93">
        <v>63294</v>
      </c>
      <c r="D279" s="94" t="s">
        <v>54</v>
      </c>
      <c r="E279" s="94" t="s">
        <v>148</v>
      </c>
      <c r="F279" s="94" t="s">
        <v>149</v>
      </c>
      <c r="G279" s="94" t="s">
        <v>28</v>
      </c>
      <c r="H279" s="94"/>
      <c r="I279" s="94" t="s">
        <v>29</v>
      </c>
      <c r="J279" s="95">
        <v>4</v>
      </c>
      <c r="K279" s="96">
        <v>4</v>
      </c>
      <c r="L279" s="97" t="s">
        <v>829</v>
      </c>
      <c r="M279" s="94">
        <v>510000</v>
      </c>
      <c r="N279" s="94" t="s">
        <v>142</v>
      </c>
      <c r="O279" s="94" t="s">
        <v>143</v>
      </c>
      <c r="P279" s="94" t="s">
        <v>76</v>
      </c>
      <c r="Q279" s="94">
        <v>2</v>
      </c>
      <c r="R279" s="94" t="s">
        <v>144</v>
      </c>
      <c r="S279" s="94">
        <v>186014</v>
      </c>
      <c r="T279" s="94" t="s">
        <v>145</v>
      </c>
      <c r="U279" s="94" t="s">
        <v>146</v>
      </c>
      <c r="V279" s="94">
        <v>549496321</v>
      </c>
      <c r="W279" s="94"/>
      <c r="X279" s="98" t="s">
        <v>1008</v>
      </c>
      <c r="Y279" s="98" t="s">
        <v>946</v>
      </c>
      <c r="Z279" s="98" t="s">
        <v>62</v>
      </c>
      <c r="AA279" s="98" t="s">
        <v>847</v>
      </c>
      <c r="AB279" s="98" t="s">
        <v>834</v>
      </c>
      <c r="AC279" s="97" t="s">
        <v>1006</v>
      </c>
      <c r="AD279" s="99">
        <v>3450</v>
      </c>
      <c r="AE279" s="96">
        <v>20</v>
      </c>
      <c r="AF279" s="99">
        <v>690</v>
      </c>
      <c r="AG279" s="100">
        <f t="shared" si="12"/>
        <v>13800</v>
      </c>
      <c r="AH279" s="100">
        <f t="shared" si="13"/>
        <v>16560</v>
      </c>
    </row>
    <row r="280" spans="1:34" ht="51.75" thickBot="1">
      <c r="A280" s="93">
        <v>24258</v>
      </c>
      <c r="B280" s="94" t="s">
        <v>313</v>
      </c>
      <c r="C280" s="93">
        <v>63305</v>
      </c>
      <c r="D280" s="94" t="s">
        <v>54</v>
      </c>
      <c r="E280" s="94" t="s">
        <v>148</v>
      </c>
      <c r="F280" s="94" t="s">
        <v>149</v>
      </c>
      <c r="G280" s="94" t="s">
        <v>28</v>
      </c>
      <c r="H280" s="105" t="s">
        <v>318</v>
      </c>
      <c r="I280" s="94" t="s">
        <v>29</v>
      </c>
      <c r="J280" s="95">
        <v>2</v>
      </c>
      <c r="K280" s="96">
        <v>2</v>
      </c>
      <c r="L280" s="97" t="s">
        <v>829</v>
      </c>
      <c r="M280" s="94">
        <v>510000</v>
      </c>
      <c r="N280" s="94" t="s">
        <v>142</v>
      </c>
      <c r="O280" s="94" t="s">
        <v>143</v>
      </c>
      <c r="P280" s="94" t="s">
        <v>76</v>
      </c>
      <c r="Q280" s="94">
        <v>2</v>
      </c>
      <c r="R280" s="94" t="s">
        <v>144</v>
      </c>
      <c r="S280" s="94">
        <v>186014</v>
      </c>
      <c r="T280" s="94" t="s">
        <v>145</v>
      </c>
      <c r="U280" s="94" t="s">
        <v>146</v>
      </c>
      <c r="V280" s="94">
        <v>549496321</v>
      </c>
      <c r="W280" s="94"/>
      <c r="X280" s="98" t="s">
        <v>1008</v>
      </c>
      <c r="Y280" s="98" t="s">
        <v>946</v>
      </c>
      <c r="Z280" s="98" t="s">
        <v>62</v>
      </c>
      <c r="AA280" s="98" t="s">
        <v>847</v>
      </c>
      <c r="AB280" s="98" t="s">
        <v>834</v>
      </c>
      <c r="AC280" s="97" t="s">
        <v>1006</v>
      </c>
      <c r="AD280" s="99">
        <v>4800</v>
      </c>
      <c r="AE280" s="96">
        <v>20</v>
      </c>
      <c r="AF280" s="99">
        <v>960</v>
      </c>
      <c r="AG280" s="100">
        <f t="shared" si="12"/>
        <v>9600</v>
      </c>
      <c r="AH280" s="100">
        <f t="shared" si="13"/>
        <v>11520</v>
      </c>
    </row>
    <row r="281" spans="1:34" ht="13.5" customHeight="1" thickTop="1">
      <c r="A281" s="101"/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1" t="s">
        <v>836</v>
      </c>
      <c r="AF281" s="101"/>
      <c r="AG281" s="103">
        <f>SUM(AG267:AG280)</f>
        <v>108305</v>
      </c>
      <c r="AH281" s="103">
        <f>SUM(AH267:AH280)</f>
        <v>129966</v>
      </c>
    </row>
    <row r="282" spans="1:34" ht="12.7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</row>
    <row r="283" spans="1:34" ht="12.75">
      <c r="A283" s="93">
        <v>24295</v>
      </c>
      <c r="B283" s="94"/>
      <c r="C283" s="93">
        <v>63341</v>
      </c>
      <c r="D283" s="94" t="s">
        <v>71</v>
      </c>
      <c r="E283" s="94" t="s">
        <v>72</v>
      </c>
      <c r="F283" s="94" t="s">
        <v>73</v>
      </c>
      <c r="G283" s="94" t="s">
        <v>28</v>
      </c>
      <c r="H283" s="105" t="s">
        <v>198</v>
      </c>
      <c r="I283" s="94" t="s">
        <v>29</v>
      </c>
      <c r="J283" s="95">
        <v>5</v>
      </c>
      <c r="K283" s="96">
        <v>5</v>
      </c>
      <c r="L283" s="97" t="s">
        <v>829</v>
      </c>
      <c r="M283" s="94">
        <v>319930</v>
      </c>
      <c r="N283" s="94" t="s">
        <v>319</v>
      </c>
      <c r="O283" s="94" t="s">
        <v>320</v>
      </c>
      <c r="P283" s="94" t="s">
        <v>50</v>
      </c>
      <c r="Q283" s="94">
        <v>1</v>
      </c>
      <c r="R283" s="94" t="s">
        <v>321</v>
      </c>
      <c r="S283" s="94">
        <v>70994</v>
      </c>
      <c r="T283" s="94" t="s">
        <v>322</v>
      </c>
      <c r="U283" s="94" t="s">
        <v>323</v>
      </c>
      <c r="V283" s="94">
        <v>549493978</v>
      </c>
      <c r="W283" s="94"/>
      <c r="X283" s="98" t="s">
        <v>833</v>
      </c>
      <c r="Y283" s="98" t="s">
        <v>1010</v>
      </c>
      <c r="Z283" s="98" t="s">
        <v>62</v>
      </c>
      <c r="AA283" s="98" t="s">
        <v>833</v>
      </c>
      <c r="AB283" s="98" t="s">
        <v>62</v>
      </c>
      <c r="AC283" s="97" t="s">
        <v>1011</v>
      </c>
      <c r="AD283" s="99">
        <v>100</v>
      </c>
      <c r="AE283" s="96">
        <v>20</v>
      </c>
      <c r="AF283" s="99">
        <v>20</v>
      </c>
      <c r="AG283" s="100">
        <f>ROUND(K283*AD283,2)</f>
        <v>500</v>
      </c>
      <c r="AH283" s="100">
        <f>ROUND(K283*(AD283+AF283),2)</f>
        <v>600</v>
      </c>
    </row>
    <row r="284" spans="1:34" ht="51.75" thickBot="1">
      <c r="A284" s="93">
        <v>24295</v>
      </c>
      <c r="B284" s="94"/>
      <c r="C284" s="93">
        <v>63353</v>
      </c>
      <c r="D284" s="94" t="s">
        <v>45</v>
      </c>
      <c r="E284" s="94" t="s">
        <v>121</v>
      </c>
      <c r="F284" s="94" t="s">
        <v>122</v>
      </c>
      <c r="G284" s="94" t="s">
        <v>28</v>
      </c>
      <c r="H284" s="105" t="s">
        <v>324</v>
      </c>
      <c r="I284" s="94" t="s">
        <v>29</v>
      </c>
      <c r="J284" s="95">
        <v>1</v>
      </c>
      <c r="K284" s="96">
        <v>1</v>
      </c>
      <c r="L284" s="97" t="s">
        <v>829</v>
      </c>
      <c r="M284" s="94">
        <v>319930</v>
      </c>
      <c r="N284" s="94" t="s">
        <v>319</v>
      </c>
      <c r="O284" s="94" t="s">
        <v>320</v>
      </c>
      <c r="P284" s="94" t="s">
        <v>50</v>
      </c>
      <c r="Q284" s="94">
        <v>1</v>
      </c>
      <c r="R284" s="94" t="s">
        <v>321</v>
      </c>
      <c r="S284" s="94">
        <v>70994</v>
      </c>
      <c r="T284" s="94" t="s">
        <v>322</v>
      </c>
      <c r="U284" s="94" t="s">
        <v>323</v>
      </c>
      <c r="V284" s="94">
        <v>549493978</v>
      </c>
      <c r="W284" s="94"/>
      <c r="X284" s="98" t="s">
        <v>833</v>
      </c>
      <c r="Y284" s="98" t="s">
        <v>1012</v>
      </c>
      <c r="Z284" s="98" t="s">
        <v>62</v>
      </c>
      <c r="AA284" s="98" t="s">
        <v>833</v>
      </c>
      <c r="AB284" s="98" t="s">
        <v>62</v>
      </c>
      <c r="AC284" s="97" t="s">
        <v>1011</v>
      </c>
      <c r="AD284" s="99">
        <v>14000</v>
      </c>
      <c r="AE284" s="96">
        <v>20</v>
      </c>
      <c r="AF284" s="99">
        <v>2800</v>
      </c>
      <c r="AG284" s="100">
        <f>ROUND(K284*AD284,2)</f>
        <v>14000</v>
      </c>
      <c r="AH284" s="100">
        <f>ROUND(K284*(AD284+AF284),2)</f>
        <v>16800</v>
      </c>
    </row>
    <row r="285" spans="1:34" ht="13.5" customHeight="1" thickTop="1">
      <c r="A285" s="101"/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1" t="s">
        <v>836</v>
      </c>
      <c r="AF285" s="101"/>
      <c r="AG285" s="103">
        <f>SUM(AG283:AG284)</f>
        <v>14500</v>
      </c>
      <c r="AH285" s="103">
        <f>SUM(AH283:AH284)</f>
        <v>17400</v>
      </c>
    </row>
    <row r="286" spans="1:34" ht="12.7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</row>
    <row r="287" spans="1:34" ht="19.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7" t="s">
        <v>325</v>
      </c>
      <c r="AF287" s="107"/>
      <c r="AG287" s="108">
        <f>(0)+SUM(AG7,AG10,AG14,AG17,AG21,AG24,AG27,AG31,AG35,AG39,AG45,AG48,AG51,AG57,AG61,AG64,AG67,AG70,AG74,AG79,AG84,AG89,AG95,AG98,AG101,AG109,AG123,AG137,AG142,AG147)+SUM(AG155,AG170,AG173,AG176,AG179,AG182,AG185,AG188,AG192,AG195,AG199,AG202,AG207,AG211,AG217,AG225,AG228,AG234,AG239,AG242,AG245,AG250,AG255,AG261,AG265,AG281,AG285)</f>
        <v>1594225</v>
      </c>
      <c r="AH287" s="108">
        <f>(0)+SUM(AH7,AH10,AH14,AH17,AH21,AH24,AH27,AH31,AH35,AH39,AH45,AH48,AH51,AH57,AH61,AH64,AH67,AH70,AH74,AH79,AH84,AH89,AH95,AH98,AH101,AH109,AH123,AH137,AH142,AH147)+SUM(AH155,AH170,AH173,AH176,AH179,AH182,AH185,AH188,AH192,AH195,AH199,AH202,AH207,AH211,AH217,AH225,AH228,AH234,AH239,AH242,AH245,AH250,AH255,AH261,AH265,AH281,AH285)</f>
        <v>1913070</v>
      </c>
    </row>
    <row r="288" spans="1:34" ht="12.7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</row>
  </sheetData>
  <sheetProtection/>
  <mergeCells count="126">
    <mergeCell ref="A287:AD287"/>
    <mergeCell ref="AE287:AF287"/>
    <mergeCell ref="A265:C265"/>
    <mergeCell ref="AE265:AF265"/>
    <mergeCell ref="A281:C281"/>
    <mergeCell ref="AE281:AF281"/>
    <mergeCell ref="A285:C285"/>
    <mergeCell ref="AE285:AF285"/>
    <mergeCell ref="A250:C250"/>
    <mergeCell ref="AE250:AF250"/>
    <mergeCell ref="A255:C255"/>
    <mergeCell ref="AE255:AF255"/>
    <mergeCell ref="A261:C261"/>
    <mergeCell ref="AE261:AF261"/>
    <mergeCell ref="A239:C239"/>
    <mergeCell ref="AE239:AF239"/>
    <mergeCell ref="A242:C242"/>
    <mergeCell ref="AE242:AF242"/>
    <mergeCell ref="A245:C245"/>
    <mergeCell ref="AE245:AF245"/>
    <mergeCell ref="A225:C225"/>
    <mergeCell ref="AE225:AF225"/>
    <mergeCell ref="A228:C228"/>
    <mergeCell ref="AE228:AF228"/>
    <mergeCell ref="A234:C234"/>
    <mergeCell ref="AE234:AF234"/>
    <mergeCell ref="A207:C207"/>
    <mergeCell ref="AE207:AF207"/>
    <mergeCell ref="A211:C211"/>
    <mergeCell ref="AE211:AF211"/>
    <mergeCell ref="A217:C217"/>
    <mergeCell ref="AE217:AF217"/>
    <mergeCell ref="A195:C195"/>
    <mergeCell ref="AE195:AF195"/>
    <mergeCell ref="A199:C199"/>
    <mergeCell ref="AE199:AF199"/>
    <mergeCell ref="A202:C202"/>
    <mergeCell ref="AE202:AF202"/>
    <mergeCell ref="A185:C185"/>
    <mergeCell ref="AE185:AF185"/>
    <mergeCell ref="A188:C188"/>
    <mergeCell ref="AE188:AF188"/>
    <mergeCell ref="A192:C192"/>
    <mergeCell ref="AE192:AF192"/>
    <mergeCell ref="A176:C176"/>
    <mergeCell ref="AE176:AF176"/>
    <mergeCell ref="A179:C179"/>
    <mergeCell ref="AE179:AF179"/>
    <mergeCell ref="A182:C182"/>
    <mergeCell ref="AE182:AF182"/>
    <mergeCell ref="A155:C155"/>
    <mergeCell ref="AE155:AF155"/>
    <mergeCell ref="A170:C170"/>
    <mergeCell ref="AE170:AF170"/>
    <mergeCell ref="A173:C173"/>
    <mergeCell ref="AE173:AF173"/>
    <mergeCell ref="A137:C137"/>
    <mergeCell ref="AE137:AF137"/>
    <mergeCell ref="A142:C142"/>
    <mergeCell ref="AE142:AF142"/>
    <mergeCell ref="A147:C147"/>
    <mergeCell ref="AE147:AF147"/>
    <mergeCell ref="A101:C101"/>
    <mergeCell ref="AE101:AF101"/>
    <mergeCell ref="A109:C109"/>
    <mergeCell ref="AE109:AF109"/>
    <mergeCell ref="A123:C123"/>
    <mergeCell ref="AE123:AF123"/>
    <mergeCell ref="A89:C89"/>
    <mergeCell ref="AE89:AF89"/>
    <mergeCell ref="A95:C95"/>
    <mergeCell ref="AE95:AF95"/>
    <mergeCell ref="A98:C98"/>
    <mergeCell ref="AE98:AF98"/>
    <mergeCell ref="A74:C74"/>
    <mergeCell ref="AE74:AF74"/>
    <mergeCell ref="A79:C79"/>
    <mergeCell ref="AE79:AF79"/>
    <mergeCell ref="A84:C84"/>
    <mergeCell ref="AE84:AF84"/>
    <mergeCell ref="A64:C64"/>
    <mergeCell ref="AE64:AF64"/>
    <mergeCell ref="A67:C67"/>
    <mergeCell ref="AE67:AF67"/>
    <mergeCell ref="A70:C70"/>
    <mergeCell ref="AE70:AF70"/>
    <mergeCell ref="A51:C51"/>
    <mergeCell ref="AE51:AF51"/>
    <mergeCell ref="A57:C57"/>
    <mergeCell ref="AE57:AF57"/>
    <mergeCell ref="A61:C61"/>
    <mergeCell ref="AE61:AF61"/>
    <mergeCell ref="A39:C39"/>
    <mergeCell ref="AE39:AF39"/>
    <mergeCell ref="A45:C45"/>
    <mergeCell ref="AE45:AF45"/>
    <mergeCell ref="A48:C48"/>
    <mergeCell ref="AE48:AF48"/>
    <mergeCell ref="A27:C27"/>
    <mergeCell ref="AE27:AF27"/>
    <mergeCell ref="A31:C31"/>
    <mergeCell ref="AE31:AF31"/>
    <mergeCell ref="A35:C35"/>
    <mergeCell ref="AE35:AF35"/>
    <mergeCell ref="A17:C17"/>
    <mergeCell ref="AE17:AF17"/>
    <mergeCell ref="A21:C21"/>
    <mergeCell ref="AE21:AF21"/>
    <mergeCell ref="A24:C24"/>
    <mergeCell ref="AE24:AF24"/>
    <mergeCell ref="A7:C7"/>
    <mergeCell ref="AE7:AF7"/>
    <mergeCell ref="A10:C10"/>
    <mergeCell ref="AE10:AF10"/>
    <mergeCell ref="A14:C14"/>
    <mergeCell ref="AE14:AF14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9.57421875" style="0" customWidth="1"/>
    <col min="5" max="5" width="29.28125" style="0" customWidth="1"/>
  </cols>
  <sheetData>
    <row r="1" ht="12.75">
      <c r="C1" s="8"/>
    </row>
    <row r="2" spans="2:4" ht="12.75" customHeight="1">
      <c r="B2" s="60" t="s">
        <v>504</v>
      </c>
      <c r="C2" s="61"/>
      <c r="D2" s="66" t="s">
        <v>334</v>
      </c>
    </row>
    <row r="3" spans="2:4" ht="37.5" customHeight="1">
      <c r="B3" s="62"/>
      <c r="C3" s="63"/>
      <c r="D3" s="67"/>
    </row>
    <row r="4" spans="2:4" ht="12.75">
      <c r="B4" s="3" t="s">
        <v>381</v>
      </c>
      <c r="C4" t="s">
        <v>505</v>
      </c>
      <c r="D4" s="29" t="s">
        <v>699</v>
      </c>
    </row>
    <row r="5" spans="2:4" ht="12.75">
      <c r="B5" s="3" t="s">
        <v>383</v>
      </c>
      <c r="C5" s="18" t="s">
        <v>506</v>
      </c>
      <c r="D5" s="26" t="s">
        <v>693</v>
      </c>
    </row>
    <row r="6" spans="2:4" ht="12.75">
      <c r="B6" s="3" t="s">
        <v>347</v>
      </c>
      <c r="C6" s="18" t="s">
        <v>466</v>
      </c>
      <c r="D6" s="25" t="s">
        <v>700</v>
      </c>
    </row>
    <row r="7" spans="2:4" ht="12.75">
      <c r="B7" s="3" t="s">
        <v>349</v>
      </c>
      <c r="C7" s="18" t="s">
        <v>507</v>
      </c>
      <c r="D7" s="25" t="s">
        <v>350</v>
      </c>
    </row>
    <row r="8" spans="2:4" ht="12.75">
      <c r="B8" s="3" t="s">
        <v>351</v>
      </c>
      <c r="C8" s="18" t="s">
        <v>508</v>
      </c>
      <c r="D8" s="26" t="s">
        <v>701</v>
      </c>
    </row>
    <row r="9" spans="2:4" ht="12.75">
      <c r="B9" s="3" t="s">
        <v>361</v>
      </c>
      <c r="C9" s="19" t="s">
        <v>509</v>
      </c>
      <c r="D9" s="27" t="s">
        <v>509</v>
      </c>
    </row>
    <row r="10" spans="2:4" ht="12.75">
      <c r="B10" s="3" t="s">
        <v>389</v>
      </c>
      <c r="C10" s="18" t="s">
        <v>471</v>
      </c>
      <c r="D10" s="26" t="s">
        <v>565</v>
      </c>
    </row>
    <row r="11" spans="2:4" ht="12.75">
      <c r="B11" s="3" t="s">
        <v>391</v>
      </c>
      <c r="C11" s="18" t="s">
        <v>358</v>
      </c>
      <c r="D11" s="26" t="s">
        <v>358</v>
      </c>
    </row>
    <row r="12" spans="2:4" ht="51">
      <c r="B12" s="23" t="s">
        <v>365</v>
      </c>
      <c r="C12" s="18" t="s">
        <v>510</v>
      </c>
      <c r="D12" s="25" t="s">
        <v>702</v>
      </c>
    </row>
    <row r="13" spans="2:4" ht="12.75">
      <c r="B13" s="3" t="s">
        <v>393</v>
      </c>
      <c r="C13" s="18" t="s">
        <v>358</v>
      </c>
      <c r="D13" s="29" t="s">
        <v>358</v>
      </c>
    </row>
    <row r="14" spans="2:4" ht="12.75">
      <c r="B14" s="3" t="s">
        <v>394</v>
      </c>
      <c r="C14" s="18" t="s">
        <v>358</v>
      </c>
      <c r="D14" s="29" t="s">
        <v>358</v>
      </c>
    </row>
    <row r="15" spans="2:4" ht="12.75">
      <c r="B15" s="3" t="s">
        <v>395</v>
      </c>
      <c r="C15" s="18" t="s">
        <v>358</v>
      </c>
      <c r="D15" s="29" t="s">
        <v>358</v>
      </c>
    </row>
    <row r="16" spans="2:4" ht="12.75">
      <c r="B16" s="3" t="s">
        <v>473</v>
      </c>
      <c r="C16" s="18" t="s">
        <v>358</v>
      </c>
      <c r="D16" s="29" t="s">
        <v>358</v>
      </c>
    </row>
    <row r="17" spans="2:4" ht="12.75">
      <c r="B17" s="3" t="s">
        <v>474</v>
      </c>
      <c r="C17" s="18" t="s">
        <v>358</v>
      </c>
      <c r="D17" s="29" t="s">
        <v>358</v>
      </c>
    </row>
    <row r="18" spans="2:4" ht="12.75">
      <c r="B18" s="3" t="s">
        <v>399</v>
      </c>
      <c r="C18" s="19" t="s">
        <v>511</v>
      </c>
      <c r="D18" s="25" t="s">
        <v>714</v>
      </c>
    </row>
    <row r="19" spans="2:4" ht="12.75">
      <c r="B19" s="3" t="s">
        <v>401</v>
      </c>
      <c r="C19" s="18" t="s">
        <v>512</v>
      </c>
      <c r="D19" s="26" t="s">
        <v>703</v>
      </c>
    </row>
    <row r="20" spans="2:4" ht="12.75">
      <c r="B20" s="3" t="s">
        <v>513</v>
      </c>
      <c r="C20" s="18" t="s">
        <v>514</v>
      </c>
      <c r="D20" s="26" t="s">
        <v>704</v>
      </c>
    </row>
    <row r="21" spans="2:4" ht="25.5">
      <c r="B21" s="23" t="s">
        <v>373</v>
      </c>
      <c r="C21" s="18" t="s">
        <v>478</v>
      </c>
      <c r="D21" s="39" t="s">
        <v>705</v>
      </c>
    </row>
    <row r="22" spans="2:4" ht="12.75">
      <c r="B22" s="3" t="s">
        <v>344</v>
      </c>
      <c r="C22" s="18" t="s">
        <v>345</v>
      </c>
      <c r="D22" s="25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1.421875" style="0" customWidth="1"/>
    <col min="3" max="3" width="39.57421875" style="0" customWidth="1"/>
    <col min="4" max="4" width="48.57421875" style="0" customWidth="1"/>
  </cols>
  <sheetData>
    <row r="1" ht="12.75">
      <c r="C1" s="8"/>
    </row>
    <row r="2" spans="2:4" ht="12.75" customHeight="1">
      <c r="B2" s="68" t="s">
        <v>534</v>
      </c>
      <c r="C2" s="68"/>
      <c r="D2" s="66" t="s">
        <v>334</v>
      </c>
    </row>
    <row r="3" spans="2:4" ht="60.75" customHeight="1">
      <c r="B3" s="68"/>
      <c r="C3" s="68"/>
      <c r="D3" s="67"/>
    </row>
    <row r="4" spans="2:4" ht="12.75">
      <c r="B4" s="3" t="s">
        <v>381</v>
      </c>
      <c r="C4" s="18" t="s">
        <v>535</v>
      </c>
      <c r="D4" s="25" t="s">
        <v>706</v>
      </c>
    </row>
    <row r="5" spans="2:4" ht="12.75">
      <c r="B5" s="3" t="s">
        <v>383</v>
      </c>
      <c r="C5" t="s">
        <v>536</v>
      </c>
      <c r="D5" s="26" t="s">
        <v>693</v>
      </c>
    </row>
    <row r="6" spans="2:4" ht="12.75">
      <c r="B6" s="3" t="s">
        <v>347</v>
      </c>
      <c r="C6" s="18" t="s">
        <v>466</v>
      </c>
      <c r="D6" s="26" t="s">
        <v>707</v>
      </c>
    </row>
    <row r="7" spans="2:4" ht="12.75">
      <c r="B7" s="3" t="s">
        <v>349</v>
      </c>
      <c r="C7" s="17" t="s">
        <v>467</v>
      </c>
      <c r="D7" s="25" t="s">
        <v>350</v>
      </c>
    </row>
    <row r="8" spans="2:4" ht="12.75">
      <c r="B8" s="3" t="s">
        <v>351</v>
      </c>
      <c r="C8" t="s">
        <v>352</v>
      </c>
      <c r="D8" s="26" t="s">
        <v>708</v>
      </c>
    </row>
    <row r="9" spans="2:4" ht="12.75">
      <c r="B9" s="3" t="s">
        <v>353</v>
      </c>
      <c r="C9" s="18" t="s">
        <v>469</v>
      </c>
      <c r="D9" s="29" t="s">
        <v>469</v>
      </c>
    </row>
    <row r="10" spans="2:4" ht="12.75">
      <c r="B10" s="3" t="s">
        <v>361</v>
      </c>
      <c r="C10" s="19" t="s">
        <v>470</v>
      </c>
      <c r="D10" s="26" t="s">
        <v>509</v>
      </c>
    </row>
    <row r="11" spans="2:4" ht="12.75">
      <c r="B11" s="3" t="s">
        <v>389</v>
      </c>
      <c r="C11" s="18" t="s">
        <v>471</v>
      </c>
      <c r="D11" s="27" t="s">
        <v>565</v>
      </c>
    </row>
    <row r="12" spans="2:4" ht="12.75">
      <c r="B12" s="3" t="s">
        <v>391</v>
      </c>
      <c r="C12" s="18" t="s">
        <v>358</v>
      </c>
      <c r="D12" s="26" t="s">
        <v>358</v>
      </c>
    </row>
    <row r="13" spans="2:4" ht="38.25">
      <c r="B13" s="23" t="s">
        <v>365</v>
      </c>
      <c r="C13" s="18" t="s">
        <v>537</v>
      </c>
      <c r="D13" s="25" t="s">
        <v>709</v>
      </c>
    </row>
    <row r="14" spans="2:4" ht="12.75">
      <c r="B14" s="3" t="s">
        <v>393</v>
      </c>
      <c r="C14" s="18" t="s">
        <v>358</v>
      </c>
      <c r="D14" s="29" t="s">
        <v>358</v>
      </c>
    </row>
    <row r="15" spans="2:4" ht="12.75">
      <c r="B15" s="3" t="s">
        <v>394</v>
      </c>
      <c r="C15" s="18" t="s">
        <v>358</v>
      </c>
      <c r="D15" s="29" t="s">
        <v>358</v>
      </c>
    </row>
    <row r="16" spans="2:4" ht="12.75">
      <c r="B16" s="3" t="s">
        <v>395</v>
      </c>
      <c r="C16" s="18" t="s">
        <v>358</v>
      </c>
      <c r="D16" s="29" t="s">
        <v>358</v>
      </c>
    </row>
    <row r="17" spans="2:4" ht="12.75">
      <c r="B17" s="3" t="s">
        <v>474</v>
      </c>
      <c r="C17" s="18" t="s">
        <v>358</v>
      </c>
      <c r="D17" s="29" t="s">
        <v>358</v>
      </c>
    </row>
    <row r="18" spans="2:4" ht="12.75">
      <c r="B18" s="3" t="s">
        <v>397</v>
      </c>
      <c r="C18" s="18" t="s">
        <v>475</v>
      </c>
      <c r="D18" s="29" t="s">
        <v>475</v>
      </c>
    </row>
    <row r="19" spans="2:4" ht="12.75">
      <c r="B19" s="3" t="s">
        <v>399</v>
      </c>
      <c r="C19" s="17" t="s">
        <v>538</v>
      </c>
      <c r="D19" s="26" t="s">
        <v>713</v>
      </c>
    </row>
    <row r="20" spans="2:4" ht="12.75">
      <c r="B20" s="3" t="s">
        <v>401</v>
      </c>
      <c r="C20" s="18" t="s">
        <v>539</v>
      </c>
      <c r="D20" s="26" t="s">
        <v>710</v>
      </c>
    </row>
    <row r="21" spans="2:4" ht="25.5">
      <c r="B21" s="23" t="s">
        <v>373</v>
      </c>
      <c r="C21" s="18" t="s">
        <v>478</v>
      </c>
      <c r="D21" s="26" t="s">
        <v>711</v>
      </c>
    </row>
    <row r="22" spans="2:4" ht="25.5">
      <c r="B22" s="13" t="s">
        <v>339</v>
      </c>
      <c r="C22" s="20" t="s">
        <v>340</v>
      </c>
      <c r="D22" s="40" t="s">
        <v>712</v>
      </c>
    </row>
    <row r="23" spans="2:4" ht="12.75">
      <c r="B23" s="3" t="s">
        <v>344</v>
      </c>
      <c r="C23" s="18" t="s">
        <v>345</v>
      </c>
      <c r="D23" s="29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7.28125" style="0" customWidth="1"/>
  </cols>
  <sheetData>
    <row r="1" ht="12.75">
      <c r="C1" s="8"/>
    </row>
    <row r="2" spans="2:4" ht="12.75" customHeight="1">
      <c r="B2" s="60" t="s">
        <v>568</v>
      </c>
      <c r="C2" s="61"/>
      <c r="D2" s="66" t="s">
        <v>334</v>
      </c>
    </row>
    <row r="3" spans="2:4" ht="31.5" customHeight="1">
      <c r="B3" s="62"/>
      <c r="C3" s="63"/>
      <c r="D3" s="67"/>
    </row>
    <row r="4" spans="2:4" ht="12.75">
      <c r="B4" s="3" t="s">
        <v>381</v>
      </c>
      <c r="C4" s="11" t="s">
        <v>569</v>
      </c>
      <c r="D4" s="26" t="s">
        <v>715</v>
      </c>
    </row>
    <row r="5" spans="2:4" ht="12.75">
      <c r="B5" s="3" t="s">
        <v>383</v>
      </c>
      <c r="C5" t="s">
        <v>570</v>
      </c>
      <c r="D5" s="12" t="s">
        <v>716</v>
      </c>
    </row>
    <row r="6" spans="2:4" ht="12.75">
      <c r="B6" s="3" t="s">
        <v>409</v>
      </c>
      <c r="C6" s="3" t="s">
        <v>410</v>
      </c>
      <c r="D6" s="26" t="s">
        <v>410</v>
      </c>
    </row>
    <row r="7" spans="2:4" ht="12.75">
      <c r="B7" s="3" t="s">
        <v>347</v>
      </c>
      <c r="C7" s="11" t="s">
        <v>466</v>
      </c>
      <c r="D7" s="25" t="s">
        <v>717</v>
      </c>
    </row>
    <row r="8" spans="2:4" ht="12.75">
      <c r="B8" s="3" t="s">
        <v>349</v>
      </c>
      <c r="C8" t="s">
        <v>571</v>
      </c>
      <c r="D8" s="25" t="s">
        <v>571</v>
      </c>
    </row>
    <row r="9" spans="2:4" ht="12.75">
      <c r="B9" s="3" t="s">
        <v>351</v>
      </c>
      <c r="C9" t="s">
        <v>352</v>
      </c>
      <c r="D9" s="26" t="s">
        <v>718</v>
      </c>
    </row>
    <row r="10" spans="2:4" ht="12.75">
      <c r="B10" s="3" t="s">
        <v>353</v>
      </c>
      <c r="C10" t="s">
        <v>469</v>
      </c>
      <c r="D10" s="26" t="s">
        <v>469</v>
      </c>
    </row>
    <row r="11" spans="2:4" ht="12.75">
      <c r="B11" s="3" t="s">
        <v>361</v>
      </c>
      <c r="C11" t="s">
        <v>509</v>
      </c>
      <c r="D11" s="26" t="s">
        <v>509</v>
      </c>
    </row>
    <row r="12" spans="2:4" ht="12.75">
      <c r="B12" s="3" t="s">
        <v>389</v>
      </c>
      <c r="C12" t="s">
        <v>495</v>
      </c>
      <c r="D12" s="27" t="s">
        <v>565</v>
      </c>
    </row>
    <row r="13" spans="2:4" ht="12.75">
      <c r="B13" s="3" t="s">
        <v>391</v>
      </c>
      <c r="C13" t="s">
        <v>358</v>
      </c>
      <c r="D13" s="26" t="s">
        <v>358</v>
      </c>
    </row>
    <row r="14" spans="2:4" ht="26.25" customHeight="1">
      <c r="B14" s="3" t="s">
        <v>365</v>
      </c>
      <c r="C14" s="8" t="s">
        <v>572</v>
      </c>
      <c r="D14" s="25" t="s">
        <v>719</v>
      </c>
    </row>
    <row r="15" spans="2:4" ht="12.75">
      <c r="B15" s="3" t="s">
        <v>393</v>
      </c>
      <c r="C15" s="11" t="s">
        <v>358</v>
      </c>
      <c r="D15" s="29" t="s">
        <v>358</v>
      </c>
    </row>
    <row r="16" spans="2:4" ht="12.75">
      <c r="B16" s="3" t="s">
        <v>394</v>
      </c>
      <c r="C16" s="11" t="s">
        <v>358</v>
      </c>
      <c r="D16" s="29" t="s">
        <v>358</v>
      </c>
    </row>
    <row r="17" spans="2:4" ht="12.75">
      <c r="B17" s="3" t="s">
        <v>395</v>
      </c>
      <c r="C17" s="11" t="s">
        <v>358</v>
      </c>
      <c r="D17" s="29" t="s">
        <v>358</v>
      </c>
    </row>
    <row r="18" spans="2:4" ht="12.75">
      <c r="B18" s="3" t="s">
        <v>473</v>
      </c>
      <c r="C18" s="11" t="s">
        <v>358</v>
      </c>
      <c r="D18" s="29" t="s">
        <v>358</v>
      </c>
    </row>
    <row r="19" spans="2:4" ht="12.75">
      <c r="B19" s="3" t="s">
        <v>497</v>
      </c>
      <c r="C19" s="11" t="s">
        <v>358</v>
      </c>
      <c r="D19" s="29" t="s">
        <v>358</v>
      </c>
    </row>
    <row r="20" spans="2:4" ht="12.75">
      <c r="B20" s="3" t="s">
        <v>397</v>
      </c>
      <c r="C20" s="3" t="s">
        <v>398</v>
      </c>
      <c r="D20" s="26" t="s">
        <v>398</v>
      </c>
    </row>
    <row r="21" spans="2:4" ht="12.75">
      <c r="B21" s="10" t="s">
        <v>399</v>
      </c>
      <c r="C21" t="s">
        <v>573</v>
      </c>
      <c r="D21" s="26" t="s">
        <v>720</v>
      </c>
    </row>
    <row r="22" spans="2:4" ht="12.75">
      <c r="B22" s="3" t="s">
        <v>401</v>
      </c>
      <c r="C22" t="s">
        <v>574</v>
      </c>
      <c r="D22" s="26" t="s">
        <v>721</v>
      </c>
    </row>
    <row r="23" spans="2:4" ht="26.25" customHeight="1">
      <c r="B23" s="3" t="s">
        <v>373</v>
      </c>
      <c r="C23" t="s">
        <v>575</v>
      </c>
      <c r="D23" s="26" t="s">
        <v>575</v>
      </c>
    </row>
    <row r="24" spans="2:4" ht="12.75">
      <c r="B24" s="3" t="s">
        <v>343</v>
      </c>
      <c r="C24" t="s">
        <v>576</v>
      </c>
      <c r="D24" s="26" t="s">
        <v>722</v>
      </c>
    </row>
    <row r="25" spans="2:4" ht="25.5">
      <c r="B25" s="13" t="s">
        <v>339</v>
      </c>
      <c r="C25" s="14" t="s">
        <v>340</v>
      </c>
      <c r="D25" s="25" t="s">
        <v>340</v>
      </c>
    </row>
    <row r="26" spans="2:4" ht="12.75">
      <c r="B26" s="3" t="s">
        <v>344</v>
      </c>
      <c r="C26" s="11" t="s">
        <v>345</v>
      </c>
      <c r="D26" s="26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421875" style="0" customWidth="1"/>
    <col min="2" max="2" width="22.8515625" style="0" customWidth="1"/>
    <col min="3" max="3" width="39.7109375" style="0" customWidth="1"/>
    <col min="4" max="4" width="39.57421875" style="0" customWidth="1"/>
    <col min="5" max="5" width="37.140625" style="0" customWidth="1"/>
    <col min="6" max="6" width="35.7109375" style="0" customWidth="1"/>
  </cols>
  <sheetData>
    <row r="1" ht="12.75">
      <c r="C1" s="8"/>
    </row>
    <row r="2" spans="2:6" ht="12.75" customHeight="1">
      <c r="B2" s="60" t="s">
        <v>491</v>
      </c>
      <c r="C2" s="61"/>
      <c r="D2" s="66" t="s">
        <v>334</v>
      </c>
      <c r="E2" s="66" t="s">
        <v>334</v>
      </c>
      <c r="F2" s="66" t="s">
        <v>334</v>
      </c>
    </row>
    <row r="3" spans="2:6" ht="31.5" customHeight="1">
      <c r="B3" s="62"/>
      <c r="C3" s="63"/>
      <c r="D3" s="67"/>
      <c r="E3" s="67"/>
      <c r="F3" s="67"/>
    </row>
    <row r="4" spans="2:6" ht="12.75">
      <c r="B4" s="3" t="s">
        <v>381</v>
      </c>
      <c r="C4" t="s">
        <v>492</v>
      </c>
      <c r="D4" s="12" t="s">
        <v>723</v>
      </c>
      <c r="E4" s="12" t="s">
        <v>723</v>
      </c>
      <c r="F4" s="12" t="s">
        <v>723</v>
      </c>
    </row>
    <row r="5" spans="2:6" ht="12.75">
      <c r="B5" s="3" t="s">
        <v>383</v>
      </c>
      <c r="C5" s="11" t="s">
        <v>493</v>
      </c>
      <c r="D5" s="12" t="s">
        <v>716</v>
      </c>
      <c r="E5" s="12" t="s">
        <v>716</v>
      </c>
      <c r="F5" s="12" t="s">
        <v>716</v>
      </c>
    </row>
    <row r="6" spans="2:6" ht="12.75">
      <c r="B6" s="3" t="s">
        <v>409</v>
      </c>
      <c r="C6" s="3" t="s">
        <v>410</v>
      </c>
      <c r="D6" s="26" t="s">
        <v>410</v>
      </c>
      <c r="E6" s="26" t="s">
        <v>410</v>
      </c>
      <c r="F6" s="26" t="s">
        <v>410</v>
      </c>
    </row>
    <row r="7" spans="2:6" ht="12.75">
      <c r="B7" s="3" t="s">
        <v>347</v>
      </c>
      <c r="C7" s="11" t="s">
        <v>466</v>
      </c>
      <c r="D7" s="25" t="s">
        <v>729</v>
      </c>
      <c r="E7" s="25" t="s">
        <v>724</v>
      </c>
      <c r="F7" s="25" t="s">
        <v>732</v>
      </c>
    </row>
    <row r="8" spans="2:6" ht="12.75">
      <c r="B8" s="3" t="s">
        <v>349</v>
      </c>
      <c r="C8" t="s">
        <v>494</v>
      </c>
      <c r="D8" s="25" t="s">
        <v>350</v>
      </c>
      <c r="E8" s="25" t="s">
        <v>350</v>
      </c>
      <c r="F8" s="25" t="s">
        <v>350</v>
      </c>
    </row>
    <row r="9" spans="2:6" ht="12.75">
      <c r="B9" s="3" t="s">
        <v>351</v>
      </c>
      <c r="C9" t="s">
        <v>352</v>
      </c>
      <c r="D9" s="26" t="s">
        <v>718</v>
      </c>
      <c r="E9" s="26" t="s">
        <v>737</v>
      </c>
      <c r="F9" s="26" t="s">
        <v>631</v>
      </c>
    </row>
    <row r="10" spans="2:6" ht="12.75">
      <c r="B10" s="3" t="s">
        <v>353</v>
      </c>
      <c r="C10" t="s">
        <v>469</v>
      </c>
      <c r="D10" s="26" t="s">
        <v>469</v>
      </c>
      <c r="E10" s="26" t="s">
        <v>469</v>
      </c>
      <c r="F10" s="26" t="s">
        <v>469</v>
      </c>
    </row>
    <row r="11" spans="2:6" ht="12.75">
      <c r="B11" s="3" t="s">
        <v>361</v>
      </c>
      <c r="C11" s="3" t="s">
        <v>470</v>
      </c>
      <c r="D11" s="26" t="s">
        <v>509</v>
      </c>
      <c r="E11" s="26" t="s">
        <v>509</v>
      </c>
      <c r="F11" s="26" t="s">
        <v>509</v>
      </c>
    </row>
    <row r="12" spans="2:6" ht="12.75">
      <c r="B12" s="3" t="s">
        <v>389</v>
      </c>
      <c r="C12" s="11" t="s">
        <v>495</v>
      </c>
      <c r="D12" s="27" t="s">
        <v>565</v>
      </c>
      <c r="E12" s="27" t="s">
        <v>565</v>
      </c>
      <c r="F12" s="27" t="s">
        <v>565</v>
      </c>
    </row>
    <row r="13" spans="2:6" ht="12.75">
      <c r="B13" s="3" t="s">
        <v>391</v>
      </c>
      <c r="C13" s="11" t="s">
        <v>358</v>
      </c>
      <c r="D13" s="26" t="s">
        <v>358</v>
      </c>
      <c r="E13" s="26" t="s">
        <v>358</v>
      </c>
      <c r="F13" s="26" t="s">
        <v>358</v>
      </c>
    </row>
    <row r="14" spans="2:6" ht="26.25" customHeight="1">
      <c r="B14" s="3" t="s">
        <v>365</v>
      </c>
      <c r="C14" s="11" t="s">
        <v>496</v>
      </c>
      <c r="D14" s="25" t="s">
        <v>725</v>
      </c>
      <c r="E14" s="25" t="s">
        <v>725</v>
      </c>
      <c r="F14" s="25" t="s">
        <v>733</v>
      </c>
    </row>
    <row r="15" spans="2:6" ht="12.75">
      <c r="B15" s="3" t="s">
        <v>393</v>
      </c>
      <c r="C15" s="11" t="s">
        <v>358</v>
      </c>
      <c r="D15" s="29" t="s">
        <v>358</v>
      </c>
      <c r="E15" s="29" t="s">
        <v>358</v>
      </c>
      <c r="F15" s="29" t="s">
        <v>358</v>
      </c>
    </row>
    <row r="16" spans="2:6" ht="12.75">
      <c r="B16" s="3" t="s">
        <v>394</v>
      </c>
      <c r="C16" s="11" t="s">
        <v>358</v>
      </c>
      <c r="D16" s="29" t="s">
        <v>358</v>
      </c>
      <c r="E16" s="29" t="s">
        <v>358</v>
      </c>
      <c r="F16" s="29" t="s">
        <v>358</v>
      </c>
    </row>
    <row r="17" spans="2:6" ht="12.75">
      <c r="B17" s="3" t="s">
        <v>395</v>
      </c>
      <c r="C17" s="11" t="s">
        <v>358</v>
      </c>
      <c r="D17" s="29" t="s">
        <v>358</v>
      </c>
      <c r="E17" s="29" t="s">
        <v>358</v>
      </c>
      <c r="F17" s="29" t="s">
        <v>358</v>
      </c>
    </row>
    <row r="18" spans="2:6" ht="12.75">
      <c r="B18" s="3" t="s">
        <v>473</v>
      </c>
      <c r="C18" s="11" t="s">
        <v>358</v>
      </c>
      <c r="D18" s="29" t="s">
        <v>358</v>
      </c>
      <c r="E18" s="29" t="s">
        <v>358</v>
      </c>
      <c r="F18" s="29" t="s">
        <v>358</v>
      </c>
    </row>
    <row r="19" spans="2:6" ht="12.75">
      <c r="B19" s="3" t="s">
        <v>497</v>
      </c>
      <c r="C19" s="11" t="s">
        <v>358</v>
      </c>
      <c r="D19" s="29" t="s">
        <v>358</v>
      </c>
      <c r="E19" s="29" t="s">
        <v>358</v>
      </c>
      <c r="F19" s="29" t="s">
        <v>358</v>
      </c>
    </row>
    <row r="20" spans="2:6" ht="12.75">
      <c r="B20" s="3" t="s">
        <v>397</v>
      </c>
      <c r="C20" s="3" t="s">
        <v>398</v>
      </c>
      <c r="D20" s="26" t="s">
        <v>398</v>
      </c>
      <c r="E20" s="26" t="s">
        <v>398</v>
      </c>
      <c r="F20" s="26" t="s">
        <v>398</v>
      </c>
    </row>
    <row r="21" spans="2:6" ht="12.75">
      <c r="B21" s="10" t="s">
        <v>399</v>
      </c>
      <c r="C21" s="17" t="s">
        <v>498</v>
      </c>
      <c r="D21" s="26" t="s">
        <v>730</v>
      </c>
      <c r="E21" s="26" t="s">
        <v>738</v>
      </c>
      <c r="F21" s="26" t="s">
        <v>734</v>
      </c>
    </row>
    <row r="22" spans="2:6" ht="12.75">
      <c r="B22" s="3" t="s">
        <v>401</v>
      </c>
      <c r="C22" s="11" t="s">
        <v>499</v>
      </c>
      <c r="D22" s="26" t="s">
        <v>731</v>
      </c>
      <c r="E22" s="26" t="s">
        <v>726</v>
      </c>
      <c r="F22" s="26" t="s">
        <v>735</v>
      </c>
    </row>
    <row r="23" spans="2:6" ht="26.25" customHeight="1">
      <c r="B23" s="3" t="s">
        <v>373</v>
      </c>
      <c r="C23" s="5" t="s">
        <v>478</v>
      </c>
      <c r="D23" s="26" t="s">
        <v>711</v>
      </c>
      <c r="E23" s="32" t="s">
        <v>727</v>
      </c>
      <c r="F23" s="32" t="s">
        <v>727</v>
      </c>
    </row>
    <row r="24" spans="2:6" ht="12.75">
      <c r="B24" s="3" t="s">
        <v>343</v>
      </c>
      <c r="C24" s="3"/>
      <c r="D24" s="26" t="s">
        <v>728</v>
      </c>
      <c r="E24" s="26" t="s">
        <v>728</v>
      </c>
      <c r="F24" s="32" t="s">
        <v>736</v>
      </c>
    </row>
    <row r="25" spans="2:6" ht="25.5">
      <c r="B25" s="13" t="s">
        <v>339</v>
      </c>
      <c r="C25" s="14" t="s">
        <v>340</v>
      </c>
      <c r="D25" s="25" t="s">
        <v>340</v>
      </c>
      <c r="E25" s="25" t="s">
        <v>340</v>
      </c>
      <c r="F25" s="25" t="s">
        <v>340</v>
      </c>
    </row>
    <row r="26" spans="2:6" ht="12.75">
      <c r="B26" s="3" t="s">
        <v>344</v>
      </c>
      <c r="C26" s="11" t="s">
        <v>345</v>
      </c>
      <c r="D26" s="26" t="s">
        <v>345</v>
      </c>
      <c r="E26" s="26" t="s">
        <v>345</v>
      </c>
      <c r="F26" s="26" t="s">
        <v>345</v>
      </c>
    </row>
    <row r="27" spans="5:6" ht="12.75">
      <c r="E27" s="15" t="s">
        <v>640</v>
      </c>
      <c r="F27" s="15" t="s">
        <v>640</v>
      </c>
    </row>
    <row r="28" spans="5:6" ht="12.75">
      <c r="E28" s="15" t="s">
        <v>739</v>
      </c>
      <c r="F28" s="15" t="s">
        <v>740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50.140625" style="0" customWidth="1"/>
  </cols>
  <sheetData>
    <row r="1" ht="12.75">
      <c r="C1" s="8"/>
    </row>
    <row r="2" spans="2:4" ht="12.75" customHeight="1">
      <c r="B2" s="60" t="s">
        <v>606</v>
      </c>
      <c r="C2" s="61"/>
      <c r="D2" s="66" t="s">
        <v>334</v>
      </c>
    </row>
    <row r="3" spans="2:4" ht="31.5" customHeight="1">
      <c r="B3" s="62"/>
      <c r="C3" s="63"/>
      <c r="D3" s="67"/>
    </row>
    <row r="4" spans="2:4" ht="12.75">
      <c r="B4" s="3" t="s">
        <v>381</v>
      </c>
      <c r="C4" t="s">
        <v>607</v>
      </c>
      <c r="D4" s="26" t="s">
        <v>746</v>
      </c>
    </row>
    <row r="5" spans="2:4" ht="12.75">
      <c r="B5" s="3" t="s">
        <v>347</v>
      </c>
      <c r="C5" s="11" t="s">
        <v>608</v>
      </c>
      <c r="D5" s="26" t="s">
        <v>741</v>
      </c>
    </row>
    <row r="6" spans="2:4" ht="12.75">
      <c r="B6" s="3" t="s">
        <v>349</v>
      </c>
      <c r="C6" t="s">
        <v>609</v>
      </c>
      <c r="D6" s="26" t="s">
        <v>641</v>
      </c>
    </row>
    <row r="7" spans="2:4" ht="12.75">
      <c r="B7" s="3" t="s">
        <v>351</v>
      </c>
      <c r="C7" t="s">
        <v>610</v>
      </c>
      <c r="D7" s="26" t="s">
        <v>745</v>
      </c>
    </row>
    <row r="8" spans="2:4" ht="12.75">
      <c r="B8" s="3" t="s">
        <v>353</v>
      </c>
      <c r="C8" t="s">
        <v>469</v>
      </c>
      <c r="D8" s="12" t="s">
        <v>469</v>
      </c>
    </row>
    <row r="9" spans="2:4" ht="12.75">
      <c r="B9" s="3" t="s">
        <v>361</v>
      </c>
      <c r="C9" s="3" t="s">
        <v>509</v>
      </c>
      <c r="D9" s="12" t="s">
        <v>509</v>
      </c>
    </row>
    <row r="10" spans="2:4" ht="12.75">
      <c r="B10" s="3" t="s">
        <v>389</v>
      </c>
      <c r="C10" s="11" t="s">
        <v>471</v>
      </c>
      <c r="D10" s="26" t="s">
        <v>742</v>
      </c>
    </row>
    <row r="11" spans="2:4" ht="12.75">
      <c r="B11" s="3" t="s">
        <v>355</v>
      </c>
      <c r="C11" t="s">
        <v>611</v>
      </c>
      <c r="D11" s="26" t="s">
        <v>744</v>
      </c>
    </row>
    <row r="12" spans="2:4" ht="12.75">
      <c r="B12" s="10" t="s">
        <v>399</v>
      </c>
      <c r="C12" s="17" t="s">
        <v>612</v>
      </c>
      <c r="D12" s="26" t="s">
        <v>748</v>
      </c>
    </row>
    <row r="13" spans="2:4" ht="12.75">
      <c r="B13" s="3" t="s">
        <v>401</v>
      </c>
      <c r="C13" s="11" t="s">
        <v>613</v>
      </c>
      <c r="D13" s="26" t="s">
        <v>743</v>
      </c>
    </row>
    <row r="14" spans="2:4" ht="26.25" customHeight="1">
      <c r="B14" s="3" t="s">
        <v>373</v>
      </c>
      <c r="C14" s="11" t="s">
        <v>614</v>
      </c>
      <c r="D14" s="25" t="s">
        <v>747</v>
      </c>
    </row>
    <row r="15" spans="2:4" ht="25.5">
      <c r="B15" s="13" t="s">
        <v>339</v>
      </c>
      <c r="C15" s="14" t="s">
        <v>426</v>
      </c>
      <c r="D15" s="21" t="s">
        <v>426</v>
      </c>
    </row>
    <row r="16" spans="2:4" ht="12.75">
      <c r="B16" s="3" t="s">
        <v>344</v>
      </c>
      <c r="C16" s="11" t="s">
        <v>345</v>
      </c>
      <c r="D16" s="29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7.140625" style="0" customWidth="1"/>
  </cols>
  <sheetData>
    <row r="2" spans="2:4" ht="12.75" customHeight="1">
      <c r="B2" s="60" t="s">
        <v>463</v>
      </c>
      <c r="C2" s="61"/>
      <c r="D2" s="66" t="s">
        <v>334</v>
      </c>
    </row>
    <row r="3" spans="2:4" ht="54.75" customHeight="1">
      <c r="B3" s="62"/>
      <c r="C3" s="63"/>
      <c r="D3" s="67"/>
    </row>
    <row r="4" spans="2:4" ht="12.75">
      <c r="B4" s="3" t="s">
        <v>381</v>
      </c>
      <c r="C4" s="18" t="s">
        <v>464</v>
      </c>
      <c r="D4" s="41" t="s">
        <v>749</v>
      </c>
    </row>
    <row r="5" spans="2:4" ht="12.75">
      <c r="B5" s="3" t="s">
        <v>383</v>
      </c>
      <c r="C5" s="18" t="s">
        <v>465</v>
      </c>
      <c r="D5" s="26" t="s">
        <v>750</v>
      </c>
    </row>
    <row r="6" spans="2:4" ht="12.75">
      <c r="B6" s="3" t="s">
        <v>347</v>
      </c>
      <c r="C6" s="18" t="s">
        <v>466</v>
      </c>
      <c r="D6" s="26" t="s">
        <v>751</v>
      </c>
    </row>
    <row r="7" spans="2:4" ht="12.75">
      <c r="B7" s="3" t="s">
        <v>349</v>
      </c>
      <c r="C7" t="s">
        <v>467</v>
      </c>
      <c r="D7" s="25" t="s">
        <v>350</v>
      </c>
    </row>
    <row r="8" spans="2:4" ht="12.75">
      <c r="B8" s="3" t="s">
        <v>351</v>
      </c>
      <c r="C8" t="s">
        <v>468</v>
      </c>
      <c r="D8" s="26" t="s">
        <v>752</v>
      </c>
    </row>
    <row r="9" spans="2:4" ht="12.75">
      <c r="B9" s="3" t="s">
        <v>353</v>
      </c>
      <c r="C9" s="18" t="s">
        <v>469</v>
      </c>
      <c r="D9" s="29" t="s">
        <v>469</v>
      </c>
    </row>
    <row r="10" spans="2:4" ht="12.75">
      <c r="B10" s="3" t="s">
        <v>361</v>
      </c>
      <c r="C10" s="19" t="s">
        <v>470</v>
      </c>
      <c r="D10" s="26" t="s">
        <v>509</v>
      </c>
    </row>
    <row r="11" spans="2:4" ht="12.75">
      <c r="B11" s="3" t="s">
        <v>389</v>
      </c>
      <c r="C11" s="18" t="s">
        <v>471</v>
      </c>
      <c r="D11" s="25" t="s">
        <v>565</v>
      </c>
    </row>
    <row r="12" spans="2:4" ht="12.75">
      <c r="B12" s="3" t="s">
        <v>391</v>
      </c>
      <c r="C12" s="18" t="s">
        <v>358</v>
      </c>
      <c r="D12" s="26" t="s">
        <v>358</v>
      </c>
    </row>
    <row r="13" spans="2:4" ht="38.25">
      <c r="B13" s="13" t="s">
        <v>365</v>
      </c>
      <c r="C13" s="18" t="s">
        <v>472</v>
      </c>
      <c r="D13" s="25" t="s">
        <v>753</v>
      </c>
    </row>
    <row r="14" spans="2:4" ht="12.75">
      <c r="B14" s="3" t="s">
        <v>393</v>
      </c>
      <c r="C14" s="18" t="s">
        <v>358</v>
      </c>
      <c r="D14" s="29" t="s">
        <v>358</v>
      </c>
    </row>
    <row r="15" spans="2:4" ht="12.75">
      <c r="B15" s="3" t="s">
        <v>394</v>
      </c>
      <c r="C15" s="18" t="s">
        <v>358</v>
      </c>
      <c r="D15" s="29" t="s">
        <v>358</v>
      </c>
    </row>
    <row r="16" spans="2:4" ht="12.75">
      <c r="B16" s="3" t="s">
        <v>395</v>
      </c>
      <c r="C16" s="18" t="s">
        <v>358</v>
      </c>
      <c r="D16" s="29" t="s">
        <v>358</v>
      </c>
    </row>
    <row r="17" spans="2:4" ht="12.75">
      <c r="B17" s="3" t="s">
        <v>473</v>
      </c>
      <c r="C17" s="18" t="s">
        <v>358</v>
      </c>
      <c r="D17" s="29" t="s">
        <v>358</v>
      </c>
    </row>
    <row r="18" spans="2:4" ht="12.75">
      <c r="B18" s="3" t="s">
        <v>474</v>
      </c>
      <c r="C18" s="18" t="s">
        <v>358</v>
      </c>
      <c r="D18" s="29" t="s">
        <v>358</v>
      </c>
    </row>
    <row r="19" spans="2:4" ht="12.75">
      <c r="B19" s="3" t="s">
        <v>397</v>
      </c>
      <c r="C19" s="18" t="s">
        <v>475</v>
      </c>
      <c r="D19" s="29" t="s">
        <v>475</v>
      </c>
    </row>
    <row r="20" spans="2:4" ht="12.75">
      <c r="B20" s="3" t="s">
        <v>399</v>
      </c>
      <c r="C20" s="17" t="s">
        <v>476</v>
      </c>
      <c r="D20" s="26" t="s">
        <v>755</v>
      </c>
    </row>
    <row r="21" spans="2:4" ht="12.75">
      <c r="B21" s="3" t="s">
        <v>401</v>
      </c>
      <c r="C21" s="18" t="s">
        <v>477</v>
      </c>
      <c r="D21" s="26" t="s">
        <v>754</v>
      </c>
    </row>
    <row r="22" spans="2:4" ht="25.5">
      <c r="B22" s="13" t="s">
        <v>373</v>
      </c>
      <c r="C22" s="18" t="s">
        <v>478</v>
      </c>
      <c r="D22" s="26" t="s">
        <v>711</v>
      </c>
    </row>
    <row r="23" spans="2:4" ht="25.5">
      <c r="B23" s="13" t="s">
        <v>339</v>
      </c>
      <c r="C23" s="20" t="s">
        <v>340</v>
      </c>
      <c r="D23" s="40" t="s">
        <v>340</v>
      </c>
    </row>
    <row r="24" spans="2:4" ht="12.75">
      <c r="B24" s="3" t="s">
        <v>344</v>
      </c>
      <c r="C24" s="18" t="s">
        <v>345</v>
      </c>
      <c r="D24" s="25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1.57421875" style="0" customWidth="1"/>
  </cols>
  <sheetData>
    <row r="2" spans="2:4" ht="12.75" customHeight="1">
      <c r="B2" s="60" t="s">
        <v>563</v>
      </c>
      <c r="C2" s="61"/>
      <c r="D2" s="66" t="s">
        <v>334</v>
      </c>
    </row>
    <row r="3" spans="2:4" ht="54.75" customHeight="1">
      <c r="B3" s="62"/>
      <c r="C3" s="63"/>
      <c r="D3" s="67"/>
    </row>
    <row r="4" spans="2:4" ht="12.75">
      <c r="B4" s="3" t="s">
        <v>381</v>
      </c>
      <c r="C4" s="18" t="s">
        <v>464</v>
      </c>
      <c r="D4" s="26" t="s">
        <v>749</v>
      </c>
    </row>
    <row r="5" spans="2:4" ht="12.75">
      <c r="B5" s="3" t="s">
        <v>383</v>
      </c>
      <c r="C5" s="18" t="s">
        <v>465</v>
      </c>
      <c r="D5" s="26" t="s">
        <v>750</v>
      </c>
    </row>
    <row r="6" spans="2:4" ht="12.75">
      <c r="B6" s="3" t="s">
        <v>347</v>
      </c>
      <c r="C6" s="18" t="s">
        <v>466</v>
      </c>
      <c r="D6" s="26" t="s">
        <v>758</v>
      </c>
    </row>
    <row r="7" spans="2:4" ht="12.75">
      <c r="B7" s="3" t="s">
        <v>349</v>
      </c>
      <c r="C7" t="s">
        <v>564</v>
      </c>
      <c r="D7" s="26" t="s">
        <v>641</v>
      </c>
    </row>
    <row r="8" spans="2:4" ht="12.75">
      <c r="B8" s="3" t="s">
        <v>351</v>
      </c>
      <c r="C8" t="s">
        <v>468</v>
      </c>
      <c r="D8" s="26" t="s">
        <v>756</v>
      </c>
    </row>
    <row r="9" spans="2:4" ht="12.75">
      <c r="B9" s="3" t="s">
        <v>353</v>
      </c>
      <c r="C9" s="18" t="s">
        <v>469</v>
      </c>
      <c r="D9" s="12" t="s">
        <v>469</v>
      </c>
    </row>
    <row r="10" spans="2:4" ht="12.75">
      <c r="B10" s="3" t="s">
        <v>361</v>
      </c>
      <c r="C10" s="19" t="s">
        <v>470</v>
      </c>
      <c r="D10" s="12" t="s">
        <v>470</v>
      </c>
    </row>
    <row r="11" spans="2:4" ht="12.75">
      <c r="B11" s="3" t="s">
        <v>389</v>
      </c>
      <c r="C11" t="s">
        <v>565</v>
      </c>
      <c r="D11" s="12" t="s">
        <v>565</v>
      </c>
    </row>
    <row r="12" spans="2:4" ht="12.75">
      <c r="B12" s="3" t="s">
        <v>391</v>
      </c>
      <c r="C12" s="18" t="s">
        <v>358</v>
      </c>
      <c r="D12" s="26" t="s">
        <v>358</v>
      </c>
    </row>
    <row r="13" spans="2:4" ht="51">
      <c r="B13" s="13" t="s">
        <v>365</v>
      </c>
      <c r="C13" s="8" t="s">
        <v>566</v>
      </c>
      <c r="D13" s="25" t="s">
        <v>759</v>
      </c>
    </row>
    <row r="14" spans="2:4" ht="12.75">
      <c r="B14" s="3" t="s">
        <v>393</v>
      </c>
      <c r="C14" s="18" t="s">
        <v>358</v>
      </c>
      <c r="D14" s="29" t="s">
        <v>358</v>
      </c>
    </row>
    <row r="15" spans="2:4" ht="12.75">
      <c r="B15" s="3" t="s">
        <v>394</v>
      </c>
      <c r="C15" s="18" t="s">
        <v>358</v>
      </c>
      <c r="D15" s="29" t="s">
        <v>358</v>
      </c>
    </row>
    <row r="16" spans="2:4" ht="12.75">
      <c r="B16" s="3" t="s">
        <v>395</v>
      </c>
      <c r="C16" s="18" t="s">
        <v>358</v>
      </c>
      <c r="D16" s="29" t="s">
        <v>358</v>
      </c>
    </row>
    <row r="17" spans="2:4" ht="12.75">
      <c r="B17" s="3" t="s">
        <v>474</v>
      </c>
      <c r="C17" s="18" t="s">
        <v>358</v>
      </c>
      <c r="D17" s="29" t="s">
        <v>358</v>
      </c>
    </row>
    <row r="18" spans="2:4" ht="12.75">
      <c r="B18" s="3" t="s">
        <v>397</v>
      </c>
      <c r="C18" s="18" t="s">
        <v>475</v>
      </c>
      <c r="D18" s="29" t="s">
        <v>475</v>
      </c>
    </row>
    <row r="19" spans="2:4" ht="12.75">
      <c r="B19" s="3" t="s">
        <v>399</v>
      </c>
      <c r="C19" t="s">
        <v>567</v>
      </c>
      <c r="D19" s="26" t="s">
        <v>757</v>
      </c>
    </row>
    <row r="20" spans="2:4" ht="12.75">
      <c r="B20" s="3" t="s">
        <v>401</v>
      </c>
      <c r="C20" s="18" t="s">
        <v>477</v>
      </c>
      <c r="D20" s="26" t="s">
        <v>760</v>
      </c>
    </row>
    <row r="21" spans="2:4" ht="25.5">
      <c r="B21" s="13" t="s">
        <v>373</v>
      </c>
      <c r="C21" s="18" t="s">
        <v>478</v>
      </c>
      <c r="D21" s="26" t="s">
        <v>711</v>
      </c>
    </row>
    <row r="22" spans="2:4" ht="25.5">
      <c r="B22" s="13" t="s">
        <v>339</v>
      </c>
      <c r="C22" s="20" t="s">
        <v>340</v>
      </c>
      <c r="D22" s="42" t="s">
        <v>340</v>
      </c>
    </row>
    <row r="23" spans="2:4" ht="12.75">
      <c r="B23" s="3" t="s">
        <v>344</v>
      </c>
      <c r="C23" s="18" t="s">
        <v>345</v>
      </c>
      <c r="D23" s="26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1.7109375" style="0" customWidth="1"/>
    <col min="4" max="4" width="61.00390625" style="0" customWidth="1"/>
  </cols>
  <sheetData>
    <row r="2" spans="2:4" ht="12.75" customHeight="1">
      <c r="B2" s="60" t="s">
        <v>544</v>
      </c>
      <c r="C2" s="61"/>
      <c r="D2" s="66" t="s">
        <v>334</v>
      </c>
    </row>
    <row r="3" spans="2:4" ht="37.5" customHeight="1">
      <c r="B3" s="62"/>
      <c r="C3" s="63"/>
      <c r="D3" s="67"/>
    </row>
    <row r="4" spans="2:4" ht="12.75">
      <c r="B4" s="3" t="s">
        <v>429</v>
      </c>
      <c r="C4" s="3" t="s">
        <v>545</v>
      </c>
      <c r="D4" s="27" t="s">
        <v>545</v>
      </c>
    </row>
    <row r="5" spans="2:4" ht="12.75">
      <c r="B5" s="3" t="s">
        <v>483</v>
      </c>
      <c r="C5" s="3" t="s">
        <v>432</v>
      </c>
      <c r="D5" s="27" t="s">
        <v>432</v>
      </c>
    </row>
    <row r="6" spans="2:4" ht="12.75">
      <c r="B6" s="3" t="s">
        <v>546</v>
      </c>
      <c r="C6" s="3" t="s">
        <v>547</v>
      </c>
      <c r="D6" s="26" t="s">
        <v>761</v>
      </c>
    </row>
    <row r="7" spans="2:4" ht="12.75">
      <c r="B7" s="3" t="s">
        <v>435</v>
      </c>
      <c r="C7" s="3" t="s">
        <v>461</v>
      </c>
      <c r="D7" s="26" t="s">
        <v>762</v>
      </c>
    </row>
    <row r="8" spans="2:4" ht="12.75">
      <c r="B8" s="3" t="s">
        <v>407</v>
      </c>
      <c r="C8" s="3" t="s">
        <v>437</v>
      </c>
      <c r="D8" s="26" t="s">
        <v>763</v>
      </c>
    </row>
    <row r="9" spans="2:4" ht="12.75">
      <c r="B9" s="3" t="s">
        <v>438</v>
      </c>
      <c r="C9" s="3" t="s">
        <v>439</v>
      </c>
      <c r="D9" s="39" t="s">
        <v>764</v>
      </c>
    </row>
    <row r="10" spans="2:4" ht="12.75">
      <c r="B10" s="3" t="s">
        <v>440</v>
      </c>
      <c r="C10" s="15" t="s">
        <v>441</v>
      </c>
      <c r="D10" s="27" t="s">
        <v>765</v>
      </c>
    </row>
    <row r="11" spans="2:4" ht="12.75">
      <c r="B11" s="3" t="s">
        <v>442</v>
      </c>
      <c r="C11" t="s">
        <v>548</v>
      </c>
      <c r="D11" s="39" t="s">
        <v>766</v>
      </c>
    </row>
    <row r="12" spans="2:4" ht="12.75">
      <c r="B12" s="3" t="s">
        <v>449</v>
      </c>
      <c r="C12" s="3" t="s">
        <v>549</v>
      </c>
      <c r="D12" s="43" t="s">
        <v>549</v>
      </c>
    </row>
    <row r="13" spans="2:4" ht="12.75">
      <c r="B13" s="3" t="s">
        <v>451</v>
      </c>
      <c r="C13" s="3" t="s">
        <v>452</v>
      </c>
      <c r="D13" s="39" t="s">
        <v>767</v>
      </c>
    </row>
    <row r="14" spans="2:4" ht="12.75">
      <c r="B14" s="3" t="s">
        <v>550</v>
      </c>
      <c r="C14" s="3" t="s">
        <v>551</v>
      </c>
      <c r="D14" s="26" t="s">
        <v>768</v>
      </c>
    </row>
    <row r="15" spans="2:4" ht="12.75">
      <c r="B15" s="3" t="s">
        <v>425</v>
      </c>
      <c r="C15" s="3" t="s">
        <v>552</v>
      </c>
      <c r="D15" s="27" t="s">
        <v>552</v>
      </c>
    </row>
    <row r="16" spans="2:4" ht="12.75">
      <c r="B16" s="3" t="s">
        <v>344</v>
      </c>
      <c r="C16" s="3" t="s">
        <v>345</v>
      </c>
      <c r="D16" s="27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3.57421875" style="0" customWidth="1"/>
    <col min="4" max="4" width="62.28125" style="0" customWidth="1"/>
  </cols>
  <sheetData>
    <row r="2" spans="2:4" ht="12.75" customHeight="1">
      <c r="B2" s="60" t="s">
        <v>577</v>
      </c>
      <c r="C2" s="61"/>
      <c r="D2" s="66" t="s">
        <v>334</v>
      </c>
    </row>
    <row r="3" spans="2:4" ht="37.5" customHeight="1">
      <c r="B3" s="62"/>
      <c r="C3" s="63"/>
      <c r="D3" s="67"/>
    </row>
    <row r="4" spans="2:4" ht="12.75">
      <c r="B4" s="3" t="s">
        <v>429</v>
      </c>
      <c r="C4" s="3" t="s">
        <v>578</v>
      </c>
      <c r="D4" s="12" t="s">
        <v>578</v>
      </c>
    </row>
    <row r="5" spans="2:4" ht="12.75">
      <c r="B5" s="3" t="s">
        <v>483</v>
      </c>
      <c r="C5" s="3" t="s">
        <v>432</v>
      </c>
      <c r="D5" s="12" t="s">
        <v>432</v>
      </c>
    </row>
    <row r="6" spans="2:4" ht="12.75">
      <c r="B6" s="3" t="s">
        <v>546</v>
      </c>
      <c r="C6" s="3" t="s">
        <v>434</v>
      </c>
      <c r="D6" s="26" t="s">
        <v>769</v>
      </c>
    </row>
    <row r="7" spans="2:4" ht="12.75">
      <c r="B7" s="3" t="s">
        <v>435</v>
      </c>
      <c r="C7" s="3" t="s">
        <v>436</v>
      </c>
      <c r="D7" s="12" t="s">
        <v>770</v>
      </c>
    </row>
    <row r="8" spans="2:4" ht="12.75">
      <c r="B8" s="3" t="s">
        <v>407</v>
      </c>
      <c r="C8" s="3" t="s">
        <v>437</v>
      </c>
      <c r="D8" s="12" t="s">
        <v>771</v>
      </c>
    </row>
    <row r="9" spans="2:4" ht="12.75">
      <c r="B9" s="3" t="s">
        <v>438</v>
      </c>
      <c r="C9" s="3" t="s">
        <v>439</v>
      </c>
      <c r="D9" s="12" t="s">
        <v>772</v>
      </c>
    </row>
    <row r="10" spans="2:4" ht="12.75">
      <c r="B10" s="3" t="s">
        <v>440</v>
      </c>
      <c r="C10" s="15" t="s">
        <v>441</v>
      </c>
      <c r="D10" s="12" t="s">
        <v>773</v>
      </c>
    </row>
    <row r="11" spans="2:4" ht="12.75">
      <c r="B11" s="3" t="s">
        <v>442</v>
      </c>
      <c r="C11" t="s">
        <v>443</v>
      </c>
      <c r="D11" s="12" t="s">
        <v>774</v>
      </c>
    </row>
    <row r="12" spans="2:4" ht="12.75">
      <c r="B12" s="3" t="s">
        <v>449</v>
      </c>
      <c r="C12" s="3" t="s">
        <v>549</v>
      </c>
      <c r="D12" s="12" t="s">
        <v>549</v>
      </c>
    </row>
    <row r="13" spans="2:4" ht="12.75">
      <c r="B13" s="3" t="s">
        <v>451</v>
      </c>
      <c r="C13" s="3" t="s">
        <v>452</v>
      </c>
      <c r="D13" s="26" t="s">
        <v>775</v>
      </c>
    </row>
    <row r="14" spans="2:4" ht="12.75">
      <c r="B14" s="3" t="s">
        <v>550</v>
      </c>
      <c r="C14" s="3" t="s">
        <v>551</v>
      </c>
      <c r="D14" s="26" t="s">
        <v>776</v>
      </c>
    </row>
    <row r="15" spans="2:4" ht="12.75">
      <c r="B15" s="3" t="s">
        <v>425</v>
      </c>
      <c r="C15" s="3" t="s">
        <v>552</v>
      </c>
      <c r="D15" s="12" t="s">
        <v>552</v>
      </c>
    </row>
    <row r="16" spans="2:4" ht="12.75">
      <c r="B16" s="3" t="s">
        <v>344</v>
      </c>
      <c r="C16" s="3" t="s">
        <v>345</v>
      </c>
      <c r="D16" s="12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6.57421875" style="0" customWidth="1"/>
    <col min="3" max="3" width="62.57421875" style="0" customWidth="1"/>
    <col min="4" max="4" width="42.7109375" style="0" customWidth="1"/>
  </cols>
  <sheetData>
    <row r="2" spans="2:4" ht="39" customHeight="1">
      <c r="B2" s="69" t="s">
        <v>459</v>
      </c>
      <c r="C2" s="70"/>
      <c r="D2" s="1" t="s">
        <v>334</v>
      </c>
    </row>
    <row r="3" spans="2:4" ht="12.75" customHeight="1">
      <c r="B3" s="10" t="s">
        <v>429</v>
      </c>
      <c r="C3" s="10" t="s">
        <v>460</v>
      </c>
      <c r="D3" s="27" t="s">
        <v>460</v>
      </c>
    </row>
    <row r="4" spans="2:4" ht="12.75">
      <c r="B4" s="3" t="s">
        <v>431</v>
      </c>
      <c r="C4" s="3" t="s">
        <v>432</v>
      </c>
      <c r="D4" s="27" t="s">
        <v>432</v>
      </c>
    </row>
    <row r="5" spans="2:4" ht="12.75">
      <c r="B5" s="3" t="s">
        <v>433</v>
      </c>
      <c r="C5" s="3" t="s">
        <v>434</v>
      </c>
      <c r="D5" s="26" t="s">
        <v>777</v>
      </c>
    </row>
    <row r="6" spans="2:4" ht="12.75">
      <c r="B6" s="3" t="s">
        <v>435</v>
      </c>
      <c r="C6" s="3" t="s">
        <v>461</v>
      </c>
      <c r="D6" s="27" t="s">
        <v>762</v>
      </c>
    </row>
    <row r="7" spans="2:4" ht="12.75">
      <c r="B7" s="3" t="s">
        <v>407</v>
      </c>
      <c r="C7" s="3" t="s">
        <v>437</v>
      </c>
      <c r="D7" s="26" t="s">
        <v>763</v>
      </c>
    </row>
    <row r="8" spans="2:4" ht="12.75">
      <c r="B8" s="3" t="s">
        <v>438</v>
      </c>
      <c r="C8" s="3" t="s">
        <v>439</v>
      </c>
      <c r="D8" s="27" t="s">
        <v>772</v>
      </c>
    </row>
    <row r="9" spans="2:4" ht="12.75">
      <c r="B9" s="3" t="s">
        <v>440</v>
      </c>
      <c r="C9" s="15" t="s">
        <v>441</v>
      </c>
      <c r="D9" s="27" t="s">
        <v>765</v>
      </c>
    </row>
    <row r="10" spans="2:4" ht="25.5">
      <c r="B10" s="3" t="s">
        <v>442</v>
      </c>
      <c r="C10" t="s">
        <v>443</v>
      </c>
      <c r="D10" s="25" t="s">
        <v>778</v>
      </c>
    </row>
    <row r="11" spans="2:4" ht="12.75">
      <c r="B11" s="3" t="s">
        <v>101</v>
      </c>
      <c r="C11" s="3" t="s">
        <v>444</v>
      </c>
      <c r="D11" s="27" t="s">
        <v>444</v>
      </c>
    </row>
    <row r="12" spans="2:4" ht="12.75">
      <c r="B12" s="3" t="s">
        <v>445</v>
      </c>
      <c r="C12" s="3" t="s">
        <v>446</v>
      </c>
      <c r="D12" s="26" t="s">
        <v>779</v>
      </c>
    </row>
    <row r="13" spans="2:4" ht="12.75">
      <c r="B13" s="3" t="s">
        <v>447</v>
      </c>
      <c r="C13" s="3" t="s">
        <v>358</v>
      </c>
      <c r="D13" s="27" t="s">
        <v>358</v>
      </c>
    </row>
    <row r="14" spans="2:4" ht="12.75">
      <c r="B14" s="3" t="s">
        <v>448</v>
      </c>
      <c r="C14" s="3" t="s">
        <v>358</v>
      </c>
      <c r="D14" s="27" t="s">
        <v>358</v>
      </c>
    </row>
    <row r="15" spans="2:4" ht="25.5">
      <c r="B15" s="3" t="s">
        <v>449</v>
      </c>
      <c r="C15" s="8" t="s">
        <v>462</v>
      </c>
      <c r="D15" s="25" t="s">
        <v>780</v>
      </c>
    </row>
    <row r="16" spans="2:4" ht="12.75">
      <c r="B16" s="3" t="s">
        <v>451</v>
      </c>
      <c r="C16" s="3" t="s">
        <v>452</v>
      </c>
      <c r="D16" s="26" t="s">
        <v>781</v>
      </c>
    </row>
    <row r="17" spans="2:4" ht="25.5">
      <c r="B17" s="3" t="s">
        <v>425</v>
      </c>
      <c r="C17" s="3" t="s">
        <v>453</v>
      </c>
      <c r="D17" s="25" t="s">
        <v>453</v>
      </c>
    </row>
    <row r="18" spans="2:4" ht="12.75">
      <c r="B18" s="3" t="s">
        <v>344</v>
      </c>
      <c r="C18" s="3" t="s">
        <v>345</v>
      </c>
      <c r="D18" s="27" t="s">
        <v>345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1.7109375" style="0" customWidth="1"/>
    <col min="2" max="2" width="24.00390625" style="0" customWidth="1"/>
    <col min="3" max="3" width="50.8515625" style="0" customWidth="1"/>
    <col min="4" max="4" width="41.140625" style="0" customWidth="1"/>
    <col min="5" max="5" width="42.00390625" style="0" customWidth="1"/>
    <col min="6" max="6" width="40.57421875" style="0" customWidth="1"/>
  </cols>
  <sheetData>
    <row r="2" spans="2:6" ht="19.5" customHeight="1">
      <c r="B2" s="60" t="s">
        <v>346</v>
      </c>
      <c r="C2" s="61"/>
      <c r="D2" s="64" t="s">
        <v>334</v>
      </c>
      <c r="E2" s="64" t="s">
        <v>334</v>
      </c>
      <c r="F2" s="64" t="s">
        <v>334</v>
      </c>
    </row>
    <row r="3" spans="2:6" ht="19.5" customHeight="1">
      <c r="B3" s="62"/>
      <c r="C3" s="63"/>
      <c r="D3" s="65"/>
      <c r="E3" s="65"/>
      <c r="F3" s="65"/>
    </row>
    <row r="4" spans="2:6" ht="42" customHeight="1">
      <c r="B4" s="3" t="s">
        <v>347</v>
      </c>
      <c r="C4" t="s">
        <v>348</v>
      </c>
      <c r="D4" s="25" t="s">
        <v>642</v>
      </c>
      <c r="E4" s="25" t="s">
        <v>642</v>
      </c>
      <c r="F4" s="25" t="s">
        <v>642</v>
      </c>
    </row>
    <row r="5" spans="2:6" ht="19.5" customHeight="1">
      <c r="B5" s="3" t="s">
        <v>349</v>
      </c>
      <c r="C5" s="3" t="s">
        <v>350</v>
      </c>
      <c r="D5" s="26" t="s">
        <v>350</v>
      </c>
      <c r="E5" s="26" t="s">
        <v>350</v>
      </c>
      <c r="F5" s="32" t="s">
        <v>641</v>
      </c>
    </row>
    <row r="6" spans="2:6" ht="19.5" customHeight="1">
      <c r="B6" s="3" t="s">
        <v>351</v>
      </c>
      <c r="C6" s="3" t="s">
        <v>352</v>
      </c>
      <c r="D6" s="26" t="s">
        <v>631</v>
      </c>
      <c r="E6" s="26" t="s">
        <v>631</v>
      </c>
      <c r="F6" s="26" t="s">
        <v>631</v>
      </c>
    </row>
    <row r="7" spans="2:6" ht="19.5" customHeight="1">
      <c r="B7" s="3" t="s">
        <v>353</v>
      </c>
      <c r="C7" s="3" t="s">
        <v>354</v>
      </c>
      <c r="D7" s="27" t="s">
        <v>354</v>
      </c>
      <c r="E7" s="27" t="s">
        <v>354</v>
      </c>
      <c r="F7" s="27" t="s">
        <v>354</v>
      </c>
    </row>
    <row r="8" spans="2:6" ht="36" customHeight="1">
      <c r="B8" s="3" t="s">
        <v>355</v>
      </c>
      <c r="C8" s="5" t="s">
        <v>356</v>
      </c>
      <c r="D8" s="25" t="s">
        <v>632</v>
      </c>
      <c r="E8" s="28" t="s">
        <v>645</v>
      </c>
      <c r="F8" s="28" t="s">
        <v>645</v>
      </c>
    </row>
    <row r="9" spans="2:6" ht="19.5" customHeight="1">
      <c r="B9" s="3" t="s">
        <v>357</v>
      </c>
      <c r="C9" s="3" t="s">
        <v>358</v>
      </c>
      <c r="D9" s="26" t="s">
        <v>633</v>
      </c>
      <c r="E9" s="26" t="s">
        <v>633</v>
      </c>
      <c r="F9" s="26" t="s">
        <v>633</v>
      </c>
    </row>
    <row r="10" spans="2:6" ht="19.5" customHeight="1">
      <c r="B10" s="3" t="s">
        <v>359</v>
      </c>
      <c r="C10" s="6" t="s">
        <v>360</v>
      </c>
      <c r="D10" s="26" t="s">
        <v>634</v>
      </c>
      <c r="E10" s="26" t="s">
        <v>634</v>
      </c>
      <c r="F10" s="26" t="s">
        <v>634</v>
      </c>
    </row>
    <row r="11" spans="2:6" ht="19.5" customHeight="1">
      <c r="B11" s="3" t="s">
        <v>361</v>
      </c>
      <c r="C11" t="s">
        <v>362</v>
      </c>
      <c r="D11" s="27" t="s">
        <v>635</v>
      </c>
      <c r="E11" s="27" t="s">
        <v>635</v>
      </c>
      <c r="F11" s="27" t="s">
        <v>635</v>
      </c>
    </row>
    <row r="12" spans="2:6" ht="19.5" customHeight="1">
      <c r="B12" s="3" t="s">
        <v>363</v>
      </c>
      <c r="C12" t="s">
        <v>364</v>
      </c>
      <c r="D12" s="26" t="s">
        <v>364</v>
      </c>
      <c r="E12" s="26" t="s">
        <v>364</v>
      </c>
      <c r="F12" s="26" t="s">
        <v>364</v>
      </c>
    </row>
    <row r="13" spans="2:6" ht="26.25" customHeight="1">
      <c r="B13" s="3" t="s">
        <v>365</v>
      </c>
      <c r="C13" t="s">
        <v>366</v>
      </c>
      <c r="D13" s="25" t="s">
        <v>366</v>
      </c>
      <c r="E13" s="25" t="s">
        <v>366</v>
      </c>
      <c r="F13" s="25" t="s">
        <v>366</v>
      </c>
    </row>
    <row r="14" spans="2:6" ht="27" customHeight="1">
      <c r="B14" s="3" t="s">
        <v>367</v>
      </c>
      <c r="C14" t="s">
        <v>368</v>
      </c>
      <c r="D14" s="25" t="s">
        <v>636</v>
      </c>
      <c r="E14" s="25" t="s">
        <v>636</v>
      </c>
      <c r="F14" s="25" t="s">
        <v>636</v>
      </c>
    </row>
    <row r="15" spans="2:6" ht="101.25" customHeight="1">
      <c r="B15" s="3" t="s">
        <v>369</v>
      </c>
      <c r="C15" s="7" t="s">
        <v>370</v>
      </c>
      <c r="D15" s="29" t="s">
        <v>370</v>
      </c>
      <c r="E15" s="29" t="s">
        <v>370</v>
      </c>
      <c r="F15" s="29" t="s">
        <v>370</v>
      </c>
    </row>
    <row r="16" spans="2:6" ht="29.25" customHeight="1">
      <c r="B16" s="3" t="s">
        <v>371</v>
      </c>
      <c r="C16" s="8" t="s">
        <v>372</v>
      </c>
      <c r="D16" s="29" t="s">
        <v>637</v>
      </c>
      <c r="E16" s="29" t="s">
        <v>637</v>
      </c>
      <c r="F16" s="29" t="s">
        <v>637</v>
      </c>
    </row>
    <row r="17" spans="2:6" ht="19.5" customHeight="1">
      <c r="B17" s="3" t="s">
        <v>373</v>
      </c>
      <c r="C17" s="3" t="s">
        <v>374</v>
      </c>
      <c r="D17" s="27" t="s">
        <v>374</v>
      </c>
      <c r="E17" s="27" t="s">
        <v>374</v>
      </c>
      <c r="F17" s="27" t="s">
        <v>374</v>
      </c>
    </row>
    <row r="18" spans="2:6" ht="19.5" customHeight="1">
      <c r="B18" s="3" t="s">
        <v>375</v>
      </c>
      <c r="C18" s="3" t="s">
        <v>376</v>
      </c>
      <c r="D18" s="26" t="s">
        <v>638</v>
      </c>
      <c r="E18" s="26" t="s">
        <v>638</v>
      </c>
      <c r="F18" s="26" t="s">
        <v>638</v>
      </c>
    </row>
    <row r="19" spans="2:6" ht="28.5" customHeight="1">
      <c r="B19" s="3" t="s">
        <v>339</v>
      </c>
      <c r="C19" t="s">
        <v>377</v>
      </c>
      <c r="D19" s="30" t="s">
        <v>377</v>
      </c>
      <c r="E19" s="30" t="s">
        <v>377</v>
      </c>
      <c r="F19" s="30" t="s">
        <v>377</v>
      </c>
    </row>
    <row r="20" spans="2:6" ht="19.5" customHeight="1">
      <c r="B20" s="3" t="s">
        <v>344</v>
      </c>
      <c r="C20" s="3" t="s">
        <v>378</v>
      </c>
      <c r="D20" s="27" t="s">
        <v>378</v>
      </c>
      <c r="E20" s="27" t="s">
        <v>378</v>
      </c>
      <c r="F20" s="27" t="s">
        <v>378</v>
      </c>
    </row>
    <row r="21" spans="2:6" ht="68.25" customHeight="1">
      <c r="B21" s="9" t="s">
        <v>341</v>
      </c>
      <c r="C21" s="8" t="s">
        <v>379</v>
      </c>
      <c r="D21" s="25" t="s">
        <v>639</v>
      </c>
      <c r="E21" s="25" t="s">
        <v>639</v>
      </c>
      <c r="F21" s="25" t="s">
        <v>639</v>
      </c>
    </row>
    <row r="22" spans="2:6" ht="19.5" customHeight="1">
      <c r="B22" s="10"/>
      <c r="C22" s="10"/>
      <c r="D22" s="31"/>
      <c r="E22" s="31"/>
      <c r="F22" s="31"/>
    </row>
    <row r="23" spans="5:6" ht="12.75">
      <c r="E23" s="15" t="s">
        <v>640</v>
      </c>
      <c r="F23" s="15" t="s">
        <v>640</v>
      </c>
    </row>
    <row r="24" spans="5:6" ht="12.75">
      <c r="E24" s="15" t="s">
        <v>644</v>
      </c>
      <c r="F24" s="15" t="s">
        <v>643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6.57421875" style="0" customWidth="1"/>
    <col min="3" max="3" width="62.28125" style="0" customWidth="1"/>
    <col min="4" max="4" width="47.421875" style="0" customWidth="1"/>
  </cols>
  <sheetData>
    <row r="2" spans="2:4" ht="39" customHeight="1">
      <c r="B2" s="71" t="s">
        <v>428</v>
      </c>
      <c r="C2" s="72"/>
      <c r="D2" s="1" t="s">
        <v>334</v>
      </c>
    </row>
    <row r="3" spans="2:4" ht="12.75" customHeight="1">
      <c r="B3" s="10" t="s">
        <v>429</v>
      </c>
      <c r="C3" s="10" t="s">
        <v>430</v>
      </c>
      <c r="D3" s="27" t="s">
        <v>430</v>
      </c>
    </row>
    <row r="4" spans="2:4" ht="12.75">
      <c r="B4" s="3" t="s">
        <v>431</v>
      </c>
      <c r="C4" s="3" t="s">
        <v>432</v>
      </c>
      <c r="D4" s="27" t="s">
        <v>432</v>
      </c>
    </row>
    <row r="5" spans="2:4" ht="12.75">
      <c r="B5" s="3" t="s">
        <v>433</v>
      </c>
      <c r="C5" s="3" t="s">
        <v>434</v>
      </c>
      <c r="D5" s="26" t="s">
        <v>782</v>
      </c>
    </row>
    <row r="6" spans="2:4" ht="12.75">
      <c r="B6" s="3" t="s">
        <v>435</v>
      </c>
      <c r="C6" s="3" t="s">
        <v>436</v>
      </c>
      <c r="D6" s="26" t="s">
        <v>783</v>
      </c>
    </row>
    <row r="7" spans="2:4" ht="12.75">
      <c r="B7" s="3" t="s">
        <v>407</v>
      </c>
      <c r="C7" s="3" t="s">
        <v>437</v>
      </c>
      <c r="D7" s="26" t="s">
        <v>763</v>
      </c>
    </row>
    <row r="8" spans="2:4" ht="12.75">
      <c r="B8" s="3" t="s">
        <v>438</v>
      </c>
      <c r="C8" s="3" t="s">
        <v>439</v>
      </c>
      <c r="D8" s="27" t="s">
        <v>772</v>
      </c>
    </row>
    <row r="9" spans="2:4" ht="12.75">
      <c r="B9" s="3" t="s">
        <v>440</v>
      </c>
      <c r="C9" s="15" t="s">
        <v>441</v>
      </c>
      <c r="D9" s="27" t="s">
        <v>765</v>
      </c>
    </row>
    <row r="10" spans="2:4" ht="25.5">
      <c r="B10" s="3" t="s">
        <v>442</v>
      </c>
      <c r="C10" t="s">
        <v>443</v>
      </c>
      <c r="D10" s="25" t="s">
        <v>778</v>
      </c>
    </row>
    <row r="11" spans="2:4" ht="12.75">
      <c r="B11" s="3" t="s">
        <v>101</v>
      </c>
      <c r="C11" s="3" t="s">
        <v>444</v>
      </c>
      <c r="D11" s="27" t="s">
        <v>444</v>
      </c>
    </row>
    <row r="12" spans="2:4" ht="12.75">
      <c r="B12" s="3" t="s">
        <v>445</v>
      </c>
      <c r="C12" s="3" t="s">
        <v>446</v>
      </c>
      <c r="D12" s="26" t="s">
        <v>779</v>
      </c>
    </row>
    <row r="13" spans="2:4" ht="12.75">
      <c r="B13" s="3" t="s">
        <v>447</v>
      </c>
      <c r="C13" s="3" t="s">
        <v>358</v>
      </c>
      <c r="D13" s="27" t="s">
        <v>358</v>
      </c>
    </row>
    <row r="14" spans="2:4" ht="12.75">
      <c r="B14" s="3" t="s">
        <v>448</v>
      </c>
      <c r="C14" s="3" t="s">
        <v>358</v>
      </c>
      <c r="D14" s="27" t="s">
        <v>358</v>
      </c>
    </row>
    <row r="15" spans="2:4" ht="25.5">
      <c r="B15" s="3" t="s">
        <v>449</v>
      </c>
      <c r="C15" s="11" t="s">
        <v>450</v>
      </c>
      <c r="D15" s="25" t="s">
        <v>780</v>
      </c>
    </row>
    <row r="16" spans="2:4" ht="12.75">
      <c r="B16" s="3" t="s">
        <v>451</v>
      </c>
      <c r="C16" s="3" t="s">
        <v>452</v>
      </c>
      <c r="D16" s="26" t="s">
        <v>781</v>
      </c>
    </row>
    <row r="17" spans="2:4" ht="25.5">
      <c r="B17" s="3" t="s">
        <v>425</v>
      </c>
      <c r="C17" s="3" t="s">
        <v>453</v>
      </c>
      <c r="D17" s="25" t="s">
        <v>453</v>
      </c>
    </row>
    <row r="18" spans="2:4" ht="12.75">
      <c r="B18" s="3" t="s">
        <v>344</v>
      </c>
      <c r="C18" s="3" t="s">
        <v>345</v>
      </c>
      <c r="D18" s="27" t="s">
        <v>345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" sqref="B2:C3"/>
    </sheetView>
  </sheetViews>
  <sheetFormatPr defaultColWidth="9.140625" defaultRowHeight="12.75" customHeight="1"/>
  <cols>
    <col min="1" max="1" width="2.7109375" style="0" customWidth="1"/>
    <col min="2" max="2" width="32.140625" style="0" customWidth="1"/>
    <col min="3" max="3" width="52.140625" style="0" customWidth="1"/>
    <col min="4" max="4" width="50.00390625" style="0" customWidth="1"/>
  </cols>
  <sheetData>
    <row r="2" spans="2:4" ht="12.75" customHeight="1">
      <c r="B2" s="60" t="s">
        <v>589</v>
      </c>
      <c r="C2" s="61"/>
      <c r="D2" s="73" t="s">
        <v>334</v>
      </c>
    </row>
    <row r="3" spans="2:4" ht="12.75" customHeight="1">
      <c r="B3" s="62"/>
      <c r="C3" s="63"/>
      <c r="D3" s="73"/>
    </row>
    <row r="4" spans="2:4" ht="12.75" customHeight="1">
      <c r="B4" s="3" t="s">
        <v>429</v>
      </c>
      <c r="C4" s="15" t="s">
        <v>590</v>
      </c>
      <c r="D4" s="12" t="s">
        <v>784</v>
      </c>
    </row>
    <row r="5" spans="2:4" ht="12.75" customHeight="1">
      <c r="B5" s="3" t="s">
        <v>431</v>
      </c>
      <c r="C5" s="44" t="s">
        <v>432</v>
      </c>
      <c r="D5" s="12" t="s">
        <v>432</v>
      </c>
    </row>
    <row r="6" spans="2:4" ht="12.75" customHeight="1">
      <c r="B6" s="3" t="s">
        <v>587</v>
      </c>
      <c r="C6" s="44" t="s">
        <v>591</v>
      </c>
      <c r="D6" s="26" t="s">
        <v>785</v>
      </c>
    </row>
    <row r="7" spans="2:4" ht="12.75" customHeight="1">
      <c r="B7" s="3" t="s">
        <v>588</v>
      </c>
      <c r="C7" s="15" t="s">
        <v>592</v>
      </c>
      <c r="D7" s="12" t="s">
        <v>786</v>
      </c>
    </row>
    <row r="8" spans="2:4" ht="12.75" customHeight="1">
      <c r="B8" s="3" t="s">
        <v>438</v>
      </c>
      <c r="C8" s="15" t="s">
        <v>593</v>
      </c>
      <c r="D8" s="12" t="s">
        <v>787</v>
      </c>
    </row>
    <row r="9" spans="2:4" ht="12.75" customHeight="1">
      <c r="B9" s="3" t="s">
        <v>442</v>
      </c>
      <c r="C9" s="44" t="s">
        <v>548</v>
      </c>
      <c r="D9" s="12" t="s">
        <v>788</v>
      </c>
    </row>
    <row r="10" spans="2:4" ht="12.75" customHeight="1">
      <c r="B10" s="3" t="s">
        <v>101</v>
      </c>
      <c r="C10" s="44" t="s">
        <v>444</v>
      </c>
      <c r="D10" s="12" t="s">
        <v>444</v>
      </c>
    </row>
    <row r="11" spans="2:4" ht="12.75" customHeight="1">
      <c r="B11" s="3" t="s">
        <v>445</v>
      </c>
      <c r="C11" s="15" t="s">
        <v>446</v>
      </c>
      <c r="D11" s="26" t="s">
        <v>789</v>
      </c>
    </row>
    <row r="12" spans="2:4" ht="12.75" customHeight="1">
      <c r="B12" s="3" t="s">
        <v>448</v>
      </c>
      <c r="C12" s="44" t="s">
        <v>358</v>
      </c>
      <c r="D12" s="12" t="s">
        <v>358</v>
      </c>
    </row>
    <row r="13" spans="2:4" ht="31.5" customHeight="1">
      <c r="B13" s="3" t="s">
        <v>449</v>
      </c>
      <c r="C13" s="45" t="s">
        <v>594</v>
      </c>
      <c r="D13" s="12" t="s">
        <v>594</v>
      </c>
    </row>
    <row r="14" spans="2:4" ht="12.75" customHeight="1">
      <c r="B14" s="3" t="s">
        <v>425</v>
      </c>
      <c r="C14" s="15" t="s">
        <v>340</v>
      </c>
      <c r="D14" s="12" t="s">
        <v>340</v>
      </c>
    </row>
    <row r="15" spans="2:4" ht="12.75" customHeight="1">
      <c r="B15" s="3" t="s">
        <v>344</v>
      </c>
      <c r="C15" s="44" t="s">
        <v>345</v>
      </c>
      <c r="D15" s="12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57.140625" style="0" customWidth="1"/>
  </cols>
  <sheetData>
    <row r="2" spans="2:4" ht="12.75" customHeight="1">
      <c r="B2" s="68" t="s">
        <v>621</v>
      </c>
      <c r="C2" s="68"/>
      <c r="D2" s="66" t="s">
        <v>334</v>
      </c>
    </row>
    <row r="3" spans="2:4" ht="33" customHeight="1">
      <c r="B3" s="68"/>
      <c r="C3" s="68"/>
      <c r="D3" s="67"/>
    </row>
    <row r="4" spans="2:4" ht="12.75">
      <c r="B4" s="2" t="s">
        <v>622</v>
      </c>
      <c r="C4" s="3" t="s">
        <v>623</v>
      </c>
      <c r="D4" s="27" t="s">
        <v>623</v>
      </c>
    </row>
    <row r="5" spans="2:4" ht="12.75">
      <c r="B5" s="2" t="s">
        <v>337</v>
      </c>
      <c r="C5" t="s">
        <v>624</v>
      </c>
      <c r="D5" s="46" t="s">
        <v>624</v>
      </c>
    </row>
    <row r="6" spans="2:4" ht="12.75">
      <c r="B6" s="3" t="s">
        <v>344</v>
      </c>
      <c r="C6" s="3" t="s">
        <v>345</v>
      </c>
      <c r="D6" s="27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7.7109375" style="0" customWidth="1"/>
  </cols>
  <sheetData>
    <row r="2" spans="2:4" ht="12.75" customHeight="1">
      <c r="B2" s="68" t="s">
        <v>479</v>
      </c>
      <c r="C2" s="68"/>
      <c r="D2" s="66" t="s">
        <v>334</v>
      </c>
    </row>
    <row r="3" spans="2:4" ht="33" customHeight="1">
      <c r="B3" s="68"/>
      <c r="C3" s="68"/>
      <c r="D3" s="67"/>
    </row>
    <row r="4" spans="2:4" ht="12.75">
      <c r="B4" s="2" t="s">
        <v>480</v>
      </c>
      <c r="C4" s="3" t="s">
        <v>481</v>
      </c>
      <c r="D4" s="27" t="s">
        <v>481</v>
      </c>
    </row>
    <row r="5" spans="2:4" ht="12.75">
      <c r="B5" s="2" t="s">
        <v>407</v>
      </c>
      <c r="C5" s="3" t="s">
        <v>482</v>
      </c>
      <c r="D5" s="26" t="s">
        <v>790</v>
      </c>
    </row>
    <row r="6" spans="2:4" ht="12.75">
      <c r="B6" s="2" t="s">
        <v>337</v>
      </c>
      <c r="C6" t="s">
        <v>338</v>
      </c>
      <c r="D6" s="47" t="s">
        <v>791</v>
      </c>
    </row>
    <row r="7" spans="2:4" ht="12.75">
      <c r="B7" s="2" t="s">
        <v>483</v>
      </c>
      <c r="C7" t="s">
        <v>432</v>
      </c>
      <c r="D7" s="25" t="s">
        <v>432</v>
      </c>
    </row>
    <row r="8" spans="2:4" ht="12.75">
      <c r="B8" s="2" t="s">
        <v>484</v>
      </c>
      <c r="C8" s="3" t="s">
        <v>485</v>
      </c>
      <c r="D8" s="27" t="s">
        <v>485</v>
      </c>
    </row>
    <row r="9" spans="2:4" ht="25.5">
      <c r="B9" s="2" t="s">
        <v>339</v>
      </c>
      <c r="C9" s="3" t="s">
        <v>486</v>
      </c>
      <c r="D9" s="29" t="s">
        <v>486</v>
      </c>
    </row>
    <row r="10" spans="2:4" ht="12.75">
      <c r="B10" s="3" t="s">
        <v>344</v>
      </c>
      <c r="C10" s="3" t="s">
        <v>345</v>
      </c>
      <c r="D10" s="27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68.421875" style="0" customWidth="1"/>
    <col min="4" max="4" width="65.140625" style="0" customWidth="1"/>
  </cols>
  <sheetData>
    <row r="2" spans="2:4" ht="12.75" customHeight="1">
      <c r="B2" s="68" t="s">
        <v>597</v>
      </c>
      <c r="C2" s="68"/>
      <c r="D2" s="66" t="s">
        <v>334</v>
      </c>
    </row>
    <row r="3" spans="2:4" ht="33" customHeight="1">
      <c r="B3" s="68"/>
      <c r="C3" s="68"/>
      <c r="D3" s="67"/>
    </row>
    <row r="4" spans="2:4" ht="12.75">
      <c r="B4" s="2" t="s">
        <v>480</v>
      </c>
      <c r="C4" s="3" t="s">
        <v>598</v>
      </c>
      <c r="D4" s="21" t="s">
        <v>598</v>
      </c>
    </row>
    <row r="5" spans="2:4" ht="12.75">
      <c r="B5" s="2" t="s">
        <v>407</v>
      </c>
      <c r="C5" s="3" t="s">
        <v>599</v>
      </c>
      <c r="D5" s="21" t="s">
        <v>792</v>
      </c>
    </row>
    <row r="6" spans="2:4" ht="12.75">
      <c r="B6" s="2" t="s">
        <v>337</v>
      </c>
      <c r="C6" s="3" t="s">
        <v>338</v>
      </c>
      <c r="D6" s="48" t="s">
        <v>793</v>
      </c>
    </row>
    <row r="7" spans="2:4" ht="12.75">
      <c r="B7" s="2" t="s">
        <v>483</v>
      </c>
      <c r="C7" s="3" t="s">
        <v>432</v>
      </c>
      <c r="D7" s="21" t="s">
        <v>432</v>
      </c>
    </row>
    <row r="8" spans="2:4" ht="12.75">
      <c r="B8" s="2" t="s">
        <v>600</v>
      </c>
      <c r="C8" s="3" t="s">
        <v>601</v>
      </c>
      <c r="D8" s="21" t="s">
        <v>794</v>
      </c>
    </row>
    <row r="9" spans="2:4" ht="12.75">
      <c r="B9" s="2" t="s">
        <v>484</v>
      </c>
      <c r="C9" s="3" t="s">
        <v>485</v>
      </c>
      <c r="D9" s="21" t="s">
        <v>485</v>
      </c>
    </row>
    <row r="10" spans="2:4" ht="25.5">
      <c r="B10" s="2" t="s">
        <v>602</v>
      </c>
      <c r="C10" s="3" t="s">
        <v>603</v>
      </c>
      <c r="D10" s="21" t="s">
        <v>795</v>
      </c>
    </row>
    <row r="11" spans="2:4" ht="12.75">
      <c r="B11" s="2" t="s">
        <v>604</v>
      </c>
      <c r="C11" s="3" t="s">
        <v>605</v>
      </c>
      <c r="D11" s="25" t="s">
        <v>796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34.140625" style="0" customWidth="1"/>
    <col min="4" max="4" width="37.00390625" style="0" customWidth="1"/>
    <col min="5" max="5" width="36.7109375" style="0" customWidth="1"/>
  </cols>
  <sheetData>
    <row r="2" spans="2:5" ht="12.75" customHeight="1">
      <c r="B2" s="60" t="s">
        <v>530</v>
      </c>
      <c r="C2" s="61"/>
      <c r="D2" s="66" t="s">
        <v>334</v>
      </c>
      <c r="E2" s="66" t="s">
        <v>334</v>
      </c>
    </row>
    <row r="3" spans="2:5" ht="33" customHeight="1">
      <c r="B3" s="62"/>
      <c r="C3" s="63"/>
      <c r="D3" s="74"/>
      <c r="E3" s="74"/>
    </row>
    <row r="4" spans="2:5" ht="12.75">
      <c r="B4" s="2" t="s">
        <v>335</v>
      </c>
      <c r="C4" s="3" t="s">
        <v>531</v>
      </c>
      <c r="D4" s="49" t="s">
        <v>798</v>
      </c>
      <c r="E4" s="49" t="s">
        <v>799</v>
      </c>
    </row>
    <row r="5" spans="2:5" ht="12.75">
      <c r="B5" s="2" t="s">
        <v>532</v>
      </c>
      <c r="C5" s="3" t="s">
        <v>533</v>
      </c>
      <c r="D5" s="49" t="s">
        <v>800</v>
      </c>
      <c r="E5" s="49" t="s">
        <v>800</v>
      </c>
    </row>
    <row r="6" spans="2:5" ht="12.75">
      <c r="B6" s="3" t="s">
        <v>344</v>
      </c>
      <c r="C6" s="3" t="s">
        <v>345</v>
      </c>
      <c r="D6" s="51" t="s">
        <v>345</v>
      </c>
      <c r="E6" s="51" t="s">
        <v>345</v>
      </c>
    </row>
    <row r="7" spans="4:5" ht="12.75">
      <c r="D7" s="15" t="s">
        <v>797</v>
      </c>
      <c r="E7" s="15" t="s">
        <v>797</v>
      </c>
    </row>
    <row r="8" spans="4:5" ht="12.75">
      <c r="D8" s="45" t="s">
        <v>801</v>
      </c>
      <c r="E8" s="45" t="s">
        <v>802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23.8515625" style="0" customWidth="1"/>
    <col min="4" max="4" width="27.421875" style="0" customWidth="1"/>
    <col min="5" max="5" width="24.140625" style="0" customWidth="1"/>
    <col min="6" max="6" width="24.8515625" style="0" customWidth="1"/>
    <col min="7" max="7" width="26.7109375" style="0" customWidth="1"/>
    <col min="8" max="8" width="25.00390625" style="0" customWidth="1"/>
  </cols>
  <sheetData>
    <row r="2" spans="2:8" ht="12.75" customHeight="1">
      <c r="B2" s="60" t="s">
        <v>333</v>
      </c>
      <c r="C2" s="61"/>
      <c r="D2" s="66" t="s">
        <v>334</v>
      </c>
      <c r="E2" s="66" t="s">
        <v>334</v>
      </c>
      <c r="F2" s="66" t="s">
        <v>334</v>
      </c>
      <c r="G2" s="66" t="s">
        <v>334</v>
      </c>
      <c r="H2" s="66" t="s">
        <v>334</v>
      </c>
    </row>
    <row r="3" spans="2:8" ht="33" customHeight="1">
      <c r="B3" s="62"/>
      <c r="C3" s="63"/>
      <c r="D3" s="74"/>
      <c r="E3" s="67"/>
      <c r="F3" s="67"/>
      <c r="G3" s="67"/>
      <c r="H3" s="67"/>
    </row>
    <row r="4" spans="2:8" ht="12.75">
      <c r="B4" s="2" t="s">
        <v>335</v>
      </c>
      <c r="C4" s="3" t="s">
        <v>336</v>
      </c>
      <c r="D4" s="50" t="s">
        <v>641</v>
      </c>
      <c r="E4" s="49" t="s">
        <v>798</v>
      </c>
      <c r="F4" s="49" t="s">
        <v>798</v>
      </c>
      <c r="G4" s="49" t="s">
        <v>799</v>
      </c>
      <c r="H4" s="49" t="s">
        <v>799</v>
      </c>
    </row>
    <row r="5" spans="2:8" ht="12.75">
      <c r="B5" s="2" t="s">
        <v>337</v>
      </c>
      <c r="C5" s="3" t="s">
        <v>338</v>
      </c>
      <c r="D5" s="50" t="s">
        <v>791</v>
      </c>
      <c r="E5" s="50" t="s">
        <v>791</v>
      </c>
      <c r="F5" s="50" t="s">
        <v>791</v>
      </c>
      <c r="G5" s="50" t="s">
        <v>791</v>
      </c>
      <c r="H5" s="49" t="s">
        <v>803</v>
      </c>
    </row>
    <row r="6" spans="2:8" ht="40.5" customHeight="1">
      <c r="B6" s="2" t="s">
        <v>339</v>
      </c>
      <c r="C6" s="2" t="s">
        <v>340</v>
      </c>
      <c r="D6" s="52" t="s">
        <v>340</v>
      </c>
      <c r="E6" s="52" t="s">
        <v>340</v>
      </c>
      <c r="F6" s="52" t="s">
        <v>340</v>
      </c>
      <c r="G6" s="52" t="s">
        <v>340</v>
      </c>
      <c r="H6" s="52" t="s">
        <v>340</v>
      </c>
    </row>
    <row r="7" spans="2:8" ht="40.5" customHeight="1">
      <c r="B7" s="2" t="s">
        <v>341</v>
      </c>
      <c r="C7" s="2" t="s">
        <v>342</v>
      </c>
      <c r="D7" s="53" t="s">
        <v>804</v>
      </c>
      <c r="E7" s="53" t="s">
        <v>804</v>
      </c>
      <c r="F7" s="53" t="s">
        <v>804</v>
      </c>
      <c r="G7" s="53" t="s">
        <v>804</v>
      </c>
      <c r="H7" s="53" t="s">
        <v>804</v>
      </c>
    </row>
    <row r="8" spans="2:8" ht="40.5" customHeight="1">
      <c r="B8" s="2" t="s">
        <v>343</v>
      </c>
      <c r="C8" s="2"/>
      <c r="D8" s="4"/>
      <c r="E8" s="4"/>
      <c r="F8" s="55" t="s">
        <v>807</v>
      </c>
      <c r="G8" s="4"/>
      <c r="H8" s="54"/>
    </row>
    <row r="9" spans="2:8" ht="12.75">
      <c r="B9" s="3" t="s">
        <v>344</v>
      </c>
      <c r="C9" s="3" t="s">
        <v>345</v>
      </c>
      <c r="D9" s="51" t="s">
        <v>345</v>
      </c>
      <c r="E9" s="51" t="s">
        <v>345</v>
      </c>
      <c r="F9" s="51" t="s">
        <v>345</v>
      </c>
      <c r="G9" s="51" t="s">
        <v>345</v>
      </c>
      <c r="H9" s="51" t="s">
        <v>345</v>
      </c>
    </row>
    <row r="10" spans="4:8" ht="12.75">
      <c r="D10" s="15" t="s">
        <v>805</v>
      </c>
      <c r="E10" s="15" t="s">
        <v>805</v>
      </c>
      <c r="F10" s="15" t="s">
        <v>805</v>
      </c>
      <c r="G10" s="15" t="s">
        <v>805</v>
      </c>
      <c r="H10" s="15" t="s">
        <v>805</v>
      </c>
    </row>
    <row r="11" spans="5:8" ht="15" customHeight="1">
      <c r="E11" s="45" t="s">
        <v>806</v>
      </c>
      <c r="F11" s="45" t="s">
        <v>808</v>
      </c>
      <c r="G11" s="45" t="s">
        <v>809</v>
      </c>
      <c r="H11" s="45" t="s">
        <v>810</v>
      </c>
    </row>
  </sheetData>
  <sheetProtection/>
  <mergeCells count="6">
    <mergeCell ref="B2:C3"/>
    <mergeCell ref="D2:D3"/>
    <mergeCell ref="E2:E3"/>
    <mergeCell ref="F2:F3"/>
    <mergeCell ref="G2:G3"/>
    <mergeCell ref="H2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58.140625" style="0" customWidth="1"/>
    <col min="4" max="4" width="56.57421875" style="0" customWidth="1"/>
  </cols>
  <sheetData>
    <row r="2" spans="2:4" ht="12.75" customHeight="1">
      <c r="B2" s="60" t="s">
        <v>540</v>
      </c>
      <c r="C2" s="61"/>
      <c r="D2" s="66" t="s">
        <v>334</v>
      </c>
    </row>
    <row r="3" spans="2:4" ht="38.25" customHeight="1">
      <c r="B3" s="62"/>
      <c r="C3" s="63"/>
      <c r="D3" s="67"/>
    </row>
    <row r="4" spans="2:4" ht="12.75" customHeight="1">
      <c r="B4" s="2" t="s">
        <v>335</v>
      </c>
      <c r="C4" s="3" t="s">
        <v>468</v>
      </c>
      <c r="D4" s="56" t="s">
        <v>698</v>
      </c>
    </row>
    <row r="5" spans="2:4" ht="12.75">
      <c r="B5" s="2" t="s">
        <v>541</v>
      </c>
      <c r="C5" s="3" t="s">
        <v>542</v>
      </c>
      <c r="D5" s="56" t="s">
        <v>542</v>
      </c>
    </row>
    <row r="6" spans="2:4" ht="12.75">
      <c r="B6" s="2" t="s">
        <v>337</v>
      </c>
      <c r="C6" s="3" t="s">
        <v>338</v>
      </c>
      <c r="D6" s="56" t="s">
        <v>791</v>
      </c>
    </row>
    <row r="7" spans="2:4" ht="12.75">
      <c r="B7" s="2" t="s">
        <v>401</v>
      </c>
      <c r="C7" s="3" t="s">
        <v>543</v>
      </c>
      <c r="D7" s="57" t="s">
        <v>811</v>
      </c>
    </row>
    <row r="8" spans="2:4" ht="12.75">
      <c r="B8" s="2" t="s">
        <v>339</v>
      </c>
      <c r="C8" s="3" t="s">
        <v>340</v>
      </c>
      <c r="D8" s="26" t="s">
        <v>340</v>
      </c>
    </row>
    <row r="9" spans="2:4" ht="12.75">
      <c r="B9" s="3" t="s">
        <v>344</v>
      </c>
      <c r="C9" s="3" t="s">
        <v>345</v>
      </c>
      <c r="D9" s="26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56.7109375" style="0" customWidth="1"/>
  </cols>
  <sheetData>
    <row r="2" spans="2:4" ht="12.75" customHeight="1">
      <c r="B2" s="68" t="s">
        <v>595</v>
      </c>
      <c r="C2" s="68"/>
      <c r="D2" s="66" t="s">
        <v>334</v>
      </c>
    </row>
    <row r="3" spans="2:4" ht="33" customHeight="1">
      <c r="B3" s="68"/>
      <c r="C3" s="68"/>
      <c r="D3" s="67"/>
    </row>
    <row r="4" spans="2:4" ht="12.75">
      <c r="B4" s="2" t="s">
        <v>335</v>
      </c>
      <c r="C4" s="3" t="s">
        <v>596</v>
      </c>
      <c r="D4" s="25" t="s">
        <v>812</v>
      </c>
    </row>
    <row r="5" spans="2:4" ht="12.75">
      <c r="B5" s="2" t="s">
        <v>541</v>
      </c>
      <c r="C5" s="3" t="s">
        <v>542</v>
      </c>
      <c r="D5" s="21" t="s">
        <v>542</v>
      </c>
    </row>
    <row r="6" spans="2:4" ht="12.75">
      <c r="B6" s="2" t="s">
        <v>337</v>
      </c>
      <c r="C6" s="3" t="s">
        <v>581</v>
      </c>
      <c r="D6" s="22" t="s">
        <v>803</v>
      </c>
    </row>
    <row r="7" spans="2:4" ht="12.75">
      <c r="B7" s="2" t="s">
        <v>401</v>
      </c>
      <c r="C7" s="3" t="s">
        <v>543</v>
      </c>
      <c r="D7" s="25" t="s">
        <v>811</v>
      </c>
    </row>
    <row r="8" spans="2:4" ht="12.75">
      <c r="B8" s="2" t="s">
        <v>339</v>
      </c>
      <c r="C8" s="3" t="s">
        <v>340</v>
      </c>
      <c r="D8" s="27" t="s">
        <v>712</v>
      </c>
    </row>
    <row r="9" spans="2:4" ht="12.75">
      <c r="B9" s="3" t="s">
        <v>344</v>
      </c>
      <c r="C9" s="3" t="s">
        <v>345</v>
      </c>
      <c r="D9" s="27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1.7109375" style="0" customWidth="1"/>
  </cols>
  <sheetData>
    <row r="2" spans="2:4" ht="12.75" customHeight="1">
      <c r="B2" s="68" t="s">
        <v>579</v>
      </c>
      <c r="C2" s="68"/>
      <c r="D2" s="66" t="s">
        <v>334</v>
      </c>
    </row>
    <row r="3" spans="2:4" ht="33" customHeight="1">
      <c r="B3" s="68"/>
      <c r="C3" s="68"/>
      <c r="D3" s="67"/>
    </row>
    <row r="4" spans="2:4" ht="12.75">
      <c r="B4" s="2" t="s">
        <v>335</v>
      </c>
      <c r="C4" s="3" t="s">
        <v>580</v>
      </c>
      <c r="D4" s="21" t="s">
        <v>813</v>
      </c>
    </row>
    <row r="5" spans="2:4" ht="12.75">
      <c r="B5" s="2" t="s">
        <v>337</v>
      </c>
      <c r="C5" s="3" t="s">
        <v>581</v>
      </c>
      <c r="D5" s="22" t="s">
        <v>803</v>
      </c>
    </row>
    <row r="6" spans="2:4" ht="25.5">
      <c r="B6" s="2" t="s">
        <v>339</v>
      </c>
      <c r="C6" s="3" t="s">
        <v>340</v>
      </c>
      <c r="D6" s="21" t="s">
        <v>340</v>
      </c>
    </row>
    <row r="7" spans="2:4" ht="12.75">
      <c r="B7" s="3" t="s">
        <v>344</v>
      </c>
      <c r="C7" s="3" t="s">
        <v>345</v>
      </c>
      <c r="D7" s="12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57421875" style="0" customWidth="1"/>
    <col min="2" max="2" width="27.00390625" style="0" customWidth="1"/>
    <col min="3" max="3" width="53.28125" style="0" customWidth="1"/>
    <col min="4" max="5" width="42.28125" style="0" customWidth="1"/>
  </cols>
  <sheetData>
    <row r="2" spans="2:5" ht="19.5" customHeight="1">
      <c r="B2" s="60" t="s">
        <v>515</v>
      </c>
      <c r="C2" s="61"/>
      <c r="D2" s="64" t="s">
        <v>334</v>
      </c>
      <c r="E2" s="64" t="s">
        <v>334</v>
      </c>
    </row>
    <row r="3" spans="2:5" ht="19.5" customHeight="1">
      <c r="B3" s="62"/>
      <c r="C3" s="63"/>
      <c r="D3" s="65"/>
      <c r="E3" s="65"/>
    </row>
    <row r="4" spans="2:5" ht="29.25" customHeight="1">
      <c r="B4" s="3" t="s">
        <v>347</v>
      </c>
      <c r="C4" s="3" t="s">
        <v>516</v>
      </c>
      <c r="D4" s="25" t="s">
        <v>652</v>
      </c>
      <c r="E4" s="28" t="s">
        <v>653</v>
      </c>
    </row>
    <row r="5" spans="2:5" ht="19.5" customHeight="1">
      <c r="B5" s="3" t="s">
        <v>349</v>
      </c>
      <c r="C5" t="s">
        <v>517</v>
      </c>
      <c r="D5" s="26" t="s">
        <v>646</v>
      </c>
      <c r="E5" s="32" t="s">
        <v>641</v>
      </c>
    </row>
    <row r="6" spans="2:5" ht="19.5" customHeight="1">
      <c r="B6" s="3" t="s">
        <v>351</v>
      </c>
      <c r="C6" t="s">
        <v>518</v>
      </c>
      <c r="D6" s="26" t="s">
        <v>647</v>
      </c>
      <c r="E6" s="26" t="s">
        <v>647</v>
      </c>
    </row>
    <row r="7" spans="2:5" ht="19.5" customHeight="1">
      <c r="B7" s="3" t="s">
        <v>353</v>
      </c>
      <c r="C7" s="3" t="s">
        <v>354</v>
      </c>
      <c r="D7" s="27" t="s">
        <v>354</v>
      </c>
      <c r="E7" s="27" t="s">
        <v>354</v>
      </c>
    </row>
    <row r="8" spans="2:5" ht="46.5" customHeight="1">
      <c r="B8" s="3" t="s">
        <v>355</v>
      </c>
      <c r="C8" s="5" t="s">
        <v>519</v>
      </c>
      <c r="D8" s="25" t="s">
        <v>654</v>
      </c>
      <c r="E8" s="25" t="s">
        <v>654</v>
      </c>
    </row>
    <row r="9" spans="2:5" ht="19.5" customHeight="1">
      <c r="B9" s="3" t="s">
        <v>357</v>
      </c>
      <c r="C9" s="3" t="s">
        <v>358</v>
      </c>
      <c r="D9" s="26" t="s">
        <v>633</v>
      </c>
      <c r="E9" s="26" t="s">
        <v>633</v>
      </c>
    </row>
    <row r="10" spans="2:5" ht="19.5" customHeight="1">
      <c r="B10" s="3" t="s">
        <v>359</v>
      </c>
      <c r="C10" s="6" t="s">
        <v>360</v>
      </c>
      <c r="D10" s="26" t="s">
        <v>634</v>
      </c>
      <c r="E10" s="26" t="s">
        <v>634</v>
      </c>
    </row>
    <row r="11" spans="2:5" ht="19.5" customHeight="1">
      <c r="B11" s="3" t="s">
        <v>361</v>
      </c>
      <c r="C11" s="3" t="s">
        <v>520</v>
      </c>
      <c r="D11" s="27" t="s">
        <v>635</v>
      </c>
      <c r="E11" s="27" t="s">
        <v>635</v>
      </c>
    </row>
    <row r="12" spans="2:5" ht="19.5" customHeight="1">
      <c r="B12" s="3" t="s">
        <v>363</v>
      </c>
      <c r="C12" s="3" t="s">
        <v>364</v>
      </c>
      <c r="D12" s="26" t="s">
        <v>364</v>
      </c>
      <c r="E12" s="26" t="s">
        <v>364</v>
      </c>
    </row>
    <row r="13" spans="2:5" ht="51.75" customHeight="1">
      <c r="B13" s="3" t="s">
        <v>365</v>
      </c>
      <c r="C13" s="11" t="s">
        <v>521</v>
      </c>
      <c r="D13" s="29" t="s">
        <v>521</v>
      </c>
      <c r="E13" s="29" t="s">
        <v>521</v>
      </c>
    </row>
    <row r="14" spans="2:5" ht="50.25" customHeight="1">
      <c r="B14" s="3" t="s">
        <v>367</v>
      </c>
      <c r="C14" s="7" t="s">
        <v>522</v>
      </c>
      <c r="D14" s="25" t="s">
        <v>648</v>
      </c>
      <c r="E14" s="25" t="s">
        <v>648</v>
      </c>
    </row>
    <row r="15" spans="2:5" ht="105" customHeight="1">
      <c r="B15" s="3" t="s">
        <v>369</v>
      </c>
      <c r="C15" s="7" t="s">
        <v>523</v>
      </c>
      <c r="D15" s="29" t="s">
        <v>523</v>
      </c>
      <c r="E15" s="29" t="s">
        <v>523</v>
      </c>
    </row>
    <row r="16" spans="2:5" ht="29.25" customHeight="1">
      <c r="B16" s="3" t="s">
        <v>371</v>
      </c>
      <c r="C16" s="8" t="s">
        <v>524</v>
      </c>
      <c r="D16" s="33" t="s">
        <v>649</v>
      </c>
      <c r="E16" s="33" t="s">
        <v>649</v>
      </c>
    </row>
    <row r="17" spans="2:5" ht="19.5" customHeight="1">
      <c r="B17" s="3" t="s">
        <v>525</v>
      </c>
      <c r="C17" s="3" t="s">
        <v>358</v>
      </c>
      <c r="D17" s="27" t="s">
        <v>358</v>
      </c>
      <c r="E17" s="27" t="s">
        <v>358</v>
      </c>
    </row>
    <row r="18" spans="2:5" ht="19.5" customHeight="1">
      <c r="B18" s="3" t="s">
        <v>373</v>
      </c>
      <c r="C18" s="3" t="s">
        <v>374</v>
      </c>
      <c r="D18" s="27" t="s">
        <v>650</v>
      </c>
      <c r="E18" s="27" t="s">
        <v>650</v>
      </c>
    </row>
    <row r="19" spans="2:5" ht="19.5" customHeight="1">
      <c r="B19" s="3" t="s">
        <v>375</v>
      </c>
      <c r="C19" s="3" t="s">
        <v>526</v>
      </c>
      <c r="D19" s="26" t="s">
        <v>638</v>
      </c>
      <c r="E19" s="26" t="s">
        <v>638</v>
      </c>
    </row>
    <row r="20" spans="2:5" ht="26.25" customHeight="1">
      <c r="B20" s="3" t="s">
        <v>339</v>
      </c>
      <c r="C20" t="s">
        <v>340</v>
      </c>
      <c r="D20" s="30" t="s">
        <v>377</v>
      </c>
      <c r="E20" s="30" t="s">
        <v>377</v>
      </c>
    </row>
    <row r="21" spans="2:5" ht="19.5" customHeight="1">
      <c r="B21" s="3" t="s">
        <v>344</v>
      </c>
      <c r="C21" s="3" t="s">
        <v>378</v>
      </c>
      <c r="D21" s="27" t="s">
        <v>378</v>
      </c>
      <c r="E21" s="27" t="s">
        <v>378</v>
      </c>
    </row>
    <row r="22" spans="2:5" ht="66.75" customHeight="1">
      <c r="B22" s="9" t="s">
        <v>341</v>
      </c>
      <c r="C22" s="11" t="s">
        <v>379</v>
      </c>
      <c r="D22" s="29" t="s">
        <v>651</v>
      </c>
      <c r="E22" s="29" t="s">
        <v>651</v>
      </c>
    </row>
    <row r="23" spans="2:5" ht="19.5" customHeight="1">
      <c r="B23" s="10"/>
      <c r="C23" s="10"/>
      <c r="D23" s="26"/>
      <c r="E23" s="26"/>
    </row>
    <row r="24" ht="12.75">
      <c r="E24" s="15" t="s">
        <v>640</v>
      </c>
    </row>
    <row r="25" ht="12.75">
      <c r="E25" s="15" t="s">
        <v>655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2.57421875" style="0" customWidth="1"/>
  </cols>
  <sheetData>
    <row r="2" spans="2:4" ht="12.75" customHeight="1">
      <c r="B2" s="60" t="s">
        <v>489</v>
      </c>
      <c r="C2" s="61"/>
      <c r="D2" s="66" t="s">
        <v>334</v>
      </c>
    </row>
    <row r="3" spans="2:4" ht="38.25" customHeight="1">
      <c r="B3" s="62"/>
      <c r="C3" s="63"/>
      <c r="D3" s="67"/>
    </row>
    <row r="4" spans="2:4" ht="12.75" customHeight="1">
      <c r="B4" s="75" t="s">
        <v>490</v>
      </c>
      <c r="C4" s="76"/>
      <c r="D4" s="81" t="s">
        <v>490</v>
      </c>
    </row>
    <row r="5" spans="2:4" ht="12.75">
      <c r="B5" s="77"/>
      <c r="C5" s="78"/>
      <c r="D5" s="82"/>
    </row>
    <row r="6" spans="2:4" ht="12.75">
      <c r="B6" s="77"/>
      <c r="C6" s="78"/>
      <c r="D6" s="82"/>
    </row>
    <row r="7" spans="2:4" ht="54" customHeight="1">
      <c r="B7" s="79"/>
      <c r="C7" s="80"/>
      <c r="D7" s="83"/>
    </row>
    <row r="8" spans="2:4" ht="12.75">
      <c r="B8" s="3" t="s">
        <v>344</v>
      </c>
      <c r="C8" s="3" t="s">
        <v>345</v>
      </c>
      <c r="D8" s="26" t="s">
        <v>345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6.421875" style="0" customWidth="1"/>
  </cols>
  <sheetData>
    <row r="2" spans="2:4" ht="12.75" customHeight="1">
      <c r="B2" s="60" t="s">
        <v>487</v>
      </c>
      <c r="C2" s="61"/>
      <c r="D2" s="66" t="s">
        <v>334</v>
      </c>
    </row>
    <row r="3" spans="2:4" ht="38.25" customHeight="1">
      <c r="B3" s="62"/>
      <c r="C3" s="63"/>
      <c r="D3" s="67"/>
    </row>
    <row r="4" spans="2:4" ht="12.75" customHeight="1">
      <c r="B4" s="75" t="s">
        <v>488</v>
      </c>
      <c r="C4" s="76"/>
      <c r="D4" s="81" t="s">
        <v>488</v>
      </c>
    </row>
    <row r="5" spans="2:4" ht="12.75">
      <c r="B5" s="77"/>
      <c r="C5" s="78"/>
      <c r="D5" s="82"/>
    </row>
    <row r="6" spans="2:4" ht="12.75">
      <c r="B6" s="77"/>
      <c r="C6" s="78"/>
      <c r="D6" s="82"/>
    </row>
    <row r="7" spans="2:4" ht="54" customHeight="1">
      <c r="B7" s="79"/>
      <c r="C7" s="80"/>
      <c r="D7" s="83"/>
    </row>
    <row r="8" spans="2:4" ht="12.75">
      <c r="B8" s="3" t="s">
        <v>344</v>
      </c>
      <c r="C8" s="3" t="s">
        <v>345</v>
      </c>
      <c r="D8" s="26" t="s">
        <v>345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34.57421875" style="0" customWidth="1"/>
    <col min="4" max="4" width="41.28125" style="0" customWidth="1"/>
  </cols>
  <sheetData>
    <row r="2" spans="2:4" ht="12.75" customHeight="1">
      <c r="B2" s="60" t="s">
        <v>454</v>
      </c>
      <c r="C2" s="61"/>
      <c r="D2" s="66" t="s">
        <v>334</v>
      </c>
    </row>
    <row r="3" spans="2:4" ht="33" customHeight="1">
      <c r="B3" s="62"/>
      <c r="C3" s="63"/>
      <c r="D3" s="67"/>
    </row>
    <row r="4" spans="2:4" ht="30" customHeight="1">
      <c r="B4" s="16" t="s">
        <v>455</v>
      </c>
      <c r="C4" s="2" t="s">
        <v>456</v>
      </c>
      <c r="D4" s="52" t="s">
        <v>456</v>
      </c>
    </row>
    <row r="5" spans="2:4" ht="12.75">
      <c r="B5" s="2" t="s">
        <v>457</v>
      </c>
      <c r="C5" s="17" t="s">
        <v>458</v>
      </c>
      <c r="D5" s="26" t="s">
        <v>458</v>
      </c>
    </row>
    <row r="6" spans="2:4" ht="12.75">
      <c r="B6" s="3" t="s">
        <v>344</v>
      </c>
      <c r="C6" s="3" t="s">
        <v>345</v>
      </c>
      <c r="D6" s="27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34.00390625" style="0" customWidth="1"/>
  </cols>
  <sheetData>
    <row r="2" spans="2:4" ht="12.75" customHeight="1">
      <c r="B2" s="60" t="s">
        <v>553</v>
      </c>
      <c r="C2" s="61"/>
      <c r="D2" s="66" t="s">
        <v>334</v>
      </c>
    </row>
    <row r="3" spans="2:4" ht="21" customHeight="1">
      <c r="B3" s="62"/>
      <c r="C3" s="63"/>
      <c r="D3" s="67"/>
    </row>
    <row r="4" spans="2:4" ht="12.75">
      <c r="B4" s="3" t="s">
        <v>554</v>
      </c>
      <c r="C4" s="18" t="s">
        <v>555</v>
      </c>
      <c r="D4" s="29" t="s">
        <v>555</v>
      </c>
    </row>
    <row r="5" spans="2:4" ht="12.75">
      <c r="B5" s="3" t="s">
        <v>556</v>
      </c>
      <c r="C5" s="18">
        <v>3</v>
      </c>
      <c r="D5" s="58">
        <v>3</v>
      </c>
    </row>
    <row r="6" spans="2:4" ht="12.75">
      <c r="B6" s="3" t="s">
        <v>557</v>
      </c>
      <c r="C6" s="18">
        <v>1</v>
      </c>
      <c r="D6" s="58">
        <v>1</v>
      </c>
    </row>
    <row r="7" spans="2:4" ht="12.75">
      <c r="B7" s="3" t="s">
        <v>558</v>
      </c>
      <c r="C7" s="24" t="s">
        <v>559</v>
      </c>
      <c r="D7" s="59" t="s">
        <v>559</v>
      </c>
    </row>
    <row r="8" spans="2:4" ht="12.75">
      <c r="B8" s="3" t="s">
        <v>560</v>
      </c>
      <c r="C8" s="19" t="s">
        <v>561</v>
      </c>
      <c r="D8" s="27" t="s">
        <v>561</v>
      </c>
    </row>
    <row r="9" spans="2:4" ht="12.75">
      <c r="B9" s="3" t="s">
        <v>484</v>
      </c>
      <c r="C9" s="18" t="s">
        <v>562</v>
      </c>
      <c r="D9" s="29" t="s">
        <v>562</v>
      </c>
    </row>
    <row r="10" spans="2:4" ht="12.75">
      <c r="B10" s="3" t="s">
        <v>344</v>
      </c>
      <c r="C10" s="18" t="s">
        <v>345</v>
      </c>
      <c r="D10" s="26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49.28125" style="0" customWidth="1"/>
  </cols>
  <sheetData>
    <row r="2" spans="2:4" ht="12.75" customHeight="1">
      <c r="B2" s="60" t="s">
        <v>500</v>
      </c>
      <c r="C2" s="61"/>
      <c r="D2" s="66" t="s">
        <v>334</v>
      </c>
    </row>
    <row r="3" spans="2:4" ht="31.5" customHeight="1">
      <c r="B3" s="62"/>
      <c r="C3" s="63"/>
      <c r="D3" s="67"/>
    </row>
    <row r="4" spans="2:4" ht="12.75">
      <c r="B4" s="3" t="s">
        <v>405</v>
      </c>
      <c r="C4" t="s">
        <v>501</v>
      </c>
      <c r="D4" s="12" t="s">
        <v>501</v>
      </c>
    </row>
    <row r="5" spans="2:4" ht="12.75">
      <c r="B5" s="3" t="s">
        <v>407</v>
      </c>
      <c r="C5" t="s">
        <v>502</v>
      </c>
      <c r="D5" s="12" t="s">
        <v>502</v>
      </c>
    </row>
    <row r="6" spans="2:4" ht="12.75">
      <c r="B6" s="3" t="s">
        <v>409</v>
      </c>
      <c r="C6" s="3" t="s">
        <v>410</v>
      </c>
      <c r="D6" s="12" t="s">
        <v>410</v>
      </c>
    </row>
    <row r="7" spans="2:4" ht="12.75">
      <c r="B7" s="3" t="s">
        <v>419</v>
      </c>
      <c r="C7" s="3" t="s">
        <v>503</v>
      </c>
      <c r="D7" s="12" t="s">
        <v>656</v>
      </c>
    </row>
    <row r="8" spans="2:4" ht="12.75">
      <c r="B8" s="3" t="s">
        <v>422</v>
      </c>
      <c r="C8" s="3" t="s">
        <v>358</v>
      </c>
      <c r="D8" s="12" t="s">
        <v>358</v>
      </c>
    </row>
    <row r="9" spans="2:4" ht="12.75">
      <c r="B9" s="3" t="s">
        <v>343</v>
      </c>
      <c r="C9" s="3"/>
      <c r="D9" s="12"/>
    </row>
    <row r="10" spans="2:4" ht="12.75">
      <c r="B10" s="3" t="s">
        <v>423</v>
      </c>
      <c r="C10" s="11" t="s">
        <v>424</v>
      </c>
      <c r="D10" s="12" t="s">
        <v>424</v>
      </c>
    </row>
    <row r="11" spans="2:4" ht="12.75">
      <c r="B11" s="3" t="s">
        <v>425</v>
      </c>
      <c r="C11" s="3" t="s">
        <v>426</v>
      </c>
      <c r="D11" s="12" t="s">
        <v>426</v>
      </c>
    </row>
    <row r="12" spans="2:4" ht="12.75">
      <c r="B12" s="3" t="s">
        <v>427</v>
      </c>
      <c r="C12" s="3" t="s">
        <v>378</v>
      </c>
      <c r="D12" s="12" t="s">
        <v>378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9.140625" style="0" customWidth="1"/>
  </cols>
  <sheetData>
    <row r="2" spans="2:4" ht="12.75" customHeight="1">
      <c r="B2" s="60" t="s">
        <v>404</v>
      </c>
      <c r="C2" s="61"/>
      <c r="D2" s="66" t="s">
        <v>334</v>
      </c>
    </row>
    <row r="3" spans="2:4" ht="31.5" customHeight="1">
      <c r="B3" s="62"/>
      <c r="C3" s="63"/>
      <c r="D3" s="67"/>
    </row>
    <row r="4" spans="2:4" ht="12.75">
      <c r="B4" s="3" t="s">
        <v>405</v>
      </c>
      <c r="C4" s="3" t="s">
        <v>406</v>
      </c>
      <c r="D4" s="26" t="s">
        <v>406</v>
      </c>
    </row>
    <row r="5" spans="2:4" ht="12.75">
      <c r="B5" s="3" t="s">
        <v>407</v>
      </c>
      <c r="C5" s="3" t="s">
        <v>408</v>
      </c>
      <c r="D5" s="26" t="s">
        <v>657</v>
      </c>
    </row>
    <row r="6" spans="2:4" ht="12.75">
      <c r="B6" s="3" t="s">
        <v>409</v>
      </c>
      <c r="C6" s="3" t="s">
        <v>410</v>
      </c>
      <c r="D6" s="27" t="s">
        <v>410</v>
      </c>
    </row>
    <row r="7" spans="2:4" ht="12.75">
      <c r="B7" s="3" t="s">
        <v>411</v>
      </c>
      <c r="C7" s="3" t="s">
        <v>412</v>
      </c>
      <c r="D7" s="26" t="s">
        <v>658</v>
      </c>
    </row>
    <row r="8" spans="2:4" ht="12.75">
      <c r="B8" s="3" t="s">
        <v>413</v>
      </c>
      <c r="C8" s="3" t="s">
        <v>414</v>
      </c>
      <c r="D8" s="26" t="s">
        <v>659</v>
      </c>
    </row>
    <row r="9" spans="2:4" ht="12.75">
      <c r="B9" s="3" t="s">
        <v>415</v>
      </c>
      <c r="C9" s="3" t="s">
        <v>416</v>
      </c>
      <c r="D9" s="26" t="s">
        <v>660</v>
      </c>
    </row>
    <row r="10" spans="2:4" ht="12.75">
      <c r="B10" s="3" t="s">
        <v>417</v>
      </c>
      <c r="C10" s="3" t="s">
        <v>418</v>
      </c>
      <c r="D10" s="26" t="s">
        <v>661</v>
      </c>
    </row>
    <row r="11" spans="2:4" ht="12.75">
      <c r="B11" s="3" t="s">
        <v>419</v>
      </c>
      <c r="C11" t="s">
        <v>420</v>
      </c>
      <c r="D11" s="26" t="s">
        <v>662</v>
      </c>
    </row>
    <row r="12" spans="2:4" ht="12.75">
      <c r="B12" s="3" t="s">
        <v>421</v>
      </c>
      <c r="C12" s="3" t="s">
        <v>358</v>
      </c>
      <c r="D12" s="26" t="s">
        <v>358</v>
      </c>
    </row>
    <row r="13" spans="2:4" ht="12.75">
      <c r="B13" s="3" t="s">
        <v>422</v>
      </c>
      <c r="C13" s="3" t="s">
        <v>358</v>
      </c>
      <c r="D13" s="26" t="s">
        <v>358</v>
      </c>
    </row>
    <row r="14" spans="2:4" ht="12.75">
      <c r="B14" s="3" t="s">
        <v>343</v>
      </c>
      <c r="C14" s="3"/>
      <c r="D14" s="26" t="s">
        <v>663</v>
      </c>
    </row>
    <row r="15" spans="2:4" ht="12.75">
      <c r="B15" s="3" t="s">
        <v>423</v>
      </c>
      <c r="C15" s="11" t="s">
        <v>424</v>
      </c>
      <c r="D15" s="29" t="s">
        <v>424</v>
      </c>
    </row>
    <row r="16" spans="2:4" ht="25.5">
      <c r="B16" s="3" t="s">
        <v>425</v>
      </c>
      <c r="C16" s="3" t="s">
        <v>426</v>
      </c>
      <c r="D16" s="29" t="s">
        <v>426</v>
      </c>
    </row>
    <row r="17" spans="2:4" ht="12.75">
      <c r="B17" s="3" t="s">
        <v>427</v>
      </c>
      <c r="C17" s="3" t="s">
        <v>378</v>
      </c>
      <c r="D17" s="27" t="s">
        <v>378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6.8515625" style="0" customWidth="1"/>
    <col min="5" max="5" width="38.7109375" style="0" customWidth="1"/>
  </cols>
  <sheetData>
    <row r="2" spans="2:5" ht="12.75" customHeight="1">
      <c r="B2" s="60" t="s">
        <v>527</v>
      </c>
      <c r="C2" s="61"/>
      <c r="D2" s="66" t="s">
        <v>334</v>
      </c>
      <c r="E2" s="66" t="s">
        <v>334</v>
      </c>
    </row>
    <row r="3" spans="2:5" ht="31.5" customHeight="1">
      <c r="B3" s="62"/>
      <c r="C3" s="63"/>
      <c r="D3" s="67"/>
      <c r="E3" s="67"/>
    </row>
    <row r="4" spans="2:5" ht="12.75">
      <c r="B4" s="3" t="s">
        <v>405</v>
      </c>
      <c r="C4" s="3" t="s">
        <v>528</v>
      </c>
      <c r="D4" s="12" t="s">
        <v>664</v>
      </c>
      <c r="E4" s="27" t="s">
        <v>664</v>
      </c>
    </row>
    <row r="5" spans="2:5" ht="12.75">
      <c r="B5" s="3" t="s">
        <v>407</v>
      </c>
      <c r="C5" t="s">
        <v>529</v>
      </c>
      <c r="D5" s="12" t="s">
        <v>657</v>
      </c>
      <c r="E5" s="12" t="s">
        <v>657</v>
      </c>
    </row>
    <row r="6" spans="2:5" ht="12.75">
      <c r="B6" s="3" t="s">
        <v>409</v>
      </c>
      <c r="C6" s="3" t="s">
        <v>410</v>
      </c>
      <c r="D6" s="12" t="s">
        <v>410</v>
      </c>
      <c r="E6" s="27" t="s">
        <v>410</v>
      </c>
    </row>
    <row r="7" spans="2:5" ht="12.75">
      <c r="B7" s="3" t="s">
        <v>411</v>
      </c>
      <c r="C7" s="3" t="s">
        <v>412</v>
      </c>
      <c r="D7" s="12" t="s">
        <v>658</v>
      </c>
      <c r="E7" s="26" t="s">
        <v>671</v>
      </c>
    </row>
    <row r="8" spans="2:5" ht="12.75">
      <c r="B8" s="3" t="s">
        <v>413</v>
      </c>
      <c r="C8" s="3" t="s">
        <v>414</v>
      </c>
      <c r="D8" s="26" t="s">
        <v>665</v>
      </c>
      <c r="E8" s="26" t="s">
        <v>673</v>
      </c>
    </row>
    <row r="9" spans="2:5" ht="12.75">
      <c r="B9" s="3" t="s">
        <v>415</v>
      </c>
      <c r="C9" s="3" t="s">
        <v>416</v>
      </c>
      <c r="D9" s="12" t="s">
        <v>660</v>
      </c>
      <c r="E9" s="26" t="s">
        <v>660</v>
      </c>
    </row>
    <row r="10" spans="2:5" ht="12.75">
      <c r="B10" s="3" t="s">
        <v>417</v>
      </c>
      <c r="C10" s="3" t="s">
        <v>418</v>
      </c>
      <c r="D10" s="12" t="s">
        <v>666</v>
      </c>
      <c r="E10" s="26" t="s">
        <v>672</v>
      </c>
    </row>
    <row r="11" spans="2:5" ht="12.75">
      <c r="B11" s="3" t="s">
        <v>419</v>
      </c>
      <c r="C11" s="3" t="s">
        <v>503</v>
      </c>
      <c r="D11" s="12" t="s">
        <v>667</v>
      </c>
      <c r="E11" s="26" t="s">
        <v>668</v>
      </c>
    </row>
    <row r="12" spans="2:5" ht="12.75">
      <c r="B12" s="3" t="s">
        <v>421</v>
      </c>
      <c r="C12" s="3" t="s">
        <v>358</v>
      </c>
      <c r="D12" s="12" t="s">
        <v>358</v>
      </c>
      <c r="E12" s="26" t="s">
        <v>358</v>
      </c>
    </row>
    <row r="13" spans="2:5" ht="12.75">
      <c r="B13" s="3" t="s">
        <v>422</v>
      </c>
      <c r="C13" s="3" t="s">
        <v>358</v>
      </c>
      <c r="D13" s="12" t="s">
        <v>358</v>
      </c>
      <c r="E13" s="26" t="s">
        <v>358</v>
      </c>
    </row>
    <row r="14" spans="2:5" ht="12.75">
      <c r="B14" s="3" t="s">
        <v>343</v>
      </c>
      <c r="C14" s="3"/>
      <c r="D14" s="26" t="s">
        <v>669</v>
      </c>
      <c r="E14" s="32" t="s">
        <v>674</v>
      </c>
    </row>
    <row r="15" spans="2:5" ht="12.75">
      <c r="B15" s="3" t="s">
        <v>423</v>
      </c>
      <c r="C15" s="11" t="s">
        <v>424</v>
      </c>
      <c r="D15" s="12" t="s">
        <v>424</v>
      </c>
      <c r="E15" s="29" t="s">
        <v>424</v>
      </c>
    </row>
    <row r="16" spans="2:5" ht="25.5">
      <c r="B16" s="3" t="s">
        <v>425</v>
      </c>
      <c r="C16" s="3" t="s">
        <v>426</v>
      </c>
      <c r="D16" s="21" t="s">
        <v>426</v>
      </c>
      <c r="E16" s="29" t="s">
        <v>426</v>
      </c>
    </row>
    <row r="17" spans="2:5" ht="12.75">
      <c r="B17" s="3" t="s">
        <v>427</v>
      </c>
      <c r="C17" s="3" t="s">
        <v>378</v>
      </c>
      <c r="D17" s="12" t="s">
        <v>378</v>
      </c>
      <c r="E17" s="27" t="s">
        <v>378</v>
      </c>
    </row>
    <row r="18" ht="12.75">
      <c r="E18" s="15" t="s">
        <v>640</v>
      </c>
    </row>
    <row r="19" ht="12.75">
      <c r="E19" s="15" t="s">
        <v>670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50.140625" style="0" customWidth="1"/>
  </cols>
  <sheetData>
    <row r="2" spans="2:4" ht="12.75" customHeight="1">
      <c r="B2" s="60" t="s">
        <v>615</v>
      </c>
      <c r="C2" s="61"/>
      <c r="D2" s="66" t="s">
        <v>334</v>
      </c>
    </row>
    <row r="3" spans="2:4" ht="31.5" customHeight="1">
      <c r="B3" s="62"/>
      <c r="C3" s="63"/>
      <c r="D3" s="67"/>
    </row>
    <row r="4" spans="2:4" ht="12.75">
      <c r="B4" s="3" t="s">
        <v>405</v>
      </c>
      <c r="C4" s="3" t="s">
        <v>616</v>
      </c>
      <c r="D4" s="34" t="s">
        <v>616</v>
      </c>
    </row>
    <row r="5" spans="2:4" ht="12.75">
      <c r="B5" s="3" t="s">
        <v>407</v>
      </c>
      <c r="C5" s="38" t="s">
        <v>529</v>
      </c>
      <c r="D5" s="35" t="s">
        <v>657</v>
      </c>
    </row>
    <row r="6" spans="2:4" ht="12.75">
      <c r="B6" s="3" t="s">
        <v>409</v>
      </c>
      <c r="C6" s="3" t="s">
        <v>410</v>
      </c>
      <c r="D6" s="34" t="s">
        <v>410</v>
      </c>
    </row>
    <row r="7" spans="2:4" ht="12.75">
      <c r="B7" s="3" t="s">
        <v>411</v>
      </c>
      <c r="C7" s="3" t="s">
        <v>617</v>
      </c>
      <c r="D7" s="36" t="s">
        <v>658</v>
      </c>
    </row>
    <row r="8" spans="2:4" ht="12.75">
      <c r="B8" s="3" t="s">
        <v>413</v>
      </c>
      <c r="C8" s="3" t="s">
        <v>414</v>
      </c>
      <c r="D8" s="36" t="s">
        <v>665</v>
      </c>
    </row>
    <row r="9" spans="2:4" ht="12.75">
      <c r="B9" s="3" t="s">
        <v>415</v>
      </c>
      <c r="C9" s="3" t="s">
        <v>618</v>
      </c>
      <c r="D9" s="36" t="s">
        <v>675</v>
      </c>
    </row>
    <row r="10" spans="2:4" ht="12.75">
      <c r="B10" s="3" t="s">
        <v>417</v>
      </c>
      <c r="C10" s="3" t="s">
        <v>619</v>
      </c>
      <c r="D10" s="36" t="s">
        <v>666</v>
      </c>
    </row>
    <row r="11" spans="2:4" ht="12.75">
      <c r="B11" s="3" t="s">
        <v>419</v>
      </c>
      <c r="C11" s="38" t="s">
        <v>620</v>
      </c>
      <c r="D11" s="35" t="s">
        <v>676</v>
      </c>
    </row>
    <row r="12" spans="2:4" ht="12.75">
      <c r="B12" s="3" t="s">
        <v>422</v>
      </c>
      <c r="C12" s="3" t="s">
        <v>358</v>
      </c>
      <c r="D12" s="34" t="s">
        <v>358</v>
      </c>
    </row>
    <row r="13" spans="2:4" ht="12.75">
      <c r="B13" s="3" t="s">
        <v>343</v>
      </c>
      <c r="C13" s="3"/>
      <c r="D13" s="34" t="s">
        <v>677</v>
      </c>
    </row>
    <row r="14" spans="2:4" ht="12.75">
      <c r="B14" s="3" t="s">
        <v>423</v>
      </c>
      <c r="C14" s="11" t="s">
        <v>424</v>
      </c>
      <c r="D14" s="37" t="s">
        <v>424</v>
      </c>
    </row>
    <row r="15" spans="2:4" ht="12.75">
      <c r="B15" s="3" t="s">
        <v>425</v>
      </c>
      <c r="C15" s="3" t="s">
        <v>426</v>
      </c>
      <c r="D15" s="34" t="s">
        <v>426</v>
      </c>
    </row>
    <row r="16" spans="2:4" ht="12.75">
      <c r="B16" s="3" t="s">
        <v>427</v>
      </c>
      <c r="C16" s="3" t="s">
        <v>378</v>
      </c>
      <c r="D16" s="34" t="s">
        <v>378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8515625" style="0" customWidth="1"/>
    <col min="2" max="2" width="23.421875" style="0" customWidth="1"/>
    <col min="3" max="3" width="33.8515625" style="0" customWidth="1"/>
    <col min="4" max="4" width="35.28125" style="0" customWidth="1"/>
    <col min="5" max="5" width="35.8515625" style="0" customWidth="1"/>
    <col min="6" max="6" width="35.57421875" style="0" customWidth="1"/>
  </cols>
  <sheetData>
    <row r="1" ht="12.75">
      <c r="C1" s="8"/>
    </row>
    <row r="2" spans="2:6" ht="12.75" customHeight="1">
      <c r="B2" s="60" t="s">
        <v>380</v>
      </c>
      <c r="C2" s="61"/>
      <c r="D2" s="66" t="s">
        <v>334</v>
      </c>
      <c r="E2" s="66" t="s">
        <v>334</v>
      </c>
      <c r="F2" s="66" t="s">
        <v>334</v>
      </c>
    </row>
    <row r="3" spans="2:6" ht="45" customHeight="1">
      <c r="B3" s="62"/>
      <c r="C3" s="63"/>
      <c r="D3" s="67"/>
      <c r="E3" s="67"/>
      <c r="F3" s="67"/>
    </row>
    <row r="4" spans="2:6" ht="12.75">
      <c r="B4" s="3" t="s">
        <v>381</v>
      </c>
      <c r="C4" s="11" t="s">
        <v>382</v>
      </c>
      <c r="D4" s="12" t="s">
        <v>678</v>
      </c>
      <c r="E4" s="12" t="s">
        <v>678</v>
      </c>
      <c r="F4" s="12" t="s">
        <v>678</v>
      </c>
    </row>
    <row r="5" spans="2:6" ht="12.75">
      <c r="B5" s="3" t="s">
        <v>383</v>
      </c>
      <c r="C5" s="8" t="s">
        <v>384</v>
      </c>
      <c r="D5" s="12" t="s">
        <v>679</v>
      </c>
      <c r="E5" s="12" t="s">
        <v>679</v>
      </c>
      <c r="F5" s="12" t="s">
        <v>679</v>
      </c>
    </row>
    <row r="6" spans="2:6" ht="27.75" customHeight="1">
      <c r="B6" s="3" t="s">
        <v>347</v>
      </c>
      <c r="C6" s="11" t="s">
        <v>385</v>
      </c>
      <c r="D6" s="21" t="s">
        <v>680</v>
      </c>
      <c r="E6" s="21" t="s">
        <v>680</v>
      </c>
      <c r="F6" s="21" t="s">
        <v>680</v>
      </c>
    </row>
    <row r="7" spans="2:6" ht="12.75">
      <c r="B7" s="3" t="s">
        <v>349</v>
      </c>
      <c r="C7" s="11" t="s">
        <v>386</v>
      </c>
      <c r="D7" s="12" t="s">
        <v>681</v>
      </c>
      <c r="E7" s="32" t="s">
        <v>689</v>
      </c>
      <c r="F7" s="32" t="s">
        <v>688</v>
      </c>
    </row>
    <row r="8" spans="2:6" ht="12.75">
      <c r="B8" s="3" t="s">
        <v>351</v>
      </c>
      <c r="C8" s="11" t="s">
        <v>387</v>
      </c>
      <c r="D8" s="12" t="s">
        <v>631</v>
      </c>
      <c r="E8" s="12" t="s">
        <v>631</v>
      </c>
      <c r="F8" s="12" t="s">
        <v>631</v>
      </c>
    </row>
    <row r="9" spans="2:6" ht="12.75">
      <c r="B9" s="3" t="s">
        <v>361</v>
      </c>
      <c r="C9" s="3" t="s">
        <v>388</v>
      </c>
      <c r="D9" s="12" t="s">
        <v>585</v>
      </c>
      <c r="E9" s="12" t="s">
        <v>585</v>
      </c>
      <c r="F9" s="12" t="s">
        <v>585</v>
      </c>
    </row>
    <row r="10" spans="2:6" ht="12.75">
      <c r="B10" s="3" t="s">
        <v>389</v>
      </c>
      <c r="C10" s="11" t="s">
        <v>390</v>
      </c>
      <c r="D10" s="12" t="s">
        <v>682</v>
      </c>
      <c r="E10" s="12" t="s">
        <v>682</v>
      </c>
      <c r="F10" s="12" t="s">
        <v>682</v>
      </c>
    </row>
    <row r="11" spans="2:6" ht="12.75">
      <c r="B11" s="3" t="s">
        <v>391</v>
      </c>
      <c r="C11" s="11" t="s">
        <v>358</v>
      </c>
      <c r="D11" s="12" t="s">
        <v>358</v>
      </c>
      <c r="E11" s="12" t="s">
        <v>358</v>
      </c>
      <c r="F11" s="12" t="s">
        <v>358</v>
      </c>
    </row>
    <row r="12" spans="2:6" ht="38.25">
      <c r="B12" s="3" t="s">
        <v>365</v>
      </c>
      <c r="C12" s="11" t="s">
        <v>392</v>
      </c>
      <c r="D12" s="21" t="s">
        <v>683</v>
      </c>
      <c r="E12" s="21" t="s">
        <v>683</v>
      </c>
      <c r="F12" s="21" t="s">
        <v>683</v>
      </c>
    </row>
    <row r="13" spans="2:6" ht="12.75">
      <c r="B13" s="3" t="s">
        <v>393</v>
      </c>
      <c r="C13" s="11" t="s">
        <v>358</v>
      </c>
      <c r="D13" s="12" t="s">
        <v>358</v>
      </c>
      <c r="E13" s="12" t="s">
        <v>358</v>
      </c>
      <c r="F13" s="12" t="s">
        <v>358</v>
      </c>
    </row>
    <row r="14" spans="2:6" ht="12.75">
      <c r="B14" s="3" t="s">
        <v>394</v>
      </c>
      <c r="C14" s="11" t="s">
        <v>358</v>
      </c>
      <c r="D14" s="12" t="s">
        <v>358</v>
      </c>
      <c r="E14" s="12" t="s">
        <v>358</v>
      </c>
      <c r="F14" s="12" t="s">
        <v>358</v>
      </c>
    </row>
    <row r="15" spans="2:6" ht="12.75">
      <c r="B15" s="3" t="s">
        <v>395</v>
      </c>
      <c r="C15" s="11" t="s">
        <v>358</v>
      </c>
      <c r="D15" s="12" t="s">
        <v>358</v>
      </c>
      <c r="E15" s="12" t="s">
        <v>358</v>
      </c>
      <c r="F15" s="12" t="s">
        <v>358</v>
      </c>
    </row>
    <row r="16" spans="2:6" ht="12.75">
      <c r="B16" s="3" t="s">
        <v>396</v>
      </c>
      <c r="C16" s="11" t="s">
        <v>358</v>
      </c>
      <c r="D16" s="12" t="s">
        <v>358</v>
      </c>
      <c r="E16" s="12" t="s">
        <v>358</v>
      </c>
      <c r="F16" s="12" t="s">
        <v>358</v>
      </c>
    </row>
    <row r="17" spans="2:6" ht="12.75">
      <c r="B17" s="3" t="s">
        <v>397</v>
      </c>
      <c r="C17" s="11" t="s">
        <v>398</v>
      </c>
      <c r="D17" s="12" t="s">
        <v>398</v>
      </c>
      <c r="E17" s="12" t="s">
        <v>398</v>
      </c>
      <c r="F17" s="12" t="s">
        <v>398</v>
      </c>
    </row>
    <row r="18" spans="2:6" ht="12.75">
      <c r="B18" s="3" t="s">
        <v>399</v>
      </c>
      <c r="C18" s="3" t="s">
        <v>400</v>
      </c>
      <c r="D18" s="12" t="s">
        <v>684</v>
      </c>
      <c r="E18" s="12" t="s">
        <v>684</v>
      </c>
      <c r="F18" s="12" t="s">
        <v>684</v>
      </c>
    </row>
    <row r="19" spans="2:6" ht="12.75">
      <c r="B19" s="3" t="s">
        <v>401</v>
      </c>
      <c r="C19" s="11" t="s">
        <v>402</v>
      </c>
      <c r="D19" s="12" t="s">
        <v>685</v>
      </c>
      <c r="E19" s="12" t="s">
        <v>685</v>
      </c>
      <c r="F19" s="12" t="s">
        <v>685</v>
      </c>
    </row>
    <row r="20" spans="2:6" ht="12.75">
      <c r="B20" s="3" t="s">
        <v>373</v>
      </c>
      <c r="C20" s="3" t="s">
        <v>403</v>
      </c>
      <c r="D20" s="12" t="s">
        <v>686</v>
      </c>
      <c r="E20" s="12" t="s">
        <v>686</v>
      </c>
      <c r="F20" s="32" t="s">
        <v>690</v>
      </c>
    </row>
    <row r="21" spans="2:6" ht="25.5">
      <c r="B21" s="13" t="s">
        <v>339</v>
      </c>
      <c r="C21" s="14" t="s">
        <v>340</v>
      </c>
      <c r="D21" s="21" t="s">
        <v>687</v>
      </c>
      <c r="E21" s="21" t="s">
        <v>687</v>
      </c>
      <c r="F21" s="21" t="s">
        <v>687</v>
      </c>
    </row>
    <row r="22" spans="2:6" ht="12.75">
      <c r="B22" s="3" t="s">
        <v>344</v>
      </c>
      <c r="C22" s="11" t="s">
        <v>345</v>
      </c>
      <c r="D22" s="12" t="s">
        <v>345</v>
      </c>
      <c r="E22" s="12" t="s">
        <v>345</v>
      </c>
      <c r="F22" s="12" t="s">
        <v>345</v>
      </c>
    </row>
    <row r="23" spans="5:6" ht="12.75">
      <c r="E23" s="15" t="s">
        <v>640</v>
      </c>
      <c r="F23" s="15" t="s">
        <v>640</v>
      </c>
    </row>
    <row r="24" spans="5:6" ht="12.75">
      <c r="E24" s="15" t="s">
        <v>691</v>
      </c>
      <c r="F24" s="15" t="s">
        <v>670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6.7109375" style="0" customWidth="1"/>
    <col min="5" max="5" width="29.28125" style="0" customWidth="1"/>
  </cols>
  <sheetData>
    <row r="1" ht="12.75">
      <c r="C1" s="8"/>
    </row>
    <row r="2" spans="2:4" ht="12.75" customHeight="1">
      <c r="B2" s="60" t="s">
        <v>582</v>
      </c>
      <c r="C2" s="61"/>
      <c r="D2" s="66" t="s">
        <v>334</v>
      </c>
    </row>
    <row r="3" spans="2:4" ht="37.5" customHeight="1">
      <c r="B3" s="62"/>
      <c r="C3" s="63"/>
      <c r="D3" s="67"/>
    </row>
    <row r="4" spans="2:4" ht="12.75">
      <c r="B4" s="3" t="s">
        <v>381</v>
      </c>
      <c r="C4" t="s">
        <v>583</v>
      </c>
      <c r="D4" s="12" t="s">
        <v>692</v>
      </c>
    </row>
    <row r="5" spans="2:4" ht="12.75">
      <c r="B5" s="3" t="s">
        <v>383</v>
      </c>
      <c r="C5" s="18" t="s">
        <v>584</v>
      </c>
      <c r="D5" s="12" t="s">
        <v>693</v>
      </c>
    </row>
    <row r="6" spans="2:4" ht="12.75">
      <c r="B6" s="3" t="s">
        <v>347</v>
      </c>
      <c r="C6" s="18" t="s">
        <v>466</v>
      </c>
      <c r="D6" s="12" t="s">
        <v>694</v>
      </c>
    </row>
    <row r="7" spans="2:4" ht="12.75">
      <c r="B7" s="3" t="s">
        <v>349</v>
      </c>
      <c r="C7" s="18" t="s">
        <v>507</v>
      </c>
      <c r="D7" s="26" t="s">
        <v>350</v>
      </c>
    </row>
    <row r="8" spans="2:4" ht="12.75">
      <c r="B8" s="3" t="s">
        <v>351</v>
      </c>
      <c r="C8" s="18" t="s">
        <v>508</v>
      </c>
      <c r="D8" s="26" t="s">
        <v>698</v>
      </c>
    </row>
    <row r="9" spans="2:4" ht="12.75">
      <c r="B9" s="3" t="s">
        <v>361</v>
      </c>
      <c r="C9" s="19" t="s">
        <v>585</v>
      </c>
      <c r="D9" s="12" t="s">
        <v>585</v>
      </c>
    </row>
    <row r="10" spans="2:4" ht="12.75">
      <c r="B10" s="3" t="s">
        <v>389</v>
      </c>
      <c r="C10" s="18" t="s">
        <v>471</v>
      </c>
      <c r="D10" s="12" t="s">
        <v>682</v>
      </c>
    </row>
    <row r="11" spans="2:4" ht="12.75">
      <c r="B11" s="3" t="s">
        <v>391</v>
      </c>
      <c r="C11" s="18" t="s">
        <v>358</v>
      </c>
      <c r="D11" s="12" t="s">
        <v>358</v>
      </c>
    </row>
    <row r="12" spans="2:4" ht="28.5" customHeight="1">
      <c r="B12" s="23" t="s">
        <v>365</v>
      </c>
      <c r="C12" s="18" t="s">
        <v>496</v>
      </c>
      <c r="D12" s="21" t="s">
        <v>683</v>
      </c>
    </row>
    <row r="13" spans="2:4" ht="12.75">
      <c r="B13" s="3" t="s">
        <v>393</v>
      </c>
      <c r="C13" s="18" t="s">
        <v>358</v>
      </c>
      <c r="D13" s="12" t="s">
        <v>358</v>
      </c>
    </row>
    <row r="14" spans="2:4" ht="12.75">
      <c r="B14" s="3" t="s">
        <v>394</v>
      </c>
      <c r="C14" s="18" t="s">
        <v>358</v>
      </c>
      <c r="D14" s="12" t="s">
        <v>358</v>
      </c>
    </row>
    <row r="15" spans="2:4" ht="12.75">
      <c r="B15" s="3" t="s">
        <v>395</v>
      </c>
      <c r="C15" s="18" t="s">
        <v>358</v>
      </c>
      <c r="D15" s="12" t="s">
        <v>358</v>
      </c>
    </row>
    <row r="16" spans="2:4" ht="12.75">
      <c r="B16" s="3" t="s">
        <v>474</v>
      </c>
      <c r="C16" s="18" t="s">
        <v>358</v>
      </c>
      <c r="D16" s="12" t="s">
        <v>358</v>
      </c>
    </row>
    <row r="17" spans="2:4" ht="12.75">
      <c r="B17" s="3" t="s">
        <v>399</v>
      </c>
      <c r="C17" s="19" t="s">
        <v>586</v>
      </c>
      <c r="D17" s="26" t="s">
        <v>697</v>
      </c>
    </row>
    <row r="18" spans="2:4" ht="12.75">
      <c r="B18" s="3" t="s">
        <v>401</v>
      </c>
      <c r="C18" s="18" t="s">
        <v>512</v>
      </c>
      <c r="D18" s="12" t="s">
        <v>695</v>
      </c>
    </row>
    <row r="19" spans="2:4" ht="25.5">
      <c r="B19" s="23" t="s">
        <v>373</v>
      </c>
      <c r="C19" s="18" t="s">
        <v>478</v>
      </c>
      <c r="D19" s="12" t="s">
        <v>696</v>
      </c>
    </row>
    <row r="20" spans="2:4" ht="12.75">
      <c r="B20" s="3" t="s">
        <v>344</v>
      </c>
      <c r="C20" s="18" t="s">
        <v>345</v>
      </c>
      <c r="D20" s="12" t="s">
        <v>345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2012-08-20T12:23:59Z</cp:lastPrinted>
  <dcterms:modified xsi:type="dcterms:W3CDTF">2012-08-20T12:29:57Z</dcterms:modified>
  <cp:category/>
  <cp:version/>
  <cp:contentType/>
  <cp:contentStatus/>
</cp:coreProperties>
</file>