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</sheets>
  <definedNames/>
  <calcPr fullCalcOnLoad="1"/>
</workbook>
</file>

<file path=xl/sharedStrings.xml><?xml version="1.0" encoding="utf-8"?>
<sst xmlns="http://schemas.openxmlformats.org/spreadsheetml/2006/main" count="2607" uniqueCount="770">
  <si>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</si>
  <si>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</si>
  <si>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</si>
  <si>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</si>
  <si>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</si>
  <si>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</si>
  <si>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</si>
  <si>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</si>
  <si>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</si>
  <si>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</si>
  <si>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</si>
  <si>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</si>
  <si>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</si>
  <si>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</si>
  <si>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</si>
  <si>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</si>
  <si>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</si>
  <si>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</si>
  <si>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</si>
  <si>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</si>
  <si>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</si>
  <si>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</si>
  <si>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</si>
  <si>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</si>
  <si>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</si>
  <si>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</si>
  <si>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</si>
  <si>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</si>
  <si>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</si>
  <si>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</si>
  <si>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</si>
  <si>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</si>
  <si>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</si>
  <si>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</si>
  <si>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30125110-5</t>
  </si>
  <si>
    <t>30125110-5-1154</t>
  </si>
  <si>
    <t>LAS/Xerox/Phaser 3220 MFP/černá</t>
  </si>
  <si>
    <t>Náplň do tiskárny Xerox/Phaser 3220 MFP, barva: černá</t>
  </si>
  <si>
    <t>ks (4100 stran)</t>
  </si>
  <si>
    <t>S</t>
  </si>
  <si>
    <t>Oddělení ICT</t>
  </si>
  <si>
    <t>PřF, Kotlářská 2, pavilon 01</t>
  </si>
  <si>
    <t>Kotlářská 267/2, 61137 Brno</t>
  </si>
  <si>
    <t>pav. 01/01021</t>
  </si>
  <si>
    <t>Greger Čestmír RNDr.</t>
  </si>
  <si>
    <t>70994@mail.muni.cz</t>
  </si>
  <si>
    <t>1111</t>
  </si>
  <si>
    <t>319900</t>
  </si>
  <si>
    <t/>
  </si>
  <si>
    <t>OBJ/3101/0104/12</t>
  </si>
  <si>
    <t>30125110-5-613</t>
  </si>
  <si>
    <t>LAS/HP/LaserJet 1300/černá</t>
  </si>
  <si>
    <t>Náplň do tiskárny HP/LaserJet 1300, barva: černá</t>
  </si>
  <si>
    <t>ks (4000 stran)</t>
  </si>
  <si>
    <t>30192113-6</t>
  </si>
  <si>
    <t>30192113-6-1106</t>
  </si>
  <si>
    <t>INK/HP/OfficeJet 5510/barevná</t>
  </si>
  <si>
    <t>Náplň do tiskárny HP/OfficeJet 5510, barva: barevná</t>
  </si>
  <si>
    <t>ks (400 stran)</t>
  </si>
  <si>
    <t>30192113-6-1107</t>
  </si>
  <si>
    <t>INK/HP/OfficeJet 5510/černá</t>
  </si>
  <si>
    <t>Náplň do tiskárny HP/OfficeJet 5510, barva: černá</t>
  </si>
  <si>
    <t>ks (450 stran)</t>
  </si>
  <si>
    <t>Celkem za objednávku</t>
  </si>
  <si>
    <t>30125110-5-192</t>
  </si>
  <si>
    <t>LAS/Canon/MF 3220/černá</t>
  </si>
  <si>
    <t>Náplň do tiskárny Canon/MF 3220, barva: černá</t>
  </si>
  <si>
    <t>ks (2500 stran)</t>
  </si>
  <si>
    <t>Institut výzkumu školního vzdělávání</t>
  </si>
  <si>
    <t>PedF, Poříčí 31, budova D</t>
  </si>
  <si>
    <t>Poříčí 538/31, 60300 Brno</t>
  </si>
  <si>
    <t>bud. D/02032</t>
  </si>
  <si>
    <t>Spurná Michaela Bc.</t>
  </si>
  <si>
    <t>322688@mail.muni.cz</t>
  </si>
  <si>
    <t>2002</t>
  </si>
  <si>
    <t>413600</t>
  </si>
  <si>
    <t>2211</t>
  </si>
  <si>
    <t>OBJ/4101/1029/12</t>
  </si>
  <si>
    <t>30192113-6-361</t>
  </si>
  <si>
    <t>INK/Canon/Pixma MP240/barevná</t>
  </si>
  <si>
    <t>Náplň do tiskárny Canon/Pixma MP240, barva: barevná</t>
  </si>
  <si>
    <t>ks (9 ml)</t>
  </si>
  <si>
    <t>bud. D/02030</t>
  </si>
  <si>
    <t>prosíme o Fine cartridge pro tuto tiskárnu s větším obsahem - č. CL 513 (ne 511). Moc děkujeme</t>
  </si>
  <si>
    <t>2024</t>
  </si>
  <si>
    <t>2511</t>
  </si>
  <si>
    <t>0000</t>
  </si>
  <si>
    <t>30125110-5-603</t>
  </si>
  <si>
    <t>LAS/HP/LaserJet 1160/černá</t>
  </si>
  <si>
    <t>Náplň do tiskárny HP/LaserJet 1160, barva: černá</t>
  </si>
  <si>
    <t>30192113-6-362</t>
  </si>
  <si>
    <t>INK/Canon/Pixma MP240/černá</t>
  </si>
  <si>
    <t>Náplň do tiskárny Canon/Pixma MP240, barva: černá</t>
  </si>
  <si>
    <t>prosíme o Fine cartridge , pro tuto tiskárnu, ale s větším obsahem - 15ml (512)</t>
  </si>
  <si>
    <t>30125110-5-589</t>
  </si>
  <si>
    <t>LAS/HP/LaserJet 1018/černá</t>
  </si>
  <si>
    <t>Náplň do tiskárny HP/LaserJet 1018, barva: černá</t>
  </si>
  <si>
    <t>bud. D/02031</t>
  </si>
  <si>
    <t>30125110-5-1681</t>
  </si>
  <si>
    <t>LAS/Lexmark/x543dn/žlutá</t>
  </si>
  <si>
    <t>Náplň do tiskárny Lexmark/x543dn, barva: žlutá</t>
  </si>
  <si>
    <t>ks (2000 stran)</t>
  </si>
  <si>
    <t>A</t>
  </si>
  <si>
    <t>Kat.ošetřovatelství</t>
  </si>
  <si>
    <t>UKB, Kamenice 3, budova 1</t>
  </si>
  <si>
    <t>Kamenice 126/3, 62500 Brno</t>
  </si>
  <si>
    <t>bud. 1/218</t>
  </si>
  <si>
    <t>Polzer Tereza Bc. DiS.</t>
  </si>
  <si>
    <t>45629@mail.muni.cz</t>
  </si>
  <si>
    <t>110611</t>
  </si>
  <si>
    <t>0001</t>
  </si>
  <si>
    <t>OBJ/1148/0031/12</t>
  </si>
  <si>
    <t>30125110-5-1675</t>
  </si>
  <si>
    <t>LAS/Lexmark/x543dn/černá</t>
  </si>
  <si>
    <t>Náplň do tiskárny Lexmark/x543dn, barva: černá</t>
  </si>
  <si>
    <t>30125110-5-1677</t>
  </si>
  <si>
    <t>LAS/Lexmark/x543dn/červená</t>
  </si>
  <si>
    <t>Náplň do tiskárny Lexmark/x543dn, barva: červená</t>
  </si>
  <si>
    <t>30125110-5-1679</t>
  </si>
  <si>
    <t>LAS/Lexmark/x543dn/modrá</t>
  </si>
  <si>
    <t>Náplň do tiskárny Lexmark/x543dn, barva: modrá</t>
  </si>
  <si>
    <t>A. Malá, zak. 1054</t>
  </si>
  <si>
    <t>30125110-5-190</t>
  </si>
  <si>
    <t>LAS/Canon/LBP-810/černá</t>
  </si>
  <si>
    <t>Náplň do tiskárny Canon/LBP-810, barva: černá</t>
  </si>
  <si>
    <t>Fakulta sportovních studií</t>
  </si>
  <si>
    <t>UKB, Kamenice 5, budova A33</t>
  </si>
  <si>
    <t>Kamenice 753/5, 62500 Brno</t>
  </si>
  <si>
    <t>bud. A33/214</t>
  </si>
  <si>
    <t>Stohlová Soňa</t>
  </si>
  <si>
    <t>186014@mail.muni.cz</t>
  </si>
  <si>
    <t>Nerepasovaný toner.</t>
  </si>
  <si>
    <t>1054</t>
  </si>
  <si>
    <t>511400</t>
  </si>
  <si>
    <t>OBJ/5102/0126/12</t>
  </si>
  <si>
    <t>Tonery - ústav</t>
  </si>
  <si>
    <t>30125110-5-1701</t>
  </si>
  <si>
    <t>LAS/Lexmark/X543/černá</t>
  </si>
  <si>
    <t>Náplň do tiskárny Lexmark/X543, barva náplně: černá</t>
  </si>
  <si>
    <t>Farmakologický ústav</t>
  </si>
  <si>
    <t>UKB, Kamenice 5, budova A19</t>
  </si>
  <si>
    <t>bud. A19/325</t>
  </si>
  <si>
    <t>Bláblová Renata</t>
  </si>
  <si>
    <t>2264@mail.muni.cz</t>
  </si>
  <si>
    <t>110516</t>
  </si>
  <si>
    <t>OBJ/1116/0068/12</t>
  </si>
  <si>
    <t>30125110-5-1704</t>
  </si>
  <si>
    <t>LAS/Lexmark/X543/azurová</t>
  </si>
  <si>
    <t>Náplň do tiskárny Lexmark/X543, barva náplně: azurová</t>
  </si>
  <si>
    <t>30125110-5-1703</t>
  </si>
  <si>
    <t>LAS/Lexmark/X543/purpurová</t>
  </si>
  <si>
    <t>Náplň do tiskárny Lexmark/X543, barva náplně: purpurová</t>
  </si>
  <si>
    <t>Tonery LL 06/2012</t>
  </si>
  <si>
    <t>30125110-5-743</t>
  </si>
  <si>
    <t>LAS/HP/LaserJet P1606/černá</t>
  </si>
  <si>
    <t>Náplň do tiskárny HP/LaserJet P1606, barva: černá</t>
  </si>
  <si>
    <t>ks (2100 stran)</t>
  </si>
  <si>
    <t>Ústav experimentální biologie</t>
  </si>
  <si>
    <t>UKB, Kamenice 5, budova A13</t>
  </si>
  <si>
    <t>bud. A13/226</t>
  </si>
  <si>
    <t>Damborská Martina Mgr.</t>
  </si>
  <si>
    <t>8324@mail.muni.cz</t>
  </si>
  <si>
    <t>4760</t>
  </si>
  <si>
    <t>314010</t>
  </si>
  <si>
    <t>47</t>
  </si>
  <si>
    <t>OBJ/3127/0135/12</t>
  </si>
  <si>
    <t>30125110-5-1142</t>
  </si>
  <si>
    <t>LAS/Samsung/SCX-4300/černá</t>
  </si>
  <si>
    <t>Náplň do tiskárny Samsung/SCX-4300, barva: černá</t>
  </si>
  <si>
    <t>30125110-5-434</t>
  </si>
  <si>
    <t>LAS/HP/Color LaserJet 3600dn/černá</t>
  </si>
  <si>
    <t>Náplň do tiskárny HP/Color LaserJet 3600dn, barva: černá</t>
  </si>
  <si>
    <t>ks (6000 stran)</t>
  </si>
  <si>
    <t>30125110-5-1720</t>
  </si>
  <si>
    <t>LAS/Epson/AcuLaser M2400DN/černá</t>
  </si>
  <si>
    <t>Náplň do tiskárny Epson/AcuLaser M2400DN, barva: černá</t>
  </si>
  <si>
    <t>ks (8000 stran)</t>
  </si>
  <si>
    <t>Centrum jazykového vzdělávání</t>
  </si>
  <si>
    <t>RMU, Komenského nám. 2</t>
  </si>
  <si>
    <t>Komenského nám. 220/2, 66243 Brno</t>
  </si>
  <si>
    <t>Kovaříková Věra</t>
  </si>
  <si>
    <t>106950@mail.muni.cz</t>
  </si>
  <si>
    <t>969900</t>
  </si>
  <si>
    <t>6000</t>
  </si>
  <si>
    <t>OBJ/9601/0092/12</t>
  </si>
  <si>
    <t>30125110-5-1137</t>
  </si>
  <si>
    <t>LAS/Samsung/ML-2851ND/černá</t>
  </si>
  <si>
    <t>Náplň do tiskárny Samsung/ML-2851ND, barva: černá</t>
  </si>
  <si>
    <t>ks (5000 stran)</t>
  </si>
  <si>
    <t>Centrum nano- a mikrotechnologií</t>
  </si>
  <si>
    <t>UKB, Kamenice 5, budova A14</t>
  </si>
  <si>
    <t>Hrdlička Aleš Mgr. Ph.D.</t>
  </si>
  <si>
    <t>22863@mail.muni.cz</t>
  </si>
  <si>
    <t>1551</t>
  </si>
  <si>
    <t>715003</t>
  </si>
  <si>
    <t>033</t>
  </si>
  <si>
    <t>2195</t>
  </si>
  <si>
    <t>OBJ/7109/0026/12</t>
  </si>
  <si>
    <t>Tonery pro PhDr. Šmídovou</t>
  </si>
  <si>
    <t>30125110-5-737</t>
  </si>
  <si>
    <t>LAS/HP/LaserJet P1005/černá</t>
  </si>
  <si>
    <t>Náplň do tiskárny HP/LaserJet P1005, barva: černá</t>
  </si>
  <si>
    <t>ks (1500 stran)</t>
  </si>
  <si>
    <t>Kat.sociologie</t>
  </si>
  <si>
    <t>FSS, Joštova 10</t>
  </si>
  <si>
    <t>Joštova 218/10, 60200 Brno</t>
  </si>
  <si>
    <t>Šmídová Iva PhDr. Ph.D.</t>
  </si>
  <si>
    <t>7385@mail.muni.cz</t>
  </si>
  <si>
    <t>0331</t>
  </si>
  <si>
    <t>231130</t>
  </si>
  <si>
    <t>01</t>
  </si>
  <si>
    <t>OBJ/2303/0089/12</t>
  </si>
  <si>
    <t>Tonery pro Mgr. Markovou</t>
  </si>
  <si>
    <t>30125110-5-925</t>
  </si>
  <si>
    <t>LAS/Kyocera/FS-C5015/černá</t>
  </si>
  <si>
    <t>Náplň do tiskárny Kyocera/FS-C5015, barva: černá</t>
  </si>
  <si>
    <t>Marková Blanka Mgr.</t>
  </si>
  <si>
    <t>118439@mail.muni.cz</t>
  </si>
  <si>
    <t>2201</t>
  </si>
  <si>
    <t>231110</t>
  </si>
  <si>
    <t>2212</t>
  </si>
  <si>
    <t>OBJ/2303/0090/12</t>
  </si>
  <si>
    <t>30125110-5-926</t>
  </si>
  <si>
    <t>LAS/Kyocera/FS-C5015/červená</t>
  </si>
  <si>
    <t>Náplň do tiskárny Kyocera/FS-C5015, barva: červená</t>
  </si>
  <si>
    <t>30125110-5-928</t>
  </si>
  <si>
    <t>LAS/Kyocera/FS-C5015/žlutá</t>
  </si>
  <si>
    <t>Náplň do tiskárny Kyocera/FS-C5015, barva: žlutá</t>
  </si>
  <si>
    <t>30125110-5-927</t>
  </si>
  <si>
    <t>LAS/Kyocera/FS-C5015/modrá</t>
  </si>
  <si>
    <t>Náplň do tiskárny Kyocera/FS-C5015, barva: modrá</t>
  </si>
  <si>
    <t>Tonery (JM)</t>
  </si>
  <si>
    <t>30125110-5-606</t>
  </si>
  <si>
    <t>LAS/HP/LaserJet 1200 series/černá</t>
  </si>
  <si>
    <t>Náplň do tiskárny HP/LaserJet 1200 series, barva: černá</t>
  </si>
  <si>
    <t>Ústav german.,nord.,nederlandistiky</t>
  </si>
  <si>
    <t>FF, Jaselská 18, budova J</t>
  </si>
  <si>
    <t>Jaselská 201/18, 60200 Brno</t>
  </si>
  <si>
    <t>bud. J/J402</t>
  </si>
  <si>
    <t>Spěváková Dana PhDr.</t>
  </si>
  <si>
    <t>2499@mail.muni.cz</t>
  </si>
  <si>
    <t>Oznámit dodávku den předem (mail dana.spevakova@gmail.com, tel. 54949 3605)</t>
  </si>
  <si>
    <t>9220</t>
  </si>
  <si>
    <t>212200</t>
  </si>
  <si>
    <t>OBJ/2122/0009/12</t>
  </si>
  <si>
    <t>Tonery -  FarmAround</t>
  </si>
  <si>
    <t>6910</t>
  </si>
  <si>
    <t>91</t>
  </si>
  <si>
    <t>1590</t>
  </si>
  <si>
    <t>OBJ/1116/0069/12</t>
  </si>
  <si>
    <t>30125110-5-1702</t>
  </si>
  <si>
    <t>LAS/Lexmark/X543/žlutá</t>
  </si>
  <si>
    <t>Náplň do tiskárny Lexmark/X543, barva náplně: žlutá</t>
  </si>
  <si>
    <t>tonery Fialová, Halešová</t>
  </si>
  <si>
    <t>30125110-5-1313</t>
  </si>
  <si>
    <t>LAS/Ricoh Aficio/MP 2000SP/černá</t>
  </si>
  <si>
    <t>Náplň do tiskárny Ricoh Aficio/MP 2000SP, barva: černá</t>
  </si>
  <si>
    <t>ks (260g)</t>
  </si>
  <si>
    <t>Kat.speciální pedagogiky</t>
  </si>
  <si>
    <t>PedF, Poříčí 9, budova A</t>
  </si>
  <si>
    <t>Poříčí 945/9, 60300 Brno</t>
  </si>
  <si>
    <t>bud. A/02006</t>
  </si>
  <si>
    <t>Halešová Jitka Mgr.</t>
  </si>
  <si>
    <t>1554@mail.muni.cz</t>
  </si>
  <si>
    <t>3005</t>
  </si>
  <si>
    <t>413200</t>
  </si>
  <si>
    <t>2126</t>
  </si>
  <si>
    <t>OBJ/4101/1030/12</t>
  </si>
  <si>
    <t>30125110-5-527</t>
  </si>
  <si>
    <t>LAS/HP/Color LaserJet CP1515n/žlutá</t>
  </si>
  <si>
    <t>Náplň do tiskárny HP/Color LaserJet CP1515n, barva: žlutá</t>
  </si>
  <si>
    <t>ks (1400 stran)</t>
  </si>
  <si>
    <t>30192113-6-901</t>
  </si>
  <si>
    <t>INK/HP/DeskJet 6122/černá</t>
  </si>
  <si>
    <t>Náplň do tiskárny HP/DeskJet 6122, barva: černá</t>
  </si>
  <si>
    <t>ks (42 ml)</t>
  </si>
  <si>
    <t>30192113-6-899</t>
  </si>
  <si>
    <t>INK/HP/DeskJet 6122/barevná</t>
  </si>
  <si>
    <t>Náplň do tiskárny HP/DeskJet 6122, barva: barevná</t>
  </si>
  <si>
    <t>ks (38 ml)</t>
  </si>
  <si>
    <t>FRVŠ (Věžník, Trojan) - tonery</t>
  </si>
  <si>
    <t>30125110-5-1147</t>
  </si>
  <si>
    <t>LAS/Samsung/SCX-4828FN/černá</t>
  </si>
  <si>
    <t>Náplň do tiskárny Samsung/SCX-4828FN, barva: černá</t>
  </si>
  <si>
    <t>Geografický ústav</t>
  </si>
  <si>
    <t>PřF, Kotlářská 2, pavilon 05</t>
  </si>
  <si>
    <t>Trojan Jakub RNDr.</t>
  </si>
  <si>
    <t>151236@mail.muni.cz</t>
  </si>
  <si>
    <t>6042</t>
  </si>
  <si>
    <t>315030</t>
  </si>
  <si>
    <t>1165</t>
  </si>
  <si>
    <t>OBJ/3118/0131/12</t>
  </si>
  <si>
    <t>30125110-5-593</t>
  </si>
  <si>
    <t>LAS/HP/LaserJet 1022/černá</t>
  </si>
  <si>
    <t>Náplň do tiskárny HP/LaserJet 1022, barva: černá</t>
  </si>
  <si>
    <t>ks (2600 stran)</t>
  </si>
  <si>
    <t>Tonery-7051</t>
  </si>
  <si>
    <t>30125110-5-1750</t>
  </si>
  <si>
    <t>LAS/Lexmark/x543/černá</t>
  </si>
  <si>
    <t>Náplň do tiskárny Lexmark/x543, barva: černá</t>
  </si>
  <si>
    <t>Ústav matematiky a statistiky</t>
  </si>
  <si>
    <t>PřF, Kotlářská 2, pavilon 08</t>
  </si>
  <si>
    <t>pav. 08/03019</t>
  </si>
  <si>
    <t>Paliánová Radka</t>
  </si>
  <si>
    <t>1064@mail.muni.cz</t>
  </si>
  <si>
    <t>7999</t>
  </si>
  <si>
    <t>311010</t>
  </si>
  <si>
    <t>051</t>
  </si>
  <si>
    <t>OBJ/3106/0110/12</t>
  </si>
  <si>
    <t>30125110-5-974</t>
  </si>
  <si>
    <t>LAS/Lexmark/X264dn/černá</t>
  </si>
  <si>
    <t>Náplň do tiskárny Lexmark/X264dn, barva: černá</t>
  </si>
  <si>
    <t>ks (3500 stran)</t>
  </si>
  <si>
    <t>30125110-5-590</t>
  </si>
  <si>
    <t>LAS/HP/LaserJet 1020/černá</t>
  </si>
  <si>
    <t>Náplň do tiskárny HP/LaserJet 1020, barva: černá</t>
  </si>
  <si>
    <t>Kat.porodní asistence</t>
  </si>
  <si>
    <t>LF, FN Brno, Obilní trh 11, pavilon C1</t>
  </si>
  <si>
    <t>Obilní trh 526/11, 60200 Brno</t>
  </si>
  <si>
    <t>pav. C1/C1.2.60</t>
  </si>
  <si>
    <t>Crha Igor doc. MUDr. CSc.</t>
  </si>
  <si>
    <t>644@mail.muni.cz</t>
  </si>
  <si>
    <t>110612</t>
  </si>
  <si>
    <t>OBJ/1174/0007/12</t>
  </si>
  <si>
    <t>R. Marada</t>
  </si>
  <si>
    <t>30192113-6-840</t>
  </si>
  <si>
    <t>INK/HP/DeskJet 460/barevná</t>
  </si>
  <si>
    <t>Náplň do tiskárny HP/DeskJet 460, barva: barevná</t>
  </si>
  <si>
    <t>Marada Radim doc. PhDr. Ing. Ph.D.</t>
  </si>
  <si>
    <t>2654@mail.muni.cz</t>
  </si>
  <si>
    <t>2118</t>
  </si>
  <si>
    <t>05</t>
  </si>
  <si>
    <t>OBJ/2303/0091/12</t>
  </si>
  <si>
    <t>30192113-6-835</t>
  </si>
  <si>
    <t>INK/HP/DeskJet 460/černá</t>
  </si>
  <si>
    <t>Náplň do tiskárny HP/DeskJet 460, barva: černá</t>
  </si>
  <si>
    <t>ks (11 ml)</t>
  </si>
  <si>
    <t>30125110-5-545</t>
  </si>
  <si>
    <t>LAS/HP/Color LaserJet CP2025dn/černá</t>
  </si>
  <si>
    <t>Náplň do tiskárny HP/Color LaserJet CP2025dn, barva: černá</t>
  </si>
  <si>
    <t>ks (7000 stran)</t>
  </si>
  <si>
    <t>1191</t>
  </si>
  <si>
    <t>960000</t>
  </si>
  <si>
    <t>OBJ/9601/0093/12</t>
  </si>
  <si>
    <t>30125110-5-547</t>
  </si>
  <si>
    <t>LAS/HP/Color LaserJet CP2025dn/červená</t>
  </si>
  <si>
    <t>Náplň do tiskárny HP/Color LaserJet CP2025dn, barva: červená</t>
  </si>
  <si>
    <t>30125110-5-679</t>
  </si>
  <si>
    <t>LAS/HP/LaserJet 3052/černá</t>
  </si>
  <si>
    <t>Náplň do tiskárny HP/LaserJet 3052, barva: černá</t>
  </si>
  <si>
    <t>30125110-5-336</t>
  </si>
  <si>
    <t>LAS/HP/Color LaserJet 1600//žlutá</t>
  </si>
  <si>
    <t>Náplň do tiskárny HP/Color LaserJet 1600/, barva: žlutá</t>
  </si>
  <si>
    <t>Provozní odbor</t>
  </si>
  <si>
    <t>RMU, Žerotínovo nám. 9</t>
  </si>
  <si>
    <t>Žerotínovo nám. 617/9, 60177 Brno</t>
  </si>
  <si>
    <t>Junková Renata</t>
  </si>
  <si>
    <t>107268@mail.muni.cz</t>
  </si>
  <si>
    <t>Dovoz zboží možný v pondělí, úterý a čtvrtek po předchozí telefonické domluvě. Tel.: 724323220</t>
  </si>
  <si>
    <t>999500</t>
  </si>
  <si>
    <t>OBJ/9905/0094/12</t>
  </si>
  <si>
    <t>30125110-5-549</t>
  </si>
  <si>
    <t>LAS/HP/Color LaserJet CP2025dn/žlutá</t>
  </si>
  <si>
    <t>Náplň do tiskárny HP/Color LaserJet CP2025dn, barva: žlutá</t>
  </si>
  <si>
    <t>ks (2800 stran)</t>
  </si>
  <si>
    <t>30125110-5-548</t>
  </si>
  <si>
    <t>LAS/HP/Color LaserJet CP2025dn/modrá</t>
  </si>
  <si>
    <t>Náplň do tiskárny HP/Color LaserJet CP2025dn, barva: modrá</t>
  </si>
  <si>
    <t>Kat.environmentálních studií</t>
  </si>
  <si>
    <t>Pantůčková Dana</t>
  </si>
  <si>
    <t>134084@mail.muni.cz</t>
  </si>
  <si>
    <t>2111</t>
  </si>
  <si>
    <t>231600</t>
  </si>
  <si>
    <t>OBJ/2303/0092/12</t>
  </si>
  <si>
    <t>30125110-5-327</t>
  </si>
  <si>
    <t>LAS/Epson/AcuLaser M2000DN/černá</t>
  </si>
  <si>
    <t>Náplň do tiskárny Epson/AcuLaser M2000DN, barva: černá</t>
  </si>
  <si>
    <t>30125110-5-1212</t>
  </si>
  <si>
    <t>LAS/Xerox/Phaser 8550/černá</t>
  </si>
  <si>
    <t>Náplň do tiskárny Xerox/Phaser 8550, barva: černá</t>
  </si>
  <si>
    <t>30125110-5-380</t>
  </si>
  <si>
    <t>LAS/HP/Color LaserJet 2600n/černá</t>
  </si>
  <si>
    <t>Náplň do tiskárny HP/Color LaserJet 2600n, barva: černá</t>
  </si>
  <si>
    <t>Ústav chemie</t>
  </si>
  <si>
    <t>UKB, Kamenice 5, budova A10</t>
  </si>
  <si>
    <t>Křivohlávek Jiří Mgr.</t>
  </si>
  <si>
    <t>9953@mail.muni.cz</t>
  </si>
  <si>
    <t>2222</t>
  </si>
  <si>
    <t>313010</t>
  </si>
  <si>
    <t>2112</t>
  </si>
  <si>
    <t>OBJ/3111/0474/12</t>
  </si>
  <si>
    <t>30125110-5-381</t>
  </si>
  <si>
    <t>LAS/HP/Color LaserJet 2600n/červená</t>
  </si>
  <si>
    <t>Náplň do tiskárny HP/Color LaserJet 2600n, barva: červená</t>
  </si>
  <si>
    <t>30125110-5-382</t>
  </si>
  <si>
    <t>LAS/HP/Color LaserJet 2600n/modrá</t>
  </si>
  <si>
    <t>Náplň do tiskárny HP/Color LaserJet 2600n, barva: modrá</t>
  </si>
  <si>
    <t>30125110-5-383</t>
  </si>
  <si>
    <t>LAS/HP/Color LaserJet 2600n/žlutá</t>
  </si>
  <si>
    <t>Náplň do tiskárny HP/Color LaserJet 2600n, barva: žlutá</t>
  </si>
  <si>
    <t>30125110-5-605</t>
  </si>
  <si>
    <t>LAS/HP/LaserJet 1200/černá</t>
  </si>
  <si>
    <t>Náplň do tiskárny HP/LaserJet 1200, barva: černá</t>
  </si>
  <si>
    <t>Fyziologický ústav</t>
  </si>
  <si>
    <t>UKB, Kamenice 5, budova A20</t>
  </si>
  <si>
    <t>bud. A20/224</t>
  </si>
  <si>
    <t>Hamříková Petra Bc.</t>
  </si>
  <si>
    <t>215300@mail.muni.cz</t>
  </si>
  <si>
    <t>2119</t>
  </si>
  <si>
    <t>110515</t>
  </si>
  <si>
    <t>OBJ/1115/0039/12</t>
  </si>
  <si>
    <t>Tonery a inkousty</t>
  </si>
  <si>
    <t>30192113-6-863</t>
  </si>
  <si>
    <t>INK/HP/DeskJet 5550C/černá</t>
  </si>
  <si>
    <t>Náplň do tiskárny HP/DeskJet 5550C, barva: černá</t>
  </si>
  <si>
    <t>ks (520 stran)</t>
  </si>
  <si>
    <t>Ředitelství</t>
  </si>
  <si>
    <t>SKM, Vinařská 5, blok A2</t>
  </si>
  <si>
    <t>Vinařská 499/5, 65913 Brno</t>
  </si>
  <si>
    <t>Stárka Václav Bc.</t>
  </si>
  <si>
    <t>244921@mail.muni.cz</t>
  </si>
  <si>
    <t>811000</t>
  </si>
  <si>
    <t>OBJ/8110/0137/12</t>
  </si>
  <si>
    <t>30192113-6-1362</t>
  </si>
  <si>
    <t>INK/HP/Photosmart C5180/černá</t>
  </si>
  <si>
    <t>Náplň do tiskárny HP/Photosmart C5180, barva: černá</t>
  </si>
  <si>
    <t>ks (30 ml)</t>
  </si>
  <si>
    <t>30192113-6-1365</t>
  </si>
  <si>
    <t>INK/HP/PhotoSmart C5180/modrá světlá</t>
  </si>
  <si>
    <t>Náplň do tiskárny HP/PhotoSmart C5180, barva: modrá světlá</t>
  </si>
  <si>
    <t>ks (10 ml)</t>
  </si>
  <si>
    <t>30125110-5-616</t>
  </si>
  <si>
    <t>LAS/HP/LaserJet 1320/černá</t>
  </si>
  <si>
    <t>Náplň do tiskárny HP/LaserJet 1320, barva: černá</t>
  </si>
  <si>
    <t>30125110-5-749</t>
  </si>
  <si>
    <t>LAS/HP/LaserJet P2015/černá</t>
  </si>
  <si>
    <t>Náplň do tiskárny HP/LaserJet P2015, barva: černá</t>
  </si>
  <si>
    <t>30125110-5-635</t>
  </si>
  <si>
    <t>LAS/HP/LaserJet 2300d/černá</t>
  </si>
  <si>
    <t>Náplň do tiskárny HP/LaserJet 2300d, barva: černá</t>
  </si>
  <si>
    <t>30125110-5-1384</t>
  </si>
  <si>
    <t>LAS/HP/LaserJet Pro M1536dnf/černá</t>
  </si>
  <si>
    <t>Náplň do tiskárny HP/LaserJet Pro M1536dnf, barva: černá</t>
  </si>
  <si>
    <t>30125110-5-325</t>
  </si>
  <si>
    <t>LAS/Epson/AcuLaser M2000D/černá</t>
  </si>
  <si>
    <t>Náplň do tiskárny Epson/AcuLaser M2000D, barva: černá</t>
  </si>
  <si>
    <t>30192113-6-862</t>
  </si>
  <si>
    <t>INK/HP/DeskJet 5550C/barevná</t>
  </si>
  <si>
    <t>Náplň do tiskárny HP/DeskJet 5550C, barva: barevná</t>
  </si>
  <si>
    <t>ks (500 stran)</t>
  </si>
  <si>
    <t>tonery KVE</t>
  </si>
  <si>
    <t>30125110-5-919</t>
  </si>
  <si>
    <t>LAS/Kyocera/FS-1300D/černá</t>
  </si>
  <si>
    <t>Náplň do tiskárny Kyocera/FS-1300D, barva: černá</t>
  </si>
  <si>
    <t>ks (7200 stran)</t>
  </si>
  <si>
    <t>Kat.veřejné ekonomie</t>
  </si>
  <si>
    <t>ESF, Lipová 41a</t>
  </si>
  <si>
    <t>Lipová 507/41a, 60200 Brno</t>
  </si>
  <si>
    <t>Špalek Jiří doc. Mgr. Ph.D.</t>
  </si>
  <si>
    <t>7027@mail.muni.cz</t>
  </si>
  <si>
    <t>Požadujeme dodání originálního toneru. Před dodáním toneru kontktujte Romana Horňáka (tel. 603 157 020)</t>
  </si>
  <si>
    <t>1300</t>
  </si>
  <si>
    <t>561300</t>
  </si>
  <si>
    <t>OBJ/5603/0088/12</t>
  </si>
  <si>
    <t>30125110-5-512</t>
  </si>
  <si>
    <t>LAS/HP/Color LaserJet CM2320NF/černá</t>
  </si>
  <si>
    <t>Náplň do tiskárny HP/Color LaserJet CM2320NF, barva: černá</t>
  </si>
  <si>
    <t>Ústav biochemie</t>
  </si>
  <si>
    <t>UKB, Kamenice 5, budova A5</t>
  </si>
  <si>
    <t>Fousová Stanislava</t>
  </si>
  <si>
    <t>33632@mail.muni.cz</t>
  </si>
  <si>
    <t>Dr. Třísková</t>
  </si>
  <si>
    <t>313050</t>
  </si>
  <si>
    <t>233</t>
  </si>
  <si>
    <t>OBJ/3112/0235/12</t>
  </si>
  <si>
    <t>30125110-5-513</t>
  </si>
  <si>
    <t>LAS/HP/Color LaserJet CM2320NF/červená</t>
  </si>
  <si>
    <t>Náplň do tiskárny HP/Color LaserJet CM2320NF, barva: červená</t>
  </si>
  <si>
    <t>30125110-5-514</t>
  </si>
  <si>
    <t>LAS/HP/Color LaserJet CM2320NF/modrá</t>
  </si>
  <si>
    <t>Náplň do tiskárny HP/Color LaserJet CM2320NF, barva: modrá</t>
  </si>
  <si>
    <t>30125110-5-511</t>
  </si>
  <si>
    <t>LAS/HP/ColorLaserJet CM2320fxi/žlutá</t>
  </si>
  <si>
    <t>Náplň do tiskárny HP/ColorLaserJet CM2320fxi, barva: žlutá</t>
  </si>
  <si>
    <t>30125110-5-962</t>
  </si>
  <si>
    <t>LAS/Lexmark/C543dn/černá</t>
  </si>
  <si>
    <t>Náplň do tiskárny Lexmark/C543dn, barva: černá</t>
  </si>
  <si>
    <t>Administrativa a správa</t>
  </si>
  <si>
    <t>Rampáčková Michaela</t>
  </si>
  <si>
    <t>115937@mail.muni.cz</t>
  </si>
  <si>
    <t>Kvůli očekávanému stěhování bude dodací adresa Šumavská 15 CEITEC MU.</t>
  </si>
  <si>
    <t>6100</t>
  </si>
  <si>
    <t>710000</t>
  </si>
  <si>
    <t>43</t>
  </si>
  <si>
    <t>OBJ/7101/0192/12</t>
  </si>
  <si>
    <t>30125110-5-964</t>
  </si>
  <si>
    <t>LAS/Lexmark/C543dn/modrá</t>
  </si>
  <si>
    <t>Náplň do tiskárny Lexmark/C543dn, barva: modrá</t>
  </si>
  <si>
    <t>30125110-5-965</t>
  </si>
  <si>
    <t>LAS/Lexmark/C543dn/žlutá</t>
  </si>
  <si>
    <t>Náplň do tiskárny Lexmark/C543dn, barva: žlutá</t>
  </si>
  <si>
    <t>30125110-5-963</t>
  </si>
  <si>
    <t>LAS/Lexmark/C543dn/červená</t>
  </si>
  <si>
    <t>Náplň do tiskárny Lexmark/C543dn, barva: červená</t>
  </si>
  <si>
    <t>30192113-6-1233</t>
  </si>
  <si>
    <t>INK/HP/OfficeJet Pro L7680/černá</t>
  </si>
  <si>
    <t>Náplň do tiskárny HP/OfficeJet Pro L7680, barva: černá</t>
  </si>
  <si>
    <t>ks (2450 stran)</t>
  </si>
  <si>
    <t>Ústav psychologie a psychosomatiky</t>
  </si>
  <si>
    <t>LF, FN Brno, Černopolní 22a, pavilon R</t>
  </si>
  <si>
    <t>Černopolní 212/9, 66263 Brno</t>
  </si>
  <si>
    <t>Břicháčková Vlasta</t>
  </si>
  <si>
    <t>237021@mail.muni.cz</t>
  </si>
  <si>
    <t>Každý den kromě úterý od 8.00-11,30 hod.</t>
  </si>
  <si>
    <t>3171</t>
  </si>
  <si>
    <t>110523</t>
  </si>
  <si>
    <t>OBJ/1173/0011/12</t>
  </si>
  <si>
    <t>30192113-6-1235</t>
  </si>
  <si>
    <t>INK/HP/OfficeJet Pro L7680/červená</t>
  </si>
  <si>
    <t>Náplň do tiskárny HP/OfficeJet Pro L7680, barva: červená</t>
  </si>
  <si>
    <t>ks (1980 stran)</t>
  </si>
  <si>
    <t>30192113-6-1237</t>
  </si>
  <si>
    <t>INK/HP/OfficeJet Pro L7680/modrá</t>
  </si>
  <si>
    <t>Náplň do tiskárny HP/OfficeJet Pro L7680, barva: modrá</t>
  </si>
  <si>
    <t>ks (1700 stran)</t>
  </si>
  <si>
    <t>30192113-6-1239</t>
  </si>
  <si>
    <t>INK/HP/OfficeJet Pro L7680/žlutá</t>
  </si>
  <si>
    <t>Náplň do tiskárny HP/OfficeJet Pro L7680, barva: žlutá</t>
  </si>
  <si>
    <t>ks (1540 stran)</t>
  </si>
  <si>
    <t>toner</t>
  </si>
  <si>
    <t>30125110-5-1288</t>
  </si>
  <si>
    <t>LAS/Ricoh Aficio/1015/černá</t>
  </si>
  <si>
    <t>Náplň do tiskárny Ricoh Aficio/1015, barva: černá</t>
  </si>
  <si>
    <t>ks (260 g)</t>
  </si>
  <si>
    <t>Studijní oddělení</t>
  </si>
  <si>
    <t>UKB, Kamenice 5, budova A17</t>
  </si>
  <si>
    <t>Kinclová Jarmila</t>
  </si>
  <si>
    <t>518@mail.muni.cz</t>
  </si>
  <si>
    <t>dodávku avizovat telefonicky den předem.</t>
  </si>
  <si>
    <t>119910</t>
  </si>
  <si>
    <t>6001</t>
  </si>
  <si>
    <t>OBJ/1101/0313/12</t>
  </si>
  <si>
    <t>30125110-5-1152</t>
  </si>
  <si>
    <t>LAS/Xerox/Phaser 3100 MFP/černá</t>
  </si>
  <si>
    <t>Náplň do tiskárny Xerox/Phaser 3100 MFP, barva: černá</t>
  </si>
  <si>
    <t>Biofyzikální ústav</t>
  </si>
  <si>
    <t>bud. 1/325</t>
  </si>
  <si>
    <t>Vágnerová Marta</t>
  </si>
  <si>
    <t>250@mail.muni.cz</t>
  </si>
  <si>
    <t>110511</t>
  </si>
  <si>
    <t>OBJ/1111/0017/12</t>
  </si>
  <si>
    <t>30125110-5-1719</t>
  </si>
  <si>
    <t>ks (3000 stran)</t>
  </si>
  <si>
    <t>Právnická fakulta</t>
  </si>
  <si>
    <t>PrávF, Veveří 70</t>
  </si>
  <si>
    <t>Veveří 158/70, 61180 Brno</t>
  </si>
  <si>
    <t>Vafková Eva</t>
  </si>
  <si>
    <t>1589@mail.muni.cz</t>
  </si>
  <si>
    <t>Prosím o telefonické upozornění den před dodáním zboží.Děkuji.Eva Vafková 775333893</t>
  </si>
  <si>
    <t>229880</t>
  </si>
  <si>
    <t>OBJ/2201/0080/12</t>
  </si>
  <si>
    <t>30192113-6-1680</t>
  </si>
  <si>
    <t>INK/HP/Photosmart Premium/černá</t>
  </si>
  <si>
    <t>Náplň do tiskárny HP/Photosmart Premium, barva: černá, norma ISO/IEC 24711</t>
  </si>
  <si>
    <t>ks (550 stran)</t>
  </si>
  <si>
    <t>OBJ/1115/0040/12</t>
  </si>
  <si>
    <t>30192113-6-1683</t>
  </si>
  <si>
    <t>INK/HP/Photosmart Premium/modrá</t>
  </si>
  <si>
    <t>Náplň do tiskárny HP/Photosmart Premium, barva: modrá, norma ISO/IEC 24711</t>
  </si>
  <si>
    <t>ks (750 stran)</t>
  </si>
  <si>
    <t>30192113-6-1681</t>
  </si>
  <si>
    <t>INK/HP/Photosmart Premium/černá foto</t>
  </si>
  <si>
    <t>Náplň do tiskárny HP/Photosmart Premium, barva: černá fotografická, norma ISO/IEC 24711</t>
  </si>
  <si>
    <t>ks (290 stran)</t>
  </si>
  <si>
    <t>30192113-6-1682</t>
  </si>
  <si>
    <t>INK/HP/Photosmart Premium/červená</t>
  </si>
  <si>
    <t>Náplň do tiskárny HP/Photosmart Premium, barva: červená, norma ISO/IEC 24711</t>
  </si>
  <si>
    <t>30192113-6-1684</t>
  </si>
  <si>
    <t>INK/HP/Photosmart Premium/žlutá</t>
  </si>
  <si>
    <t>Náplň do tiskárny HP/Photosmart Premium, barva: žlutá, norma ISO/IEC 24711</t>
  </si>
  <si>
    <t>Tonery-2103</t>
  </si>
  <si>
    <t>30125110-5-1695</t>
  </si>
  <si>
    <t>LAS/Xerox/WorkCentre 3220/černá</t>
  </si>
  <si>
    <t>Náplň do tiskárny Xerox/WorkCentre 3220, barva: černá</t>
  </si>
  <si>
    <t>požadujeme pouze originální kazetu</t>
  </si>
  <si>
    <t>2103</t>
  </si>
  <si>
    <t>OBJ/3106/0111/12</t>
  </si>
  <si>
    <t>30125110-5-755</t>
  </si>
  <si>
    <t>LAS/HP/LaserJet P2015dn/černá</t>
  </si>
  <si>
    <t>Náplň do tiskárny HP/LaserJet P2015dn, barva: černá</t>
  </si>
  <si>
    <t>30125110-5-1758</t>
  </si>
  <si>
    <t>LAS/Canon/i-SENSYS LBP6650dn/černá</t>
  </si>
  <si>
    <t>Náplň do tiskárny Canon/i-SENSYS LBP6650dn, barva: černá, norma ISO/IEC 19752</t>
  </si>
  <si>
    <t>ks (6400 stran)</t>
  </si>
  <si>
    <t>Ústřední knihovna</t>
  </si>
  <si>
    <t>Hromádková Petra Mgr.</t>
  </si>
  <si>
    <t>104874@mail.muni.cz</t>
  </si>
  <si>
    <t>419840</t>
  </si>
  <si>
    <t>OBJ/4101/1031/12</t>
  </si>
  <si>
    <t>tonery</t>
  </si>
  <si>
    <t>30125110-5-1756</t>
  </si>
  <si>
    <t>LAS/Lexmark/x543/žlutá</t>
  </si>
  <si>
    <t>Náplň do tiskárny Lexmark/x543, barva: žlutá</t>
  </si>
  <si>
    <t>Ústav geologických věd</t>
  </si>
  <si>
    <t>PřF, Kotlářská 2, pavilon 11</t>
  </si>
  <si>
    <t>pav. 11/01005a</t>
  </si>
  <si>
    <t>Sedláková Iva Mgr.</t>
  </si>
  <si>
    <t>175169@mail.muni.cz</t>
  </si>
  <si>
    <t>315010</t>
  </si>
  <si>
    <t>519</t>
  </si>
  <si>
    <t>OBJ/3117/0108/12</t>
  </si>
  <si>
    <t>30125110-5-1752</t>
  </si>
  <si>
    <t>LAS/Lexmark/x543/červená</t>
  </si>
  <si>
    <t>Náplň do tiskárny Lexmark/x543, barva: červená</t>
  </si>
  <si>
    <t>30125110-5-975</t>
  </si>
  <si>
    <t>ks (9000 stran)</t>
  </si>
  <si>
    <t>Oddělení pro kvalifikační rozvoj</t>
  </si>
  <si>
    <t>bud. A17/413</t>
  </si>
  <si>
    <t>Janošíková Yvona</t>
  </si>
  <si>
    <t>2412@mail.muni.cz</t>
  </si>
  <si>
    <t>OBJ/1101/0314/12</t>
  </si>
  <si>
    <t>pro knihovnu</t>
  </si>
  <si>
    <t>30192113-6-859</t>
  </si>
  <si>
    <t>INK/HP/DeskJet 5550/barevná</t>
  </si>
  <si>
    <t>Náplň do tiskárny HP/DeskJet 5550, barva: barevná</t>
  </si>
  <si>
    <t>OBJ/2201/0081/12</t>
  </si>
  <si>
    <t>30192113-6-860</t>
  </si>
  <si>
    <t>INK/HP/DeskJet 5550/černá</t>
  </si>
  <si>
    <t>Náplň do tiskárny HP/DeskJet 5550, barva: černá</t>
  </si>
  <si>
    <t>ks (450 stan)</t>
  </si>
  <si>
    <t>Psychologický ústav</t>
  </si>
  <si>
    <t>FF, Arna Nováka 1, budova D</t>
  </si>
  <si>
    <t>Arna Nováka 1/1, 60200 Brno</t>
  </si>
  <si>
    <t>bud. D/05006</t>
  </si>
  <si>
    <t>Valchářová Jarmila</t>
  </si>
  <si>
    <t>2722@mail.muni.cz</t>
  </si>
  <si>
    <t>9130</t>
  </si>
  <si>
    <t>211300</t>
  </si>
  <si>
    <t>OBJ/2113/0015/12</t>
  </si>
  <si>
    <t>30125110-5-178</t>
  </si>
  <si>
    <t>LAS/Canon/LBP-3310/černá</t>
  </si>
  <si>
    <t>Náplň do tiskárny Canon/LBP-3310, barva: černá</t>
  </si>
  <si>
    <t>bud. D/05010</t>
  </si>
  <si>
    <t>30125110-5-1111</t>
  </si>
  <si>
    <t>LAS/Samsung/CLP-650N/černá</t>
  </si>
  <si>
    <t>Náplň do tiskárny Samsung/CLP-650N, barva: černá</t>
  </si>
  <si>
    <t>bud. D/05005</t>
  </si>
  <si>
    <t>30125110-5-581</t>
  </si>
  <si>
    <t>LAS/HP/LaserJet 1005w/černá</t>
  </si>
  <si>
    <t>Náplň do tiskárny HP/LaserJet 1005w, barva: černá</t>
  </si>
  <si>
    <t>30125110-5-1128</t>
  </si>
  <si>
    <t>LAS/Samsung/ML-2571/černá</t>
  </si>
  <si>
    <t>Náplň do tiskárny Samsung/ML-2571, barva: černá</t>
  </si>
  <si>
    <t>30125110-5-1670</t>
  </si>
  <si>
    <t>LAS/Konica Minolta/bizhub 223/černá</t>
  </si>
  <si>
    <t>Náplň do tiskárny Konica Minolta/bizhub 223, barva: černá</t>
  </si>
  <si>
    <t>ks (17 500 stran)</t>
  </si>
  <si>
    <t>2811</t>
  </si>
  <si>
    <t>J. Pavlík, zak. 3502</t>
  </si>
  <si>
    <t>30125110-5-973</t>
  </si>
  <si>
    <t>LAS/Lexmark/X544/černá</t>
  </si>
  <si>
    <t>Náplň do tiskárny Lexmark/X544, barva: černá</t>
  </si>
  <si>
    <t>3502</t>
  </si>
  <si>
    <t>511100</t>
  </si>
  <si>
    <t>OBJ/5102/0127/12</t>
  </si>
  <si>
    <t>30125110-5-1676</t>
  </si>
  <si>
    <t>ks (1000 stran)</t>
  </si>
  <si>
    <t>30125110-5-1678</t>
  </si>
  <si>
    <t>30192113-6-1626</t>
  </si>
  <si>
    <t>INK/Brother/DCP-540CN/modrá</t>
  </si>
  <si>
    <t>Náplň do tiskárny INK/Brother/DCP-540CN, barva: modrá</t>
  </si>
  <si>
    <t>30125110-5-217</t>
  </si>
  <si>
    <t>LAS/Canon/MF 8350Cdn/černá</t>
  </si>
  <si>
    <t>Náplň do tiskárny Canon/MF 8350Cdn, barva: černá</t>
  </si>
  <si>
    <t>ks (3400 stran)</t>
  </si>
  <si>
    <t>30125110-5-218</t>
  </si>
  <si>
    <t>LAS/Canon/MF 8350Cdn/červená</t>
  </si>
  <si>
    <t>Náplň do tiskárny Canon/MF 8350Cdn, barva: červená</t>
  </si>
  <si>
    <t>ks (2900 stran)</t>
  </si>
  <si>
    <t>30125110-5-220</t>
  </si>
  <si>
    <t>LAS/Canon/MF 8350Cdn/žlutá</t>
  </si>
  <si>
    <t>Náplň do tiskárny Canon/MF 8350Cdn, barva: žlutá</t>
  </si>
  <si>
    <t>30125110-5-221</t>
  </si>
  <si>
    <t>LAS/Canon/MF 9170/černá</t>
  </si>
  <si>
    <t>Náplň do tiskárny Canon/MF 9170, barva: černá</t>
  </si>
  <si>
    <t>30192113-6-1624</t>
  </si>
  <si>
    <t>INK/Brother/DCP-540CN/černá</t>
  </si>
  <si>
    <t>Náplň do tiskárny INK/Brother/DCP-540CN, barva: černá</t>
  </si>
  <si>
    <t>30192113-6-1625</t>
  </si>
  <si>
    <t>INK/Brother/DCP-540CN/červená</t>
  </si>
  <si>
    <t>Náplň do tiskárny INK/Brother/DCP-540CN, barva: červená</t>
  </si>
  <si>
    <t>30192113-6-1627</t>
  </si>
  <si>
    <t>INK/Brother/DCP-540CN/žlutá</t>
  </si>
  <si>
    <t>Náplň do tiskárny INK/Brother/DCP-540CN, barva: žlutá</t>
  </si>
  <si>
    <t>30125110-5-219</t>
  </si>
  <si>
    <t>LAS/Canon/MF 8350Cdn/modrá</t>
  </si>
  <si>
    <t>Náplň do tiskárny Canon/MF 8350Cdn, barva: modrá</t>
  </si>
  <si>
    <t>30125110-5-223</t>
  </si>
  <si>
    <t>LAS/Canon/MF 9170/modrá</t>
  </si>
  <si>
    <t>Náplň do tiskárny Canon/MF 9170, barva: modrá</t>
  </si>
  <si>
    <t>30125110-5-222</t>
  </si>
  <si>
    <t>LAS/Canon/MF 9170/červená</t>
  </si>
  <si>
    <t>Náplň do tiskárny Canon/MF 9170, barva: červená</t>
  </si>
  <si>
    <t>30125110-5-224</t>
  </si>
  <si>
    <t>LAS/Canon/MF 9170/žlutá</t>
  </si>
  <si>
    <t>Náplň do tiskárny Canon/MF 9170, barva: žlutá</t>
  </si>
  <si>
    <t>30125110-5-604</t>
  </si>
  <si>
    <t>Ústav hudební vědy</t>
  </si>
  <si>
    <t>FF, Janáčkovo nám. 2a, budova N</t>
  </si>
  <si>
    <t>Janáčkovo nám. 654/2a, 60200 Brno</t>
  </si>
  <si>
    <t>Taranzová Vlasta</t>
  </si>
  <si>
    <t>1707@mail.muni.cz</t>
  </si>
  <si>
    <t>2349</t>
  </si>
  <si>
    <t>213400</t>
  </si>
  <si>
    <t>OBJ/2134/0041/12</t>
  </si>
  <si>
    <t>30125110-5-677</t>
  </si>
  <si>
    <t>LAS/HP/LaserJet 3030/černá</t>
  </si>
  <si>
    <t>Náplň do tiskárny HP/LaserJet 3030, barva: černá</t>
  </si>
  <si>
    <t>2821</t>
  </si>
  <si>
    <t>30125110-5-815</t>
  </si>
  <si>
    <t>LAS/Konica Minolta/Magicolor 1690 MF/žlutá, červená, modrá</t>
  </si>
  <si>
    <t>Náplň do tiskárny Konica Minolta/Magicolor 1690 MF, barva: žlutá, červená, modrá</t>
  </si>
  <si>
    <t>ks (3 x 2500 stran)</t>
  </si>
  <si>
    <t>UKB, Kamenice 5, budova A4</t>
  </si>
  <si>
    <t>bud. A4/115</t>
  </si>
  <si>
    <t>Jelínková Dana</t>
  </si>
  <si>
    <t>111785@mail.muni.cz</t>
  </si>
  <si>
    <t>719000</t>
  </si>
  <si>
    <t>41</t>
  </si>
  <si>
    <t>OBJ/7102/0594/12</t>
  </si>
  <si>
    <t>30125110-5-811</t>
  </si>
  <si>
    <t>LAS/Konica Minolta/Magicolor 1690 MF/černá</t>
  </si>
  <si>
    <t>Náplň do tiskárny Konica Minolta/Magicolor 1690 MF, barva: černá</t>
  </si>
  <si>
    <t>ks (4500 stran)</t>
  </si>
  <si>
    <t>30125110-5-617</t>
  </si>
  <si>
    <t>ks (18000 stran)</t>
  </si>
  <si>
    <t>Kat.mezinárodních vztahů</t>
  </si>
  <si>
    <t>Cídlová Olga  DiS.</t>
  </si>
  <si>
    <t>56659@mail.muni.cz</t>
  </si>
  <si>
    <t>2110</t>
  </si>
  <si>
    <t>231700</t>
  </si>
  <si>
    <t>OBJ/2301/0261/12</t>
  </si>
  <si>
    <t>30125110-5-931</t>
  </si>
  <si>
    <t>LAS/Kyocera/FS-C5020/modrá</t>
  </si>
  <si>
    <t>Náplň do tiskárny Kyocera/FS-C5020, barva: modrá</t>
  </si>
  <si>
    <t>Děkanát</t>
  </si>
  <si>
    <t>pav. 01/02011a</t>
  </si>
  <si>
    <t>Pakostová Irena</t>
  </si>
  <si>
    <t>1593@mail.muni.cz</t>
  </si>
  <si>
    <t>1234</t>
  </si>
  <si>
    <t>OBJ/3101/0105/12</t>
  </si>
  <si>
    <t>ESF - KF - tonery HP a Canon</t>
  </si>
  <si>
    <t>30125110-5-200</t>
  </si>
  <si>
    <t>LAS/Canon/MF 4660PL/černá</t>
  </si>
  <si>
    <t>Náplň do tiskárny Canon/MF 4660PL, barva: černá</t>
  </si>
  <si>
    <t>Ekonomicko-správní fakulta</t>
  </si>
  <si>
    <t>Horňák Roman</t>
  </si>
  <si>
    <t>168497@mail.muni.cz</t>
  </si>
  <si>
    <t>Požadujeme dodání originálního toneru.
 Kontaktní osoba pro dodání:
 Roman Horňák
 mobil: 603157020</t>
  </si>
  <si>
    <t>1700</t>
  </si>
  <si>
    <t>561700</t>
  </si>
  <si>
    <t>OBJ/5603/0089/12</t>
  </si>
  <si>
    <t>30125110-5-767</t>
  </si>
  <si>
    <t>LAS/HP/LaserJet P2055dn/černá</t>
  </si>
  <si>
    <t>Náplň do tiskárny HP/LaserJet P2055dn, barva: černá</t>
  </si>
  <si>
    <t>ks (6500 stran)</t>
  </si>
  <si>
    <t>30125110-5-675</t>
  </si>
  <si>
    <t>LAS/HP/LaserJet 3020/černá</t>
  </si>
  <si>
    <t>Náplň do tiskárny HP/LaserJet 3020, barva: černá</t>
  </si>
  <si>
    <t>Celkem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</si>
</sst>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1" xfId="0" applyNumberFormat="1" applyFont="1" applyFill="1" applyBorder="1" applyAlignment="1">
      <alignment horizontal="right" vertical="top"/>
    </xf>
    <xf numFmtId="0" fontId="0" fillId="34" borderId="11" xfId="0" applyFont="1" applyFill="1" applyBorder="1" applyAlignment="1">
      <alignment horizontal="left" vertical="top" wrapText="1"/>
    </xf>
    <xf numFmtId="49" fontId="0" fillId="34" borderId="11" xfId="0" applyNumberFormat="1" applyFont="1" applyFill="1" applyBorder="1" applyAlignment="1">
      <alignment horizontal="left" vertical="top" wrapText="1"/>
    </xf>
    <xf numFmtId="4" fontId="0" fillId="34" borderId="11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1" fillId="36" borderId="0" xfId="0" applyFont="1" applyFill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2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9.421875" style="0" customWidth="1"/>
    <col min="2" max="2" width="18.00390625" style="0" customWidth="1"/>
    <col min="3" max="3" width="7.8515625" style="0" customWidth="1"/>
    <col min="4" max="4" width="10.8515625" style="0" customWidth="1"/>
    <col min="5" max="5" width="16.7109375" style="0" customWidth="1"/>
    <col min="6" max="6" width="36.421875" style="0" customWidth="1"/>
    <col min="7" max="7" width="58.00390625" style="0" customWidth="1"/>
    <col min="8" max="8" width="3.28125" style="0" customWidth="1"/>
    <col min="9" max="9" width="14.00390625" style="0" customWidth="1"/>
    <col min="10" max="10" width="5.57421875" style="0" customWidth="1"/>
    <col min="11" max="11" width="8.00390625" style="0" customWidth="1"/>
    <col min="12" max="12" width="4.7109375" style="0" customWidth="1"/>
    <col min="13" max="13" width="8.28125" style="0" customWidth="1"/>
    <col min="14" max="14" width="27.00390625" style="0" customWidth="1"/>
    <col min="15" max="15" width="27.421875" style="0" customWidth="1"/>
    <col min="16" max="16" width="25.28125" style="0" customWidth="1"/>
    <col min="17" max="17" width="4.140625" style="0" customWidth="1"/>
    <col min="18" max="18" width="13.8515625" style="0" customWidth="1"/>
    <col min="19" max="19" width="8.421875" style="0" customWidth="1"/>
    <col min="20" max="20" width="20.140625" style="0" customWidth="1"/>
    <col min="21" max="21" width="19.57421875" style="0" customWidth="1"/>
    <col min="22" max="22" width="11.421875" style="0" customWidth="1"/>
    <col min="23" max="23" width="44.421875" style="0" customWidth="1"/>
    <col min="24" max="24" width="8.140625" style="0" customWidth="1"/>
    <col min="25" max="25" width="8.57421875" style="0" customWidth="1"/>
    <col min="26" max="26" width="4.8515625" style="0" customWidth="1"/>
    <col min="27" max="27" width="8.140625" style="0" customWidth="1"/>
    <col min="28" max="28" width="6.28125" style="0" customWidth="1"/>
    <col min="29" max="29" width="17.7109375" style="0" customWidth="1"/>
    <col min="30" max="30" width="14.57421875" style="0" customWidth="1"/>
    <col min="31" max="31" width="5.00390625" style="0" customWidth="1"/>
    <col min="32" max="32" width="8.140625" style="0" customWidth="1"/>
    <col min="33" max="33" width="13.7109375" style="0" customWidth="1"/>
    <col min="34" max="34" width="10.421875" style="0" customWidth="1"/>
  </cols>
  <sheetData>
    <row r="1" spans="1:34" ht="5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</row>
    <row r="2" spans="1:34" ht="12.75">
      <c r="A2" s="2">
        <v>24143</v>
      </c>
      <c r="B2" s="3"/>
      <c r="C2" s="2">
        <v>63155</v>
      </c>
      <c r="D2" s="3" t="s">
        <v>34</v>
      </c>
      <c r="E2" s="3" t="s">
        <v>35</v>
      </c>
      <c r="F2" s="3" t="s">
        <v>36</v>
      </c>
      <c r="G2" s="3" t="s">
        <v>37</v>
      </c>
      <c r="H2" s="3"/>
      <c r="I2" s="3" t="s">
        <v>38</v>
      </c>
      <c r="J2" s="4">
        <v>4</v>
      </c>
      <c r="K2" s="5">
        <v>4</v>
      </c>
      <c r="L2" s="6" t="s">
        <v>39</v>
      </c>
      <c r="M2" s="3">
        <v>319930</v>
      </c>
      <c r="N2" s="3" t="s">
        <v>40</v>
      </c>
      <c r="O2" s="3" t="s">
        <v>41</v>
      </c>
      <c r="P2" s="3" t="s">
        <v>42</v>
      </c>
      <c r="Q2" s="3">
        <v>1</v>
      </c>
      <c r="R2" s="3" t="s">
        <v>43</v>
      </c>
      <c r="S2" s="3">
        <v>70994</v>
      </c>
      <c r="T2" s="3" t="s">
        <v>44</v>
      </c>
      <c r="U2" s="3" t="s">
        <v>45</v>
      </c>
      <c r="V2" s="3">
        <v>549493978</v>
      </c>
      <c r="W2" s="3"/>
      <c r="X2" s="7" t="s">
        <v>46</v>
      </c>
      <c r="Y2" s="7" t="s">
        <v>47</v>
      </c>
      <c r="Z2" s="7" t="s">
        <v>48</v>
      </c>
      <c r="AA2" s="7" t="s">
        <v>46</v>
      </c>
      <c r="AB2" s="7" t="s">
        <v>48</v>
      </c>
      <c r="AC2" s="6" t="s">
        <v>49</v>
      </c>
      <c r="AD2" s="8">
        <v>318</v>
      </c>
      <c r="AE2" s="5">
        <v>20</v>
      </c>
      <c r="AF2" s="8">
        <v>63.6</v>
      </c>
      <c r="AG2" s="9">
        <f>ROUND(K2*AD2,2)</f>
        <v>1272</v>
      </c>
      <c r="AH2" s="9">
        <f>ROUND(K2*(AD2+AF2),2)</f>
        <v>1526.4</v>
      </c>
    </row>
    <row r="3" spans="1:34" ht="12.75">
      <c r="A3" s="2">
        <v>24143</v>
      </c>
      <c r="B3" s="3"/>
      <c r="C3" s="2">
        <v>63188</v>
      </c>
      <c r="D3" s="3" t="s">
        <v>34</v>
      </c>
      <c r="E3" s="3" t="s">
        <v>50</v>
      </c>
      <c r="F3" s="3" t="s">
        <v>51</v>
      </c>
      <c r="G3" s="3" t="s">
        <v>52</v>
      </c>
      <c r="H3" s="3"/>
      <c r="I3" s="3" t="s">
        <v>53</v>
      </c>
      <c r="J3" s="4">
        <v>3</v>
      </c>
      <c r="K3" s="5">
        <v>3</v>
      </c>
      <c r="L3" s="6" t="s">
        <v>39</v>
      </c>
      <c r="M3" s="3">
        <v>319930</v>
      </c>
      <c r="N3" s="3" t="s">
        <v>40</v>
      </c>
      <c r="O3" s="3" t="s">
        <v>41</v>
      </c>
      <c r="P3" s="3" t="s">
        <v>42</v>
      </c>
      <c r="Q3" s="3">
        <v>1</v>
      </c>
      <c r="R3" s="3" t="s">
        <v>43</v>
      </c>
      <c r="S3" s="3">
        <v>70994</v>
      </c>
      <c r="T3" s="3" t="s">
        <v>44</v>
      </c>
      <c r="U3" s="3" t="s">
        <v>45</v>
      </c>
      <c r="V3" s="3">
        <v>549493978</v>
      </c>
      <c r="W3" s="3"/>
      <c r="X3" s="7" t="s">
        <v>46</v>
      </c>
      <c r="Y3" s="7" t="s">
        <v>47</v>
      </c>
      <c r="Z3" s="7" t="s">
        <v>48</v>
      </c>
      <c r="AA3" s="7" t="s">
        <v>46</v>
      </c>
      <c r="AB3" s="7" t="s">
        <v>48</v>
      </c>
      <c r="AC3" s="6" t="s">
        <v>49</v>
      </c>
      <c r="AD3" s="8">
        <v>335</v>
      </c>
      <c r="AE3" s="5">
        <v>20</v>
      </c>
      <c r="AF3" s="8">
        <v>67</v>
      </c>
      <c r="AG3" s="9">
        <f>ROUND(K3*AD3,2)</f>
        <v>1005</v>
      </c>
      <c r="AH3" s="9">
        <f>ROUND(K3*(AD3+AF3),2)</f>
        <v>1206</v>
      </c>
    </row>
    <row r="4" spans="1:34" ht="12.75">
      <c r="A4" s="2">
        <v>24143</v>
      </c>
      <c r="B4" s="3"/>
      <c r="C4" s="2">
        <v>67669</v>
      </c>
      <c r="D4" s="3" t="s">
        <v>54</v>
      </c>
      <c r="E4" s="3" t="s">
        <v>55</v>
      </c>
      <c r="F4" s="3" t="s">
        <v>56</v>
      </c>
      <c r="G4" s="3" t="s">
        <v>57</v>
      </c>
      <c r="H4" s="3"/>
      <c r="I4" s="3" t="s">
        <v>58</v>
      </c>
      <c r="J4" s="4">
        <v>2</v>
      </c>
      <c r="K4" s="5">
        <v>2</v>
      </c>
      <c r="L4" s="6" t="s">
        <v>39</v>
      </c>
      <c r="M4" s="3">
        <v>319930</v>
      </c>
      <c r="N4" s="3" t="s">
        <v>40</v>
      </c>
      <c r="O4" s="3" t="s">
        <v>41</v>
      </c>
      <c r="P4" s="3" t="s">
        <v>42</v>
      </c>
      <c r="Q4" s="3">
        <v>1</v>
      </c>
      <c r="R4" s="3" t="s">
        <v>43</v>
      </c>
      <c r="S4" s="3">
        <v>70994</v>
      </c>
      <c r="T4" s="3" t="s">
        <v>44</v>
      </c>
      <c r="U4" s="3" t="s">
        <v>45</v>
      </c>
      <c r="V4" s="3">
        <v>549493978</v>
      </c>
      <c r="W4" s="3"/>
      <c r="X4" s="7" t="s">
        <v>46</v>
      </c>
      <c r="Y4" s="7" t="s">
        <v>47</v>
      </c>
      <c r="Z4" s="7" t="s">
        <v>48</v>
      </c>
      <c r="AA4" s="7" t="s">
        <v>46</v>
      </c>
      <c r="AB4" s="7" t="s">
        <v>48</v>
      </c>
      <c r="AC4" s="6" t="s">
        <v>49</v>
      </c>
      <c r="AD4" s="8">
        <v>255</v>
      </c>
      <c r="AE4" s="5">
        <v>20</v>
      </c>
      <c r="AF4" s="8">
        <v>51</v>
      </c>
      <c r="AG4" s="9">
        <f>ROUND(K4*AD4,2)</f>
        <v>510</v>
      </c>
      <c r="AH4" s="9">
        <f>ROUND(K4*(AD4+AF4),2)</f>
        <v>612</v>
      </c>
    </row>
    <row r="5" spans="1:34" ht="12.75">
      <c r="A5" s="2">
        <v>24143</v>
      </c>
      <c r="B5" s="3"/>
      <c r="C5" s="2">
        <v>67670</v>
      </c>
      <c r="D5" s="3" t="s">
        <v>54</v>
      </c>
      <c r="E5" s="3" t="s">
        <v>59</v>
      </c>
      <c r="F5" s="3" t="s">
        <v>60</v>
      </c>
      <c r="G5" s="3" t="s">
        <v>61</v>
      </c>
      <c r="H5" s="3"/>
      <c r="I5" s="3" t="s">
        <v>62</v>
      </c>
      <c r="J5" s="4">
        <v>2</v>
      </c>
      <c r="K5" s="5">
        <v>2</v>
      </c>
      <c r="L5" s="6" t="s">
        <v>39</v>
      </c>
      <c r="M5" s="3">
        <v>319930</v>
      </c>
      <c r="N5" s="3" t="s">
        <v>40</v>
      </c>
      <c r="O5" s="3" t="s">
        <v>41</v>
      </c>
      <c r="P5" s="3" t="s">
        <v>42</v>
      </c>
      <c r="Q5" s="3">
        <v>1</v>
      </c>
      <c r="R5" s="3" t="s">
        <v>43</v>
      </c>
      <c r="S5" s="3">
        <v>70994</v>
      </c>
      <c r="T5" s="3" t="s">
        <v>44</v>
      </c>
      <c r="U5" s="3" t="s">
        <v>45</v>
      </c>
      <c r="V5" s="3">
        <v>549493978</v>
      </c>
      <c r="W5" s="3"/>
      <c r="X5" s="7" t="s">
        <v>46</v>
      </c>
      <c r="Y5" s="7" t="s">
        <v>47</v>
      </c>
      <c r="Z5" s="7" t="s">
        <v>48</v>
      </c>
      <c r="AA5" s="7" t="s">
        <v>46</v>
      </c>
      <c r="AB5" s="7" t="s">
        <v>48</v>
      </c>
      <c r="AC5" s="6" t="s">
        <v>49</v>
      </c>
      <c r="AD5" s="8">
        <v>164</v>
      </c>
      <c r="AE5" s="5">
        <v>20</v>
      </c>
      <c r="AF5" s="8">
        <v>32.8</v>
      </c>
      <c r="AG5" s="9">
        <f>ROUND(K5*AD5,2)</f>
        <v>328</v>
      </c>
      <c r="AH5" s="9">
        <f>ROUND(K5*(AD5+AF5),2)</f>
        <v>393.6</v>
      </c>
    </row>
    <row r="6" spans="1:34" ht="13.5" customHeight="1">
      <c r="A6" s="14"/>
      <c r="B6" s="14"/>
      <c r="C6" s="14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4" t="s">
        <v>63</v>
      </c>
      <c r="AF6" s="14"/>
      <c r="AG6" s="11">
        <f>SUM(AG2:AG5)</f>
        <v>3115</v>
      </c>
      <c r="AH6" s="11">
        <f>SUM(AH2:AH5)</f>
        <v>3738</v>
      </c>
    </row>
    <row r="7" spans="1:34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ht="25.5">
      <c r="A8" s="2">
        <v>25035</v>
      </c>
      <c r="B8" s="3"/>
      <c r="C8" s="2">
        <v>66022</v>
      </c>
      <c r="D8" s="3" t="s">
        <v>34</v>
      </c>
      <c r="E8" s="3" t="s">
        <v>64</v>
      </c>
      <c r="F8" s="3" t="s">
        <v>65</v>
      </c>
      <c r="G8" s="3" t="s">
        <v>66</v>
      </c>
      <c r="H8" s="3"/>
      <c r="I8" s="3" t="s">
        <v>67</v>
      </c>
      <c r="J8" s="4">
        <v>2</v>
      </c>
      <c r="K8" s="5">
        <v>2</v>
      </c>
      <c r="L8" s="6" t="s">
        <v>39</v>
      </c>
      <c r="M8" s="3">
        <v>413600</v>
      </c>
      <c r="N8" s="3" t="s">
        <v>68</v>
      </c>
      <c r="O8" s="3" t="s">
        <v>69</v>
      </c>
      <c r="P8" s="3" t="s">
        <v>70</v>
      </c>
      <c r="Q8" s="3">
        <v>2</v>
      </c>
      <c r="R8" s="3" t="s">
        <v>71</v>
      </c>
      <c r="S8" s="3">
        <v>322688</v>
      </c>
      <c r="T8" s="3" t="s">
        <v>72</v>
      </c>
      <c r="U8" s="3" t="s">
        <v>73</v>
      </c>
      <c r="V8" s="3">
        <v>549493608</v>
      </c>
      <c r="W8" s="3"/>
      <c r="X8" s="7" t="s">
        <v>74</v>
      </c>
      <c r="Y8" s="7" t="s">
        <v>75</v>
      </c>
      <c r="Z8" s="7" t="s">
        <v>48</v>
      </c>
      <c r="AA8" s="7" t="s">
        <v>76</v>
      </c>
      <c r="AB8" s="7" t="s">
        <v>48</v>
      </c>
      <c r="AC8" s="6" t="s">
        <v>77</v>
      </c>
      <c r="AD8" s="8">
        <v>964</v>
      </c>
      <c r="AE8" s="5">
        <v>20</v>
      </c>
      <c r="AF8" s="8">
        <v>192.8</v>
      </c>
      <c r="AG8" s="9">
        <f>ROUND(K8*AD8,2)</f>
        <v>1928</v>
      </c>
      <c r="AH8" s="9">
        <f>ROUND(K8*(AD8+AF8),2)</f>
        <v>2313.6</v>
      </c>
    </row>
    <row r="9" spans="1:34" ht="25.5">
      <c r="A9" s="2">
        <v>25035</v>
      </c>
      <c r="B9" s="3"/>
      <c r="C9" s="2">
        <v>67620</v>
      </c>
      <c r="D9" s="3" t="s">
        <v>54</v>
      </c>
      <c r="E9" s="3" t="s">
        <v>78</v>
      </c>
      <c r="F9" s="3" t="s">
        <v>79</v>
      </c>
      <c r="G9" s="3" t="s">
        <v>80</v>
      </c>
      <c r="H9" s="3"/>
      <c r="I9" s="3" t="s">
        <v>81</v>
      </c>
      <c r="J9" s="4">
        <v>1</v>
      </c>
      <c r="K9" s="5">
        <v>1</v>
      </c>
      <c r="L9" s="6" t="s">
        <v>39</v>
      </c>
      <c r="M9" s="3">
        <v>413600</v>
      </c>
      <c r="N9" s="3" t="s">
        <v>68</v>
      </c>
      <c r="O9" s="3" t="s">
        <v>69</v>
      </c>
      <c r="P9" s="3" t="s">
        <v>70</v>
      </c>
      <c r="Q9" s="3">
        <v>2</v>
      </c>
      <c r="R9" s="3" t="s">
        <v>82</v>
      </c>
      <c r="S9" s="3">
        <v>322688</v>
      </c>
      <c r="T9" s="3" t="s">
        <v>72</v>
      </c>
      <c r="U9" s="3" t="s">
        <v>73</v>
      </c>
      <c r="V9" s="3">
        <v>549493608</v>
      </c>
      <c r="W9" s="3" t="s">
        <v>83</v>
      </c>
      <c r="X9" s="7" t="s">
        <v>84</v>
      </c>
      <c r="Y9" s="7" t="s">
        <v>75</v>
      </c>
      <c r="Z9" s="7" t="s">
        <v>48</v>
      </c>
      <c r="AA9" s="7" t="s">
        <v>85</v>
      </c>
      <c r="AB9" s="7" t="s">
        <v>86</v>
      </c>
      <c r="AC9" s="6" t="s">
        <v>77</v>
      </c>
      <c r="AD9" s="8">
        <v>457</v>
      </c>
      <c r="AE9" s="5">
        <v>20</v>
      </c>
      <c r="AF9" s="8">
        <v>91.4</v>
      </c>
      <c r="AG9" s="9">
        <f>ROUND(K9*AD9,2)</f>
        <v>457</v>
      </c>
      <c r="AH9" s="9">
        <f>ROUND(K9*(AD9+AF9),2)</f>
        <v>548.4</v>
      </c>
    </row>
    <row r="10" spans="1:34" ht="25.5">
      <c r="A10" s="2">
        <v>25035</v>
      </c>
      <c r="B10" s="3"/>
      <c r="C10" s="2">
        <v>67621</v>
      </c>
      <c r="D10" s="3" t="s">
        <v>34</v>
      </c>
      <c r="E10" s="3" t="s">
        <v>87</v>
      </c>
      <c r="F10" s="3" t="s">
        <v>88</v>
      </c>
      <c r="G10" s="3" t="s">
        <v>89</v>
      </c>
      <c r="H10" s="3"/>
      <c r="I10" s="3" t="s">
        <v>67</v>
      </c>
      <c r="J10" s="4">
        <v>2</v>
      </c>
      <c r="K10" s="5">
        <v>2</v>
      </c>
      <c r="L10" s="6" t="s">
        <v>39</v>
      </c>
      <c r="M10" s="3">
        <v>413600</v>
      </c>
      <c r="N10" s="3" t="s">
        <v>68</v>
      </c>
      <c r="O10" s="3" t="s">
        <v>69</v>
      </c>
      <c r="P10" s="3" t="s">
        <v>70</v>
      </c>
      <c r="Q10" s="3">
        <v>2</v>
      </c>
      <c r="R10" s="3" t="s">
        <v>82</v>
      </c>
      <c r="S10" s="3">
        <v>322688</v>
      </c>
      <c r="T10" s="3" t="s">
        <v>72</v>
      </c>
      <c r="U10" s="3" t="s">
        <v>73</v>
      </c>
      <c r="V10" s="3">
        <v>549493608</v>
      </c>
      <c r="W10" s="3"/>
      <c r="X10" s="7" t="s">
        <v>74</v>
      </c>
      <c r="Y10" s="7" t="s">
        <v>75</v>
      </c>
      <c r="Z10" s="7" t="s">
        <v>48</v>
      </c>
      <c r="AA10" s="7" t="s">
        <v>76</v>
      </c>
      <c r="AB10" s="7" t="s">
        <v>48</v>
      </c>
      <c r="AC10" s="6" t="s">
        <v>77</v>
      </c>
      <c r="AD10" s="8">
        <v>306</v>
      </c>
      <c r="AE10" s="5">
        <v>20</v>
      </c>
      <c r="AF10" s="8">
        <v>61.2</v>
      </c>
      <c r="AG10" s="9">
        <f>ROUND(K10*AD10,2)</f>
        <v>612</v>
      </c>
      <c r="AH10" s="9">
        <f>ROUND(K10*(AD10+AF10),2)</f>
        <v>734.4</v>
      </c>
    </row>
    <row r="11" spans="1:34" ht="25.5">
      <c r="A11" s="2">
        <v>25035</v>
      </c>
      <c r="B11" s="3"/>
      <c r="C11" s="2">
        <v>67641</v>
      </c>
      <c r="D11" s="3" t="s">
        <v>54</v>
      </c>
      <c r="E11" s="3" t="s">
        <v>90</v>
      </c>
      <c r="F11" s="3" t="s">
        <v>91</v>
      </c>
      <c r="G11" s="3" t="s">
        <v>92</v>
      </c>
      <c r="H11" s="3"/>
      <c r="I11" s="3" t="s">
        <v>81</v>
      </c>
      <c r="J11" s="4">
        <v>1</v>
      </c>
      <c r="K11" s="5">
        <v>1</v>
      </c>
      <c r="L11" s="6" t="s">
        <v>39</v>
      </c>
      <c r="M11" s="3">
        <v>413600</v>
      </c>
      <c r="N11" s="3" t="s">
        <v>68</v>
      </c>
      <c r="O11" s="3" t="s">
        <v>69</v>
      </c>
      <c r="P11" s="3" t="s">
        <v>70</v>
      </c>
      <c r="Q11" s="3">
        <v>2</v>
      </c>
      <c r="R11" s="3" t="s">
        <v>82</v>
      </c>
      <c r="S11" s="3">
        <v>322688</v>
      </c>
      <c r="T11" s="3" t="s">
        <v>72</v>
      </c>
      <c r="U11" s="3" t="s">
        <v>73</v>
      </c>
      <c r="V11" s="3">
        <v>549493608</v>
      </c>
      <c r="W11" s="3" t="s">
        <v>93</v>
      </c>
      <c r="X11" s="7" t="s">
        <v>84</v>
      </c>
      <c r="Y11" s="7" t="s">
        <v>75</v>
      </c>
      <c r="Z11" s="7" t="s">
        <v>48</v>
      </c>
      <c r="AA11" s="7" t="s">
        <v>85</v>
      </c>
      <c r="AB11" s="7" t="s">
        <v>86</v>
      </c>
      <c r="AC11" s="6" t="s">
        <v>77</v>
      </c>
      <c r="AD11" s="8">
        <v>356</v>
      </c>
      <c r="AE11" s="5">
        <v>20</v>
      </c>
      <c r="AF11" s="8">
        <v>71.2</v>
      </c>
      <c r="AG11" s="9">
        <f>ROUND(K11*AD11,2)</f>
        <v>356</v>
      </c>
      <c r="AH11" s="9">
        <f>ROUND(K11*(AD11+AF11),2)</f>
        <v>427.2</v>
      </c>
    </row>
    <row r="12" spans="1:34" ht="25.5">
      <c r="A12" s="2">
        <v>25035</v>
      </c>
      <c r="B12" s="3"/>
      <c r="C12" s="2">
        <v>67644</v>
      </c>
      <c r="D12" s="3" t="s">
        <v>34</v>
      </c>
      <c r="E12" s="3" t="s">
        <v>94</v>
      </c>
      <c r="F12" s="3" t="s">
        <v>95</v>
      </c>
      <c r="G12" s="3" t="s">
        <v>96</v>
      </c>
      <c r="H12" s="3"/>
      <c r="I12" s="3" t="s">
        <v>67</v>
      </c>
      <c r="J12" s="4">
        <v>2</v>
      </c>
      <c r="K12" s="5">
        <v>2</v>
      </c>
      <c r="L12" s="6" t="s">
        <v>39</v>
      </c>
      <c r="M12" s="3">
        <v>413600</v>
      </c>
      <c r="N12" s="3" t="s">
        <v>68</v>
      </c>
      <c r="O12" s="3" t="s">
        <v>69</v>
      </c>
      <c r="P12" s="3" t="s">
        <v>70</v>
      </c>
      <c r="Q12" s="3">
        <v>2</v>
      </c>
      <c r="R12" s="3" t="s">
        <v>97</v>
      </c>
      <c r="S12" s="3">
        <v>322688</v>
      </c>
      <c r="T12" s="3" t="s">
        <v>72</v>
      </c>
      <c r="U12" s="3" t="s">
        <v>73</v>
      </c>
      <c r="V12" s="3">
        <v>549493608</v>
      </c>
      <c r="W12" s="3"/>
      <c r="X12" s="7" t="s">
        <v>74</v>
      </c>
      <c r="Y12" s="7" t="s">
        <v>75</v>
      </c>
      <c r="Z12" s="7" t="s">
        <v>48</v>
      </c>
      <c r="AA12" s="7" t="s">
        <v>76</v>
      </c>
      <c r="AB12" s="7" t="s">
        <v>48</v>
      </c>
      <c r="AC12" s="6" t="s">
        <v>77</v>
      </c>
      <c r="AD12" s="8">
        <v>288</v>
      </c>
      <c r="AE12" s="5">
        <v>20</v>
      </c>
      <c r="AF12" s="8">
        <v>57.6</v>
      </c>
      <c r="AG12" s="9">
        <f>ROUND(K12*AD12,2)</f>
        <v>576</v>
      </c>
      <c r="AH12" s="9">
        <f>ROUND(K12*(AD12+AF12),2)</f>
        <v>691.2</v>
      </c>
    </row>
    <row r="13" spans="1:34" ht="13.5" customHeight="1">
      <c r="A13" s="14"/>
      <c r="B13" s="14"/>
      <c r="C13" s="1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4" t="s">
        <v>63</v>
      </c>
      <c r="AF13" s="14"/>
      <c r="AG13" s="11">
        <f>SUM(AG8:AG12)</f>
        <v>3929</v>
      </c>
      <c r="AH13" s="11">
        <f>SUM(AH8:AH12)</f>
        <v>4714.8</v>
      </c>
    </row>
    <row r="14" spans="1:34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ht="12.75">
      <c r="A15" s="2">
        <v>25038</v>
      </c>
      <c r="B15" s="3"/>
      <c r="C15" s="2">
        <v>66026</v>
      </c>
      <c r="D15" s="3" t="s">
        <v>34</v>
      </c>
      <c r="E15" s="3" t="s">
        <v>98</v>
      </c>
      <c r="F15" s="3" t="s">
        <v>99</v>
      </c>
      <c r="G15" s="3" t="s">
        <v>100</v>
      </c>
      <c r="H15" s="3"/>
      <c r="I15" s="3" t="s">
        <v>101</v>
      </c>
      <c r="J15" s="4">
        <v>2</v>
      </c>
      <c r="K15" s="5">
        <v>2</v>
      </c>
      <c r="L15" s="6" t="s">
        <v>102</v>
      </c>
      <c r="M15" s="3">
        <v>110611</v>
      </c>
      <c r="N15" s="3" t="s">
        <v>103</v>
      </c>
      <c r="O15" s="3" t="s">
        <v>104</v>
      </c>
      <c r="P15" s="3" t="s">
        <v>105</v>
      </c>
      <c r="Q15" s="3">
        <v>3</v>
      </c>
      <c r="R15" s="3" t="s">
        <v>106</v>
      </c>
      <c r="S15" s="3">
        <v>45629</v>
      </c>
      <c r="T15" s="3" t="s">
        <v>107</v>
      </c>
      <c r="U15" s="3" t="s">
        <v>108</v>
      </c>
      <c r="V15" s="3">
        <v>549496316</v>
      </c>
      <c r="W15" s="3"/>
      <c r="X15" s="7" t="s">
        <v>46</v>
      </c>
      <c r="Y15" s="7" t="s">
        <v>109</v>
      </c>
      <c r="Z15" s="7" t="s">
        <v>48</v>
      </c>
      <c r="AA15" s="7" t="s">
        <v>46</v>
      </c>
      <c r="AB15" s="7" t="s">
        <v>110</v>
      </c>
      <c r="AC15" s="6" t="s">
        <v>111</v>
      </c>
      <c r="AD15" s="8">
        <v>1542</v>
      </c>
      <c r="AE15" s="5">
        <v>20</v>
      </c>
      <c r="AF15" s="8">
        <v>308.4</v>
      </c>
      <c r="AG15" s="9">
        <f>ROUND(K15*AD15,2)</f>
        <v>3084</v>
      </c>
      <c r="AH15" s="9">
        <f>ROUND(K15*(AD15+AF15),2)</f>
        <v>3700.8</v>
      </c>
    </row>
    <row r="16" spans="1:34" ht="12.75">
      <c r="A16" s="2">
        <v>25038</v>
      </c>
      <c r="B16" s="3"/>
      <c r="C16" s="2">
        <v>66027</v>
      </c>
      <c r="D16" s="3" t="s">
        <v>34</v>
      </c>
      <c r="E16" s="3" t="s">
        <v>112</v>
      </c>
      <c r="F16" s="3" t="s">
        <v>113</v>
      </c>
      <c r="G16" s="3" t="s">
        <v>114</v>
      </c>
      <c r="H16" s="3"/>
      <c r="I16" s="3" t="s">
        <v>67</v>
      </c>
      <c r="J16" s="4">
        <v>2</v>
      </c>
      <c r="K16" s="5">
        <v>2</v>
      </c>
      <c r="L16" s="6" t="s">
        <v>102</v>
      </c>
      <c r="M16" s="3">
        <v>110611</v>
      </c>
      <c r="N16" s="3" t="s">
        <v>103</v>
      </c>
      <c r="O16" s="3" t="s">
        <v>104</v>
      </c>
      <c r="P16" s="3" t="s">
        <v>105</v>
      </c>
      <c r="Q16" s="3">
        <v>3</v>
      </c>
      <c r="R16" s="3" t="s">
        <v>106</v>
      </c>
      <c r="S16" s="3">
        <v>45629</v>
      </c>
      <c r="T16" s="3" t="s">
        <v>107</v>
      </c>
      <c r="U16" s="3" t="s">
        <v>108</v>
      </c>
      <c r="V16" s="3">
        <v>549496316</v>
      </c>
      <c r="W16" s="3"/>
      <c r="X16" s="7" t="s">
        <v>46</v>
      </c>
      <c r="Y16" s="7" t="s">
        <v>109</v>
      </c>
      <c r="Z16" s="7" t="s">
        <v>48</v>
      </c>
      <c r="AA16" s="7" t="s">
        <v>46</v>
      </c>
      <c r="AB16" s="7" t="s">
        <v>110</v>
      </c>
      <c r="AC16" s="6" t="s">
        <v>111</v>
      </c>
      <c r="AD16" s="8">
        <v>1297</v>
      </c>
      <c r="AE16" s="5">
        <v>20</v>
      </c>
      <c r="AF16" s="8">
        <v>259.4</v>
      </c>
      <c r="AG16" s="9">
        <f>ROUND(K16*AD16,2)</f>
        <v>2594</v>
      </c>
      <c r="AH16" s="9">
        <f>ROUND(K16*(AD16+AF16),2)</f>
        <v>3112.8</v>
      </c>
    </row>
    <row r="17" spans="1:34" ht="12.75">
      <c r="A17" s="2">
        <v>25038</v>
      </c>
      <c r="B17" s="3"/>
      <c r="C17" s="2">
        <v>66028</v>
      </c>
      <c r="D17" s="3" t="s">
        <v>34</v>
      </c>
      <c r="E17" s="3" t="s">
        <v>115</v>
      </c>
      <c r="F17" s="3" t="s">
        <v>116</v>
      </c>
      <c r="G17" s="3" t="s">
        <v>117</v>
      </c>
      <c r="H17" s="3"/>
      <c r="I17" s="3" t="s">
        <v>101</v>
      </c>
      <c r="J17" s="4">
        <v>1</v>
      </c>
      <c r="K17" s="5">
        <v>1</v>
      </c>
      <c r="L17" s="6" t="s">
        <v>102</v>
      </c>
      <c r="M17" s="3">
        <v>110611</v>
      </c>
      <c r="N17" s="3" t="s">
        <v>103</v>
      </c>
      <c r="O17" s="3" t="s">
        <v>104</v>
      </c>
      <c r="P17" s="3" t="s">
        <v>105</v>
      </c>
      <c r="Q17" s="3">
        <v>3</v>
      </c>
      <c r="R17" s="3" t="s">
        <v>106</v>
      </c>
      <c r="S17" s="3">
        <v>45629</v>
      </c>
      <c r="T17" s="3" t="s">
        <v>107</v>
      </c>
      <c r="U17" s="3" t="s">
        <v>108</v>
      </c>
      <c r="V17" s="3">
        <v>549496316</v>
      </c>
      <c r="W17" s="3"/>
      <c r="X17" s="7" t="s">
        <v>46</v>
      </c>
      <c r="Y17" s="7" t="s">
        <v>109</v>
      </c>
      <c r="Z17" s="7" t="s">
        <v>48</v>
      </c>
      <c r="AA17" s="7" t="s">
        <v>46</v>
      </c>
      <c r="AB17" s="7" t="s">
        <v>110</v>
      </c>
      <c r="AC17" s="6" t="s">
        <v>111</v>
      </c>
      <c r="AD17" s="8">
        <v>1542</v>
      </c>
      <c r="AE17" s="5">
        <v>20</v>
      </c>
      <c r="AF17" s="8">
        <v>308.4</v>
      </c>
      <c r="AG17" s="9">
        <f>ROUND(K17*AD17,2)</f>
        <v>1542</v>
      </c>
      <c r="AH17" s="9">
        <f>ROUND(K17*(AD17+AF17),2)</f>
        <v>1850.4</v>
      </c>
    </row>
    <row r="18" spans="1:34" ht="12.75">
      <c r="A18" s="2">
        <v>25038</v>
      </c>
      <c r="B18" s="3"/>
      <c r="C18" s="2">
        <v>66030</v>
      </c>
      <c r="D18" s="3" t="s">
        <v>34</v>
      </c>
      <c r="E18" s="3" t="s">
        <v>118</v>
      </c>
      <c r="F18" s="3" t="s">
        <v>119</v>
      </c>
      <c r="G18" s="3" t="s">
        <v>120</v>
      </c>
      <c r="H18" s="3"/>
      <c r="I18" s="3" t="s">
        <v>101</v>
      </c>
      <c r="J18" s="4">
        <v>1</v>
      </c>
      <c r="K18" s="5">
        <v>1</v>
      </c>
      <c r="L18" s="6" t="s">
        <v>102</v>
      </c>
      <c r="M18" s="3">
        <v>110611</v>
      </c>
      <c r="N18" s="3" t="s">
        <v>103</v>
      </c>
      <c r="O18" s="3" t="s">
        <v>104</v>
      </c>
      <c r="P18" s="3" t="s">
        <v>105</v>
      </c>
      <c r="Q18" s="3">
        <v>3</v>
      </c>
      <c r="R18" s="3" t="s">
        <v>106</v>
      </c>
      <c r="S18" s="3">
        <v>45629</v>
      </c>
      <c r="T18" s="3" t="s">
        <v>107</v>
      </c>
      <c r="U18" s="3" t="s">
        <v>108</v>
      </c>
      <c r="V18" s="3">
        <v>549496316</v>
      </c>
      <c r="W18" s="3"/>
      <c r="X18" s="7" t="s">
        <v>46</v>
      </c>
      <c r="Y18" s="7" t="s">
        <v>109</v>
      </c>
      <c r="Z18" s="7" t="s">
        <v>48</v>
      </c>
      <c r="AA18" s="7" t="s">
        <v>46</v>
      </c>
      <c r="AB18" s="7" t="s">
        <v>110</v>
      </c>
      <c r="AC18" s="6" t="s">
        <v>111</v>
      </c>
      <c r="AD18" s="8">
        <v>1542</v>
      </c>
      <c r="AE18" s="5">
        <v>20</v>
      </c>
      <c r="AF18" s="8">
        <v>308.4</v>
      </c>
      <c r="AG18" s="9">
        <f>ROUND(K18*AD18,2)</f>
        <v>1542</v>
      </c>
      <c r="AH18" s="9">
        <f>ROUND(K18*(AD18+AF18),2)</f>
        <v>1850.4</v>
      </c>
    </row>
    <row r="19" spans="1:34" ht="13.5" customHeight="1">
      <c r="A19" s="14"/>
      <c r="B19" s="14"/>
      <c r="C19" s="14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4" t="s">
        <v>63</v>
      </c>
      <c r="AF19" s="14"/>
      <c r="AG19" s="11">
        <f>SUM(AG15:AG18)</f>
        <v>8762</v>
      </c>
      <c r="AH19" s="11">
        <f>SUM(AH15:AH18)</f>
        <v>10514.4</v>
      </c>
    </row>
    <row r="20" spans="1:34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 ht="12.75">
      <c r="A21" s="2">
        <v>25040</v>
      </c>
      <c r="B21" s="3" t="s">
        <v>121</v>
      </c>
      <c r="C21" s="2">
        <v>66031</v>
      </c>
      <c r="D21" s="3" t="s">
        <v>34</v>
      </c>
      <c r="E21" s="3" t="s">
        <v>122</v>
      </c>
      <c r="F21" s="3" t="s">
        <v>123</v>
      </c>
      <c r="G21" s="3" t="s">
        <v>124</v>
      </c>
      <c r="H21" s="3"/>
      <c r="I21" s="3" t="s">
        <v>67</v>
      </c>
      <c r="J21" s="4">
        <v>2</v>
      </c>
      <c r="K21" s="5">
        <v>2</v>
      </c>
      <c r="L21" s="6" t="s">
        <v>39</v>
      </c>
      <c r="M21" s="3">
        <v>510000</v>
      </c>
      <c r="N21" s="3" t="s">
        <v>125</v>
      </c>
      <c r="O21" s="3" t="s">
        <v>126</v>
      </c>
      <c r="P21" s="3" t="s">
        <v>127</v>
      </c>
      <c r="Q21" s="3">
        <v>2</v>
      </c>
      <c r="R21" s="3" t="s">
        <v>128</v>
      </c>
      <c r="S21" s="3">
        <v>186014</v>
      </c>
      <c r="T21" s="3" t="s">
        <v>129</v>
      </c>
      <c r="U21" s="3" t="s">
        <v>130</v>
      </c>
      <c r="V21" s="3">
        <v>549496321</v>
      </c>
      <c r="W21" s="3" t="s">
        <v>131</v>
      </c>
      <c r="X21" s="7" t="s">
        <v>132</v>
      </c>
      <c r="Y21" s="7" t="s">
        <v>133</v>
      </c>
      <c r="Z21" s="7" t="s">
        <v>48</v>
      </c>
      <c r="AA21" s="7" t="s">
        <v>46</v>
      </c>
      <c r="AB21" s="7" t="s">
        <v>48</v>
      </c>
      <c r="AC21" s="6" t="s">
        <v>134</v>
      </c>
      <c r="AD21" s="8">
        <v>936</v>
      </c>
      <c r="AE21" s="5">
        <v>20</v>
      </c>
      <c r="AF21" s="8">
        <v>187.2</v>
      </c>
      <c r="AG21" s="9">
        <f>ROUND(K21*AD21,2)</f>
        <v>1872</v>
      </c>
      <c r="AH21" s="9">
        <f>ROUND(K21*(AD21+AF21),2)</f>
        <v>2246.4</v>
      </c>
    </row>
    <row r="22" spans="1:34" ht="13.5" customHeight="1">
      <c r="A22" s="14"/>
      <c r="B22" s="14"/>
      <c r="C22" s="14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4" t="s">
        <v>63</v>
      </c>
      <c r="AF22" s="14"/>
      <c r="AG22" s="11">
        <f>SUM(AG21:AG21)</f>
        <v>1872</v>
      </c>
      <c r="AH22" s="11">
        <f>SUM(AH21:AH21)</f>
        <v>2246.4</v>
      </c>
    </row>
    <row r="23" spans="1:34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</row>
    <row r="24" spans="1:34" ht="12.75">
      <c r="A24" s="2">
        <v>25041</v>
      </c>
      <c r="B24" s="3" t="s">
        <v>135</v>
      </c>
      <c r="C24" s="2">
        <v>66049</v>
      </c>
      <c r="D24" s="3" t="s">
        <v>34</v>
      </c>
      <c r="E24" s="3" t="s">
        <v>136</v>
      </c>
      <c r="F24" s="3" t="s">
        <v>137</v>
      </c>
      <c r="G24" s="3" t="s">
        <v>138</v>
      </c>
      <c r="H24" s="3"/>
      <c r="I24" s="3" t="s">
        <v>67</v>
      </c>
      <c r="J24" s="4">
        <v>7</v>
      </c>
      <c r="K24" s="5">
        <v>7</v>
      </c>
      <c r="L24" s="6" t="s">
        <v>102</v>
      </c>
      <c r="M24" s="3">
        <v>110516</v>
      </c>
      <c r="N24" s="3" t="s">
        <v>139</v>
      </c>
      <c r="O24" s="3" t="s">
        <v>140</v>
      </c>
      <c r="P24" s="3" t="s">
        <v>127</v>
      </c>
      <c r="Q24" s="3">
        <v>3</v>
      </c>
      <c r="R24" s="3" t="s">
        <v>141</v>
      </c>
      <c r="S24" s="3">
        <v>2264</v>
      </c>
      <c r="T24" s="3" t="s">
        <v>142</v>
      </c>
      <c r="U24" s="3" t="s">
        <v>143</v>
      </c>
      <c r="V24" s="3">
        <v>549493070</v>
      </c>
      <c r="W24" s="3"/>
      <c r="X24" s="7" t="s">
        <v>46</v>
      </c>
      <c r="Y24" s="7" t="s">
        <v>144</v>
      </c>
      <c r="Z24" s="7" t="s">
        <v>48</v>
      </c>
      <c r="AA24" s="7" t="s">
        <v>46</v>
      </c>
      <c r="AB24" s="7" t="s">
        <v>110</v>
      </c>
      <c r="AC24" s="6" t="s">
        <v>145</v>
      </c>
      <c r="AD24" s="8">
        <v>1297</v>
      </c>
      <c r="AE24" s="5">
        <v>20</v>
      </c>
      <c r="AF24" s="8">
        <v>259.4</v>
      </c>
      <c r="AG24" s="9">
        <f>ROUND(K24*AD24,2)</f>
        <v>9079</v>
      </c>
      <c r="AH24" s="9">
        <f>ROUND(K24*(AD24+AF24),2)</f>
        <v>10894.8</v>
      </c>
    </row>
    <row r="25" spans="1:34" ht="12.75">
      <c r="A25" s="2">
        <v>25041</v>
      </c>
      <c r="B25" s="3" t="s">
        <v>135</v>
      </c>
      <c r="C25" s="2">
        <v>66179</v>
      </c>
      <c r="D25" s="3" t="s">
        <v>34</v>
      </c>
      <c r="E25" s="3" t="s">
        <v>146</v>
      </c>
      <c r="F25" s="3" t="s">
        <v>147</v>
      </c>
      <c r="G25" s="3" t="s">
        <v>148</v>
      </c>
      <c r="H25" s="3"/>
      <c r="I25" s="3" t="s">
        <v>101</v>
      </c>
      <c r="J25" s="4">
        <v>3</v>
      </c>
      <c r="K25" s="5">
        <v>3</v>
      </c>
      <c r="L25" s="6" t="s">
        <v>102</v>
      </c>
      <c r="M25" s="3">
        <v>110516</v>
      </c>
      <c r="N25" s="3" t="s">
        <v>139</v>
      </c>
      <c r="O25" s="3" t="s">
        <v>140</v>
      </c>
      <c r="P25" s="3" t="s">
        <v>127</v>
      </c>
      <c r="Q25" s="3">
        <v>3</v>
      </c>
      <c r="R25" s="3" t="s">
        <v>141</v>
      </c>
      <c r="S25" s="3">
        <v>2264</v>
      </c>
      <c r="T25" s="3" t="s">
        <v>142</v>
      </c>
      <c r="U25" s="3" t="s">
        <v>143</v>
      </c>
      <c r="V25" s="3">
        <v>549493070</v>
      </c>
      <c r="W25" s="3"/>
      <c r="X25" s="7" t="s">
        <v>46</v>
      </c>
      <c r="Y25" s="7" t="s">
        <v>144</v>
      </c>
      <c r="Z25" s="7" t="s">
        <v>48</v>
      </c>
      <c r="AA25" s="7" t="s">
        <v>46</v>
      </c>
      <c r="AB25" s="7" t="s">
        <v>110</v>
      </c>
      <c r="AC25" s="6" t="s">
        <v>145</v>
      </c>
      <c r="AD25" s="8">
        <v>1542</v>
      </c>
      <c r="AE25" s="5">
        <v>20</v>
      </c>
      <c r="AF25" s="8">
        <v>308.4</v>
      </c>
      <c r="AG25" s="9">
        <f>ROUND(K25*AD25,2)</f>
        <v>4626</v>
      </c>
      <c r="AH25" s="9">
        <f>ROUND(K25*(AD25+AF25),2)</f>
        <v>5551.2</v>
      </c>
    </row>
    <row r="26" spans="1:34" ht="12.75">
      <c r="A26" s="2">
        <v>25041</v>
      </c>
      <c r="B26" s="3" t="s">
        <v>135</v>
      </c>
      <c r="C26" s="2">
        <v>66180</v>
      </c>
      <c r="D26" s="3" t="s">
        <v>34</v>
      </c>
      <c r="E26" s="3" t="s">
        <v>98</v>
      </c>
      <c r="F26" s="3" t="s">
        <v>99</v>
      </c>
      <c r="G26" s="3" t="s">
        <v>100</v>
      </c>
      <c r="H26" s="3"/>
      <c r="I26" s="3" t="s">
        <v>101</v>
      </c>
      <c r="J26" s="4">
        <v>3</v>
      </c>
      <c r="K26" s="5">
        <v>3</v>
      </c>
      <c r="L26" s="6" t="s">
        <v>102</v>
      </c>
      <c r="M26" s="3">
        <v>110516</v>
      </c>
      <c r="N26" s="3" t="s">
        <v>139</v>
      </c>
      <c r="O26" s="3" t="s">
        <v>140</v>
      </c>
      <c r="P26" s="3" t="s">
        <v>127</v>
      </c>
      <c r="Q26" s="3">
        <v>3</v>
      </c>
      <c r="R26" s="3" t="s">
        <v>141</v>
      </c>
      <c r="S26" s="3">
        <v>2264</v>
      </c>
      <c r="T26" s="3" t="s">
        <v>142</v>
      </c>
      <c r="U26" s="3" t="s">
        <v>143</v>
      </c>
      <c r="V26" s="3">
        <v>549493070</v>
      </c>
      <c r="W26" s="3"/>
      <c r="X26" s="7" t="s">
        <v>46</v>
      </c>
      <c r="Y26" s="7" t="s">
        <v>144</v>
      </c>
      <c r="Z26" s="7" t="s">
        <v>48</v>
      </c>
      <c r="AA26" s="7" t="s">
        <v>46</v>
      </c>
      <c r="AB26" s="7" t="s">
        <v>110</v>
      </c>
      <c r="AC26" s="6" t="s">
        <v>145</v>
      </c>
      <c r="AD26" s="8">
        <v>1542</v>
      </c>
      <c r="AE26" s="5">
        <v>20</v>
      </c>
      <c r="AF26" s="8">
        <v>308.4</v>
      </c>
      <c r="AG26" s="9">
        <f>ROUND(K26*AD26,2)</f>
        <v>4626</v>
      </c>
      <c r="AH26" s="9">
        <f>ROUND(K26*(AD26+AF26),2)</f>
        <v>5551.2</v>
      </c>
    </row>
    <row r="27" spans="1:34" ht="12.75">
      <c r="A27" s="2">
        <v>25041</v>
      </c>
      <c r="B27" s="3" t="s">
        <v>135</v>
      </c>
      <c r="C27" s="2">
        <v>66197</v>
      </c>
      <c r="D27" s="3" t="s">
        <v>34</v>
      </c>
      <c r="E27" s="3" t="s">
        <v>149</v>
      </c>
      <c r="F27" s="3" t="s">
        <v>150</v>
      </c>
      <c r="G27" s="3" t="s">
        <v>151</v>
      </c>
      <c r="H27" s="3"/>
      <c r="I27" s="3" t="s">
        <v>101</v>
      </c>
      <c r="J27" s="4">
        <v>3</v>
      </c>
      <c r="K27" s="5">
        <v>3</v>
      </c>
      <c r="L27" s="6" t="s">
        <v>102</v>
      </c>
      <c r="M27" s="3">
        <v>110516</v>
      </c>
      <c r="N27" s="3" t="s">
        <v>139</v>
      </c>
      <c r="O27" s="3" t="s">
        <v>140</v>
      </c>
      <c r="P27" s="3" t="s">
        <v>127</v>
      </c>
      <c r="Q27" s="3">
        <v>3</v>
      </c>
      <c r="R27" s="3" t="s">
        <v>141</v>
      </c>
      <c r="S27" s="3">
        <v>2264</v>
      </c>
      <c r="T27" s="3" t="s">
        <v>142</v>
      </c>
      <c r="U27" s="3" t="s">
        <v>143</v>
      </c>
      <c r="V27" s="3">
        <v>549493070</v>
      </c>
      <c r="W27" s="3"/>
      <c r="X27" s="7" t="s">
        <v>46</v>
      </c>
      <c r="Y27" s="7" t="s">
        <v>144</v>
      </c>
      <c r="Z27" s="7" t="s">
        <v>48</v>
      </c>
      <c r="AA27" s="7" t="s">
        <v>46</v>
      </c>
      <c r="AB27" s="7" t="s">
        <v>110</v>
      </c>
      <c r="AC27" s="6" t="s">
        <v>145</v>
      </c>
      <c r="AD27" s="8">
        <v>1542</v>
      </c>
      <c r="AE27" s="5">
        <v>20</v>
      </c>
      <c r="AF27" s="8">
        <v>308.4</v>
      </c>
      <c r="AG27" s="9">
        <f>ROUND(K27*AD27,2)</f>
        <v>4626</v>
      </c>
      <c r="AH27" s="9">
        <f>ROUND(K27*(AD27+AF27),2)</f>
        <v>5551.2</v>
      </c>
    </row>
    <row r="28" spans="1:34" ht="13.5" customHeight="1">
      <c r="A28" s="14"/>
      <c r="B28" s="14"/>
      <c r="C28" s="1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4" t="s">
        <v>63</v>
      </c>
      <c r="AF28" s="14"/>
      <c r="AG28" s="11">
        <f>SUM(AG24:AG27)</f>
        <v>22957</v>
      </c>
      <c r="AH28" s="11">
        <f>SUM(AH24:AH27)</f>
        <v>27548.4</v>
      </c>
    </row>
    <row r="29" spans="1:3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 ht="12.75">
      <c r="A30" s="2">
        <v>25057</v>
      </c>
      <c r="B30" s="3" t="s">
        <v>152</v>
      </c>
      <c r="C30" s="2">
        <v>66045</v>
      </c>
      <c r="D30" s="3" t="s">
        <v>34</v>
      </c>
      <c r="E30" s="3" t="s">
        <v>153</v>
      </c>
      <c r="F30" s="3" t="s">
        <v>154</v>
      </c>
      <c r="G30" s="3" t="s">
        <v>155</v>
      </c>
      <c r="H30" s="3"/>
      <c r="I30" s="3" t="s">
        <v>156</v>
      </c>
      <c r="J30" s="4">
        <v>2</v>
      </c>
      <c r="K30" s="5">
        <v>2</v>
      </c>
      <c r="L30" s="6" t="s">
        <v>39</v>
      </c>
      <c r="M30" s="3">
        <v>314010</v>
      </c>
      <c r="N30" s="3" t="s">
        <v>157</v>
      </c>
      <c r="O30" s="3" t="s">
        <v>158</v>
      </c>
      <c r="P30" s="3" t="s">
        <v>127</v>
      </c>
      <c r="Q30" s="3">
        <v>2</v>
      </c>
      <c r="R30" s="3" t="s">
        <v>159</v>
      </c>
      <c r="S30" s="3">
        <v>8324</v>
      </c>
      <c r="T30" s="3" t="s">
        <v>160</v>
      </c>
      <c r="U30" s="3" t="s">
        <v>161</v>
      </c>
      <c r="V30" s="3">
        <v>549493041</v>
      </c>
      <c r="W30" s="3"/>
      <c r="X30" s="7" t="s">
        <v>162</v>
      </c>
      <c r="Y30" s="7" t="s">
        <v>163</v>
      </c>
      <c r="Z30" s="7" t="s">
        <v>164</v>
      </c>
      <c r="AA30" s="7" t="s">
        <v>162</v>
      </c>
      <c r="AB30" s="7" t="s">
        <v>86</v>
      </c>
      <c r="AC30" s="6" t="s">
        <v>165</v>
      </c>
      <c r="AD30" s="8">
        <v>322</v>
      </c>
      <c r="AE30" s="5">
        <v>20</v>
      </c>
      <c r="AF30" s="8">
        <v>64.4</v>
      </c>
      <c r="AG30" s="9">
        <f>ROUND(K30*AD30,2)</f>
        <v>644</v>
      </c>
      <c r="AH30" s="9">
        <f>ROUND(K30*(AD30+AF30),2)</f>
        <v>772.8</v>
      </c>
    </row>
    <row r="31" spans="1:34" ht="12.75">
      <c r="A31" s="2">
        <v>25057</v>
      </c>
      <c r="B31" s="3" t="s">
        <v>152</v>
      </c>
      <c r="C31" s="2">
        <v>66046</v>
      </c>
      <c r="D31" s="3" t="s">
        <v>34</v>
      </c>
      <c r="E31" s="3" t="s">
        <v>166</v>
      </c>
      <c r="F31" s="3" t="s">
        <v>167</v>
      </c>
      <c r="G31" s="3" t="s">
        <v>168</v>
      </c>
      <c r="H31" s="3"/>
      <c r="I31" s="3" t="s">
        <v>101</v>
      </c>
      <c r="J31" s="4">
        <v>2</v>
      </c>
      <c r="K31" s="5">
        <v>2</v>
      </c>
      <c r="L31" s="6" t="s">
        <v>39</v>
      </c>
      <c r="M31" s="3">
        <v>314010</v>
      </c>
      <c r="N31" s="3" t="s">
        <v>157</v>
      </c>
      <c r="O31" s="3" t="s">
        <v>158</v>
      </c>
      <c r="P31" s="3" t="s">
        <v>127</v>
      </c>
      <c r="Q31" s="3">
        <v>2</v>
      </c>
      <c r="R31" s="3" t="s">
        <v>159</v>
      </c>
      <c r="S31" s="3">
        <v>8324</v>
      </c>
      <c r="T31" s="3" t="s">
        <v>160</v>
      </c>
      <c r="U31" s="3" t="s">
        <v>161</v>
      </c>
      <c r="V31" s="3">
        <v>549493041</v>
      </c>
      <c r="W31" s="3"/>
      <c r="X31" s="7" t="s">
        <v>162</v>
      </c>
      <c r="Y31" s="7" t="s">
        <v>163</v>
      </c>
      <c r="Z31" s="7" t="s">
        <v>164</v>
      </c>
      <c r="AA31" s="7" t="s">
        <v>162</v>
      </c>
      <c r="AB31" s="7" t="s">
        <v>86</v>
      </c>
      <c r="AC31" s="6" t="s">
        <v>165</v>
      </c>
      <c r="AD31" s="8">
        <v>288</v>
      </c>
      <c r="AE31" s="5">
        <v>20</v>
      </c>
      <c r="AF31" s="8">
        <v>57.6</v>
      </c>
      <c r="AG31" s="9">
        <f>ROUND(K31*AD31,2)</f>
        <v>576</v>
      </c>
      <c r="AH31" s="9">
        <f>ROUND(K31*(AD31+AF31),2)</f>
        <v>691.2</v>
      </c>
    </row>
    <row r="32" spans="1:34" ht="12.75">
      <c r="A32" s="2">
        <v>25057</v>
      </c>
      <c r="B32" s="3" t="s">
        <v>152</v>
      </c>
      <c r="C32" s="2">
        <v>67942</v>
      </c>
      <c r="D32" s="3" t="s">
        <v>34</v>
      </c>
      <c r="E32" s="3" t="s">
        <v>169</v>
      </c>
      <c r="F32" s="3" t="s">
        <v>170</v>
      </c>
      <c r="G32" s="3" t="s">
        <v>171</v>
      </c>
      <c r="H32" s="3"/>
      <c r="I32" s="3" t="s">
        <v>172</v>
      </c>
      <c r="J32" s="4">
        <v>2</v>
      </c>
      <c r="K32" s="5">
        <v>2</v>
      </c>
      <c r="L32" s="6" t="s">
        <v>39</v>
      </c>
      <c r="M32" s="3">
        <v>314010</v>
      </c>
      <c r="N32" s="3" t="s">
        <v>157</v>
      </c>
      <c r="O32" s="3" t="s">
        <v>158</v>
      </c>
      <c r="P32" s="3" t="s">
        <v>127</v>
      </c>
      <c r="Q32" s="3">
        <v>2</v>
      </c>
      <c r="R32" s="3" t="s">
        <v>159</v>
      </c>
      <c r="S32" s="3">
        <v>8324</v>
      </c>
      <c r="T32" s="3" t="s">
        <v>160</v>
      </c>
      <c r="U32" s="3" t="s">
        <v>161</v>
      </c>
      <c r="V32" s="3">
        <v>549493041</v>
      </c>
      <c r="W32" s="3"/>
      <c r="X32" s="7" t="s">
        <v>162</v>
      </c>
      <c r="Y32" s="7" t="s">
        <v>163</v>
      </c>
      <c r="Z32" s="7" t="s">
        <v>164</v>
      </c>
      <c r="AA32" s="7" t="s">
        <v>162</v>
      </c>
      <c r="AB32" s="7" t="s">
        <v>86</v>
      </c>
      <c r="AC32" s="6" t="s">
        <v>165</v>
      </c>
      <c r="AD32" s="8">
        <v>388</v>
      </c>
      <c r="AE32" s="5">
        <v>20</v>
      </c>
      <c r="AF32" s="8">
        <v>77.6</v>
      </c>
      <c r="AG32" s="9">
        <f>ROUND(K32*AD32,2)</f>
        <v>776</v>
      </c>
      <c r="AH32" s="9">
        <f>ROUND(K32*(AD32+AF32),2)</f>
        <v>931.2</v>
      </c>
    </row>
    <row r="33" spans="1:34" ht="13.5" customHeight="1">
      <c r="A33" s="14"/>
      <c r="B33" s="14"/>
      <c r="C33" s="14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4" t="s">
        <v>63</v>
      </c>
      <c r="AF33" s="14"/>
      <c r="AG33" s="11">
        <f>SUM(AG30:AG32)</f>
        <v>1996</v>
      </c>
      <c r="AH33" s="11">
        <f>SUM(AH30:AH32)</f>
        <v>2395.2</v>
      </c>
    </row>
    <row r="34" spans="1:34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 ht="25.5">
      <c r="A35" s="2">
        <v>25061</v>
      </c>
      <c r="B35" s="3"/>
      <c r="C35" s="2">
        <v>66066</v>
      </c>
      <c r="D35" s="3" t="s">
        <v>34</v>
      </c>
      <c r="E35" s="3" t="s">
        <v>173</v>
      </c>
      <c r="F35" s="3" t="s">
        <v>174</v>
      </c>
      <c r="G35" s="3" t="s">
        <v>175</v>
      </c>
      <c r="H35" s="3"/>
      <c r="I35" s="3" t="s">
        <v>176</v>
      </c>
      <c r="J35" s="4">
        <v>2</v>
      </c>
      <c r="K35" s="5">
        <v>2</v>
      </c>
      <c r="L35" s="6" t="s">
        <v>39</v>
      </c>
      <c r="M35" s="3">
        <v>960000</v>
      </c>
      <c r="N35" s="3" t="s">
        <v>177</v>
      </c>
      <c r="O35" s="3" t="s">
        <v>178</v>
      </c>
      <c r="P35" s="3" t="s">
        <v>179</v>
      </c>
      <c r="Q35" s="3">
        <v>1</v>
      </c>
      <c r="R35" s="3" t="s">
        <v>48</v>
      </c>
      <c r="S35" s="3">
        <v>106950</v>
      </c>
      <c r="T35" s="3" t="s">
        <v>180</v>
      </c>
      <c r="U35" s="3" t="s">
        <v>181</v>
      </c>
      <c r="V35" s="3">
        <v>549494462</v>
      </c>
      <c r="W35" s="3"/>
      <c r="X35" s="7" t="s">
        <v>46</v>
      </c>
      <c r="Y35" s="7" t="s">
        <v>182</v>
      </c>
      <c r="Z35" s="7" t="s">
        <v>48</v>
      </c>
      <c r="AA35" s="7" t="s">
        <v>46</v>
      </c>
      <c r="AB35" s="7" t="s">
        <v>183</v>
      </c>
      <c r="AC35" s="6" t="s">
        <v>184</v>
      </c>
      <c r="AD35" s="8">
        <v>590</v>
      </c>
      <c r="AE35" s="5">
        <v>20</v>
      </c>
      <c r="AF35" s="8">
        <v>118</v>
      </c>
      <c r="AG35" s="9">
        <f>ROUND(K35*AD35,2)</f>
        <v>1180</v>
      </c>
      <c r="AH35" s="9">
        <f>ROUND(K35*(AD35+AF35),2)</f>
        <v>1416</v>
      </c>
    </row>
    <row r="36" spans="1:34" ht="13.5" customHeight="1">
      <c r="A36" s="14"/>
      <c r="B36" s="14"/>
      <c r="C36" s="14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4" t="s">
        <v>63</v>
      </c>
      <c r="AF36" s="14"/>
      <c r="AG36" s="11">
        <f>SUM(AG35:AG35)</f>
        <v>1180</v>
      </c>
      <c r="AH36" s="11">
        <f>SUM(AH35:AH35)</f>
        <v>1416</v>
      </c>
    </row>
    <row r="37" spans="1:34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4" ht="25.5">
      <c r="A38" s="2">
        <v>25075</v>
      </c>
      <c r="B38" s="3"/>
      <c r="C38" s="2">
        <v>66082</v>
      </c>
      <c r="D38" s="3" t="s">
        <v>34</v>
      </c>
      <c r="E38" s="3" t="s">
        <v>185</v>
      </c>
      <c r="F38" s="3" t="s">
        <v>186</v>
      </c>
      <c r="G38" s="3" t="s">
        <v>187</v>
      </c>
      <c r="H38" s="3"/>
      <c r="I38" s="3" t="s">
        <v>188</v>
      </c>
      <c r="J38" s="4">
        <v>1</v>
      </c>
      <c r="K38" s="5">
        <v>1</v>
      </c>
      <c r="L38" s="6" t="s">
        <v>39</v>
      </c>
      <c r="M38" s="3">
        <v>715000</v>
      </c>
      <c r="N38" s="3" t="s">
        <v>189</v>
      </c>
      <c r="O38" s="3" t="s">
        <v>190</v>
      </c>
      <c r="P38" s="3" t="s">
        <v>127</v>
      </c>
      <c r="Q38" s="3"/>
      <c r="R38" s="3" t="s">
        <v>48</v>
      </c>
      <c r="S38" s="3">
        <v>22863</v>
      </c>
      <c r="T38" s="3" t="s">
        <v>191</v>
      </c>
      <c r="U38" s="3" t="s">
        <v>192</v>
      </c>
      <c r="V38" s="3">
        <v>549493518</v>
      </c>
      <c r="W38" s="3"/>
      <c r="X38" s="7" t="s">
        <v>193</v>
      </c>
      <c r="Y38" s="7" t="s">
        <v>194</v>
      </c>
      <c r="Z38" s="7" t="s">
        <v>195</v>
      </c>
      <c r="AA38" s="7" t="s">
        <v>196</v>
      </c>
      <c r="AB38" s="7" t="s">
        <v>86</v>
      </c>
      <c r="AC38" s="6" t="s">
        <v>197</v>
      </c>
      <c r="AD38" s="8">
        <v>335</v>
      </c>
      <c r="AE38" s="5">
        <v>20</v>
      </c>
      <c r="AF38" s="8">
        <v>67</v>
      </c>
      <c r="AG38" s="9">
        <f>ROUND(K38*AD38,2)</f>
        <v>335</v>
      </c>
      <c r="AH38" s="9">
        <f>ROUND(K38*(AD38+AF38),2)</f>
        <v>402</v>
      </c>
    </row>
    <row r="39" spans="1:34" ht="13.5" customHeight="1">
      <c r="A39" s="14"/>
      <c r="B39" s="14"/>
      <c r="C39" s="14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4" t="s">
        <v>63</v>
      </c>
      <c r="AF39" s="14"/>
      <c r="AG39" s="11">
        <f>SUM(AG38:AG38)</f>
        <v>335</v>
      </c>
      <c r="AH39" s="11">
        <f>SUM(AH38:AH38)</f>
        <v>402</v>
      </c>
    </row>
    <row r="40" spans="1:34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 ht="12.75">
      <c r="A41" s="2">
        <v>25079</v>
      </c>
      <c r="B41" s="3" t="s">
        <v>198</v>
      </c>
      <c r="C41" s="2">
        <v>66107</v>
      </c>
      <c r="D41" s="3" t="s">
        <v>34</v>
      </c>
      <c r="E41" s="3" t="s">
        <v>199</v>
      </c>
      <c r="F41" s="3" t="s">
        <v>200</v>
      </c>
      <c r="G41" s="3" t="s">
        <v>201</v>
      </c>
      <c r="H41" s="3"/>
      <c r="I41" s="3" t="s">
        <v>202</v>
      </c>
      <c r="J41" s="4">
        <v>2</v>
      </c>
      <c r="K41" s="5">
        <v>2</v>
      </c>
      <c r="L41" s="6" t="s">
        <v>39</v>
      </c>
      <c r="M41" s="3">
        <v>231100</v>
      </c>
      <c r="N41" s="3" t="s">
        <v>203</v>
      </c>
      <c r="O41" s="3" t="s">
        <v>204</v>
      </c>
      <c r="P41" s="3" t="s">
        <v>205</v>
      </c>
      <c r="Q41" s="3">
        <v>3</v>
      </c>
      <c r="R41" s="3">
        <v>3.52</v>
      </c>
      <c r="S41" s="3">
        <v>7385</v>
      </c>
      <c r="T41" s="3" t="s">
        <v>206</v>
      </c>
      <c r="U41" s="3" t="s">
        <v>207</v>
      </c>
      <c r="V41" s="3">
        <v>549497090</v>
      </c>
      <c r="W41" s="3"/>
      <c r="X41" s="7" t="s">
        <v>208</v>
      </c>
      <c r="Y41" s="7" t="s">
        <v>209</v>
      </c>
      <c r="Z41" s="7" t="s">
        <v>210</v>
      </c>
      <c r="AA41" s="7" t="s">
        <v>76</v>
      </c>
      <c r="AB41" s="7" t="s">
        <v>86</v>
      </c>
      <c r="AC41" s="6" t="s">
        <v>211</v>
      </c>
      <c r="AD41" s="8">
        <v>1157</v>
      </c>
      <c r="AE41" s="5">
        <v>20</v>
      </c>
      <c r="AF41" s="8">
        <v>231.4</v>
      </c>
      <c r="AG41" s="9">
        <f>ROUND(K41*AD41,2)</f>
        <v>2314</v>
      </c>
      <c r="AH41" s="9">
        <f>ROUND(K41*(AD41+AF41),2)</f>
        <v>2776.8</v>
      </c>
    </row>
    <row r="42" spans="1:34" ht="13.5" customHeight="1">
      <c r="A42" s="14"/>
      <c r="B42" s="14"/>
      <c r="C42" s="14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4" t="s">
        <v>63</v>
      </c>
      <c r="AF42" s="14"/>
      <c r="AG42" s="11">
        <f>SUM(AG41:AG41)</f>
        <v>2314</v>
      </c>
      <c r="AH42" s="11">
        <f>SUM(AH41:AH41)</f>
        <v>2776.8</v>
      </c>
    </row>
    <row r="43" spans="1:34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ht="12.75">
      <c r="A44" s="2">
        <v>25098</v>
      </c>
      <c r="B44" s="3" t="s">
        <v>212</v>
      </c>
      <c r="C44" s="2">
        <v>66085</v>
      </c>
      <c r="D44" s="3" t="s">
        <v>34</v>
      </c>
      <c r="E44" s="3" t="s">
        <v>213</v>
      </c>
      <c r="F44" s="3" t="s">
        <v>214</v>
      </c>
      <c r="G44" s="3" t="s">
        <v>215</v>
      </c>
      <c r="H44" s="3"/>
      <c r="I44" s="3" t="s">
        <v>172</v>
      </c>
      <c r="J44" s="4">
        <v>1</v>
      </c>
      <c r="K44" s="5">
        <v>1</v>
      </c>
      <c r="L44" s="6" t="s">
        <v>39</v>
      </c>
      <c r="M44" s="3">
        <v>231100</v>
      </c>
      <c r="N44" s="3" t="s">
        <v>203</v>
      </c>
      <c r="O44" s="3" t="s">
        <v>204</v>
      </c>
      <c r="P44" s="3" t="s">
        <v>205</v>
      </c>
      <c r="Q44" s="3">
        <v>3</v>
      </c>
      <c r="R44" s="3">
        <v>3.55</v>
      </c>
      <c r="S44" s="3">
        <v>118439</v>
      </c>
      <c r="T44" s="3" t="s">
        <v>216</v>
      </c>
      <c r="U44" s="3" t="s">
        <v>217</v>
      </c>
      <c r="V44" s="3">
        <v>549494837</v>
      </c>
      <c r="W44" s="3"/>
      <c r="X44" s="7" t="s">
        <v>218</v>
      </c>
      <c r="Y44" s="7" t="s">
        <v>219</v>
      </c>
      <c r="Z44" s="7" t="s">
        <v>210</v>
      </c>
      <c r="AA44" s="7" t="s">
        <v>220</v>
      </c>
      <c r="AB44" s="7" t="s">
        <v>86</v>
      </c>
      <c r="AC44" s="6" t="s">
        <v>221</v>
      </c>
      <c r="AD44" s="8">
        <v>318</v>
      </c>
      <c r="AE44" s="5">
        <v>20</v>
      </c>
      <c r="AF44" s="8">
        <v>63.6</v>
      </c>
      <c r="AG44" s="9">
        <f>ROUND(K44*AD44,2)</f>
        <v>318</v>
      </c>
      <c r="AH44" s="9">
        <f>ROUND(K44*(AD44+AF44),2)</f>
        <v>381.6</v>
      </c>
    </row>
    <row r="45" spans="1:34" ht="12.75">
      <c r="A45" s="2">
        <v>25098</v>
      </c>
      <c r="B45" s="3" t="s">
        <v>212</v>
      </c>
      <c r="C45" s="2">
        <v>66086</v>
      </c>
      <c r="D45" s="3" t="s">
        <v>34</v>
      </c>
      <c r="E45" s="3" t="s">
        <v>222</v>
      </c>
      <c r="F45" s="3" t="s">
        <v>223</v>
      </c>
      <c r="G45" s="3" t="s">
        <v>224</v>
      </c>
      <c r="H45" s="3"/>
      <c r="I45" s="3" t="s">
        <v>172</v>
      </c>
      <c r="J45" s="4">
        <v>1</v>
      </c>
      <c r="K45" s="5">
        <v>1</v>
      </c>
      <c r="L45" s="6" t="s">
        <v>39</v>
      </c>
      <c r="M45" s="3">
        <v>231100</v>
      </c>
      <c r="N45" s="3" t="s">
        <v>203</v>
      </c>
      <c r="O45" s="3" t="s">
        <v>204</v>
      </c>
      <c r="P45" s="3" t="s">
        <v>205</v>
      </c>
      <c r="Q45" s="3">
        <v>3</v>
      </c>
      <c r="R45" s="3">
        <v>3.55</v>
      </c>
      <c r="S45" s="3">
        <v>118439</v>
      </c>
      <c r="T45" s="3" t="s">
        <v>216</v>
      </c>
      <c r="U45" s="3" t="s">
        <v>217</v>
      </c>
      <c r="V45" s="3">
        <v>549494837</v>
      </c>
      <c r="W45" s="3"/>
      <c r="X45" s="7" t="s">
        <v>218</v>
      </c>
      <c r="Y45" s="7" t="s">
        <v>219</v>
      </c>
      <c r="Z45" s="7" t="s">
        <v>210</v>
      </c>
      <c r="AA45" s="7" t="s">
        <v>220</v>
      </c>
      <c r="AB45" s="7" t="s">
        <v>86</v>
      </c>
      <c r="AC45" s="6" t="s">
        <v>221</v>
      </c>
      <c r="AD45" s="8">
        <v>318</v>
      </c>
      <c r="AE45" s="5">
        <v>20</v>
      </c>
      <c r="AF45" s="8">
        <v>63.6</v>
      </c>
      <c r="AG45" s="9">
        <f>ROUND(K45*AD45,2)</f>
        <v>318</v>
      </c>
      <c r="AH45" s="9">
        <f>ROUND(K45*(AD45+AF45),2)</f>
        <v>381.6</v>
      </c>
    </row>
    <row r="46" spans="1:34" ht="12.75">
      <c r="A46" s="2">
        <v>25098</v>
      </c>
      <c r="B46" s="3" t="s">
        <v>212</v>
      </c>
      <c r="C46" s="2">
        <v>66087</v>
      </c>
      <c r="D46" s="3" t="s">
        <v>34</v>
      </c>
      <c r="E46" s="3" t="s">
        <v>225</v>
      </c>
      <c r="F46" s="3" t="s">
        <v>226</v>
      </c>
      <c r="G46" s="3" t="s">
        <v>227</v>
      </c>
      <c r="H46" s="3"/>
      <c r="I46" s="3" t="s">
        <v>172</v>
      </c>
      <c r="J46" s="4">
        <v>1</v>
      </c>
      <c r="K46" s="5">
        <v>1</v>
      </c>
      <c r="L46" s="6" t="s">
        <v>39</v>
      </c>
      <c r="M46" s="3">
        <v>231100</v>
      </c>
      <c r="N46" s="3" t="s">
        <v>203</v>
      </c>
      <c r="O46" s="3" t="s">
        <v>204</v>
      </c>
      <c r="P46" s="3" t="s">
        <v>205</v>
      </c>
      <c r="Q46" s="3">
        <v>3</v>
      </c>
      <c r="R46" s="3">
        <v>3.55</v>
      </c>
      <c r="S46" s="3">
        <v>118439</v>
      </c>
      <c r="T46" s="3" t="s">
        <v>216</v>
      </c>
      <c r="U46" s="3" t="s">
        <v>217</v>
      </c>
      <c r="V46" s="3">
        <v>549494837</v>
      </c>
      <c r="W46" s="3"/>
      <c r="X46" s="7" t="s">
        <v>218</v>
      </c>
      <c r="Y46" s="7" t="s">
        <v>219</v>
      </c>
      <c r="Z46" s="7" t="s">
        <v>210</v>
      </c>
      <c r="AA46" s="7" t="s">
        <v>220</v>
      </c>
      <c r="AB46" s="7" t="s">
        <v>86</v>
      </c>
      <c r="AC46" s="6" t="s">
        <v>221</v>
      </c>
      <c r="AD46" s="8">
        <v>318</v>
      </c>
      <c r="AE46" s="5">
        <v>20</v>
      </c>
      <c r="AF46" s="8">
        <v>63.6</v>
      </c>
      <c r="AG46" s="9">
        <f>ROUND(K46*AD46,2)</f>
        <v>318</v>
      </c>
      <c r="AH46" s="9">
        <f>ROUND(K46*(AD46+AF46),2)</f>
        <v>381.6</v>
      </c>
    </row>
    <row r="47" spans="1:34" ht="12.75">
      <c r="A47" s="2">
        <v>25098</v>
      </c>
      <c r="B47" s="3" t="s">
        <v>212</v>
      </c>
      <c r="C47" s="2">
        <v>66106</v>
      </c>
      <c r="D47" s="3" t="s">
        <v>34</v>
      </c>
      <c r="E47" s="3" t="s">
        <v>228</v>
      </c>
      <c r="F47" s="3" t="s">
        <v>229</v>
      </c>
      <c r="G47" s="3" t="s">
        <v>230</v>
      </c>
      <c r="H47" s="3"/>
      <c r="I47" s="3" t="s">
        <v>172</v>
      </c>
      <c r="J47" s="4">
        <v>1</v>
      </c>
      <c r="K47" s="5">
        <v>1</v>
      </c>
      <c r="L47" s="6" t="s">
        <v>39</v>
      </c>
      <c r="M47" s="3">
        <v>231100</v>
      </c>
      <c r="N47" s="3" t="s">
        <v>203</v>
      </c>
      <c r="O47" s="3" t="s">
        <v>204</v>
      </c>
      <c r="P47" s="3" t="s">
        <v>205</v>
      </c>
      <c r="Q47" s="3">
        <v>3</v>
      </c>
      <c r="R47" s="3">
        <v>3.55</v>
      </c>
      <c r="S47" s="3">
        <v>118439</v>
      </c>
      <c r="T47" s="3" t="s">
        <v>216</v>
      </c>
      <c r="U47" s="3" t="s">
        <v>217</v>
      </c>
      <c r="V47" s="3">
        <v>549494837</v>
      </c>
      <c r="W47" s="3"/>
      <c r="X47" s="7" t="s">
        <v>218</v>
      </c>
      <c r="Y47" s="7" t="s">
        <v>219</v>
      </c>
      <c r="Z47" s="7" t="s">
        <v>210</v>
      </c>
      <c r="AA47" s="7" t="s">
        <v>220</v>
      </c>
      <c r="AB47" s="7" t="s">
        <v>86</v>
      </c>
      <c r="AC47" s="6" t="s">
        <v>221</v>
      </c>
      <c r="AD47" s="8">
        <v>318</v>
      </c>
      <c r="AE47" s="5">
        <v>20</v>
      </c>
      <c r="AF47" s="8">
        <v>63.6</v>
      </c>
      <c r="AG47" s="9">
        <f>ROUND(K47*AD47,2)</f>
        <v>318</v>
      </c>
      <c r="AH47" s="9">
        <f>ROUND(K47*(AD47+AF47),2)</f>
        <v>381.6</v>
      </c>
    </row>
    <row r="48" spans="1:34" ht="13.5" customHeight="1">
      <c r="A48" s="14"/>
      <c r="B48" s="14"/>
      <c r="C48" s="14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4" t="s">
        <v>63</v>
      </c>
      <c r="AF48" s="14"/>
      <c r="AG48" s="11">
        <f>SUM(AG44:AG47)</f>
        <v>1272</v>
      </c>
      <c r="AH48" s="11">
        <f>SUM(AH44:AH47)</f>
        <v>1526.4</v>
      </c>
    </row>
    <row r="49" spans="1:34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34" ht="25.5">
      <c r="A50" s="2">
        <v>25135</v>
      </c>
      <c r="B50" s="3" t="s">
        <v>231</v>
      </c>
      <c r="C50" s="2">
        <v>66143</v>
      </c>
      <c r="D50" s="3" t="s">
        <v>34</v>
      </c>
      <c r="E50" s="3" t="s">
        <v>232</v>
      </c>
      <c r="F50" s="3" t="s">
        <v>233</v>
      </c>
      <c r="G50" s="3" t="s">
        <v>234</v>
      </c>
      <c r="H50" s="3"/>
      <c r="I50" s="3" t="s">
        <v>67</v>
      </c>
      <c r="J50" s="4">
        <v>3</v>
      </c>
      <c r="K50" s="5">
        <v>3</v>
      </c>
      <c r="L50" s="6" t="s">
        <v>102</v>
      </c>
      <c r="M50" s="3">
        <v>212200</v>
      </c>
      <c r="N50" s="3" t="s">
        <v>235</v>
      </c>
      <c r="O50" s="3" t="s">
        <v>236</v>
      </c>
      <c r="P50" s="3" t="s">
        <v>237</v>
      </c>
      <c r="Q50" s="3">
        <v>4</v>
      </c>
      <c r="R50" s="3" t="s">
        <v>238</v>
      </c>
      <c r="S50" s="3">
        <v>2499</v>
      </c>
      <c r="T50" s="3" t="s">
        <v>239</v>
      </c>
      <c r="U50" s="3" t="s">
        <v>240</v>
      </c>
      <c r="V50" s="3">
        <v>549493605</v>
      </c>
      <c r="W50" s="3" t="s">
        <v>241</v>
      </c>
      <c r="X50" s="7" t="s">
        <v>242</v>
      </c>
      <c r="Y50" s="7" t="s">
        <v>243</v>
      </c>
      <c r="Z50" s="7" t="s">
        <v>48</v>
      </c>
      <c r="AA50" s="7" t="s">
        <v>46</v>
      </c>
      <c r="AB50" s="7" t="s">
        <v>48</v>
      </c>
      <c r="AC50" s="6" t="s">
        <v>244</v>
      </c>
      <c r="AD50" s="8">
        <v>299</v>
      </c>
      <c r="AE50" s="5">
        <v>20</v>
      </c>
      <c r="AF50" s="8">
        <v>59.8</v>
      </c>
      <c r="AG50" s="9">
        <f>ROUND(K50*AD50,2)</f>
        <v>897</v>
      </c>
      <c r="AH50" s="9">
        <f>ROUND(K50*(AD50+AF50),2)</f>
        <v>1076.4</v>
      </c>
    </row>
    <row r="51" spans="1:34" ht="13.5" customHeight="1">
      <c r="A51" s="14"/>
      <c r="B51" s="14"/>
      <c r="C51" s="14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4" t="s">
        <v>63</v>
      </c>
      <c r="AF51" s="14"/>
      <c r="AG51" s="11">
        <f>SUM(AG50:AG50)</f>
        <v>897</v>
      </c>
      <c r="AH51" s="11">
        <f>SUM(AH50:AH50)</f>
        <v>1076.4</v>
      </c>
    </row>
    <row r="52" spans="1:34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</row>
    <row r="53" spans="1:34" ht="12.75">
      <c r="A53" s="2">
        <v>25159</v>
      </c>
      <c r="B53" s="3" t="s">
        <v>245</v>
      </c>
      <c r="C53" s="2">
        <v>66326</v>
      </c>
      <c r="D53" s="3" t="s">
        <v>34</v>
      </c>
      <c r="E53" s="3" t="s">
        <v>149</v>
      </c>
      <c r="F53" s="3" t="s">
        <v>150</v>
      </c>
      <c r="G53" s="3" t="s">
        <v>151</v>
      </c>
      <c r="H53" s="3"/>
      <c r="I53" s="3" t="s">
        <v>101</v>
      </c>
      <c r="J53" s="4">
        <v>2</v>
      </c>
      <c r="K53" s="5">
        <v>2</v>
      </c>
      <c r="L53" s="6" t="s">
        <v>102</v>
      </c>
      <c r="M53" s="3">
        <v>110516</v>
      </c>
      <c r="N53" s="3" t="s">
        <v>139</v>
      </c>
      <c r="O53" s="3" t="s">
        <v>140</v>
      </c>
      <c r="P53" s="3" t="s">
        <v>127</v>
      </c>
      <c r="Q53" s="3">
        <v>3</v>
      </c>
      <c r="R53" s="3" t="s">
        <v>141</v>
      </c>
      <c r="S53" s="3">
        <v>2264</v>
      </c>
      <c r="T53" s="3" t="s">
        <v>142</v>
      </c>
      <c r="U53" s="3" t="s">
        <v>143</v>
      </c>
      <c r="V53" s="3">
        <v>549493070</v>
      </c>
      <c r="W53" s="3"/>
      <c r="X53" s="7" t="s">
        <v>246</v>
      </c>
      <c r="Y53" s="7" t="s">
        <v>144</v>
      </c>
      <c r="Z53" s="7" t="s">
        <v>247</v>
      </c>
      <c r="AA53" s="7" t="s">
        <v>248</v>
      </c>
      <c r="AB53" s="7" t="s">
        <v>110</v>
      </c>
      <c r="AC53" s="6" t="s">
        <v>249</v>
      </c>
      <c r="AD53" s="8">
        <v>1542</v>
      </c>
      <c r="AE53" s="5">
        <v>20</v>
      </c>
      <c r="AF53" s="8">
        <v>308.4</v>
      </c>
      <c r="AG53" s="9">
        <f>ROUND(K53*AD53,2)</f>
        <v>3084</v>
      </c>
      <c r="AH53" s="9">
        <f>ROUND(K53*(AD53+AF53),2)</f>
        <v>3700.8</v>
      </c>
    </row>
    <row r="54" spans="1:34" ht="12.75">
      <c r="A54" s="2">
        <v>25159</v>
      </c>
      <c r="B54" s="3" t="s">
        <v>245</v>
      </c>
      <c r="C54" s="2">
        <v>66362</v>
      </c>
      <c r="D54" s="3" t="s">
        <v>34</v>
      </c>
      <c r="E54" s="3" t="s">
        <v>136</v>
      </c>
      <c r="F54" s="3" t="s">
        <v>137</v>
      </c>
      <c r="G54" s="3" t="s">
        <v>138</v>
      </c>
      <c r="H54" s="3"/>
      <c r="I54" s="3" t="s">
        <v>67</v>
      </c>
      <c r="J54" s="4">
        <v>7</v>
      </c>
      <c r="K54" s="5">
        <v>7</v>
      </c>
      <c r="L54" s="6" t="s">
        <v>102</v>
      </c>
      <c r="M54" s="3">
        <v>110516</v>
      </c>
      <c r="N54" s="3" t="s">
        <v>139</v>
      </c>
      <c r="O54" s="3" t="s">
        <v>140</v>
      </c>
      <c r="P54" s="3" t="s">
        <v>127</v>
      </c>
      <c r="Q54" s="3">
        <v>3</v>
      </c>
      <c r="R54" s="3" t="s">
        <v>141</v>
      </c>
      <c r="S54" s="3">
        <v>2264</v>
      </c>
      <c r="T54" s="3" t="s">
        <v>142</v>
      </c>
      <c r="U54" s="3" t="s">
        <v>143</v>
      </c>
      <c r="V54" s="3">
        <v>549493070</v>
      </c>
      <c r="W54" s="3"/>
      <c r="X54" s="7" t="s">
        <v>246</v>
      </c>
      <c r="Y54" s="7" t="s">
        <v>144</v>
      </c>
      <c r="Z54" s="7" t="s">
        <v>247</v>
      </c>
      <c r="AA54" s="7" t="s">
        <v>248</v>
      </c>
      <c r="AB54" s="7" t="s">
        <v>110</v>
      </c>
      <c r="AC54" s="6" t="s">
        <v>249</v>
      </c>
      <c r="AD54" s="8">
        <v>1297</v>
      </c>
      <c r="AE54" s="5">
        <v>20</v>
      </c>
      <c r="AF54" s="8">
        <v>259.4</v>
      </c>
      <c r="AG54" s="9">
        <f>ROUND(K54*AD54,2)</f>
        <v>9079</v>
      </c>
      <c r="AH54" s="9">
        <f>ROUND(K54*(AD54+AF54),2)</f>
        <v>10894.8</v>
      </c>
    </row>
    <row r="55" spans="1:34" ht="12.75">
      <c r="A55" s="2">
        <v>25159</v>
      </c>
      <c r="B55" s="3" t="s">
        <v>245</v>
      </c>
      <c r="C55" s="2">
        <v>67085</v>
      </c>
      <c r="D55" s="3" t="s">
        <v>34</v>
      </c>
      <c r="E55" s="3" t="s">
        <v>250</v>
      </c>
      <c r="F55" s="3" t="s">
        <v>251</v>
      </c>
      <c r="G55" s="3" t="s">
        <v>252</v>
      </c>
      <c r="H55" s="3"/>
      <c r="I55" s="3" t="s">
        <v>101</v>
      </c>
      <c r="J55" s="4">
        <v>2</v>
      </c>
      <c r="K55" s="5">
        <v>2</v>
      </c>
      <c r="L55" s="6" t="s">
        <v>102</v>
      </c>
      <c r="M55" s="3">
        <v>110516</v>
      </c>
      <c r="N55" s="3" t="s">
        <v>139</v>
      </c>
      <c r="O55" s="3" t="s">
        <v>140</v>
      </c>
      <c r="P55" s="3" t="s">
        <v>127</v>
      </c>
      <c r="Q55" s="3">
        <v>3</v>
      </c>
      <c r="R55" s="3" t="s">
        <v>141</v>
      </c>
      <c r="S55" s="3">
        <v>2264</v>
      </c>
      <c r="T55" s="3" t="s">
        <v>142</v>
      </c>
      <c r="U55" s="3" t="s">
        <v>143</v>
      </c>
      <c r="V55" s="3">
        <v>549493070</v>
      </c>
      <c r="W55" s="3"/>
      <c r="X55" s="7" t="s">
        <v>246</v>
      </c>
      <c r="Y55" s="7" t="s">
        <v>144</v>
      </c>
      <c r="Z55" s="7" t="s">
        <v>247</v>
      </c>
      <c r="AA55" s="7" t="s">
        <v>248</v>
      </c>
      <c r="AB55" s="7" t="s">
        <v>110</v>
      </c>
      <c r="AC55" s="6" t="s">
        <v>249</v>
      </c>
      <c r="AD55" s="8">
        <v>1542</v>
      </c>
      <c r="AE55" s="5">
        <v>20</v>
      </c>
      <c r="AF55" s="8">
        <v>308.4</v>
      </c>
      <c r="AG55" s="9">
        <f>ROUND(K55*AD55,2)</f>
        <v>3084</v>
      </c>
      <c r="AH55" s="9">
        <f>ROUND(K55*(AD55+AF55),2)</f>
        <v>3700.8</v>
      </c>
    </row>
    <row r="56" spans="1:34" ht="12.75">
      <c r="A56" s="2">
        <v>25159</v>
      </c>
      <c r="B56" s="3" t="s">
        <v>245</v>
      </c>
      <c r="C56" s="2">
        <v>67112</v>
      </c>
      <c r="D56" s="3" t="s">
        <v>34</v>
      </c>
      <c r="E56" s="3" t="s">
        <v>146</v>
      </c>
      <c r="F56" s="3" t="s">
        <v>147</v>
      </c>
      <c r="G56" s="3" t="s">
        <v>148</v>
      </c>
      <c r="H56" s="3"/>
      <c r="I56" s="3" t="s">
        <v>101</v>
      </c>
      <c r="J56" s="4">
        <v>2</v>
      </c>
      <c r="K56" s="5">
        <v>2</v>
      </c>
      <c r="L56" s="6" t="s">
        <v>102</v>
      </c>
      <c r="M56" s="3">
        <v>110516</v>
      </c>
      <c r="N56" s="3" t="s">
        <v>139</v>
      </c>
      <c r="O56" s="3" t="s">
        <v>140</v>
      </c>
      <c r="P56" s="3" t="s">
        <v>127</v>
      </c>
      <c r="Q56" s="3">
        <v>3</v>
      </c>
      <c r="R56" s="3" t="s">
        <v>141</v>
      </c>
      <c r="S56" s="3">
        <v>2264</v>
      </c>
      <c r="T56" s="3" t="s">
        <v>142</v>
      </c>
      <c r="U56" s="3" t="s">
        <v>143</v>
      </c>
      <c r="V56" s="3">
        <v>549493070</v>
      </c>
      <c r="W56" s="3"/>
      <c r="X56" s="7" t="s">
        <v>246</v>
      </c>
      <c r="Y56" s="7" t="s">
        <v>144</v>
      </c>
      <c r="Z56" s="7" t="s">
        <v>247</v>
      </c>
      <c r="AA56" s="7" t="s">
        <v>248</v>
      </c>
      <c r="AB56" s="7" t="s">
        <v>110</v>
      </c>
      <c r="AC56" s="6" t="s">
        <v>249</v>
      </c>
      <c r="AD56" s="8">
        <v>1542</v>
      </c>
      <c r="AE56" s="5">
        <v>20</v>
      </c>
      <c r="AF56" s="8">
        <v>308.4</v>
      </c>
      <c r="AG56" s="9">
        <f>ROUND(K56*AD56,2)</f>
        <v>3084</v>
      </c>
      <c r="AH56" s="9">
        <f>ROUND(K56*(AD56+AF56),2)</f>
        <v>3700.8</v>
      </c>
    </row>
    <row r="57" spans="1:34" ht="13.5" customHeight="1">
      <c r="A57" s="14"/>
      <c r="B57" s="14"/>
      <c r="C57" s="14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4" t="s">
        <v>63</v>
      </c>
      <c r="AF57" s="14"/>
      <c r="AG57" s="11">
        <f>SUM(AG53:AG56)</f>
        <v>18331</v>
      </c>
      <c r="AH57" s="11">
        <f>SUM(AH53:AH56)</f>
        <v>21997.199999999997</v>
      </c>
    </row>
    <row r="58" spans="1:34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1:34" ht="12.75">
      <c r="A59" s="2">
        <v>25163</v>
      </c>
      <c r="B59" s="3" t="s">
        <v>253</v>
      </c>
      <c r="C59" s="2">
        <v>66211</v>
      </c>
      <c r="D59" s="3" t="s">
        <v>34</v>
      </c>
      <c r="E59" s="3" t="s">
        <v>254</v>
      </c>
      <c r="F59" s="3" t="s">
        <v>255</v>
      </c>
      <c r="G59" s="3" t="s">
        <v>256</v>
      </c>
      <c r="H59" s="3"/>
      <c r="I59" s="3" t="s">
        <v>257</v>
      </c>
      <c r="J59" s="4">
        <v>4</v>
      </c>
      <c r="K59" s="5">
        <v>4</v>
      </c>
      <c r="L59" s="6" t="s">
        <v>39</v>
      </c>
      <c r="M59" s="3">
        <v>413200</v>
      </c>
      <c r="N59" s="3" t="s">
        <v>258</v>
      </c>
      <c r="O59" s="3" t="s">
        <v>259</v>
      </c>
      <c r="P59" s="3" t="s">
        <v>260</v>
      </c>
      <c r="Q59" s="3">
        <v>2</v>
      </c>
      <c r="R59" s="3" t="s">
        <v>261</v>
      </c>
      <c r="S59" s="3">
        <v>1554</v>
      </c>
      <c r="T59" s="3" t="s">
        <v>262</v>
      </c>
      <c r="U59" s="3" t="s">
        <v>263</v>
      </c>
      <c r="V59" s="3">
        <v>549493569</v>
      </c>
      <c r="W59" s="3"/>
      <c r="X59" s="7" t="s">
        <v>264</v>
      </c>
      <c r="Y59" s="7" t="s">
        <v>265</v>
      </c>
      <c r="Z59" s="7" t="s">
        <v>48</v>
      </c>
      <c r="AA59" s="7" t="s">
        <v>266</v>
      </c>
      <c r="AB59" s="7" t="s">
        <v>86</v>
      </c>
      <c r="AC59" s="6" t="s">
        <v>267</v>
      </c>
      <c r="AD59" s="8">
        <v>317</v>
      </c>
      <c r="AE59" s="5">
        <v>20</v>
      </c>
      <c r="AF59" s="8">
        <v>63.4</v>
      </c>
      <c r="AG59" s="9">
        <f>ROUND(K59*AD59,2)</f>
        <v>1268</v>
      </c>
      <c r="AH59" s="9">
        <f>ROUND(K59*(AD59+AF59),2)</f>
        <v>1521.6</v>
      </c>
    </row>
    <row r="60" spans="1:34" ht="12.75">
      <c r="A60" s="2">
        <v>25163</v>
      </c>
      <c r="B60" s="3" t="s">
        <v>253</v>
      </c>
      <c r="C60" s="2">
        <v>66227</v>
      </c>
      <c r="D60" s="3" t="s">
        <v>34</v>
      </c>
      <c r="E60" s="3" t="s">
        <v>268</v>
      </c>
      <c r="F60" s="3" t="s">
        <v>269</v>
      </c>
      <c r="G60" s="3" t="s">
        <v>270</v>
      </c>
      <c r="H60" s="3"/>
      <c r="I60" s="3" t="s">
        <v>271</v>
      </c>
      <c r="J60" s="4">
        <v>2</v>
      </c>
      <c r="K60" s="5">
        <v>2</v>
      </c>
      <c r="L60" s="6" t="s">
        <v>39</v>
      </c>
      <c r="M60" s="3">
        <v>413200</v>
      </c>
      <c r="N60" s="3" t="s">
        <v>258</v>
      </c>
      <c r="O60" s="3" t="s">
        <v>259</v>
      </c>
      <c r="P60" s="3" t="s">
        <v>260</v>
      </c>
      <c r="Q60" s="3">
        <v>2</v>
      </c>
      <c r="R60" s="3" t="s">
        <v>261</v>
      </c>
      <c r="S60" s="3">
        <v>1554</v>
      </c>
      <c r="T60" s="3" t="s">
        <v>262</v>
      </c>
      <c r="U60" s="3" t="s">
        <v>263</v>
      </c>
      <c r="V60" s="3">
        <v>549493569</v>
      </c>
      <c r="W60" s="3"/>
      <c r="X60" s="7" t="s">
        <v>264</v>
      </c>
      <c r="Y60" s="7" t="s">
        <v>265</v>
      </c>
      <c r="Z60" s="7" t="s">
        <v>48</v>
      </c>
      <c r="AA60" s="7" t="s">
        <v>266</v>
      </c>
      <c r="AB60" s="7" t="s">
        <v>86</v>
      </c>
      <c r="AC60" s="6" t="s">
        <v>267</v>
      </c>
      <c r="AD60" s="8">
        <v>296</v>
      </c>
      <c r="AE60" s="5">
        <v>20</v>
      </c>
      <c r="AF60" s="8">
        <v>59.2</v>
      </c>
      <c r="AG60" s="9">
        <f>ROUND(K60*AD60,2)</f>
        <v>592</v>
      </c>
      <c r="AH60" s="9">
        <f>ROUND(K60*(AD60+AF60),2)</f>
        <v>710.4</v>
      </c>
    </row>
    <row r="61" spans="1:34" ht="12.75">
      <c r="A61" s="2">
        <v>25163</v>
      </c>
      <c r="B61" s="3" t="s">
        <v>253</v>
      </c>
      <c r="C61" s="2">
        <v>66228</v>
      </c>
      <c r="D61" s="3" t="s">
        <v>54</v>
      </c>
      <c r="E61" s="3" t="s">
        <v>272</v>
      </c>
      <c r="F61" s="3" t="s">
        <v>273</v>
      </c>
      <c r="G61" s="3" t="s">
        <v>274</v>
      </c>
      <c r="H61" s="3"/>
      <c r="I61" s="3" t="s">
        <v>275</v>
      </c>
      <c r="J61" s="4">
        <v>2</v>
      </c>
      <c r="K61" s="5">
        <v>2</v>
      </c>
      <c r="L61" s="6" t="s">
        <v>39</v>
      </c>
      <c r="M61" s="3">
        <v>413200</v>
      </c>
      <c r="N61" s="3" t="s">
        <v>258</v>
      </c>
      <c r="O61" s="3" t="s">
        <v>259</v>
      </c>
      <c r="P61" s="3" t="s">
        <v>260</v>
      </c>
      <c r="Q61" s="3">
        <v>2</v>
      </c>
      <c r="R61" s="3" t="s">
        <v>261</v>
      </c>
      <c r="S61" s="3">
        <v>1554</v>
      </c>
      <c r="T61" s="3" t="s">
        <v>262</v>
      </c>
      <c r="U61" s="3" t="s">
        <v>263</v>
      </c>
      <c r="V61" s="3">
        <v>549493569</v>
      </c>
      <c r="W61" s="3"/>
      <c r="X61" s="7" t="s">
        <v>264</v>
      </c>
      <c r="Y61" s="7" t="s">
        <v>265</v>
      </c>
      <c r="Z61" s="7" t="s">
        <v>48</v>
      </c>
      <c r="AA61" s="7" t="s">
        <v>266</v>
      </c>
      <c r="AB61" s="7" t="s">
        <v>86</v>
      </c>
      <c r="AC61" s="6" t="s">
        <v>267</v>
      </c>
      <c r="AD61" s="8">
        <v>109</v>
      </c>
      <c r="AE61" s="5">
        <v>20</v>
      </c>
      <c r="AF61" s="8">
        <v>21.8</v>
      </c>
      <c r="AG61" s="9">
        <f>ROUND(K61*AD61,2)</f>
        <v>218</v>
      </c>
      <c r="AH61" s="9">
        <f>ROUND(K61*(AD61+AF61),2)</f>
        <v>261.6</v>
      </c>
    </row>
    <row r="62" spans="1:34" ht="12.75">
      <c r="A62" s="2">
        <v>25163</v>
      </c>
      <c r="B62" s="3" t="s">
        <v>253</v>
      </c>
      <c r="C62" s="2">
        <v>66229</v>
      </c>
      <c r="D62" s="3" t="s">
        <v>54</v>
      </c>
      <c r="E62" s="3" t="s">
        <v>276</v>
      </c>
      <c r="F62" s="3" t="s">
        <v>277</v>
      </c>
      <c r="G62" s="3" t="s">
        <v>278</v>
      </c>
      <c r="H62" s="3"/>
      <c r="I62" s="3" t="s">
        <v>279</v>
      </c>
      <c r="J62" s="4">
        <v>2</v>
      </c>
      <c r="K62" s="5">
        <v>2</v>
      </c>
      <c r="L62" s="6" t="s">
        <v>39</v>
      </c>
      <c r="M62" s="3">
        <v>413200</v>
      </c>
      <c r="N62" s="3" t="s">
        <v>258</v>
      </c>
      <c r="O62" s="3" t="s">
        <v>259</v>
      </c>
      <c r="P62" s="3" t="s">
        <v>260</v>
      </c>
      <c r="Q62" s="3">
        <v>2</v>
      </c>
      <c r="R62" s="3" t="s">
        <v>261</v>
      </c>
      <c r="S62" s="3">
        <v>1554</v>
      </c>
      <c r="T62" s="3" t="s">
        <v>262</v>
      </c>
      <c r="U62" s="3" t="s">
        <v>263</v>
      </c>
      <c r="V62" s="3">
        <v>549493569</v>
      </c>
      <c r="W62" s="3"/>
      <c r="X62" s="7" t="s">
        <v>264</v>
      </c>
      <c r="Y62" s="7" t="s">
        <v>265</v>
      </c>
      <c r="Z62" s="7" t="s">
        <v>48</v>
      </c>
      <c r="AA62" s="7" t="s">
        <v>266</v>
      </c>
      <c r="AB62" s="7" t="s">
        <v>86</v>
      </c>
      <c r="AC62" s="6" t="s">
        <v>267</v>
      </c>
      <c r="AD62" s="8">
        <v>266</v>
      </c>
      <c r="AE62" s="5">
        <v>20</v>
      </c>
      <c r="AF62" s="8">
        <v>53.2</v>
      </c>
      <c r="AG62" s="9">
        <f>ROUND(K62*AD62,2)</f>
        <v>532</v>
      </c>
      <c r="AH62" s="9">
        <f>ROUND(K62*(AD62+AF62),2)</f>
        <v>638.4</v>
      </c>
    </row>
    <row r="63" spans="1:34" ht="13.5" customHeight="1">
      <c r="A63" s="14"/>
      <c r="B63" s="14"/>
      <c r="C63" s="14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4" t="s">
        <v>63</v>
      </c>
      <c r="AF63" s="14"/>
      <c r="AG63" s="11">
        <f>SUM(AG59:AG62)</f>
        <v>2610</v>
      </c>
      <c r="AH63" s="11">
        <f>SUM(AH59:AH62)</f>
        <v>3132</v>
      </c>
    </row>
    <row r="64" spans="1:34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  <row r="65" spans="1:34" ht="12.75">
      <c r="A65" s="2">
        <v>25175</v>
      </c>
      <c r="B65" s="3" t="s">
        <v>280</v>
      </c>
      <c r="C65" s="2">
        <v>66171</v>
      </c>
      <c r="D65" s="3" t="s">
        <v>34</v>
      </c>
      <c r="E65" s="3" t="s">
        <v>281</v>
      </c>
      <c r="F65" s="3" t="s">
        <v>282</v>
      </c>
      <c r="G65" s="3" t="s">
        <v>283</v>
      </c>
      <c r="H65" s="3"/>
      <c r="I65" s="3" t="s">
        <v>188</v>
      </c>
      <c r="J65" s="4">
        <v>1</v>
      </c>
      <c r="K65" s="5">
        <v>1</v>
      </c>
      <c r="L65" s="6" t="s">
        <v>39</v>
      </c>
      <c r="M65" s="3">
        <v>315030</v>
      </c>
      <c r="N65" s="3" t="s">
        <v>284</v>
      </c>
      <c r="O65" s="3" t="s">
        <v>285</v>
      </c>
      <c r="P65" s="3" t="s">
        <v>42</v>
      </c>
      <c r="Q65" s="3"/>
      <c r="R65" s="3" t="s">
        <v>48</v>
      </c>
      <c r="S65" s="3">
        <v>151236</v>
      </c>
      <c r="T65" s="3" t="s">
        <v>286</v>
      </c>
      <c r="U65" s="3" t="s">
        <v>287</v>
      </c>
      <c r="V65" s="3">
        <v>549497616</v>
      </c>
      <c r="W65" s="3"/>
      <c r="X65" s="7" t="s">
        <v>288</v>
      </c>
      <c r="Y65" s="7" t="s">
        <v>289</v>
      </c>
      <c r="Z65" s="7" t="s">
        <v>48</v>
      </c>
      <c r="AA65" s="7" t="s">
        <v>290</v>
      </c>
      <c r="AB65" s="7" t="s">
        <v>48</v>
      </c>
      <c r="AC65" s="6" t="s">
        <v>291</v>
      </c>
      <c r="AD65" s="8">
        <v>288</v>
      </c>
      <c r="AE65" s="5">
        <v>20</v>
      </c>
      <c r="AF65" s="8">
        <v>57.6</v>
      </c>
      <c r="AG65" s="9">
        <f>ROUND(K65*AD65,2)</f>
        <v>288</v>
      </c>
      <c r="AH65" s="9">
        <f>ROUND(K65*(AD65+AF65),2)</f>
        <v>345.6</v>
      </c>
    </row>
    <row r="66" spans="1:34" ht="12.75">
      <c r="A66" s="2">
        <v>25175</v>
      </c>
      <c r="B66" s="3" t="s">
        <v>280</v>
      </c>
      <c r="C66" s="2">
        <v>66202</v>
      </c>
      <c r="D66" s="3" t="s">
        <v>34</v>
      </c>
      <c r="E66" s="3" t="s">
        <v>292</v>
      </c>
      <c r="F66" s="3" t="s">
        <v>293</v>
      </c>
      <c r="G66" s="3" t="s">
        <v>294</v>
      </c>
      <c r="H66" s="3"/>
      <c r="I66" s="3" t="s">
        <v>295</v>
      </c>
      <c r="J66" s="4">
        <v>1</v>
      </c>
      <c r="K66" s="5">
        <v>1</v>
      </c>
      <c r="L66" s="6" t="s">
        <v>39</v>
      </c>
      <c r="M66" s="3">
        <v>315030</v>
      </c>
      <c r="N66" s="3" t="s">
        <v>284</v>
      </c>
      <c r="O66" s="3" t="s">
        <v>285</v>
      </c>
      <c r="P66" s="3" t="s">
        <v>42</v>
      </c>
      <c r="Q66" s="3"/>
      <c r="R66" s="3" t="s">
        <v>48</v>
      </c>
      <c r="S66" s="3">
        <v>151236</v>
      </c>
      <c r="T66" s="3" t="s">
        <v>286</v>
      </c>
      <c r="U66" s="3" t="s">
        <v>287</v>
      </c>
      <c r="V66" s="3">
        <v>549497616</v>
      </c>
      <c r="W66" s="3"/>
      <c r="X66" s="7" t="s">
        <v>288</v>
      </c>
      <c r="Y66" s="7" t="s">
        <v>289</v>
      </c>
      <c r="Z66" s="7" t="s">
        <v>48</v>
      </c>
      <c r="AA66" s="7" t="s">
        <v>290</v>
      </c>
      <c r="AB66" s="7" t="s">
        <v>48</v>
      </c>
      <c r="AC66" s="6" t="s">
        <v>291</v>
      </c>
      <c r="AD66" s="8">
        <v>288</v>
      </c>
      <c r="AE66" s="5">
        <v>20</v>
      </c>
      <c r="AF66" s="8">
        <v>57.6</v>
      </c>
      <c r="AG66" s="9">
        <f>ROUND(K66*AD66,2)</f>
        <v>288</v>
      </c>
      <c r="AH66" s="9">
        <f>ROUND(K66*(AD66+AF66),2)</f>
        <v>345.6</v>
      </c>
    </row>
    <row r="67" spans="1:34" ht="13.5" customHeight="1">
      <c r="A67" s="14"/>
      <c r="B67" s="14"/>
      <c r="C67" s="14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4" t="s">
        <v>63</v>
      </c>
      <c r="AF67" s="14"/>
      <c r="AG67" s="11">
        <f>SUM(AG65:AG66)</f>
        <v>576</v>
      </c>
      <c r="AH67" s="11">
        <f>SUM(AH65:AH66)</f>
        <v>691.2</v>
      </c>
    </row>
    <row r="68" spans="1:34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</row>
    <row r="69" spans="1:34" ht="12.75">
      <c r="A69" s="2">
        <v>25176</v>
      </c>
      <c r="B69" s="3" t="s">
        <v>296</v>
      </c>
      <c r="C69" s="2">
        <v>66173</v>
      </c>
      <c r="D69" s="3" t="s">
        <v>34</v>
      </c>
      <c r="E69" s="3" t="s">
        <v>297</v>
      </c>
      <c r="F69" s="3" t="s">
        <v>298</v>
      </c>
      <c r="G69" s="3" t="s">
        <v>299</v>
      </c>
      <c r="H69" s="3"/>
      <c r="I69" s="3" t="s">
        <v>67</v>
      </c>
      <c r="J69" s="4">
        <v>3</v>
      </c>
      <c r="K69" s="5">
        <v>3</v>
      </c>
      <c r="L69" s="6" t="s">
        <v>39</v>
      </c>
      <c r="M69" s="3">
        <v>311010</v>
      </c>
      <c r="N69" s="3" t="s">
        <v>300</v>
      </c>
      <c r="O69" s="3" t="s">
        <v>301</v>
      </c>
      <c r="P69" s="3" t="s">
        <v>42</v>
      </c>
      <c r="Q69" s="3">
        <v>3</v>
      </c>
      <c r="R69" s="3" t="s">
        <v>302</v>
      </c>
      <c r="S69" s="3">
        <v>1064</v>
      </c>
      <c r="T69" s="3" t="s">
        <v>303</v>
      </c>
      <c r="U69" s="3" t="s">
        <v>304</v>
      </c>
      <c r="V69" s="3">
        <v>549496372</v>
      </c>
      <c r="W69" s="3"/>
      <c r="X69" s="7" t="s">
        <v>305</v>
      </c>
      <c r="Y69" s="7" t="s">
        <v>306</v>
      </c>
      <c r="Z69" s="7" t="s">
        <v>307</v>
      </c>
      <c r="AA69" s="7" t="s">
        <v>248</v>
      </c>
      <c r="AB69" s="7" t="s">
        <v>48</v>
      </c>
      <c r="AC69" s="6" t="s">
        <v>308</v>
      </c>
      <c r="AD69" s="8">
        <v>1297</v>
      </c>
      <c r="AE69" s="5">
        <v>20</v>
      </c>
      <c r="AF69" s="8">
        <v>259.4</v>
      </c>
      <c r="AG69" s="9">
        <f>ROUND(K69*AD69,2)</f>
        <v>3891</v>
      </c>
      <c r="AH69" s="9">
        <f>ROUND(K69*(AD69+AF69),2)</f>
        <v>4669.2</v>
      </c>
    </row>
    <row r="70" spans="1:34" ht="12.75">
      <c r="A70" s="2">
        <v>25176</v>
      </c>
      <c r="B70" s="3" t="s">
        <v>296</v>
      </c>
      <c r="C70" s="2">
        <v>66174</v>
      </c>
      <c r="D70" s="3" t="s">
        <v>34</v>
      </c>
      <c r="E70" s="3" t="s">
        <v>309</v>
      </c>
      <c r="F70" s="3" t="s">
        <v>310</v>
      </c>
      <c r="G70" s="3" t="s">
        <v>311</v>
      </c>
      <c r="H70" s="3"/>
      <c r="I70" s="3" t="s">
        <v>312</v>
      </c>
      <c r="J70" s="4">
        <v>3</v>
      </c>
      <c r="K70" s="5">
        <v>3</v>
      </c>
      <c r="L70" s="6" t="s">
        <v>39</v>
      </c>
      <c r="M70" s="3">
        <v>311010</v>
      </c>
      <c r="N70" s="3" t="s">
        <v>300</v>
      </c>
      <c r="O70" s="3" t="s">
        <v>301</v>
      </c>
      <c r="P70" s="3" t="s">
        <v>42</v>
      </c>
      <c r="Q70" s="3">
        <v>3</v>
      </c>
      <c r="R70" s="3" t="s">
        <v>302</v>
      </c>
      <c r="S70" s="3">
        <v>1064</v>
      </c>
      <c r="T70" s="3" t="s">
        <v>303</v>
      </c>
      <c r="U70" s="3" t="s">
        <v>304</v>
      </c>
      <c r="V70" s="3">
        <v>549496372</v>
      </c>
      <c r="W70" s="3"/>
      <c r="X70" s="7" t="s">
        <v>305</v>
      </c>
      <c r="Y70" s="7" t="s">
        <v>306</v>
      </c>
      <c r="Z70" s="7" t="s">
        <v>307</v>
      </c>
      <c r="AA70" s="7" t="s">
        <v>248</v>
      </c>
      <c r="AB70" s="7" t="s">
        <v>48</v>
      </c>
      <c r="AC70" s="6" t="s">
        <v>308</v>
      </c>
      <c r="AD70" s="8">
        <v>335</v>
      </c>
      <c r="AE70" s="5">
        <v>20</v>
      </c>
      <c r="AF70" s="8">
        <v>67</v>
      </c>
      <c r="AG70" s="9">
        <f>ROUND(K70*AD70,2)</f>
        <v>1005</v>
      </c>
      <c r="AH70" s="9">
        <f>ROUND(K70*(AD70+AF70),2)</f>
        <v>1206</v>
      </c>
    </row>
    <row r="71" spans="1:34" ht="13.5" customHeight="1">
      <c r="A71" s="14"/>
      <c r="B71" s="14"/>
      <c r="C71" s="14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4" t="s">
        <v>63</v>
      </c>
      <c r="AF71" s="14"/>
      <c r="AG71" s="11">
        <f>SUM(AG69:AG70)</f>
        <v>4896</v>
      </c>
      <c r="AH71" s="11">
        <f>SUM(AH69:AH70)</f>
        <v>5875.2</v>
      </c>
    </row>
    <row r="72" spans="1:34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</row>
    <row r="73" spans="1:34" ht="25.5">
      <c r="A73" s="2">
        <v>25379</v>
      </c>
      <c r="B73" s="3"/>
      <c r="C73" s="2">
        <v>66494</v>
      </c>
      <c r="D73" s="3" t="s">
        <v>34</v>
      </c>
      <c r="E73" s="3" t="s">
        <v>313</v>
      </c>
      <c r="F73" s="3" t="s">
        <v>314</v>
      </c>
      <c r="G73" s="3" t="s">
        <v>315</v>
      </c>
      <c r="H73" s="3"/>
      <c r="I73" s="3" t="s">
        <v>101</v>
      </c>
      <c r="J73" s="4">
        <v>1</v>
      </c>
      <c r="K73" s="5">
        <v>1</v>
      </c>
      <c r="L73" s="6" t="s">
        <v>102</v>
      </c>
      <c r="M73" s="3">
        <v>110612</v>
      </c>
      <c r="N73" s="3" t="s">
        <v>316</v>
      </c>
      <c r="O73" s="3" t="s">
        <v>317</v>
      </c>
      <c r="P73" s="3" t="s">
        <v>318</v>
      </c>
      <c r="Q73" s="3">
        <v>2</v>
      </c>
      <c r="R73" s="3" t="s">
        <v>319</v>
      </c>
      <c r="S73" s="3">
        <v>644</v>
      </c>
      <c r="T73" s="3" t="s">
        <v>320</v>
      </c>
      <c r="U73" s="3" t="s">
        <v>321</v>
      </c>
      <c r="V73" s="3">
        <v>532238266</v>
      </c>
      <c r="W73" s="3"/>
      <c r="X73" s="7" t="s">
        <v>46</v>
      </c>
      <c r="Y73" s="7" t="s">
        <v>322</v>
      </c>
      <c r="Z73" s="7" t="s">
        <v>48</v>
      </c>
      <c r="AA73" s="7" t="s">
        <v>46</v>
      </c>
      <c r="AB73" s="7" t="s">
        <v>110</v>
      </c>
      <c r="AC73" s="6" t="s">
        <v>323</v>
      </c>
      <c r="AD73" s="8">
        <v>288</v>
      </c>
      <c r="AE73" s="5">
        <v>20</v>
      </c>
      <c r="AF73" s="8">
        <v>57.6</v>
      </c>
      <c r="AG73" s="9">
        <f>ROUND(K73*AD73,2)</f>
        <v>288</v>
      </c>
      <c r="AH73" s="9">
        <f>ROUND(K73*(AD73+AF73),2)</f>
        <v>345.6</v>
      </c>
    </row>
    <row r="74" spans="1:34" ht="13.5" customHeight="1">
      <c r="A74" s="14"/>
      <c r="B74" s="14"/>
      <c r="C74" s="14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4" t="s">
        <v>63</v>
      </c>
      <c r="AF74" s="14"/>
      <c r="AG74" s="11">
        <f>SUM(AG73:AG73)</f>
        <v>288</v>
      </c>
      <c r="AH74" s="11">
        <f>SUM(AH73:AH73)</f>
        <v>345.6</v>
      </c>
    </row>
    <row r="75" spans="1:34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</row>
    <row r="76" spans="1:34" ht="25.5">
      <c r="A76" s="2">
        <v>25423</v>
      </c>
      <c r="B76" s="3" t="s">
        <v>324</v>
      </c>
      <c r="C76" s="2">
        <v>66638</v>
      </c>
      <c r="D76" s="3" t="s">
        <v>54</v>
      </c>
      <c r="E76" s="3" t="s">
        <v>325</v>
      </c>
      <c r="F76" s="3" t="s">
        <v>326</v>
      </c>
      <c r="G76" s="3" t="s">
        <v>327</v>
      </c>
      <c r="H76" s="3"/>
      <c r="I76" s="3" t="s">
        <v>62</v>
      </c>
      <c r="J76" s="4">
        <v>1</v>
      </c>
      <c r="K76" s="5">
        <v>1</v>
      </c>
      <c r="L76" s="6" t="s">
        <v>39</v>
      </c>
      <c r="M76" s="3">
        <v>231100</v>
      </c>
      <c r="N76" s="3" t="s">
        <v>203</v>
      </c>
      <c r="O76" s="3" t="s">
        <v>204</v>
      </c>
      <c r="P76" s="3" t="s">
        <v>205</v>
      </c>
      <c r="Q76" s="3">
        <v>3</v>
      </c>
      <c r="R76" s="3">
        <v>3.69</v>
      </c>
      <c r="S76" s="3">
        <v>2654</v>
      </c>
      <c r="T76" s="3" t="s">
        <v>328</v>
      </c>
      <c r="U76" s="3" t="s">
        <v>329</v>
      </c>
      <c r="V76" s="3">
        <v>549495025</v>
      </c>
      <c r="W76" s="3"/>
      <c r="X76" s="7" t="s">
        <v>330</v>
      </c>
      <c r="Y76" s="7" t="s">
        <v>219</v>
      </c>
      <c r="Z76" s="7" t="s">
        <v>331</v>
      </c>
      <c r="AA76" s="7" t="s">
        <v>266</v>
      </c>
      <c r="AB76" s="7" t="s">
        <v>86</v>
      </c>
      <c r="AC76" s="6" t="s">
        <v>332</v>
      </c>
      <c r="AD76" s="8">
        <v>274</v>
      </c>
      <c r="AE76" s="5">
        <v>20</v>
      </c>
      <c r="AF76" s="8">
        <v>54.8</v>
      </c>
      <c r="AG76" s="9">
        <f>ROUND(K76*AD76,2)</f>
        <v>274</v>
      </c>
      <c r="AH76" s="9">
        <f>ROUND(K76*(AD76+AF76),2)</f>
        <v>328.8</v>
      </c>
    </row>
    <row r="77" spans="1:34" ht="25.5">
      <c r="A77" s="2">
        <v>25423</v>
      </c>
      <c r="B77" s="3" t="s">
        <v>324</v>
      </c>
      <c r="C77" s="2">
        <v>66639</v>
      </c>
      <c r="D77" s="3" t="s">
        <v>54</v>
      </c>
      <c r="E77" s="3" t="s">
        <v>333</v>
      </c>
      <c r="F77" s="3" t="s">
        <v>334</v>
      </c>
      <c r="G77" s="3" t="s">
        <v>335</v>
      </c>
      <c r="H77" s="3"/>
      <c r="I77" s="3" t="s">
        <v>336</v>
      </c>
      <c r="J77" s="4">
        <v>1</v>
      </c>
      <c r="K77" s="5">
        <v>1</v>
      </c>
      <c r="L77" s="6" t="s">
        <v>39</v>
      </c>
      <c r="M77" s="3">
        <v>231100</v>
      </c>
      <c r="N77" s="3" t="s">
        <v>203</v>
      </c>
      <c r="O77" s="3" t="s">
        <v>204</v>
      </c>
      <c r="P77" s="3" t="s">
        <v>205</v>
      </c>
      <c r="Q77" s="3">
        <v>3</v>
      </c>
      <c r="R77" s="3">
        <v>3.69</v>
      </c>
      <c r="S77" s="3">
        <v>2654</v>
      </c>
      <c r="T77" s="3" t="s">
        <v>328</v>
      </c>
      <c r="U77" s="3" t="s">
        <v>329</v>
      </c>
      <c r="V77" s="3">
        <v>549495025</v>
      </c>
      <c r="W77" s="3"/>
      <c r="X77" s="7" t="s">
        <v>330</v>
      </c>
      <c r="Y77" s="7" t="s">
        <v>219</v>
      </c>
      <c r="Z77" s="7" t="s">
        <v>331</v>
      </c>
      <c r="AA77" s="7" t="s">
        <v>266</v>
      </c>
      <c r="AB77" s="7" t="s">
        <v>86</v>
      </c>
      <c r="AC77" s="6" t="s">
        <v>332</v>
      </c>
      <c r="AD77" s="8">
        <v>257</v>
      </c>
      <c r="AE77" s="5">
        <v>20</v>
      </c>
      <c r="AF77" s="8">
        <v>51.4</v>
      </c>
      <c r="AG77" s="9">
        <f>ROUND(K77*AD77,2)</f>
        <v>257</v>
      </c>
      <c r="AH77" s="9">
        <f>ROUND(K77*(AD77+AF77),2)</f>
        <v>308.4</v>
      </c>
    </row>
    <row r="78" spans="1:34" ht="13.5" customHeight="1">
      <c r="A78" s="14"/>
      <c r="B78" s="14"/>
      <c r="C78" s="14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4" t="s">
        <v>63</v>
      </c>
      <c r="AF78" s="14"/>
      <c r="AG78" s="11">
        <f>SUM(AG76:AG77)</f>
        <v>531</v>
      </c>
      <c r="AH78" s="11">
        <f>SUM(AH76:AH77)</f>
        <v>637.2</v>
      </c>
    </row>
    <row r="79" spans="1:34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</row>
    <row r="80" spans="1:34" ht="25.5">
      <c r="A80" s="2">
        <v>25495</v>
      </c>
      <c r="B80" s="3"/>
      <c r="C80" s="2">
        <v>66773</v>
      </c>
      <c r="D80" s="3" t="s">
        <v>34</v>
      </c>
      <c r="E80" s="3" t="s">
        <v>337</v>
      </c>
      <c r="F80" s="3" t="s">
        <v>338</v>
      </c>
      <c r="G80" s="3" t="s">
        <v>339</v>
      </c>
      <c r="H80" s="3"/>
      <c r="I80" s="3" t="s">
        <v>340</v>
      </c>
      <c r="J80" s="4">
        <v>1</v>
      </c>
      <c r="K80" s="5">
        <v>1</v>
      </c>
      <c r="L80" s="6" t="s">
        <v>39</v>
      </c>
      <c r="M80" s="3">
        <v>960000</v>
      </c>
      <c r="N80" s="3" t="s">
        <v>177</v>
      </c>
      <c r="O80" s="3" t="s">
        <v>178</v>
      </c>
      <c r="P80" s="3" t="s">
        <v>179</v>
      </c>
      <c r="Q80" s="3">
        <v>1</v>
      </c>
      <c r="R80" s="3" t="s">
        <v>48</v>
      </c>
      <c r="S80" s="3">
        <v>106950</v>
      </c>
      <c r="T80" s="3" t="s">
        <v>180</v>
      </c>
      <c r="U80" s="3" t="s">
        <v>181</v>
      </c>
      <c r="V80" s="3">
        <v>549494462</v>
      </c>
      <c r="W80" s="3"/>
      <c r="X80" s="7" t="s">
        <v>341</v>
      </c>
      <c r="Y80" s="7" t="s">
        <v>342</v>
      </c>
      <c r="Z80" s="7" t="s">
        <v>48</v>
      </c>
      <c r="AA80" s="7" t="s">
        <v>248</v>
      </c>
      <c r="AB80" s="7" t="s">
        <v>86</v>
      </c>
      <c r="AC80" s="6" t="s">
        <v>343</v>
      </c>
      <c r="AD80" s="8">
        <v>412</v>
      </c>
      <c r="AE80" s="5">
        <v>20</v>
      </c>
      <c r="AF80" s="8">
        <v>82.4</v>
      </c>
      <c r="AG80" s="9">
        <f>ROUND(K80*AD80,2)</f>
        <v>412</v>
      </c>
      <c r="AH80" s="9">
        <f>ROUND(K80*(AD80+AF80),2)</f>
        <v>494.4</v>
      </c>
    </row>
    <row r="81" spans="1:34" ht="25.5">
      <c r="A81" s="2">
        <v>25495</v>
      </c>
      <c r="B81" s="3"/>
      <c r="C81" s="2">
        <v>66774</v>
      </c>
      <c r="D81" s="3" t="s">
        <v>34</v>
      </c>
      <c r="E81" s="3" t="s">
        <v>344</v>
      </c>
      <c r="F81" s="3" t="s">
        <v>345</v>
      </c>
      <c r="G81" s="3" t="s">
        <v>346</v>
      </c>
      <c r="H81" s="3"/>
      <c r="I81" s="3" t="s">
        <v>312</v>
      </c>
      <c r="J81" s="4">
        <v>1</v>
      </c>
      <c r="K81" s="5">
        <v>1</v>
      </c>
      <c r="L81" s="6" t="s">
        <v>39</v>
      </c>
      <c r="M81" s="3">
        <v>960000</v>
      </c>
      <c r="N81" s="3" t="s">
        <v>177</v>
      </c>
      <c r="O81" s="3" t="s">
        <v>178</v>
      </c>
      <c r="P81" s="3" t="s">
        <v>179</v>
      </c>
      <c r="Q81" s="3">
        <v>1</v>
      </c>
      <c r="R81" s="3" t="s">
        <v>48</v>
      </c>
      <c r="S81" s="3">
        <v>106950</v>
      </c>
      <c r="T81" s="3" t="s">
        <v>180</v>
      </c>
      <c r="U81" s="3" t="s">
        <v>181</v>
      </c>
      <c r="V81" s="3">
        <v>549494462</v>
      </c>
      <c r="W81" s="3"/>
      <c r="X81" s="7" t="s">
        <v>341</v>
      </c>
      <c r="Y81" s="7" t="s">
        <v>342</v>
      </c>
      <c r="Z81" s="7" t="s">
        <v>48</v>
      </c>
      <c r="AA81" s="7" t="s">
        <v>248</v>
      </c>
      <c r="AB81" s="7" t="s">
        <v>86</v>
      </c>
      <c r="AC81" s="6" t="s">
        <v>343</v>
      </c>
      <c r="AD81" s="8">
        <v>377</v>
      </c>
      <c r="AE81" s="5">
        <v>20</v>
      </c>
      <c r="AF81" s="8">
        <v>75.4</v>
      </c>
      <c r="AG81" s="9">
        <f>ROUND(K81*AD81,2)</f>
        <v>377</v>
      </c>
      <c r="AH81" s="9">
        <f>ROUND(K81*(AD81+AF81),2)</f>
        <v>452.4</v>
      </c>
    </row>
    <row r="82" spans="1:34" ht="25.5">
      <c r="A82" s="2">
        <v>25495</v>
      </c>
      <c r="B82" s="3"/>
      <c r="C82" s="2">
        <v>66808</v>
      </c>
      <c r="D82" s="3" t="s">
        <v>34</v>
      </c>
      <c r="E82" s="3" t="s">
        <v>347</v>
      </c>
      <c r="F82" s="3" t="s">
        <v>348</v>
      </c>
      <c r="G82" s="3" t="s">
        <v>349</v>
      </c>
      <c r="H82" s="3"/>
      <c r="I82" s="3" t="s">
        <v>101</v>
      </c>
      <c r="J82" s="4">
        <v>2</v>
      </c>
      <c r="K82" s="5">
        <v>2</v>
      </c>
      <c r="L82" s="6" t="s">
        <v>39</v>
      </c>
      <c r="M82" s="3">
        <v>960000</v>
      </c>
      <c r="N82" s="3" t="s">
        <v>177</v>
      </c>
      <c r="O82" s="3" t="s">
        <v>178</v>
      </c>
      <c r="P82" s="3" t="s">
        <v>179</v>
      </c>
      <c r="Q82" s="3">
        <v>1</v>
      </c>
      <c r="R82" s="3" t="s">
        <v>48</v>
      </c>
      <c r="S82" s="3">
        <v>106950</v>
      </c>
      <c r="T82" s="3" t="s">
        <v>180</v>
      </c>
      <c r="U82" s="3" t="s">
        <v>181</v>
      </c>
      <c r="V82" s="3">
        <v>549494462</v>
      </c>
      <c r="W82" s="3"/>
      <c r="X82" s="7" t="s">
        <v>341</v>
      </c>
      <c r="Y82" s="7" t="s">
        <v>342</v>
      </c>
      <c r="Z82" s="7" t="s">
        <v>48</v>
      </c>
      <c r="AA82" s="7" t="s">
        <v>248</v>
      </c>
      <c r="AB82" s="7" t="s">
        <v>86</v>
      </c>
      <c r="AC82" s="6" t="s">
        <v>343</v>
      </c>
      <c r="AD82" s="8">
        <v>288</v>
      </c>
      <c r="AE82" s="5">
        <v>20</v>
      </c>
      <c r="AF82" s="8">
        <v>57.6</v>
      </c>
      <c r="AG82" s="9">
        <f>ROUND(K82*AD82,2)</f>
        <v>576</v>
      </c>
      <c r="AH82" s="9">
        <f>ROUND(K82*(AD82+AF82),2)</f>
        <v>691.2</v>
      </c>
    </row>
    <row r="83" spans="1:34" ht="13.5" customHeight="1">
      <c r="A83" s="14"/>
      <c r="B83" s="14"/>
      <c r="C83" s="14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4" t="s">
        <v>63</v>
      </c>
      <c r="AF83" s="14"/>
      <c r="AG83" s="11">
        <f>SUM(AG80:AG82)</f>
        <v>1365</v>
      </c>
      <c r="AH83" s="11">
        <f>SUM(AH80:AH82)</f>
        <v>1638</v>
      </c>
    </row>
    <row r="84" spans="1:34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</row>
    <row r="85" spans="1:34" ht="25.5">
      <c r="A85" s="2">
        <v>25518</v>
      </c>
      <c r="B85" s="3"/>
      <c r="C85" s="2">
        <v>66948</v>
      </c>
      <c r="D85" s="3" t="s">
        <v>34</v>
      </c>
      <c r="E85" s="3" t="s">
        <v>350</v>
      </c>
      <c r="F85" s="3" t="s">
        <v>351</v>
      </c>
      <c r="G85" s="3" t="s">
        <v>352</v>
      </c>
      <c r="H85" s="3"/>
      <c r="I85" s="3" t="s">
        <v>101</v>
      </c>
      <c r="J85" s="4">
        <v>2</v>
      </c>
      <c r="K85" s="5">
        <v>2</v>
      </c>
      <c r="L85" s="6" t="s">
        <v>39</v>
      </c>
      <c r="M85" s="3">
        <v>999500</v>
      </c>
      <c r="N85" s="3" t="s">
        <v>353</v>
      </c>
      <c r="O85" s="3" t="s">
        <v>354</v>
      </c>
      <c r="P85" s="3" t="s">
        <v>355</v>
      </c>
      <c r="Q85" s="3">
        <v>1</v>
      </c>
      <c r="R85" s="3">
        <v>186</v>
      </c>
      <c r="S85" s="3">
        <v>107268</v>
      </c>
      <c r="T85" s="3" t="s">
        <v>356</v>
      </c>
      <c r="U85" s="3" t="s">
        <v>357</v>
      </c>
      <c r="V85" s="3">
        <v>549494066</v>
      </c>
      <c r="W85" s="3" t="s">
        <v>358</v>
      </c>
      <c r="X85" s="7" t="s">
        <v>46</v>
      </c>
      <c r="Y85" s="7" t="s">
        <v>359</v>
      </c>
      <c r="Z85" s="7" t="s">
        <v>48</v>
      </c>
      <c r="AA85" s="7" t="s">
        <v>46</v>
      </c>
      <c r="AB85" s="7" t="s">
        <v>183</v>
      </c>
      <c r="AC85" s="6" t="s">
        <v>360</v>
      </c>
      <c r="AD85" s="8">
        <v>306</v>
      </c>
      <c r="AE85" s="5">
        <v>20</v>
      </c>
      <c r="AF85" s="8">
        <v>61.2</v>
      </c>
      <c r="AG85" s="9">
        <f>ROUND(K85*AD85,2)</f>
        <v>612</v>
      </c>
      <c r="AH85" s="9">
        <f>ROUND(K85*(AD85+AF85),2)</f>
        <v>734.4</v>
      </c>
    </row>
    <row r="86" spans="1:34" ht="25.5">
      <c r="A86" s="2">
        <v>25518</v>
      </c>
      <c r="B86" s="3"/>
      <c r="C86" s="2">
        <v>66949</v>
      </c>
      <c r="D86" s="3" t="s">
        <v>34</v>
      </c>
      <c r="E86" s="3" t="s">
        <v>344</v>
      </c>
      <c r="F86" s="3" t="s">
        <v>345</v>
      </c>
      <c r="G86" s="3" t="s">
        <v>346</v>
      </c>
      <c r="H86" s="3"/>
      <c r="I86" s="3" t="s">
        <v>312</v>
      </c>
      <c r="J86" s="4">
        <v>2</v>
      </c>
      <c r="K86" s="5">
        <v>2</v>
      </c>
      <c r="L86" s="6" t="s">
        <v>39</v>
      </c>
      <c r="M86" s="3">
        <v>999500</v>
      </c>
      <c r="N86" s="3" t="s">
        <v>353</v>
      </c>
      <c r="O86" s="3" t="s">
        <v>354</v>
      </c>
      <c r="P86" s="3" t="s">
        <v>355</v>
      </c>
      <c r="Q86" s="3">
        <v>1</v>
      </c>
      <c r="R86" s="3">
        <v>186</v>
      </c>
      <c r="S86" s="3">
        <v>107268</v>
      </c>
      <c r="T86" s="3" t="s">
        <v>356</v>
      </c>
      <c r="U86" s="3" t="s">
        <v>357</v>
      </c>
      <c r="V86" s="3">
        <v>549494066</v>
      </c>
      <c r="W86" s="3" t="s">
        <v>358</v>
      </c>
      <c r="X86" s="7" t="s">
        <v>46</v>
      </c>
      <c r="Y86" s="7" t="s">
        <v>359</v>
      </c>
      <c r="Z86" s="7" t="s">
        <v>48</v>
      </c>
      <c r="AA86" s="7" t="s">
        <v>46</v>
      </c>
      <c r="AB86" s="7" t="s">
        <v>183</v>
      </c>
      <c r="AC86" s="6" t="s">
        <v>360</v>
      </c>
      <c r="AD86" s="8">
        <v>377</v>
      </c>
      <c r="AE86" s="5">
        <v>20</v>
      </c>
      <c r="AF86" s="8">
        <v>75.4</v>
      </c>
      <c r="AG86" s="9">
        <f>ROUND(K86*AD86,2)</f>
        <v>754</v>
      </c>
      <c r="AH86" s="9">
        <f>ROUND(K86*(AD86+AF86),2)</f>
        <v>904.8</v>
      </c>
    </row>
    <row r="87" spans="1:34" ht="25.5">
      <c r="A87" s="2">
        <v>25518</v>
      </c>
      <c r="B87" s="3"/>
      <c r="C87" s="2">
        <v>66950</v>
      </c>
      <c r="D87" s="3" t="s">
        <v>34</v>
      </c>
      <c r="E87" s="3" t="s">
        <v>361</v>
      </c>
      <c r="F87" s="3" t="s">
        <v>362</v>
      </c>
      <c r="G87" s="3" t="s">
        <v>363</v>
      </c>
      <c r="H87" s="3"/>
      <c r="I87" s="3" t="s">
        <v>364</v>
      </c>
      <c r="J87" s="4">
        <v>2</v>
      </c>
      <c r="K87" s="5">
        <v>2</v>
      </c>
      <c r="L87" s="6" t="s">
        <v>39</v>
      </c>
      <c r="M87" s="3">
        <v>999500</v>
      </c>
      <c r="N87" s="3" t="s">
        <v>353</v>
      </c>
      <c r="O87" s="3" t="s">
        <v>354</v>
      </c>
      <c r="P87" s="3" t="s">
        <v>355</v>
      </c>
      <c r="Q87" s="3">
        <v>1</v>
      </c>
      <c r="R87" s="3">
        <v>186</v>
      </c>
      <c r="S87" s="3">
        <v>107268</v>
      </c>
      <c r="T87" s="3" t="s">
        <v>356</v>
      </c>
      <c r="U87" s="3" t="s">
        <v>357</v>
      </c>
      <c r="V87" s="3">
        <v>549494066</v>
      </c>
      <c r="W87" s="3" t="s">
        <v>358</v>
      </c>
      <c r="X87" s="7" t="s">
        <v>46</v>
      </c>
      <c r="Y87" s="7" t="s">
        <v>359</v>
      </c>
      <c r="Z87" s="7" t="s">
        <v>48</v>
      </c>
      <c r="AA87" s="7" t="s">
        <v>46</v>
      </c>
      <c r="AB87" s="7" t="s">
        <v>183</v>
      </c>
      <c r="AC87" s="6" t="s">
        <v>360</v>
      </c>
      <c r="AD87" s="8">
        <v>377</v>
      </c>
      <c r="AE87" s="5">
        <v>20</v>
      </c>
      <c r="AF87" s="8">
        <v>75.4</v>
      </c>
      <c r="AG87" s="9">
        <f>ROUND(K87*AD87,2)</f>
        <v>754</v>
      </c>
      <c r="AH87" s="9">
        <f>ROUND(K87*(AD87+AF87),2)</f>
        <v>904.8</v>
      </c>
    </row>
    <row r="88" spans="1:34" ht="25.5">
      <c r="A88" s="2">
        <v>25518</v>
      </c>
      <c r="B88" s="3"/>
      <c r="C88" s="2">
        <v>66951</v>
      </c>
      <c r="D88" s="3" t="s">
        <v>34</v>
      </c>
      <c r="E88" s="3" t="s">
        <v>365</v>
      </c>
      <c r="F88" s="3" t="s">
        <v>366</v>
      </c>
      <c r="G88" s="3" t="s">
        <v>367</v>
      </c>
      <c r="H88" s="3"/>
      <c r="I88" s="3" t="s">
        <v>364</v>
      </c>
      <c r="J88" s="4">
        <v>2</v>
      </c>
      <c r="K88" s="5">
        <v>2</v>
      </c>
      <c r="L88" s="6" t="s">
        <v>39</v>
      </c>
      <c r="M88" s="3">
        <v>999500</v>
      </c>
      <c r="N88" s="3" t="s">
        <v>353</v>
      </c>
      <c r="O88" s="3" t="s">
        <v>354</v>
      </c>
      <c r="P88" s="3" t="s">
        <v>355</v>
      </c>
      <c r="Q88" s="3">
        <v>1</v>
      </c>
      <c r="R88" s="3">
        <v>186</v>
      </c>
      <c r="S88" s="3">
        <v>107268</v>
      </c>
      <c r="T88" s="3" t="s">
        <v>356</v>
      </c>
      <c r="U88" s="3" t="s">
        <v>357</v>
      </c>
      <c r="V88" s="3">
        <v>549494066</v>
      </c>
      <c r="W88" s="3" t="s">
        <v>358</v>
      </c>
      <c r="X88" s="7" t="s">
        <v>46</v>
      </c>
      <c r="Y88" s="7" t="s">
        <v>359</v>
      </c>
      <c r="Z88" s="7" t="s">
        <v>48</v>
      </c>
      <c r="AA88" s="7" t="s">
        <v>46</v>
      </c>
      <c r="AB88" s="7" t="s">
        <v>183</v>
      </c>
      <c r="AC88" s="6" t="s">
        <v>360</v>
      </c>
      <c r="AD88" s="8">
        <v>377</v>
      </c>
      <c r="AE88" s="5">
        <v>20</v>
      </c>
      <c r="AF88" s="8">
        <v>75.4</v>
      </c>
      <c r="AG88" s="9">
        <f>ROUND(K88*AD88,2)</f>
        <v>754</v>
      </c>
      <c r="AH88" s="9">
        <f>ROUND(K88*(AD88+AF88),2)</f>
        <v>904.8</v>
      </c>
    </row>
    <row r="89" spans="1:34" ht="13.5" customHeight="1">
      <c r="A89" s="14"/>
      <c r="B89" s="14"/>
      <c r="C89" s="14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4" t="s">
        <v>63</v>
      </c>
      <c r="AF89" s="14"/>
      <c r="AG89" s="11">
        <f>SUM(AG85:AG88)</f>
        <v>2874</v>
      </c>
      <c r="AH89" s="11">
        <f>SUM(AH85:AH88)</f>
        <v>3448.8</v>
      </c>
    </row>
    <row r="90" spans="1:34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</row>
    <row r="91" spans="1:34" ht="12.75">
      <c r="A91" s="2">
        <v>25599</v>
      </c>
      <c r="B91" s="3"/>
      <c r="C91" s="2">
        <v>67129</v>
      </c>
      <c r="D91" s="3" t="s">
        <v>34</v>
      </c>
      <c r="E91" s="3" t="s">
        <v>292</v>
      </c>
      <c r="F91" s="3" t="s">
        <v>293</v>
      </c>
      <c r="G91" s="3" t="s">
        <v>294</v>
      </c>
      <c r="H91" s="3"/>
      <c r="I91" s="3" t="s">
        <v>295</v>
      </c>
      <c r="J91" s="4">
        <v>1</v>
      </c>
      <c r="K91" s="5">
        <v>1</v>
      </c>
      <c r="L91" s="6" t="s">
        <v>39</v>
      </c>
      <c r="M91" s="3">
        <v>231600</v>
      </c>
      <c r="N91" s="3" t="s">
        <v>368</v>
      </c>
      <c r="O91" s="3" t="s">
        <v>204</v>
      </c>
      <c r="P91" s="3" t="s">
        <v>205</v>
      </c>
      <c r="Q91" s="3">
        <v>3</v>
      </c>
      <c r="R91" s="3">
        <v>3.14</v>
      </c>
      <c r="S91" s="3">
        <v>134084</v>
      </c>
      <c r="T91" s="3" t="s">
        <v>369</v>
      </c>
      <c r="U91" s="3" t="s">
        <v>370</v>
      </c>
      <c r="V91" s="3">
        <v>549493433</v>
      </c>
      <c r="W91" s="3"/>
      <c r="X91" s="7" t="s">
        <v>371</v>
      </c>
      <c r="Y91" s="7" t="s">
        <v>372</v>
      </c>
      <c r="Z91" s="7" t="s">
        <v>48</v>
      </c>
      <c r="AA91" s="7" t="s">
        <v>266</v>
      </c>
      <c r="AB91" s="7" t="s">
        <v>48</v>
      </c>
      <c r="AC91" s="6" t="s">
        <v>373</v>
      </c>
      <c r="AD91" s="8">
        <v>288</v>
      </c>
      <c r="AE91" s="5">
        <v>20</v>
      </c>
      <c r="AF91" s="8">
        <v>57.6</v>
      </c>
      <c r="AG91" s="9">
        <f>ROUND(K91*AD91,2)</f>
        <v>288</v>
      </c>
      <c r="AH91" s="9">
        <f>ROUND(K91*(AD91+AF91),2)</f>
        <v>345.6</v>
      </c>
    </row>
    <row r="92" spans="1:34" ht="12.75">
      <c r="A92" s="2">
        <v>25599</v>
      </c>
      <c r="B92" s="3"/>
      <c r="C92" s="2">
        <v>67130</v>
      </c>
      <c r="D92" s="3" t="s">
        <v>34</v>
      </c>
      <c r="E92" s="3" t="s">
        <v>374</v>
      </c>
      <c r="F92" s="3" t="s">
        <v>375</v>
      </c>
      <c r="G92" s="3" t="s">
        <v>376</v>
      </c>
      <c r="H92" s="3"/>
      <c r="I92" s="3" t="s">
        <v>176</v>
      </c>
      <c r="J92" s="4">
        <v>2</v>
      </c>
      <c r="K92" s="5">
        <v>2</v>
      </c>
      <c r="L92" s="6" t="s">
        <v>39</v>
      </c>
      <c r="M92" s="3">
        <v>231600</v>
      </c>
      <c r="N92" s="3" t="s">
        <v>368</v>
      </c>
      <c r="O92" s="3" t="s">
        <v>204</v>
      </c>
      <c r="P92" s="3" t="s">
        <v>205</v>
      </c>
      <c r="Q92" s="3">
        <v>3</v>
      </c>
      <c r="R92" s="3">
        <v>3.14</v>
      </c>
      <c r="S92" s="3">
        <v>134084</v>
      </c>
      <c r="T92" s="3" t="s">
        <v>369</v>
      </c>
      <c r="U92" s="3" t="s">
        <v>370</v>
      </c>
      <c r="V92" s="3">
        <v>549493433</v>
      </c>
      <c r="W92" s="3"/>
      <c r="X92" s="7" t="s">
        <v>371</v>
      </c>
      <c r="Y92" s="7" t="s">
        <v>372</v>
      </c>
      <c r="Z92" s="7" t="s">
        <v>48</v>
      </c>
      <c r="AA92" s="7" t="s">
        <v>266</v>
      </c>
      <c r="AB92" s="7" t="s">
        <v>48</v>
      </c>
      <c r="AC92" s="6" t="s">
        <v>373</v>
      </c>
      <c r="AD92" s="8">
        <v>590</v>
      </c>
      <c r="AE92" s="5">
        <v>20</v>
      </c>
      <c r="AF92" s="8">
        <v>118</v>
      </c>
      <c r="AG92" s="9">
        <f>ROUND(K92*AD92,2)</f>
        <v>1180</v>
      </c>
      <c r="AH92" s="9">
        <f>ROUND(K92*(AD92+AF92),2)</f>
        <v>1416</v>
      </c>
    </row>
    <row r="93" spans="1:34" ht="12.75">
      <c r="A93" s="2">
        <v>25599</v>
      </c>
      <c r="B93" s="3"/>
      <c r="C93" s="2">
        <v>67131</v>
      </c>
      <c r="D93" s="3" t="s">
        <v>34</v>
      </c>
      <c r="E93" s="3" t="s">
        <v>377</v>
      </c>
      <c r="F93" s="3" t="s">
        <v>378</v>
      </c>
      <c r="G93" s="3" t="s">
        <v>379</v>
      </c>
      <c r="H93" s="3"/>
      <c r="I93" s="3" t="s">
        <v>172</v>
      </c>
      <c r="J93" s="4">
        <v>1</v>
      </c>
      <c r="K93" s="5">
        <v>1</v>
      </c>
      <c r="L93" s="6" t="s">
        <v>39</v>
      </c>
      <c r="M93" s="3">
        <v>231600</v>
      </c>
      <c r="N93" s="3" t="s">
        <v>368</v>
      </c>
      <c r="O93" s="3" t="s">
        <v>204</v>
      </c>
      <c r="P93" s="3" t="s">
        <v>205</v>
      </c>
      <c r="Q93" s="3">
        <v>3</v>
      </c>
      <c r="R93" s="3">
        <v>3.14</v>
      </c>
      <c r="S93" s="3">
        <v>134084</v>
      </c>
      <c r="T93" s="3" t="s">
        <v>369</v>
      </c>
      <c r="U93" s="3" t="s">
        <v>370</v>
      </c>
      <c r="V93" s="3">
        <v>549493433</v>
      </c>
      <c r="W93" s="3"/>
      <c r="X93" s="7" t="s">
        <v>371</v>
      </c>
      <c r="Y93" s="7" t="s">
        <v>372</v>
      </c>
      <c r="Z93" s="7" t="s">
        <v>48</v>
      </c>
      <c r="AA93" s="7" t="s">
        <v>266</v>
      </c>
      <c r="AB93" s="7" t="s">
        <v>48</v>
      </c>
      <c r="AC93" s="6" t="s">
        <v>373</v>
      </c>
      <c r="AD93" s="8">
        <v>1938</v>
      </c>
      <c r="AE93" s="5">
        <v>20</v>
      </c>
      <c r="AF93" s="8">
        <v>387.6</v>
      </c>
      <c r="AG93" s="9">
        <f>ROUND(K93*AD93,2)</f>
        <v>1938</v>
      </c>
      <c r="AH93" s="9">
        <f>ROUND(K93*(AD93+AF93),2)</f>
        <v>2325.6</v>
      </c>
    </row>
    <row r="94" spans="1:34" ht="12.75">
      <c r="A94" s="2">
        <v>25599</v>
      </c>
      <c r="B94" s="3"/>
      <c r="C94" s="2">
        <v>67132</v>
      </c>
      <c r="D94" s="3" t="s">
        <v>34</v>
      </c>
      <c r="E94" s="3" t="s">
        <v>309</v>
      </c>
      <c r="F94" s="3" t="s">
        <v>310</v>
      </c>
      <c r="G94" s="3" t="s">
        <v>311</v>
      </c>
      <c r="H94" s="3"/>
      <c r="I94" s="3" t="s">
        <v>312</v>
      </c>
      <c r="J94" s="4">
        <v>1</v>
      </c>
      <c r="K94" s="5">
        <v>1</v>
      </c>
      <c r="L94" s="6" t="s">
        <v>39</v>
      </c>
      <c r="M94" s="3">
        <v>231600</v>
      </c>
      <c r="N94" s="3" t="s">
        <v>368</v>
      </c>
      <c r="O94" s="3" t="s">
        <v>204</v>
      </c>
      <c r="P94" s="3" t="s">
        <v>205</v>
      </c>
      <c r="Q94" s="3">
        <v>3</v>
      </c>
      <c r="R94" s="3">
        <v>3.14</v>
      </c>
      <c r="S94" s="3">
        <v>134084</v>
      </c>
      <c r="T94" s="3" t="s">
        <v>369</v>
      </c>
      <c r="U94" s="3" t="s">
        <v>370</v>
      </c>
      <c r="V94" s="3">
        <v>549493433</v>
      </c>
      <c r="W94" s="3"/>
      <c r="X94" s="7" t="s">
        <v>371</v>
      </c>
      <c r="Y94" s="7" t="s">
        <v>372</v>
      </c>
      <c r="Z94" s="7" t="s">
        <v>48</v>
      </c>
      <c r="AA94" s="7" t="s">
        <v>266</v>
      </c>
      <c r="AB94" s="7" t="s">
        <v>48</v>
      </c>
      <c r="AC94" s="6" t="s">
        <v>373</v>
      </c>
      <c r="AD94" s="8">
        <v>335</v>
      </c>
      <c r="AE94" s="5">
        <v>20</v>
      </c>
      <c r="AF94" s="8">
        <v>67</v>
      </c>
      <c r="AG94" s="9">
        <f>ROUND(K94*AD94,2)</f>
        <v>335</v>
      </c>
      <c r="AH94" s="9">
        <f>ROUND(K94*(AD94+AF94),2)</f>
        <v>402</v>
      </c>
    </row>
    <row r="95" spans="1:34" ht="13.5" customHeight="1">
      <c r="A95" s="14"/>
      <c r="B95" s="14"/>
      <c r="C95" s="14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4" t="s">
        <v>63</v>
      </c>
      <c r="AF95" s="14"/>
      <c r="AG95" s="11">
        <f>SUM(AG91:AG94)</f>
        <v>3741</v>
      </c>
      <c r="AH95" s="11">
        <f>SUM(AH91:AH94)</f>
        <v>4489.2</v>
      </c>
    </row>
    <row r="96" spans="1:34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</row>
    <row r="97" spans="1:34" ht="12.75">
      <c r="A97" s="2">
        <v>25655</v>
      </c>
      <c r="B97" s="3"/>
      <c r="C97" s="2">
        <v>67206</v>
      </c>
      <c r="D97" s="3" t="s">
        <v>34</v>
      </c>
      <c r="E97" s="3" t="s">
        <v>380</v>
      </c>
      <c r="F97" s="3" t="s">
        <v>381</v>
      </c>
      <c r="G97" s="3" t="s">
        <v>382</v>
      </c>
      <c r="H97" s="3"/>
      <c r="I97" s="3" t="s">
        <v>67</v>
      </c>
      <c r="J97" s="4">
        <v>1</v>
      </c>
      <c r="K97" s="5">
        <v>1</v>
      </c>
      <c r="L97" s="6" t="s">
        <v>39</v>
      </c>
      <c r="M97" s="3">
        <v>313010</v>
      </c>
      <c r="N97" s="3" t="s">
        <v>383</v>
      </c>
      <c r="O97" s="3" t="s">
        <v>384</v>
      </c>
      <c r="P97" s="3" t="s">
        <v>127</v>
      </c>
      <c r="Q97" s="3">
        <v>0</v>
      </c>
      <c r="R97" s="3" t="s">
        <v>48</v>
      </c>
      <c r="S97" s="3">
        <v>9953</v>
      </c>
      <c r="T97" s="3" t="s">
        <v>385</v>
      </c>
      <c r="U97" s="3" t="s">
        <v>386</v>
      </c>
      <c r="V97" s="3">
        <v>549493150</v>
      </c>
      <c r="W97" s="3"/>
      <c r="X97" s="7" t="s">
        <v>387</v>
      </c>
      <c r="Y97" s="7" t="s">
        <v>388</v>
      </c>
      <c r="Z97" s="7" t="s">
        <v>48</v>
      </c>
      <c r="AA97" s="7" t="s">
        <v>389</v>
      </c>
      <c r="AB97" s="7" t="s">
        <v>48</v>
      </c>
      <c r="AC97" s="6" t="s">
        <v>390</v>
      </c>
      <c r="AD97" s="8">
        <v>286</v>
      </c>
      <c r="AE97" s="5">
        <v>20</v>
      </c>
      <c r="AF97" s="8">
        <v>57.2</v>
      </c>
      <c r="AG97" s="9">
        <f>ROUND(K97*AD97,2)</f>
        <v>286</v>
      </c>
      <c r="AH97" s="9">
        <f>ROUND(K97*(AD97+AF97),2)</f>
        <v>343.2</v>
      </c>
    </row>
    <row r="98" spans="1:34" ht="12.75">
      <c r="A98" s="2">
        <v>25655</v>
      </c>
      <c r="B98" s="3"/>
      <c r="C98" s="2">
        <v>67208</v>
      </c>
      <c r="D98" s="3" t="s">
        <v>34</v>
      </c>
      <c r="E98" s="3" t="s">
        <v>391</v>
      </c>
      <c r="F98" s="3" t="s">
        <v>392</v>
      </c>
      <c r="G98" s="3" t="s">
        <v>393</v>
      </c>
      <c r="H98" s="3"/>
      <c r="I98" s="3" t="s">
        <v>101</v>
      </c>
      <c r="J98" s="4">
        <v>1</v>
      </c>
      <c r="K98" s="5">
        <v>1</v>
      </c>
      <c r="L98" s="6" t="s">
        <v>39</v>
      </c>
      <c r="M98" s="3">
        <v>313010</v>
      </c>
      <c r="N98" s="3" t="s">
        <v>383</v>
      </c>
      <c r="O98" s="3" t="s">
        <v>384</v>
      </c>
      <c r="P98" s="3" t="s">
        <v>127</v>
      </c>
      <c r="Q98" s="3">
        <v>0</v>
      </c>
      <c r="R98" s="3" t="s">
        <v>48</v>
      </c>
      <c r="S98" s="3">
        <v>9953</v>
      </c>
      <c r="T98" s="3" t="s">
        <v>385</v>
      </c>
      <c r="U98" s="3" t="s">
        <v>386</v>
      </c>
      <c r="V98" s="3">
        <v>549493150</v>
      </c>
      <c r="W98" s="3"/>
      <c r="X98" s="7" t="s">
        <v>387</v>
      </c>
      <c r="Y98" s="7" t="s">
        <v>388</v>
      </c>
      <c r="Z98" s="7" t="s">
        <v>48</v>
      </c>
      <c r="AA98" s="7" t="s">
        <v>389</v>
      </c>
      <c r="AB98" s="7" t="s">
        <v>48</v>
      </c>
      <c r="AC98" s="6" t="s">
        <v>390</v>
      </c>
      <c r="AD98" s="8">
        <v>306</v>
      </c>
      <c r="AE98" s="5">
        <v>20</v>
      </c>
      <c r="AF98" s="8">
        <v>61.2</v>
      </c>
      <c r="AG98" s="9">
        <f>ROUND(K98*AD98,2)</f>
        <v>306</v>
      </c>
      <c r="AH98" s="9">
        <f>ROUND(K98*(AD98+AF98),2)</f>
        <v>367.2</v>
      </c>
    </row>
    <row r="99" spans="1:34" ht="12.75">
      <c r="A99" s="2">
        <v>25655</v>
      </c>
      <c r="B99" s="3"/>
      <c r="C99" s="2">
        <v>67209</v>
      </c>
      <c r="D99" s="3" t="s">
        <v>34</v>
      </c>
      <c r="E99" s="3" t="s">
        <v>394</v>
      </c>
      <c r="F99" s="3" t="s">
        <v>395</v>
      </c>
      <c r="G99" s="3" t="s">
        <v>396</v>
      </c>
      <c r="H99" s="3"/>
      <c r="I99" s="3" t="s">
        <v>101</v>
      </c>
      <c r="J99" s="4">
        <v>1</v>
      </c>
      <c r="K99" s="5">
        <v>1</v>
      </c>
      <c r="L99" s="6" t="s">
        <v>39</v>
      </c>
      <c r="M99" s="3">
        <v>313010</v>
      </c>
      <c r="N99" s="3" t="s">
        <v>383</v>
      </c>
      <c r="O99" s="3" t="s">
        <v>384</v>
      </c>
      <c r="P99" s="3" t="s">
        <v>127</v>
      </c>
      <c r="Q99" s="3">
        <v>0</v>
      </c>
      <c r="R99" s="3" t="s">
        <v>48</v>
      </c>
      <c r="S99" s="3">
        <v>9953</v>
      </c>
      <c r="T99" s="3" t="s">
        <v>385</v>
      </c>
      <c r="U99" s="3" t="s">
        <v>386</v>
      </c>
      <c r="V99" s="3">
        <v>549493150</v>
      </c>
      <c r="W99" s="3"/>
      <c r="X99" s="7" t="s">
        <v>387</v>
      </c>
      <c r="Y99" s="7" t="s">
        <v>388</v>
      </c>
      <c r="Z99" s="7" t="s">
        <v>48</v>
      </c>
      <c r="AA99" s="7" t="s">
        <v>389</v>
      </c>
      <c r="AB99" s="7" t="s">
        <v>48</v>
      </c>
      <c r="AC99" s="6" t="s">
        <v>390</v>
      </c>
      <c r="AD99" s="8">
        <v>306</v>
      </c>
      <c r="AE99" s="5">
        <v>20</v>
      </c>
      <c r="AF99" s="8">
        <v>61.2</v>
      </c>
      <c r="AG99" s="9">
        <f>ROUND(K99*AD99,2)</f>
        <v>306</v>
      </c>
      <c r="AH99" s="9">
        <f>ROUND(K99*(AD99+AF99),2)</f>
        <v>367.2</v>
      </c>
    </row>
    <row r="100" spans="1:34" ht="12.75">
      <c r="A100" s="2">
        <v>25655</v>
      </c>
      <c r="B100" s="3"/>
      <c r="C100" s="2">
        <v>67210</v>
      </c>
      <c r="D100" s="3" t="s">
        <v>34</v>
      </c>
      <c r="E100" s="3" t="s">
        <v>397</v>
      </c>
      <c r="F100" s="3" t="s">
        <v>398</v>
      </c>
      <c r="G100" s="3" t="s">
        <v>399</v>
      </c>
      <c r="H100" s="3"/>
      <c r="I100" s="3" t="s">
        <v>101</v>
      </c>
      <c r="J100" s="4">
        <v>1</v>
      </c>
      <c r="K100" s="5">
        <v>1</v>
      </c>
      <c r="L100" s="6" t="s">
        <v>39</v>
      </c>
      <c r="M100" s="3">
        <v>313010</v>
      </c>
      <c r="N100" s="3" t="s">
        <v>383</v>
      </c>
      <c r="O100" s="3" t="s">
        <v>384</v>
      </c>
      <c r="P100" s="3" t="s">
        <v>127</v>
      </c>
      <c r="Q100" s="3">
        <v>0</v>
      </c>
      <c r="R100" s="3" t="s">
        <v>48</v>
      </c>
      <c r="S100" s="3">
        <v>9953</v>
      </c>
      <c r="T100" s="3" t="s">
        <v>385</v>
      </c>
      <c r="U100" s="3" t="s">
        <v>386</v>
      </c>
      <c r="V100" s="3">
        <v>549493150</v>
      </c>
      <c r="W100" s="3"/>
      <c r="X100" s="7" t="s">
        <v>387</v>
      </c>
      <c r="Y100" s="7" t="s">
        <v>388</v>
      </c>
      <c r="Z100" s="7" t="s">
        <v>48</v>
      </c>
      <c r="AA100" s="7" t="s">
        <v>389</v>
      </c>
      <c r="AB100" s="7" t="s">
        <v>48</v>
      </c>
      <c r="AC100" s="6" t="s">
        <v>390</v>
      </c>
      <c r="AD100" s="8">
        <v>306</v>
      </c>
      <c r="AE100" s="5">
        <v>20</v>
      </c>
      <c r="AF100" s="8">
        <v>61.2</v>
      </c>
      <c r="AG100" s="9">
        <f>ROUND(K100*AD100,2)</f>
        <v>306</v>
      </c>
      <c r="AH100" s="9">
        <f>ROUND(K100*(AD100+AF100),2)</f>
        <v>367.2</v>
      </c>
    </row>
    <row r="101" spans="1:34" ht="13.5" customHeight="1">
      <c r="A101" s="14"/>
      <c r="B101" s="14"/>
      <c r="C101" s="14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4" t="s">
        <v>63</v>
      </c>
      <c r="AF101" s="14"/>
      <c r="AG101" s="11">
        <f>SUM(AG97:AG100)</f>
        <v>1204</v>
      </c>
      <c r="AH101" s="11">
        <f>SUM(AH97:AH100)</f>
        <v>1444.8</v>
      </c>
    </row>
    <row r="102" spans="1:34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</row>
    <row r="103" spans="1:34" ht="12.75">
      <c r="A103" s="2">
        <v>25656</v>
      </c>
      <c r="B103" s="3"/>
      <c r="C103" s="2">
        <v>67233</v>
      </c>
      <c r="D103" s="3" t="s">
        <v>34</v>
      </c>
      <c r="E103" s="3" t="s">
        <v>400</v>
      </c>
      <c r="F103" s="3" t="s">
        <v>401</v>
      </c>
      <c r="G103" s="3" t="s">
        <v>402</v>
      </c>
      <c r="H103" s="3"/>
      <c r="I103" s="3" t="s">
        <v>312</v>
      </c>
      <c r="J103" s="4">
        <v>1</v>
      </c>
      <c r="K103" s="5">
        <v>1</v>
      </c>
      <c r="L103" s="6" t="s">
        <v>102</v>
      </c>
      <c r="M103" s="3">
        <v>110515</v>
      </c>
      <c r="N103" s="3" t="s">
        <v>403</v>
      </c>
      <c r="O103" s="3" t="s">
        <v>404</v>
      </c>
      <c r="P103" s="3" t="s">
        <v>127</v>
      </c>
      <c r="Q103" s="3">
        <v>2</v>
      </c>
      <c r="R103" s="3" t="s">
        <v>405</v>
      </c>
      <c r="S103" s="3">
        <v>215300</v>
      </c>
      <c r="T103" s="3" t="s">
        <v>406</v>
      </c>
      <c r="U103" s="3" t="s">
        <v>407</v>
      </c>
      <c r="V103" s="3">
        <v>549496417</v>
      </c>
      <c r="W103" s="3"/>
      <c r="X103" s="7" t="s">
        <v>408</v>
      </c>
      <c r="Y103" s="7" t="s">
        <v>409</v>
      </c>
      <c r="Z103" s="7" t="s">
        <v>48</v>
      </c>
      <c r="AA103" s="7" t="s">
        <v>290</v>
      </c>
      <c r="AB103" s="7" t="s">
        <v>110</v>
      </c>
      <c r="AC103" s="6" t="s">
        <v>410</v>
      </c>
      <c r="AD103" s="8">
        <v>306</v>
      </c>
      <c r="AE103" s="5">
        <v>20</v>
      </c>
      <c r="AF103" s="8">
        <v>61.2</v>
      </c>
      <c r="AG103" s="9">
        <f>ROUND(K103*AD103,2)</f>
        <v>306</v>
      </c>
      <c r="AH103" s="9">
        <f>ROUND(K103*(AD103+AF103),2)</f>
        <v>367.2</v>
      </c>
    </row>
    <row r="104" spans="1:34" ht="13.5" customHeight="1">
      <c r="A104" s="14"/>
      <c r="B104" s="14"/>
      <c r="C104" s="14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4" t="s">
        <v>63</v>
      </c>
      <c r="AF104" s="14"/>
      <c r="AG104" s="11">
        <f>SUM(AG103:AG103)</f>
        <v>306</v>
      </c>
      <c r="AH104" s="11">
        <f>SUM(AH103:AH103)</f>
        <v>367.2</v>
      </c>
    </row>
    <row r="105" spans="1:34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</row>
    <row r="106" spans="1:34" ht="12.75">
      <c r="A106" s="2">
        <v>25657</v>
      </c>
      <c r="B106" s="3" t="s">
        <v>411</v>
      </c>
      <c r="C106" s="2">
        <v>67216</v>
      </c>
      <c r="D106" s="3" t="s">
        <v>54</v>
      </c>
      <c r="E106" s="3" t="s">
        <v>412</v>
      </c>
      <c r="F106" s="3" t="s">
        <v>413</v>
      </c>
      <c r="G106" s="3" t="s">
        <v>414</v>
      </c>
      <c r="H106" s="3"/>
      <c r="I106" s="3" t="s">
        <v>415</v>
      </c>
      <c r="J106" s="4">
        <v>5</v>
      </c>
      <c r="K106" s="5">
        <v>5</v>
      </c>
      <c r="L106" s="6" t="s">
        <v>102</v>
      </c>
      <c r="M106" s="3">
        <v>811000</v>
      </c>
      <c r="N106" s="3" t="s">
        <v>416</v>
      </c>
      <c r="O106" s="3" t="s">
        <v>417</v>
      </c>
      <c r="P106" s="3" t="s">
        <v>418</v>
      </c>
      <c r="Q106" s="3"/>
      <c r="R106" s="3" t="s">
        <v>48</v>
      </c>
      <c r="S106" s="3">
        <v>244921</v>
      </c>
      <c r="T106" s="3" t="s">
        <v>419</v>
      </c>
      <c r="U106" s="3" t="s">
        <v>420</v>
      </c>
      <c r="V106" s="3">
        <v>549492797</v>
      </c>
      <c r="W106" s="3"/>
      <c r="X106" s="7" t="s">
        <v>387</v>
      </c>
      <c r="Y106" s="7" t="s">
        <v>421</v>
      </c>
      <c r="Z106" s="7" t="s">
        <v>48</v>
      </c>
      <c r="AA106" s="7" t="s">
        <v>248</v>
      </c>
      <c r="AB106" s="7" t="s">
        <v>86</v>
      </c>
      <c r="AC106" s="6" t="s">
        <v>422</v>
      </c>
      <c r="AD106" s="8">
        <v>164</v>
      </c>
      <c r="AE106" s="5">
        <v>20</v>
      </c>
      <c r="AF106" s="8">
        <v>32.8</v>
      </c>
      <c r="AG106" s="9">
        <f aca="true" t="shared" si="0" ref="AG106:AG115">ROUND(K106*AD106,2)</f>
        <v>820</v>
      </c>
      <c r="AH106" s="9">
        <f aca="true" t="shared" si="1" ref="AH106:AH115">ROUND(K106*(AD106+AF106),2)</f>
        <v>984</v>
      </c>
    </row>
    <row r="107" spans="1:34" ht="12.75">
      <c r="A107" s="2">
        <v>25657</v>
      </c>
      <c r="B107" s="3" t="s">
        <v>411</v>
      </c>
      <c r="C107" s="2">
        <v>67217</v>
      </c>
      <c r="D107" s="3" t="s">
        <v>54</v>
      </c>
      <c r="E107" s="3" t="s">
        <v>423</v>
      </c>
      <c r="F107" s="3" t="s">
        <v>424</v>
      </c>
      <c r="G107" s="3" t="s">
        <v>425</v>
      </c>
      <c r="H107" s="3"/>
      <c r="I107" s="3" t="s">
        <v>426</v>
      </c>
      <c r="J107" s="4">
        <v>3</v>
      </c>
      <c r="K107" s="5">
        <v>3</v>
      </c>
      <c r="L107" s="6" t="s">
        <v>102</v>
      </c>
      <c r="M107" s="3">
        <v>811000</v>
      </c>
      <c r="N107" s="3" t="s">
        <v>416</v>
      </c>
      <c r="O107" s="3" t="s">
        <v>417</v>
      </c>
      <c r="P107" s="3" t="s">
        <v>418</v>
      </c>
      <c r="Q107" s="3"/>
      <c r="R107" s="3" t="s">
        <v>48</v>
      </c>
      <c r="S107" s="3">
        <v>244921</v>
      </c>
      <c r="T107" s="3" t="s">
        <v>419</v>
      </c>
      <c r="U107" s="3" t="s">
        <v>420</v>
      </c>
      <c r="V107" s="3">
        <v>549492797</v>
      </c>
      <c r="W107" s="3"/>
      <c r="X107" s="7" t="s">
        <v>387</v>
      </c>
      <c r="Y107" s="7" t="s">
        <v>421</v>
      </c>
      <c r="Z107" s="7" t="s">
        <v>48</v>
      </c>
      <c r="AA107" s="7" t="s">
        <v>248</v>
      </c>
      <c r="AB107" s="7" t="s">
        <v>86</v>
      </c>
      <c r="AC107" s="6" t="s">
        <v>422</v>
      </c>
      <c r="AD107" s="8">
        <v>272</v>
      </c>
      <c r="AE107" s="5">
        <v>20</v>
      </c>
      <c r="AF107" s="8">
        <v>54.4</v>
      </c>
      <c r="AG107" s="9">
        <f t="shared" si="0"/>
        <v>816</v>
      </c>
      <c r="AH107" s="9">
        <f t="shared" si="1"/>
        <v>979.2</v>
      </c>
    </row>
    <row r="108" spans="1:34" ht="12.75">
      <c r="A108" s="2">
        <v>25657</v>
      </c>
      <c r="B108" s="3" t="s">
        <v>411</v>
      </c>
      <c r="C108" s="2">
        <v>67218</v>
      </c>
      <c r="D108" s="3" t="s">
        <v>54</v>
      </c>
      <c r="E108" s="3" t="s">
        <v>427</v>
      </c>
      <c r="F108" s="3" t="s">
        <v>428</v>
      </c>
      <c r="G108" s="3" t="s">
        <v>429</v>
      </c>
      <c r="H108" s="3"/>
      <c r="I108" s="3" t="s">
        <v>430</v>
      </c>
      <c r="J108" s="4">
        <v>2</v>
      </c>
      <c r="K108" s="5">
        <v>2</v>
      </c>
      <c r="L108" s="6" t="s">
        <v>102</v>
      </c>
      <c r="M108" s="3">
        <v>811000</v>
      </c>
      <c r="N108" s="3" t="s">
        <v>416</v>
      </c>
      <c r="O108" s="3" t="s">
        <v>417</v>
      </c>
      <c r="P108" s="3" t="s">
        <v>418</v>
      </c>
      <c r="Q108" s="3"/>
      <c r="R108" s="3" t="s">
        <v>48</v>
      </c>
      <c r="S108" s="3">
        <v>244921</v>
      </c>
      <c r="T108" s="3" t="s">
        <v>419</v>
      </c>
      <c r="U108" s="3" t="s">
        <v>420</v>
      </c>
      <c r="V108" s="3">
        <v>549492797</v>
      </c>
      <c r="W108" s="3"/>
      <c r="X108" s="7" t="s">
        <v>387</v>
      </c>
      <c r="Y108" s="7" t="s">
        <v>421</v>
      </c>
      <c r="Z108" s="7" t="s">
        <v>48</v>
      </c>
      <c r="AA108" s="7" t="s">
        <v>248</v>
      </c>
      <c r="AB108" s="7" t="s">
        <v>86</v>
      </c>
      <c r="AC108" s="6" t="s">
        <v>422</v>
      </c>
      <c r="AD108" s="8">
        <v>92</v>
      </c>
      <c r="AE108" s="5">
        <v>20</v>
      </c>
      <c r="AF108" s="8">
        <v>18.4</v>
      </c>
      <c r="AG108" s="9">
        <f t="shared" si="0"/>
        <v>184</v>
      </c>
      <c r="AH108" s="9">
        <f t="shared" si="1"/>
        <v>220.8</v>
      </c>
    </row>
    <row r="109" spans="1:34" ht="12.75">
      <c r="A109" s="2">
        <v>25657</v>
      </c>
      <c r="B109" s="3" t="s">
        <v>411</v>
      </c>
      <c r="C109" s="2">
        <v>67232</v>
      </c>
      <c r="D109" s="3" t="s">
        <v>34</v>
      </c>
      <c r="E109" s="3" t="s">
        <v>400</v>
      </c>
      <c r="F109" s="3" t="s">
        <v>401</v>
      </c>
      <c r="G109" s="3" t="s">
        <v>402</v>
      </c>
      <c r="H109" s="3"/>
      <c r="I109" s="3" t="s">
        <v>312</v>
      </c>
      <c r="J109" s="4">
        <v>7</v>
      </c>
      <c r="K109" s="5">
        <v>7</v>
      </c>
      <c r="L109" s="6" t="s">
        <v>102</v>
      </c>
      <c r="M109" s="3">
        <v>811000</v>
      </c>
      <c r="N109" s="3" t="s">
        <v>416</v>
      </c>
      <c r="O109" s="3" t="s">
        <v>417</v>
      </c>
      <c r="P109" s="3" t="s">
        <v>418</v>
      </c>
      <c r="Q109" s="3"/>
      <c r="R109" s="3" t="s">
        <v>48</v>
      </c>
      <c r="S109" s="3">
        <v>244921</v>
      </c>
      <c r="T109" s="3" t="s">
        <v>419</v>
      </c>
      <c r="U109" s="3" t="s">
        <v>420</v>
      </c>
      <c r="V109" s="3">
        <v>549492797</v>
      </c>
      <c r="W109" s="3"/>
      <c r="X109" s="7" t="s">
        <v>387</v>
      </c>
      <c r="Y109" s="7" t="s">
        <v>421</v>
      </c>
      <c r="Z109" s="7" t="s">
        <v>48</v>
      </c>
      <c r="AA109" s="7" t="s">
        <v>248</v>
      </c>
      <c r="AB109" s="7" t="s">
        <v>86</v>
      </c>
      <c r="AC109" s="6" t="s">
        <v>422</v>
      </c>
      <c r="AD109" s="8">
        <v>306</v>
      </c>
      <c r="AE109" s="5">
        <v>20</v>
      </c>
      <c r="AF109" s="8">
        <v>61.2</v>
      </c>
      <c r="AG109" s="9">
        <f t="shared" si="0"/>
        <v>2142</v>
      </c>
      <c r="AH109" s="9">
        <f t="shared" si="1"/>
        <v>2570.4</v>
      </c>
    </row>
    <row r="110" spans="1:34" ht="12.75">
      <c r="A110" s="2">
        <v>25657</v>
      </c>
      <c r="B110" s="3" t="s">
        <v>411</v>
      </c>
      <c r="C110" s="2">
        <v>67234</v>
      </c>
      <c r="D110" s="3" t="s">
        <v>34</v>
      </c>
      <c r="E110" s="3" t="s">
        <v>431</v>
      </c>
      <c r="F110" s="3" t="s">
        <v>432</v>
      </c>
      <c r="G110" s="3" t="s">
        <v>433</v>
      </c>
      <c r="H110" s="3"/>
      <c r="I110" s="3" t="s">
        <v>172</v>
      </c>
      <c r="J110" s="4">
        <v>15</v>
      </c>
      <c r="K110" s="5">
        <v>15</v>
      </c>
      <c r="L110" s="6" t="s">
        <v>102</v>
      </c>
      <c r="M110" s="3">
        <v>811000</v>
      </c>
      <c r="N110" s="3" t="s">
        <v>416</v>
      </c>
      <c r="O110" s="3" t="s">
        <v>417</v>
      </c>
      <c r="P110" s="3" t="s">
        <v>418</v>
      </c>
      <c r="Q110" s="3"/>
      <c r="R110" s="3" t="s">
        <v>48</v>
      </c>
      <c r="S110" s="3">
        <v>244921</v>
      </c>
      <c r="T110" s="3" t="s">
        <v>419</v>
      </c>
      <c r="U110" s="3" t="s">
        <v>420</v>
      </c>
      <c r="V110" s="3">
        <v>549492797</v>
      </c>
      <c r="W110" s="3"/>
      <c r="X110" s="7" t="s">
        <v>387</v>
      </c>
      <c r="Y110" s="7" t="s">
        <v>421</v>
      </c>
      <c r="Z110" s="7" t="s">
        <v>48</v>
      </c>
      <c r="AA110" s="7" t="s">
        <v>248</v>
      </c>
      <c r="AB110" s="7" t="s">
        <v>86</v>
      </c>
      <c r="AC110" s="6" t="s">
        <v>422</v>
      </c>
      <c r="AD110" s="8">
        <v>388</v>
      </c>
      <c r="AE110" s="5">
        <v>20</v>
      </c>
      <c r="AF110" s="8">
        <v>77.6</v>
      </c>
      <c r="AG110" s="9">
        <f t="shared" si="0"/>
        <v>5820</v>
      </c>
      <c r="AH110" s="9">
        <f t="shared" si="1"/>
        <v>6984</v>
      </c>
    </row>
    <row r="111" spans="1:34" ht="12.75">
      <c r="A111" s="2">
        <v>25657</v>
      </c>
      <c r="B111" s="3" t="s">
        <v>411</v>
      </c>
      <c r="C111" s="2">
        <v>67235</v>
      </c>
      <c r="D111" s="3" t="s">
        <v>34</v>
      </c>
      <c r="E111" s="3" t="s">
        <v>434</v>
      </c>
      <c r="F111" s="3" t="s">
        <v>435</v>
      </c>
      <c r="G111" s="3" t="s">
        <v>436</v>
      </c>
      <c r="H111" s="3"/>
      <c r="I111" s="3" t="s">
        <v>340</v>
      </c>
      <c r="J111" s="4">
        <v>6</v>
      </c>
      <c r="K111" s="5">
        <v>6</v>
      </c>
      <c r="L111" s="6" t="s">
        <v>102</v>
      </c>
      <c r="M111" s="3">
        <v>811000</v>
      </c>
      <c r="N111" s="3" t="s">
        <v>416</v>
      </c>
      <c r="O111" s="3" t="s">
        <v>417</v>
      </c>
      <c r="P111" s="3" t="s">
        <v>418</v>
      </c>
      <c r="Q111" s="3"/>
      <c r="R111" s="3" t="s">
        <v>48</v>
      </c>
      <c r="S111" s="3">
        <v>244921</v>
      </c>
      <c r="T111" s="3" t="s">
        <v>419</v>
      </c>
      <c r="U111" s="3" t="s">
        <v>420</v>
      </c>
      <c r="V111" s="3">
        <v>549492797</v>
      </c>
      <c r="W111" s="3"/>
      <c r="X111" s="7" t="s">
        <v>387</v>
      </c>
      <c r="Y111" s="7" t="s">
        <v>421</v>
      </c>
      <c r="Z111" s="7" t="s">
        <v>48</v>
      </c>
      <c r="AA111" s="7" t="s">
        <v>248</v>
      </c>
      <c r="AB111" s="7" t="s">
        <v>86</v>
      </c>
      <c r="AC111" s="6" t="s">
        <v>422</v>
      </c>
      <c r="AD111" s="8">
        <v>388</v>
      </c>
      <c r="AE111" s="5">
        <v>20</v>
      </c>
      <c r="AF111" s="8">
        <v>77.6</v>
      </c>
      <c r="AG111" s="9">
        <f t="shared" si="0"/>
        <v>2328</v>
      </c>
      <c r="AH111" s="9">
        <f t="shared" si="1"/>
        <v>2793.6</v>
      </c>
    </row>
    <row r="112" spans="1:34" ht="12.75">
      <c r="A112" s="2">
        <v>25657</v>
      </c>
      <c r="B112" s="3" t="s">
        <v>411</v>
      </c>
      <c r="C112" s="2">
        <v>67236</v>
      </c>
      <c r="D112" s="3" t="s">
        <v>34</v>
      </c>
      <c r="E112" s="3" t="s">
        <v>437</v>
      </c>
      <c r="F112" s="3" t="s">
        <v>438</v>
      </c>
      <c r="G112" s="3" t="s">
        <v>439</v>
      </c>
      <c r="H112" s="3"/>
      <c r="I112" s="3" t="s">
        <v>172</v>
      </c>
      <c r="J112" s="4">
        <v>1</v>
      </c>
      <c r="K112" s="5">
        <v>1</v>
      </c>
      <c r="L112" s="6" t="s">
        <v>102</v>
      </c>
      <c r="M112" s="3">
        <v>811000</v>
      </c>
      <c r="N112" s="3" t="s">
        <v>416</v>
      </c>
      <c r="O112" s="3" t="s">
        <v>417</v>
      </c>
      <c r="P112" s="3" t="s">
        <v>418</v>
      </c>
      <c r="Q112" s="3"/>
      <c r="R112" s="3" t="s">
        <v>48</v>
      </c>
      <c r="S112" s="3">
        <v>244921</v>
      </c>
      <c r="T112" s="3" t="s">
        <v>419</v>
      </c>
      <c r="U112" s="3" t="s">
        <v>420</v>
      </c>
      <c r="V112" s="3">
        <v>549492797</v>
      </c>
      <c r="W112" s="3"/>
      <c r="X112" s="7" t="s">
        <v>387</v>
      </c>
      <c r="Y112" s="7" t="s">
        <v>421</v>
      </c>
      <c r="Z112" s="7" t="s">
        <v>48</v>
      </c>
      <c r="AA112" s="7" t="s">
        <v>248</v>
      </c>
      <c r="AB112" s="7" t="s">
        <v>86</v>
      </c>
      <c r="AC112" s="6" t="s">
        <v>422</v>
      </c>
      <c r="AD112" s="8">
        <v>412</v>
      </c>
      <c r="AE112" s="5">
        <v>20</v>
      </c>
      <c r="AF112" s="8">
        <v>82.4</v>
      </c>
      <c r="AG112" s="9">
        <f t="shared" si="0"/>
        <v>412</v>
      </c>
      <c r="AH112" s="9">
        <f t="shared" si="1"/>
        <v>494.4</v>
      </c>
    </row>
    <row r="113" spans="1:34" ht="12.75">
      <c r="A113" s="2">
        <v>25657</v>
      </c>
      <c r="B113" s="3" t="s">
        <v>411</v>
      </c>
      <c r="C113" s="2">
        <v>67237</v>
      </c>
      <c r="D113" s="3" t="s">
        <v>34</v>
      </c>
      <c r="E113" s="3" t="s">
        <v>440</v>
      </c>
      <c r="F113" s="3" t="s">
        <v>441</v>
      </c>
      <c r="G113" s="3" t="s">
        <v>442</v>
      </c>
      <c r="H113" s="3"/>
      <c r="I113" s="3" t="s">
        <v>156</v>
      </c>
      <c r="J113" s="4">
        <v>3</v>
      </c>
      <c r="K113" s="5">
        <v>3</v>
      </c>
      <c r="L113" s="6" t="s">
        <v>102</v>
      </c>
      <c r="M113" s="3">
        <v>811000</v>
      </c>
      <c r="N113" s="3" t="s">
        <v>416</v>
      </c>
      <c r="O113" s="3" t="s">
        <v>417</v>
      </c>
      <c r="P113" s="3" t="s">
        <v>418</v>
      </c>
      <c r="Q113" s="3"/>
      <c r="R113" s="3" t="s">
        <v>48</v>
      </c>
      <c r="S113" s="3">
        <v>244921</v>
      </c>
      <c r="T113" s="3" t="s">
        <v>419</v>
      </c>
      <c r="U113" s="3" t="s">
        <v>420</v>
      </c>
      <c r="V113" s="3">
        <v>549492797</v>
      </c>
      <c r="W113" s="3"/>
      <c r="X113" s="7" t="s">
        <v>387</v>
      </c>
      <c r="Y113" s="7" t="s">
        <v>421</v>
      </c>
      <c r="Z113" s="7" t="s">
        <v>48</v>
      </c>
      <c r="AA113" s="7" t="s">
        <v>248</v>
      </c>
      <c r="AB113" s="7" t="s">
        <v>86</v>
      </c>
      <c r="AC113" s="6" t="s">
        <v>422</v>
      </c>
      <c r="AD113" s="8">
        <v>322</v>
      </c>
      <c r="AE113" s="5">
        <v>20</v>
      </c>
      <c r="AF113" s="8">
        <v>64.4</v>
      </c>
      <c r="AG113" s="9">
        <f t="shared" si="0"/>
        <v>966</v>
      </c>
      <c r="AH113" s="9">
        <f t="shared" si="1"/>
        <v>1159.2</v>
      </c>
    </row>
    <row r="114" spans="1:34" ht="12.75">
      <c r="A114" s="2">
        <v>25657</v>
      </c>
      <c r="B114" s="3" t="s">
        <v>411</v>
      </c>
      <c r="C114" s="2">
        <v>67238</v>
      </c>
      <c r="D114" s="3" t="s">
        <v>34</v>
      </c>
      <c r="E114" s="3" t="s">
        <v>443</v>
      </c>
      <c r="F114" s="3" t="s">
        <v>444</v>
      </c>
      <c r="G114" s="3" t="s">
        <v>445</v>
      </c>
      <c r="H114" s="3"/>
      <c r="I114" s="3" t="s">
        <v>176</v>
      </c>
      <c r="J114" s="4">
        <v>1</v>
      </c>
      <c r="K114" s="5">
        <v>1</v>
      </c>
      <c r="L114" s="6" t="s">
        <v>102</v>
      </c>
      <c r="M114" s="3">
        <v>811000</v>
      </c>
      <c r="N114" s="3" t="s">
        <v>416</v>
      </c>
      <c r="O114" s="3" t="s">
        <v>417</v>
      </c>
      <c r="P114" s="3" t="s">
        <v>418</v>
      </c>
      <c r="Q114" s="3"/>
      <c r="R114" s="3" t="s">
        <v>48</v>
      </c>
      <c r="S114" s="3">
        <v>244921</v>
      </c>
      <c r="T114" s="3" t="s">
        <v>419</v>
      </c>
      <c r="U114" s="3" t="s">
        <v>420</v>
      </c>
      <c r="V114" s="3">
        <v>549492797</v>
      </c>
      <c r="W114" s="3"/>
      <c r="X114" s="7" t="s">
        <v>387</v>
      </c>
      <c r="Y114" s="7" t="s">
        <v>421</v>
      </c>
      <c r="Z114" s="7" t="s">
        <v>48</v>
      </c>
      <c r="AA114" s="7" t="s">
        <v>248</v>
      </c>
      <c r="AB114" s="7" t="s">
        <v>86</v>
      </c>
      <c r="AC114" s="6" t="s">
        <v>422</v>
      </c>
      <c r="AD114" s="8">
        <v>590</v>
      </c>
      <c r="AE114" s="5">
        <v>20</v>
      </c>
      <c r="AF114" s="8">
        <v>118</v>
      </c>
      <c r="AG114" s="9">
        <f t="shared" si="0"/>
        <v>590</v>
      </c>
      <c r="AH114" s="9">
        <f t="shared" si="1"/>
        <v>708</v>
      </c>
    </row>
    <row r="115" spans="1:34" ht="12.75">
      <c r="A115" s="2">
        <v>25657</v>
      </c>
      <c r="B115" s="3" t="s">
        <v>411</v>
      </c>
      <c r="C115" s="2">
        <v>67239</v>
      </c>
      <c r="D115" s="3" t="s">
        <v>54</v>
      </c>
      <c r="E115" s="3" t="s">
        <v>446</v>
      </c>
      <c r="F115" s="3" t="s">
        <v>447</v>
      </c>
      <c r="G115" s="3" t="s">
        <v>448</v>
      </c>
      <c r="H115" s="3"/>
      <c r="I115" s="3" t="s">
        <v>449</v>
      </c>
      <c r="J115" s="4">
        <v>3</v>
      </c>
      <c r="K115" s="5">
        <v>3</v>
      </c>
      <c r="L115" s="6" t="s">
        <v>102</v>
      </c>
      <c r="M115" s="3">
        <v>811000</v>
      </c>
      <c r="N115" s="3" t="s">
        <v>416</v>
      </c>
      <c r="O115" s="3" t="s">
        <v>417</v>
      </c>
      <c r="P115" s="3" t="s">
        <v>418</v>
      </c>
      <c r="Q115" s="3"/>
      <c r="R115" s="3" t="s">
        <v>48</v>
      </c>
      <c r="S115" s="3">
        <v>244921</v>
      </c>
      <c r="T115" s="3" t="s">
        <v>419</v>
      </c>
      <c r="U115" s="3" t="s">
        <v>420</v>
      </c>
      <c r="V115" s="3">
        <v>549492797</v>
      </c>
      <c r="W115" s="3"/>
      <c r="X115" s="7" t="s">
        <v>387</v>
      </c>
      <c r="Y115" s="7" t="s">
        <v>421</v>
      </c>
      <c r="Z115" s="7" t="s">
        <v>48</v>
      </c>
      <c r="AA115" s="7" t="s">
        <v>248</v>
      </c>
      <c r="AB115" s="7" t="s">
        <v>86</v>
      </c>
      <c r="AC115" s="6" t="s">
        <v>422</v>
      </c>
      <c r="AD115" s="8">
        <v>255</v>
      </c>
      <c r="AE115" s="5">
        <v>20</v>
      </c>
      <c r="AF115" s="8">
        <v>51</v>
      </c>
      <c r="AG115" s="9">
        <f t="shared" si="0"/>
        <v>765</v>
      </c>
      <c r="AH115" s="9">
        <f t="shared" si="1"/>
        <v>918</v>
      </c>
    </row>
    <row r="116" spans="1:34" ht="13.5" customHeight="1">
      <c r="A116" s="14"/>
      <c r="B116" s="14"/>
      <c r="C116" s="14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4" t="s">
        <v>63</v>
      </c>
      <c r="AF116" s="14"/>
      <c r="AG116" s="11">
        <f>SUM(AG106:AG115)</f>
        <v>14843</v>
      </c>
      <c r="AH116" s="11">
        <f>SUM(AH106:AH115)</f>
        <v>17811.6</v>
      </c>
    </row>
    <row r="117" spans="1:34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</row>
    <row r="118" spans="1:34" ht="25.5">
      <c r="A118" s="2">
        <v>25658</v>
      </c>
      <c r="B118" s="3" t="s">
        <v>450</v>
      </c>
      <c r="C118" s="2">
        <v>67220</v>
      </c>
      <c r="D118" s="3" t="s">
        <v>34</v>
      </c>
      <c r="E118" s="3" t="s">
        <v>451</v>
      </c>
      <c r="F118" s="3" t="s">
        <v>452</v>
      </c>
      <c r="G118" s="3" t="s">
        <v>453</v>
      </c>
      <c r="H118" s="3"/>
      <c r="I118" s="3" t="s">
        <v>454</v>
      </c>
      <c r="J118" s="4">
        <v>1</v>
      </c>
      <c r="K118" s="5">
        <v>1</v>
      </c>
      <c r="L118" s="6" t="s">
        <v>39</v>
      </c>
      <c r="M118" s="3">
        <v>561300</v>
      </c>
      <c r="N118" s="3" t="s">
        <v>455</v>
      </c>
      <c r="O118" s="3" t="s">
        <v>456</v>
      </c>
      <c r="P118" s="3" t="s">
        <v>457</v>
      </c>
      <c r="Q118" s="3">
        <v>3</v>
      </c>
      <c r="R118" s="3">
        <v>349</v>
      </c>
      <c r="S118" s="3">
        <v>7027</v>
      </c>
      <c r="T118" s="3" t="s">
        <v>458</v>
      </c>
      <c r="U118" s="3" t="s">
        <v>459</v>
      </c>
      <c r="V118" s="3">
        <v>549497985</v>
      </c>
      <c r="W118" s="3" t="s">
        <v>460</v>
      </c>
      <c r="X118" s="7" t="s">
        <v>461</v>
      </c>
      <c r="Y118" s="7" t="s">
        <v>462</v>
      </c>
      <c r="Z118" s="7" t="s">
        <v>48</v>
      </c>
      <c r="AA118" s="7" t="s">
        <v>46</v>
      </c>
      <c r="AB118" s="7" t="s">
        <v>86</v>
      </c>
      <c r="AC118" s="6" t="s">
        <v>463</v>
      </c>
      <c r="AD118" s="8">
        <v>1675</v>
      </c>
      <c r="AE118" s="5">
        <v>20</v>
      </c>
      <c r="AF118" s="8">
        <v>335</v>
      </c>
      <c r="AG118" s="9">
        <f>ROUND(K118*AD118,2)</f>
        <v>1675</v>
      </c>
      <c r="AH118" s="9">
        <f>ROUND(K118*(AD118+AF118),2)</f>
        <v>2010</v>
      </c>
    </row>
    <row r="119" spans="1:34" ht="13.5" customHeight="1">
      <c r="A119" s="14"/>
      <c r="B119" s="14"/>
      <c r="C119" s="14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4" t="s">
        <v>63</v>
      </c>
      <c r="AF119" s="14"/>
      <c r="AG119" s="11">
        <f>SUM(AG118:AG118)</f>
        <v>1675</v>
      </c>
      <c r="AH119" s="11">
        <f>SUM(AH118:AH118)</f>
        <v>2010</v>
      </c>
    </row>
    <row r="120" spans="1:34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</row>
    <row r="121" spans="1:34" ht="12.75">
      <c r="A121" s="2">
        <v>25699</v>
      </c>
      <c r="B121" s="3"/>
      <c r="C121" s="2">
        <v>67251</v>
      </c>
      <c r="D121" s="3" t="s">
        <v>34</v>
      </c>
      <c r="E121" s="3" t="s">
        <v>464</v>
      </c>
      <c r="F121" s="3" t="s">
        <v>465</v>
      </c>
      <c r="G121" s="3" t="s">
        <v>466</v>
      </c>
      <c r="H121" s="3"/>
      <c r="I121" s="3" t="s">
        <v>312</v>
      </c>
      <c r="J121" s="4">
        <v>2</v>
      </c>
      <c r="K121" s="5">
        <v>2</v>
      </c>
      <c r="L121" s="6" t="s">
        <v>39</v>
      </c>
      <c r="M121" s="3">
        <v>313050</v>
      </c>
      <c r="N121" s="3" t="s">
        <v>467</v>
      </c>
      <c r="O121" s="3" t="s">
        <v>468</v>
      </c>
      <c r="P121" s="3" t="s">
        <v>127</v>
      </c>
      <c r="Q121" s="3"/>
      <c r="R121" s="3" t="s">
        <v>48</v>
      </c>
      <c r="S121" s="3">
        <v>33632</v>
      </c>
      <c r="T121" s="3" t="s">
        <v>469</v>
      </c>
      <c r="U121" s="3" t="s">
        <v>470</v>
      </c>
      <c r="V121" s="3">
        <v>549491425</v>
      </c>
      <c r="W121" s="3" t="s">
        <v>471</v>
      </c>
      <c r="X121" s="7" t="s">
        <v>305</v>
      </c>
      <c r="Y121" s="7" t="s">
        <v>472</v>
      </c>
      <c r="Z121" s="7" t="s">
        <v>473</v>
      </c>
      <c r="AA121" s="7" t="s">
        <v>248</v>
      </c>
      <c r="AB121" s="7" t="s">
        <v>48</v>
      </c>
      <c r="AC121" s="6" t="s">
        <v>474</v>
      </c>
      <c r="AD121" s="8">
        <v>358</v>
      </c>
      <c r="AE121" s="5">
        <v>20</v>
      </c>
      <c r="AF121" s="8">
        <v>71.6</v>
      </c>
      <c r="AG121" s="9">
        <f>ROUND(K121*AD121,2)</f>
        <v>716</v>
      </c>
      <c r="AH121" s="9">
        <f>ROUND(K121*(AD121+AF121),2)</f>
        <v>859.2</v>
      </c>
    </row>
    <row r="122" spans="1:34" ht="12.75">
      <c r="A122" s="2">
        <v>25699</v>
      </c>
      <c r="B122" s="3"/>
      <c r="C122" s="2">
        <v>67252</v>
      </c>
      <c r="D122" s="3" t="s">
        <v>34</v>
      </c>
      <c r="E122" s="3" t="s">
        <v>475</v>
      </c>
      <c r="F122" s="3" t="s">
        <v>476</v>
      </c>
      <c r="G122" s="3" t="s">
        <v>477</v>
      </c>
      <c r="H122" s="3"/>
      <c r="I122" s="3" t="s">
        <v>364</v>
      </c>
      <c r="J122" s="4">
        <v>1</v>
      </c>
      <c r="K122" s="5">
        <v>1</v>
      </c>
      <c r="L122" s="6" t="s">
        <v>39</v>
      </c>
      <c r="M122" s="3">
        <v>313050</v>
      </c>
      <c r="N122" s="3" t="s">
        <v>467</v>
      </c>
      <c r="O122" s="3" t="s">
        <v>468</v>
      </c>
      <c r="P122" s="3" t="s">
        <v>127</v>
      </c>
      <c r="Q122" s="3"/>
      <c r="R122" s="3" t="s">
        <v>48</v>
      </c>
      <c r="S122" s="3">
        <v>33632</v>
      </c>
      <c r="T122" s="3" t="s">
        <v>469</v>
      </c>
      <c r="U122" s="3" t="s">
        <v>470</v>
      </c>
      <c r="V122" s="3">
        <v>549491425</v>
      </c>
      <c r="W122" s="3"/>
      <c r="X122" s="7" t="s">
        <v>305</v>
      </c>
      <c r="Y122" s="7" t="s">
        <v>472</v>
      </c>
      <c r="Z122" s="7" t="s">
        <v>473</v>
      </c>
      <c r="AA122" s="7" t="s">
        <v>248</v>
      </c>
      <c r="AB122" s="7" t="s">
        <v>48</v>
      </c>
      <c r="AC122" s="6" t="s">
        <v>474</v>
      </c>
      <c r="AD122" s="8">
        <v>377</v>
      </c>
      <c r="AE122" s="5">
        <v>20</v>
      </c>
      <c r="AF122" s="8">
        <v>75.4</v>
      </c>
      <c r="AG122" s="9">
        <f>ROUND(K122*AD122,2)</f>
        <v>377</v>
      </c>
      <c r="AH122" s="9">
        <f>ROUND(K122*(AD122+AF122),2)</f>
        <v>452.4</v>
      </c>
    </row>
    <row r="123" spans="1:34" ht="12.75">
      <c r="A123" s="2">
        <v>25699</v>
      </c>
      <c r="B123" s="3"/>
      <c r="C123" s="2">
        <v>67253</v>
      </c>
      <c r="D123" s="3" t="s">
        <v>34</v>
      </c>
      <c r="E123" s="3" t="s">
        <v>478</v>
      </c>
      <c r="F123" s="3" t="s">
        <v>479</v>
      </c>
      <c r="G123" s="3" t="s">
        <v>480</v>
      </c>
      <c r="H123" s="3"/>
      <c r="I123" s="3" t="s">
        <v>364</v>
      </c>
      <c r="J123" s="4">
        <v>1</v>
      </c>
      <c r="K123" s="5">
        <v>1</v>
      </c>
      <c r="L123" s="6" t="s">
        <v>39</v>
      </c>
      <c r="M123" s="3">
        <v>313050</v>
      </c>
      <c r="N123" s="3" t="s">
        <v>467</v>
      </c>
      <c r="O123" s="3" t="s">
        <v>468</v>
      </c>
      <c r="P123" s="3" t="s">
        <v>127</v>
      </c>
      <c r="Q123" s="3"/>
      <c r="R123" s="3" t="s">
        <v>48</v>
      </c>
      <c r="S123" s="3">
        <v>33632</v>
      </c>
      <c r="T123" s="3" t="s">
        <v>469</v>
      </c>
      <c r="U123" s="3" t="s">
        <v>470</v>
      </c>
      <c r="V123" s="3">
        <v>549491425</v>
      </c>
      <c r="W123" s="3"/>
      <c r="X123" s="7" t="s">
        <v>305</v>
      </c>
      <c r="Y123" s="7" t="s">
        <v>472</v>
      </c>
      <c r="Z123" s="7" t="s">
        <v>473</v>
      </c>
      <c r="AA123" s="7" t="s">
        <v>248</v>
      </c>
      <c r="AB123" s="7" t="s">
        <v>48</v>
      </c>
      <c r="AC123" s="6" t="s">
        <v>474</v>
      </c>
      <c r="AD123" s="8">
        <v>377</v>
      </c>
      <c r="AE123" s="5">
        <v>20</v>
      </c>
      <c r="AF123" s="8">
        <v>75.4</v>
      </c>
      <c r="AG123" s="9">
        <f>ROUND(K123*AD123,2)</f>
        <v>377</v>
      </c>
      <c r="AH123" s="9">
        <f>ROUND(K123*(AD123+AF123),2)</f>
        <v>452.4</v>
      </c>
    </row>
    <row r="124" spans="1:34" ht="12.75">
      <c r="A124" s="2">
        <v>25699</v>
      </c>
      <c r="B124" s="3"/>
      <c r="C124" s="2">
        <v>67254</v>
      </c>
      <c r="D124" s="3" t="s">
        <v>34</v>
      </c>
      <c r="E124" s="3" t="s">
        <v>481</v>
      </c>
      <c r="F124" s="3" t="s">
        <v>482</v>
      </c>
      <c r="G124" s="3" t="s">
        <v>483</v>
      </c>
      <c r="H124" s="3"/>
      <c r="I124" s="3" t="s">
        <v>364</v>
      </c>
      <c r="J124" s="4">
        <v>1</v>
      </c>
      <c r="K124" s="5">
        <v>1</v>
      </c>
      <c r="L124" s="6" t="s">
        <v>39</v>
      </c>
      <c r="M124" s="3">
        <v>313050</v>
      </c>
      <c r="N124" s="3" t="s">
        <v>467</v>
      </c>
      <c r="O124" s="3" t="s">
        <v>468</v>
      </c>
      <c r="P124" s="3" t="s">
        <v>127</v>
      </c>
      <c r="Q124" s="3"/>
      <c r="R124" s="3" t="s">
        <v>48</v>
      </c>
      <c r="S124" s="3">
        <v>33632</v>
      </c>
      <c r="T124" s="3" t="s">
        <v>469</v>
      </c>
      <c r="U124" s="3" t="s">
        <v>470</v>
      </c>
      <c r="V124" s="3">
        <v>549491425</v>
      </c>
      <c r="W124" s="3"/>
      <c r="X124" s="7" t="s">
        <v>305</v>
      </c>
      <c r="Y124" s="7" t="s">
        <v>472</v>
      </c>
      <c r="Z124" s="7" t="s">
        <v>473</v>
      </c>
      <c r="AA124" s="7" t="s">
        <v>248</v>
      </c>
      <c r="AB124" s="7" t="s">
        <v>48</v>
      </c>
      <c r="AC124" s="6" t="s">
        <v>474</v>
      </c>
      <c r="AD124" s="8">
        <v>377</v>
      </c>
      <c r="AE124" s="5">
        <v>20</v>
      </c>
      <c r="AF124" s="8">
        <v>75.4</v>
      </c>
      <c r="AG124" s="9">
        <f>ROUND(K124*AD124,2)</f>
        <v>377</v>
      </c>
      <c r="AH124" s="9">
        <f>ROUND(K124*(AD124+AF124),2)</f>
        <v>452.4</v>
      </c>
    </row>
    <row r="125" spans="1:34" ht="12.75">
      <c r="A125" s="2">
        <v>25699</v>
      </c>
      <c r="B125" s="3"/>
      <c r="C125" s="2">
        <v>67255</v>
      </c>
      <c r="D125" s="3" t="s">
        <v>34</v>
      </c>
      <c r="E125" s="3" t="s">
        <v>347</v>
      </c>
      <c r="F125" s="3" t="s">
        <v>348</v>
      </c>
      <c r="G125" s="3" t="s">
        <v>349</v>
      </c>
      <c r="H125" s="3"/>
      <c r="I125" s="3" t="s">
        <v>101</v>
      </c>
      <c r="J125" s="4">
        <v>2</v>
      </c>
      <c r="K125" s="5">
        <v>2</v>
      </c>
      <c r="L125" s="6" t="s">
        <v>39</v>
      </c>
      <c r="M125" s="3">
        <v>313050</v>
      </c>
      <c r="N125" s="3" t="s">
        <v>467</v>
      </c>
      <c r="O125" s="3" t="s">
        <v>468</v>
      </c>
      <c r="P125" s="3" t="s">
        <v>127</v>
      </c>
      <c r="Q125" s="3"/>
      <c r="R125" s="3" t="s">
        <v>48</v>
      </c>
      <c r="S125" s="3">
        <v>33632</v>
      </c>
      <c r="T125" s="3" t="s">
        <v>469</v>
      </c>
      <c r="U125" s="3" t="s">
        <v>470</v>
      </c>
      <c r="V125" s="3">
        <v>549491425</v>
      </c>
      <c r="W125" s="3"/>
      <c r="X125" s="7" t="s">
        <v>387</v>
      </c>
      <c r="Y125" s="7" t="s">
        <v>472</v>
      </c>
      <c r="Z125" s="7" t="s">
        <v>48</v>
      </c>
      <c r="AA125" s="7" t="s">
        <v>389</v>
      </c>
      <c r="AB125" s="7" t="s">
        <v>48</v>
      </c>
      <c r="AC125" s="6" t="s">
        <v>474</v>
      </c>
      <c r="AD125" s="8">
        <v>288</v>
      </c>
      <c r="AE125" s="5">
        <v>20</v>
      </c>
      <c r="AF125" s="8">
        <v>57.6</v>
      </c>
      <c r="AG125" s="9">
        <f>ROUND(K125*AD125,2)</f>
        <v>576</v>
      </c>
      <c r="AH125" s="9">
        <f>ROUND(K125*(AD125+AF125),2)</f>
        <v>691.2</v>
      </c>
    </row>
    <row r="126" spans="1:34" ht="13.5" customHeight="1">
      <c r="A126" s="14"/>
      <c r="B126" s="14"/>
      <c r="C126" s="14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4" t="s">
        <v>63</v>
      </c>
      <c r="AF126" s="14"/>
      <c r="AG126" s="11">
        <f>SUM(AG121:AG125)</f>
        <v>2423</v>
      </c>
      <c r="AH126" s="11">
        <f>SUM(AH121:AH125)</f>
        <v>2907.6000000000004</v>
      </c>
    </row>
    <row r="127" spans="1:34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</row>
    <row r="128" spans="1:34" ht="12.75">
      <c r="A128" s="2">
        <v>25715</v>
      </c>
      <c r="B128" s="3"/>
      <c r="C128" s="2">
        <v>67375</v>
      </c>
      <c r="D128" s="3" t="s">
        <v>34</v>
      </c>
      <c r="E128" s="3" t="s">
        <v>484</v>
      </c>
      <c r="F128" s="3" t="s">
        <v>485</v>
      </c>
      <c r="G128" s="3" t="s">
        <v>486</v>
      </c>
      <c r="H128" s="3"/>
      <c r="I128" s="3" t="s">
        <v>67</v>
      </c>
      <c r="J128" s="4">
        <v>55</v>
      </c>
      <c r="K128" s="5">
        <v>55</v>
      </c>
      <c r="L128" s="6" t="s">
        <v>39</v>
      </c>
      <c r="M128" s="3">
        <v>719000</v>
      </c>
      <c r="N128" s="3" t="s">
        <v>487</v>
      </c>
      <c r="O128" s="3" t="s">
        <v>354</v>
      </c>
      <c r="P128" s="3" t="s">
        <v>355</v>
      </c>
      <c r="Q128" s="3">
        <v>0</v>
      </c>
      <c r="R128" s="3" t="s">
        <v>48</v>
      </c>
      <c r="S128" s="3">
        <v>115937</v>
      </c>
      <c r="T128" s="3" t="s">
        <v>488</v>
      </c>
      <c r="U128" s="3" t="s">
        <v>489</v>
      </c>
      <c r="V128" s="3">
        <v>549495414</v>
      </c>
      <c r="W128" s="3" t="s">
        <v>490</v>
      </c>
      <c r="X128" s="7" t="s">
        <v>491</v>
      </c>
      <c r="Y128" s="7" t="s">
        <v>492</v>
      </c>
      <c r="Z128" s="7" t="s">
        <v>493</v>
      </c>
      <c r="AA128" s="7" t="s">
        <v>248</v>
      </c>
      <c r="AB128" s="7" t="s">
        <v>86</v>
      </c>
      <c r="AC128" s="6" t="s">
        <v>494</v>
      </c>
      <c r="AD128" s="8">
        <v>1297</v>
      </c>
      <c r="AE128" s="5">
        <v>20</v>
      </c>
      <c r="AF128" s="8">
        <v>259.4</v>
      </c>
      <c r="AG128" s="9">
        <f>ROUND(K128*AD128,2)</f>
        <v>71335</v>
      </c>
      <c r="AH128" s="9">
        <f>ROUND(K128*(AD128+AF128),2)</f>
        <v>85602</v>
      </c>
    </row>
    <row r="129" spans="1:34" ht="12.75">
      <c r="A129" s="2">
        <v>25715</v>
      </c>
      <c r="B129" s="3"/>
      <c r="C129" s="2">
        <v>67376</v>
      </c>
      <c r="D129" s="3" t="s">
        <v>34</v>
      </c>
      <c r="E129" s="3" t="s">
        <v>495</v>
      </c>
      <c r="F129" s="3" t="s">
        <v>496</v>
      </c>
      <c r="G129" s="3" t="s">
        <v>497</v>
      </c>
      <c r="H129" s="3"/>
      <c r="I129" s="3" t="s">
        <v>101</v>
      </c>
      <c r="J129" s="4">
        <v>20</v>
      </c>
      <c r="K129" s="5">
        <v>20</v>
      </c>
      <c r="L129" s="6" t="s">
        <v>39</v>
      </c>
      <c r="M129" s="3">
        <v>719000</v>
      </c>
      <c r="N129" s="3" t="s">
        <v>487</v>
      </c>
      <c r="O129" s="3" t="s">
        <v>354</v>
      </c>
      <c r="P129" s="3" t="s">
        <v>355</v>
      </c>
      <c r="Q129" s="3">
        <v>0</v>
      </c>
      <c r="R129" s="3" t="s">
        <v>48</v>
      </c>
      <c r="S129" s="3">
        <v>115937</v>
      </c>
      <c r="T129" s="3" t="s">
        <v>488</v>
      </c>
      <c r="U129" s="3" t="s">
        <v>489</v>
      </c>
      <c r="V129" s="3">
        <v>549495414</v>
      </c>
      <c r="W129" s="3" t="s">
        <v>490</v>
      </c>
      <c r="X129" s="7" t="s">
        <v>491</v>
      </c>
      <c r="Y129" s="7" t="s">
        <v>492</v>
      </c>
      <c r="Z129" s="7" t="s">
        <v>493</v>
      </c>
      <c r="AA129" s="7" t="s">
        <v>248</v>
      </c>
      <c r="AB129" s="7" t="s">
        <v>86</v>
      </c>
      <c r="AC129" s="6" t="s">
        <v>494</v>
      </c>
      <c r="AD129" s="8">
        <v>1542</v>
      </c>
      <c r="AE129" s="5">
        <v>20</v>
      </c>
      <c r="AF129" s="8">
        <v>308.4</v>
      </c>
      <c r="AG129" s="9">
        <f>ROUND(K129*AD129,2)</f>
        <v>30840</v>
      </c>
      <c r="AH129" s="9">
        <f>ROUND(K129*(AD129+AF129),2)</f>
        <v>37008</v>
      </c>
    </row>
    <row r="130" spans="1:34" ht="12.75">
      <c r="A130" s="2">
        <v>25715</v>
      </c>
      <c r="B130" s="3"/>
      <c r="C130" s="2">
        <v>67377</v>
      </c>
      <c r="D130" s="3" t="s">
        <v>34</v>
      </c>
      <c r="E130" s="3" t="s">
        <v>498</v>
      </c>
      <c r="F130" s="3" t="s">
        <v>499</v>
      </c>
      <c r="G130" s="3" t="s">
        <v>500</v>
      </c>
      <c r="H130" s="3"/>
      <c r="I130" s="3" t="s">
        <v>101</v>
      </c>
      <c r="J130" s="4">
        <v>20</v>
      </c>
      <c r="K130" s="5">
        <v>20</v>
      </c>
      <c r="L130" s="6" t="s">
        <v>39</v>
      </c>
      <c r="M130" s="3">
        <v>719000</v>
      </c>
      <c r="N130" s="3" t="s">
        <v>487</v>
      </c>
      <c r="O130" s="3" t="s">
        <v>354</v>
      </c>
      <c r="P130" s="3" t="s">
        <v>355</v>
      </c>
      <c r="Q130" s="3">
        <v>0</v>
      </c>
      <c r="R130" s="3" t="s">
        <v>48</v>
      </c>
      <c r="S130" s="3">
        <v>115937</v>
      </c>
      <c r="T130" s="3" t="s">
        <v>488</v>
      </c>
      <c r="U130" s="3" t="s">
        <v>489</v>
      </c>
      <c r="V130" s="3">
        <v>549495414</v>
      </c>
      <c r="W130" s="3" t="s">
        <v>490</v>
      </c>
      <c r="X130" s="7" t="s">
        <v>491</v>
      </c>
      <c r="Y130" s="7" t="s">
        <v>492</v>
      </c>
      <c r="Z130" s="7" t="s">
        <v>493</v>
      </c>
      <c r="AA130" s="7" t="s">
        <v>248</v>
      </c>
      <c r="AB130" s="7" t="s">
        <v>86</v>
      </c>
      <c r="AC130" s="6" t="s">
        <v>494</v>
      </c>
      <c r="AD130" s="8">
        <v>1542</v>
      </c>
      <c r="AE130" s="5">
        <v>20</v>
      </c>
      <c r="AF130" s="8">
        <v>308.4</v>
      </c>
      <c r="AG130" s="9">
        <f>ROUND(K130*AD130,2)</f>
        <v>30840</v>
      </c>
      <c r="AH130" s="9">
        <f>ROUND(K130*(AD130+AF130),2)</f>
        <v>37008</v>
      </c>
    </row>
    <row r="131" spans="1:34" ht="12.75">
      <c r="A131" s="2">
        <v>25715</v>
      </c>
      <c r="B131" s="3"/>
      <c r="C131" s="2">
        <v>67393</v>
      </c>
      <c r="D131" s="3" t="s">
        <v>34</v>
      </c>
      <c r="E131" s="3" t="s">
        <v>501</v>
      </c>
      <c r="F131" s="3" t="s">
        <v>502</v>
      </c>
      <c r="G131" s="3" t="s">
        <v>503</v>
      </c>
      <c r="H131" s="3"/>
      <c r="I131" s="3" t="s">
        <v>101</v>
      </c>
      <c r="J131" s="4">
        <v>20</v>
      </c>
      <c r="K131" s="5">
        <v>20</v>
      </c>
      <c r="L131" s="6" t="s">
        <v>39</v>
      </c>
      <c r="M131" s="3">
        <v>719000</v>
      </c>
      <c r="N131" s="3" t="s">
        <v>487</v>
      </c>
      <c r="O131" s="3" t="s">
        <v>354</v>
      </c>
      <c r="P131" s="3" t="s">
        <v>355</v>
      </c>
      <c r="Q131" s="3">
        <v>0</v>
      </c>
      <c r="R131" s="3" t="s">
        <v>48</v>
      </c>
      <c r="S131" s="3">
        <v>115937</v>
      </c>
      <c r="T131" s="3" t="s">
        <v>488</v>
      </c>
      <c r="U131" s="3" t="s">
        <v>489</v>
      </c>
      <c r="V131" s="3">
        <v>549495414</v>
      </c>
      <c r="W131" s="3" t="s">
        <v>490</v>
      </c>
      <c r="X131" s="7" t="s">
        <v>491</v>
      </c>
      <c r="Y131" s="7" t="s">
        <v>492</v>
      </c>
      <c r="Z131" s="7" t="s">
        <v>493</v>
      </c>
      <c r="AA131" s="7" t="s">
        <v>248</v>
      </c>
      <c r="AB131" s="7" t="s">
        <v>86</v>
      </c>
      <c r="AC131" s="6" t="s">
        <v>494</v>
      </c>
      <c r="AD131" s="8">
        <v>1542</v>
      </c>
      <c r="AE131" s="5">
        <v>20</v>
      </c>
      <c r="AF131" s="8">
        <v>308.4</v>
      </c>
      <c r="AG131" s="9">
        <f>ROUND(K131*AD131,2)</f>
        <v>30840</v>
      </c>
      <c r="AH131" s="9">
        <f>ROUND(K131*(AD131+AF131),2)</f>
        <v>37008</v>
      </c>
    </row>
    <row r="132" spans="1:34" ht="13.5" customHeight="1">
      <c r="A132" s="14"/>
      <c r="B132" s="14"/>
      <c r="C132" s="14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4" t="s">
        <v>63</v>
      </c>
      <c r="AF132" s="14"/>
      <c r="AG132" s="11">
        <f>SUM(AG128:AG131)</f>
        <v>163855</v>
      </c>
      <c r="AH132" s="11">
        <f>SUM(AH128:AH131)</f>
        <v>196626</v>
      </c>
    </row>
    <row r="133" spans="1:34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</row>
    <row r="134" spans="1:34" ht="25.5">
      <c r="A134" s="2">
        <v>25755</v>
      </c>
      <c r="B134" s="3"/>
      <c r="C134" s="2">
        <v>67302</v>
      </c>
      <c r="D134" s="3" t="s">
        <v>54</v>
      </c>
      <c r="E134" s="3" t="s">
        <v>504</v>
      </c>
      <c r="F134" s="3" t="s">
        <v>505</v>
      </c>
      <c r="G134" s="3" t="s">
        <v>506</v>
      </c>
      <c r="H134" s="3"/>
      <c r="I134" s="3" t="s">
        <v>507</v>
      </c>
      <c r="J134" s="4">
        <v>5</v>
      </c>
      <c r="K134" s="5">
        <v>5</v>
      </c>
      <c r="L134" s="6" t="s">
        <v>102</v>
      </c>
      <c r="M134" s="3">
        <v>110523</v>
      </c>
      <c r="N134" s="3" t="s">
        <v>508</v>
      </c>
      <c r="O134" s="3" t="s">
        <v>509</v>
      </c>
      <c r="P134" s="3" t="s">
        <v>510</v>
      </c>
      <c r="Q134" s="3">
        <v>3</v>
      </c>
      <c r="R134" s="3" t="s">
        <v>48</v>
      </c>
      <c r="S134" s="3">
        <v>237021</v>
      </c>
      <c r="T134" s="3" t="s">
        <v>511</v>
      </c>
      <c r="U134" s="3" t="s">
        <v>512</v>
      </c>
      <c r="V134" s="3">
        <v>549491371</v>
      </c>
      <c r="W134" s="3" t="s">
        <v>513</v>
      </c>
      <c r="X134" s="7" t="s">
        <v>514</v>
      </c>
      <c r="Y134" s="7" t="s">
        <v>515</v>
      </c>
      <c r="Z134" s="7" t="s">
        <v>48</v>
      </c>
      <c r="AA134" s="7" t="s">
        <v>76</v>
      </c>
      <c r="AB134" s="7" t="s">
        <v>110</v>
      </c>
      <c r="AC134" s="6" t="s">
        <v>516</v>
      </c>
      <c r="AD134" s="8">
        <v>277</v>
      </c>
      <c r="AE134" s="5">
        <v>20</v>
      </c>
      <c r="AF134" s="8">
        <v>55.4</v>
      </c>
      <c r="AG134" s="9">
        <f>ROUND(K134*AD134,2)</f>
        <v>1385</v>
      </c>
      <c r="AH134" s="9">
        <f>ROUND(K134*(AD134+AF134),2)</f>
        <v>1662</v>
      </c>
    </row>
    <row r="135" spans="1:34" ht="25.5">
      <c r="A135" s="2">
        <v>25755</v>
      </c>
      <c r="B135" s="3"/>
      <c r="C135" s="2">
        <v>67303</v>
      </c>
      <c r="D135" s="3" t="s">
        <v>54</v>
      </c>
      <c r="E135" s="3" t="s">
        <v>517</v>
      </c>
      <c r="F135" s="3" t="s">
        <v>518</v>
      </c>
      <c r="G135" s="3" t="s">
        <v>519</v>
      </c>
      <c r="H135" s="3"/>
      <c r="I135" s="3" t="s">
        <v>520</v>
      </c>
      <c r="J135" s="4">
        <v>3</v>
      </c>
      <c r="K135" s="5">
        <v>3</v>
      </c>
      <c r="L135" s="6" t="s">
        <v>102</v>
      </c>
      <c r="M135" s="3">
        <v>110523</v>
      </c>
      <c r="N135" s="3" t="s">
        <v>508</v>
      </c>
      <c r="O135" s="3" t="s">
        <v>509</v>
      </c>
      <c r="P135" s="3" t="s">
        <v>510</v>
      </c>
      <c r="Q135" s="3">
        <v>3</v>
      </c>
      <c r="R135" s="3" t="s">
        <v>48</v>
      </c>
      <c r="S135" s="3">
        <v>237021</v>
      </c>
      <c r="T135" s="3" t="s">
        <v>511</v>
      </c>
      <c r="U135" s="3" t="s">
        <v>512</v>
      </c>
      <c r="V135" s="3">
        <v>549491371</v>
      </c>
      <c r="W135" s="3"/>
      <c r="X135" s="7" t="s">
        <v>514</v>
      </c>
      <c r="Y135" s="7" t="s">
        <v>515</v>
      </c>
      <c r="Z135" s="7" t="s">
        <v>48</v>
      </c>
      <c r="AA135" s="7" t="s">
        <v>76</v>
      </c>
      <c r="AB135" s="7" t="s">
        <v>110</v>
      </c>
      <c r="AC135" s="6" t="s">
        <v>516</v>
      </c>
      <c r="AD135" s="8">
        <v>277</v>
      </c>
      <c r="AE135" s="5">
        <v>20</v>
      </c>
      <c r="AF135" s="8">
        <v>55.4</v>
      </c>
      <c r="AG135" s="9">
        <f>ROUND(K135*AD135,2)</f>
        <v>831</v>
      </c>
      <c r="AH135" s="9">
        <f>ROUND(K135*(AD135+AF135),2)</f>
        <v>997.2</v>
      </c>
    </row>
    <row r="136" spans="1:34" ht="25.5">
      <c r="A136" s="2">
        <v>25755</v>
      </c>
      <c r="B136" s="3"/>
      <c r="C136" s="2">
        <v>67304</v>
      </c>
      <c r="D136" s="3" t="s">
        <v>54</v>
      </c>
      <c r="E136" s="3" t="s">
        <v>521</v>
      </c>
      <c r="F136" s="3" t="s">
        <v>522</v>
      </c>
      <c r="G136" s="3" t="s">
        <v>523</v>
      </c>
      <c r="H136" s="3"/>
      <c r="I136" s="3" t="s">
        <v>524</v>
      </c>
      <c r="J136" s="4">
        <v>3</v>
      </c>
      <c r="K136" s="5">
        <v>3</v>
      </c>
      <c r="L136" s="6" t="s">
        <v>102</v>
      </c>
      <c r="M136" s="3">
        <v>110523</v>
      </c>
      <c r="N136" s="3" t="s">
        <v>508</v>
      </c>
      <c r="O136" s="3" t="s">
        <v>509</v>
      </c>
      <c r="P136" s="3" t="s">
        <v>510</v>
      </c>
      <c r="Q136" s="3">
        <v>3</v>
      </c>
      <c r="R136" s="3" t="s">
        <v>48</v>
      </c>
      <c r="S136" s="3">
        <v>237021</v>
      </c>
      <c r="T136" s="3" t="s">
        <v>511</v>
      </c>
      <c r="U136" s="3" t="s">
        <v>512</v>
      </c>
      <c r="V136" s="3">
        <v>549491371</v>
      </c>
      <c r="W136" s="3"/>
      <c r="X136" s="7" t="s">
        <v>514</v>
      </c>
      <c r="Y136" s="7" t="s">
        <v>515</v>
      </c>
      <c r="Z136" s="7" t="s">
        <v>48</v>
      </c>
      <c r="AA136" s="7" t="s">
        <v>76</v>
      </c>
      <c r="AB136" s="7" t="s">
        <v>110</v>
      </c>
      <c r="AC136" s="6" t="s">
        <v>516</v>
      </c>
      <c r="AD136" s="8">
        <v>277</v>
      </c>
      <c r="AE136" s="5">
        <v>20</v>
      </c>
      <c r="AF136" s="8">
        <v>55.4</v>
      </c>
      <c r="AG136" s="9">
        <f>ROUND(K136*AD136,2)</f>
        <v>831</v>
      </c>
      <c r="AH136" s="9">
        <f>ROUND(K136*(AD136+AF136),2)</f>
        <v>997.2</v>
      </c>
    </row>
    <row r="137" spans="1:34" ht="25.5">
      <c r="A137" s="2">
        <v>25755</v>
      </c>
      <c r="B137" s="3"/>
      <c r="C137" s="2">
        <v>67306</v>
      </c>
      <c r="D137" s="3" t="s">
        <v>54</v>
      </c>
      <c r="E137" s="3" t="s">
        <v>525</v>
      </c>
      <c r="F137" s="3" t="s">
        <v>526</v>
      </c>
      <c r="G137" s="3" t="s">
        <v>527</v>
      </c>
      <c r="H137" s="3"/>
      <c r="I137" s="3" t="s">
        <v>528</v>
      </c>
      <c r="J137" s="4">
        <v>3</v>
      </c>
      <c r="K137" s="5">
        <v>3</v>
      </c>
      <c r="L137" s="6" t="s">
        <v>102</v>
      </c>
      <c r="M137" s="3">
        <v>110523</v>
      </c>
      <c r="N137" s="3" t="s">
        <v>508</v>
      </c>
      <c r="O137" s="3" t="s">
        <v>509</v>
      </c>
      <c r="P137" s="3" t="s">
        <v>510</v>
      </c>
      <c r="Q137" s="3">
        <v>3</v>
      </c>
      <c r="R137" s="3" t="s">
        <v>48</v>
      </c>
      <c r="S137" s="3">
        <v>237021</v>
      </c>
      <c r="T137" s="3" t="s">
        <v>511</v>
      </c>
      <c r="U137" s="3" t="s">
        <v>512</v>
      </c>
      <c r="V137" s="3">
        <v>549491371</v>
      </c>
      <c r="W137" s="3"/>
      <c r="X137" s="7" t="s">
        <v>514</v>
      </c>
      <c r="Y137" s="7" t="s">
        <v>515</v>
      </c>
      <c r="Z137" s="7" t="s">
        <v>48</v>
      </c>
      <c r="AA137" s="7" t="s">
        <v>76</v>
      </c>
      <c r="AB137" s="7" t="s">
        <v>110</v>
      </c>
      <c r="AC137" s="6" t="s">
        <v>516</v>
      </c>
      <c r="AD137" s="8">
        <v>277</v>
      </c>
      <c r="AE137" s="5">
        <v>20</v>
      </c>
      <c r="AF137" s="8">
        <v>55.4</v>
      </c>
      <c r="AG137" s="9">
        <f>ROUND(K137*AD137,2)</f>
        <v>831</v>
      </c>
      <c r="AH137" s="9">
        <f>ROUND(K137*(AD137+AF137),2)</f>
        <v>997.2</v>
      </c>
    </row>
    <row r="138" spans="1:34" ht="13.5" customHeight="1">
      <c r="A138" s="14"/>
      <c r="B138" s="14"/>
      <c r="C138" s="14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4" t="s">
        <v>63</v>
      </c>
      <c r="AF138" s="14"/>
      <c r="AG138" s="11">
        <f>SUM(AG134:AG137)</f>
        <v>3878</v>
      </c>
      <c r="AH138" s="11">
        <f>SUM(AH134:AH137)</f>
        <v>4653.599999999999</v>
      </c>
    </row>
    <row r="139" spans="1:34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</row>
    <row r="140" spans="1:34" ht="12.75">
      <c r="A140" s="2">
        <v>25820</v>
      </c>
      <c r="B140" s="3" t="s">
        <v>529</v>
      </c>
      <c r="C140" s="2">
        <v>67484</v>
      </c>
      <c r="D140" s="3" t="s">
        <v>34</v>
      </c>
      <c r="E140" s="3" t="s">
        <v>530</v>
      </c>
      <c r="F140" s="3" t="s">
        <v>531</v>
      </c>
      <c r="G140" s="3" t="s">
        <v>532</v>
      </c>
      <c r="H140" s="3"/>
      <c r="I140" s="3" t="s">
        <v>533</v>
      </c>
      <c r="J140" s="4">
        <v>6</v>
      </c>
      <c r="K140" s="5">
        <v>6</v>
      </c>
      <c r="L140" s="6" t="s">
        <v>102</v>
      </c>
      <c r="M140" s="3">
        <v>119913</v>
      </c>
      <c r="N140" s="3" t="s">
        <v>534</v>
      </c>
      <c r="O140" s="3" t="s">
        <v>535</v>
      </c>
      <c r="P140" s="3" t="s">
        <v>127</v>
      </c>
      <c r="Q140" s="3"/>
      <c r="R140" s="3" t="s">
        <v>48</v>
      </c>
      <c r="S140" s="3">
        <v>518</v>
      </c>
      <c r="T140" s="3" t="s">
        <v>536</v>
      </c>
      <c r="U140" s="3" t="s">
        <v>537</v>
      </c>
      <c r="V140" s="3">
        <v>549491305</v>
      </c>
      <c r="W140" s="3" t="s">
        <v>538</v>
      </c>
      <c r="X140" s="7" t="s">
        <v>46</v>
      </c>
      <c r="Y140" s="7" t="s">
        <v>539</v>
      </c>
      <c r="Z140" s="7" t="s">
        <v>48</v>
      </c>
      <c r="AA140" s="7" t="s">
        <v>46</v>
      </c>
      <c r="AB140" s="7" t="s">
        <v>540</v>
      </c>
      <c r="AC140" s="6" t="s">
        <v>541</v>
      </c>
      <c r="AD140" s="8">
        <v>435</v>
      </c>
      <c r="AE140" s="5">
        <v>20</v>
      </c>
      <c r="AF140" s="8">
        <v>87</v>
      </c>
      <c r="AG140" s="9">
        <f>ROUND(K140*AD140,2)</f>
        <v>2610</v>
      </c>
      <c r="AH140" s="9">
        <f>ROUND(K140*(AD140+AF140),2)</f>
        <v>3132</v>
      </c>
    </row>
    <row r="141" spans="1:34" ht="13.5" customHeight="1">
      <c r="A141" s="14"/>
      <c r="B141" s="14"/>
      <c r="C141" s="14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4" t="s">
        <v>63</v>
      </c>
      <c r="AF141" s="14"/>
      <c r="AG141" s="11">
        <f>SUM(AG140:AG140)</f>
        <v>2610</v>
      </c>
      <c r="AH141" s="11">
        <f>SUM(AH140:AH140)</f>
        <v>3132</v>
      </c>
    </row>
    <row r="142" spans="1:34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</row>
    <row r="143" spans="1:34" ht="12.75">
      <c r="A143" s="2">
        <v>25836</v>
      </c>
      <c r="B143" s="3"/>
      <c r="C143" s="2">
        <v>67442</v>
      </c>
      <c r="D143" s="3" t="s">
        <v>34</v>
      </c>
      <c r="E143" s="3" t="s">
        <v>542</v>
      </c>
      <c r="F143" s="3" t="s">
        <v>543</v>
      </c>
      <c r="G143" s="3" t="s">
        <v>544</v>
      </c>
      <c r="H143" s="3"/>
      <c r="I143" s="3" t="s">
        <v>53</v>
      </c>
      <c r="J143" s="4">
        <v>2</v>
      </c>
      <c r="K143" s="5">
        <v>2</v>
      </c>
      <c r="L143" s="6" t="s">
        <v>102</v>
      </c>
      <c r="M143" s="3">
        <v>110511</v>
      </c>
      <c r="N143" s="3" t="s">
        <v>545</v>
      </c>
      <c r="O143" s="3" t="s">
        <v>104</v>
      </c>
      <c r="P143" s="3" t="s">
        <v>105</v>
      </c>
      <c r="Q143" s="3">
        <v>4</v>
      </c>
      <c r="R143" s="3" t="s">
        <v>546</v>
      </c>
      <c r="S143" s="3">
        <v>250</v>
      </c>
      <c r="T143" s="3" t="s">
        <v>547</v>
      </c>
      <c r="U143" s="3" t="s">
        <v>548</v>
      </c>
      <c r="V143" s="3">
        <v>549498191</v>
      </c>
      <c r="W143" s="3"/>
      <c r="X143" s="7" t="s">
        <v>46</v>
      </c>
      <c r="Y143" s="7" t="s">
        <v>549</v>
      </c>
      <c r="Z143" s="7" t="s">
        <v>48</v>
      </c>
      <c r="AA143" s="7" t="s">
        <v>46</v>
      </c>
      <c r="AB143" s="7" t="s">
        <v>110</v>
      </c>
      <c r="AC143" s="6" t="s">
        <v>550</v>
      </c>
      <c r="AD143" s="8">
        <v>335</v>
      </c>
      <c r="AE143" s="5">
        <v>20</v>
      </c>
      <c r="AF143" s="8">
        <v>67</v>
      </c>
      <c r="AG143" s="9">
        <f>ROUND(K143*AD143,2)</f>
        <v>670</v>
      </c>
      <c r="AH143" s="9">
        <f>ROUND(K143*(AD143+AF143),2)</f>
        <v>804</v>
      </c>
    </row>
    <row r="144" spans="1:34" ht="12.75">
      <c r="A144" s="2">
        <v>25836</v>
      </c>
      <c r="B144" s="3"/>
      <c r="C144" s="2">
        <v>67443</v>
      </c>
      <c r="D144" s="3" t="s">
        <v>34</v>
      </c>
      <c r="E144" s="3" t="s">
        <v>551</v>
      </c>
      <c r="F144" s="3" t="s">
        <v>174</v>
      </c>
      <c r="G144" s="3" t="s">
        <v>175</v>
      </c>
      <c r="H144" s="3"/>
      <c r="I144" s="3" t="s">
        <v>552</v>
      </c>
      <c r="J144" s="4">
        <v>1</v>
      </c>
      <c r="K144" s="5">
        <v>1</v>
      </c>
      <c r="L144" s="6" t="s">
        <v>102</v>
      </c>
      <c r="M144" s="3">
        <v>110511</v>
      </c>
      <c r="N144" s="3" t="s">
        <v>545</v>
      </c>
      <c r="O144" s="3" t="s">
        <v>104</v>
      </c>
      <c r="P144" s="3" t="s">
        <v>105</v>
      </c>
      <c r="Q144" s="3">
        <v>4</v>
      </c>
      <c r="R144" s="3" t="s">
        <v>546</v>
      </c>
      <c r="S144" s="3">
        <v>250</v>
      </c>
      <c r="T144" s="3" t="s">
        <v>547</v>
      </c>
      <c r="U144" s="3" t="s">
        <v>548</v>
      </c>
      <c r="V144" s="3">
        <v>549498191</v>
      </c>
      <c r="W144" s="3"/>
      <c r="X144" s="7" t="s">
        <v>46</v>
      </c>
      <c r="Y144" s="7" t="s">
        <v>549</v>
      </c>
      <c r="Z144" s="7" t="s">
        <v>48</v>
      </c>
      <c r="AA144" s="7" t="s">
        <v>46</v>
      </c>
      <c r="AB144" s="7" t="s">
        <v>110</v>
      </c>
      <c r="AC144" s="6" t="s">
        <v>550</v>
      </c>
      <c r="AD144" s="8">
        <v>2286</v>
      </c>
      <c r="AE144" s="5">
        <v>20</v>
      </c>
      <c r="AF144" s="8">
        <v>457.2</v>
      </c>
      <c r="AG144" s="9">
        <f>ROUND(K144*AD144,2)</f>
        <v>2286</v>
      </c>
      <c r="AH144" s="9">
        <f>ROUND(K144*(AD144+AF144),2)</f>
        <v>2743.2</v>
      </c>
    </row>
    <row r="145" spans="1:34" ht="13.5" customHeight="1">
      <c r="A145" s="14"/>
      <c r="B145" s="14"/>
      <c r="C145" s="14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4" t="s">
        <v>63</v>
      </c>
      <c r="AF145" s="14"/>
      <c r="AG145" s="11">
        <f>SUM(AG143:AG144)</f>
        <v>2956</v>
      </c>
      <c r="AH145" s="11">
        <f>SUM(AH143:AH144)</f>
        <v>3547.2</v>
      </c>
    </row>
    <row r="146" spans="1:34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</row>
    <row r="147" spans="1:34" ht="12.75">
      <c r="A147" s="2">
        <v>25857</v>
      </c>
      <c r="B147" s="3"/>
      <c r="C147" s="2">
        <v>67508</v>
      </c>
      <c r="D147" s="3" t="s">
        <v>54</v>
      </c>
      <c r="E147" s="3" t="s">
        <v>412</v>
      </c>
      <c r="F147" s="3" t="s">
        <v>413</v>
      </c>
      <c r="G147" s="3" t="s">
        <v>414</v>
      </c>
      <c r="H147" s="3"/>
      <c r="I147" s="3" t="s">
        <v>415</v>
      </c>
      <c r="J147" s="4">
        <v>3</v>
      </c>
      <c r="K147" s="5">
        <v>3</v>
      </c>
      <c r="L147" s="6" t="s">
        <v>39</v>
      </c>
      <c r="M147" s="3">
        <v>220000</v>
      </c>
      <c r="N147" s="3" t="s">
        <v>553</v>
      </c>
      <c r="O147" s="3" t="s">
        <v>554</v>
      </c>
      <c r="P147" s="3" t="s">
        <v>555</v>
      </c>
      <c r="Q147" s="3">
        <v>0</v>
      </c>
      <c r="R147" s="3" t="s">
        <v>48</v>
      </c>
      <c r="S147" s="3">
        <v>1589</v>
      </c>
      <c r="T147" s="3" t="s">
        <v>556</v>
      </c>
      <c r="U147" s="3" t="s">
        <v>557</v>
      </c>
      <c r="V147" s="3">
        <v>549498043</v>
      </c>
      <c r="W147" s="3" t="s">
        <v>558</v>
      </c>
      <c r="X147" s="7" t="s">
        <v>46</v>
      </c>
      <c r="Y147" s="7" t="s">
        <v>559</v>
      </c>
      <c r="Z147" s="7" t="s">
        <v>48</v>
      </c>
      <c r="AA147" s="7" t="s">
        <v>46</v>
      </c>
      <c r="AB147" s="7" t="s">
        <v>48</v>
      </c>
      <c r="AC147" s="6" t="s">
        <v>560</v>
      </c>
      <c r="AD147" s="8">
        <v>164</v>
      </c>
      <c r="AE147" s="5">
        <v>20</v>
      </c>
      <c r="AF147" s="8">
        <v>32.8</v>
      </c>
      <c r="AG147" s="9">
        <f>ROUND(K147*AD147,2)</f>
        <v>492</v>
      </c>
      <c r="AH147" s="9">
        <f>ROUND(K147*(AD147+AF147),2)</f>
        <v>590.4</v>
      </c>
    </row>
    <row r="148" spans="1:34" ht="12.75">
      <c r="A148" s="2">
        <v>25857</v>
      </c>
      <c r="B148" s="3"/>
      <c r="C148" s="2">
        <v>67512</v>
      </c>
      <c r="D148" s="3" t="s">
        <v>34</v>
      </c>
      <c r="E148" s="3" t="s">
        <v>551</v>
      </c>
      <c r="F148" s="3" t="s">
        <v>174</v>
      </c>
      <c r="G148" s="3" t="s">
        <v>175</v>
      </c>
      <c r="H148" s="3"/>
      <c r="I148" s="3" t="s">
        <v>552</v>
      </c>
      <c r="J148" s="4">
        <v>3</v>
      </c>
      <c r="K148" s="5">
        <v>3</v>
      </c>
      <c r="L148" s="6" t="s">
        <v>39</v>
      </c>
      <c r="M148" s="3">
        <v>220000</v>
      </c>
      <c r="N148" s="3" t="s">
        <v>553</v>
      </c>
      <c r="O148" s="3" t="s">
        <v>554</v>
      </c>
      <c r="P148" s="3" t="s">
        <v>555</v>
      </c>
      <c r="Q148" s="3">
        <v>0</v>
      </c>
      <c r="R148" s="3" t="s">
        <v>48</v>
      </c>
      <c r="S148" s="3">
        <v>1589</v>
      </c>
      <c r="T148" s="3" t="s">
        <v>556</v>
      </c>
      <c r="U148" s="3" t="s">
        <v>557</v>
      </c>
      <c r="V148" s="3">
        <v>549498043</v>
      </c>
      <c r="W148" s="3"/>
      <c r="X148" s="7" t="s">
        <v>46</v>
      </c>
      <c r="Y148" s="7" t="s">
        <v>559</v>
      </c>
      <c r="Z148" s="7" t="s">
        <v>48</v>
      </c>
      <c r="AA148" s="7" t="s">
        <v>46</v>
      </c>
      <c r="AB148" s="7" t="s">
        <v>48</v>
      </c>
      <c r="AC148" s="6" t="s">
        <v>560</v>
      </c>
      <c r="AD148" s="8">
        <v>2286</v>
      </c>
      <c r="AE148" s="5">
        <v>20</v>
      </c>
      <c r="AF148" s="8">
        <v>457.2</v>
      </c>
      <c r="AG148" s="9">
        <f>ROUND(K148*AD148,2)</f>
        <v>6858</v>
      </c>
      <c r="AH148" s="9">
        <f>ROUND(K148*(AD148+AF148),2)</f>
        <v>8229.6</v>
      </c>
    </row>
    <row r="149" spans="1:34" ht="13.5" customHeight="1">
      <c r="A149" s="14"/>
      <c r="B149" s="14"/>
      <c r="C149" s="14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4" t="s">
        <v>63</v>
      </c>
      <c r="AF149" s="14"/>
      <c r="AG149" s="11">
        <f>SUM(AG147:AG148)</f>
        <v>7350</v>
      </c>
      <c r="AH149" s="11">
        <f>SUM(AH147:AH148)</f>
        <v>8820</v>
      </c>
    </row>
    <row r="150" spans="1:34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</row>
    <row r="151" spans="1:34" ht="12.75">
      <c r="A151" s="2">
        <v>25908</v>
      </c>
      <c r="B151" s="3"/>
      <c r="C151" s="2">
        <v>67946</v>
      </c>
      <c r="D151" s="3" t="s">
        <v>54</v>
      </c>
      <c r="E151" s="3" t="s">
        <v>561</v>
      </c>
      <c r="F151" s="3" t="s">
        <v>562</v>
      </c>
      <c r="G151" s="3" t="s">
        <v>563</v>
      </c>
      <c r="H151" s="3"/>
      <c r="I151" s="3" t="s">
        <v>564</v>
      </c>
      <c r="J151" s="4">
        <v>1</v>
      </c>
      <c r="K151" s="5">
        <v>1</v>
      </c>
      <c r="L151" s="6" t="s">
        <v>102</v>
      </c>
      <c r="M151" s="3">
        <v>110515</v>
      </c>
      <c r="N151" s="3" t="s">
        <v>403</v>
      </c>
      <c r="O151" s="3" t="s">
        <v>404</v>
      </c>
      <c r="P151" s="3" t="s">
        <v>127</v>
      </c>
      <c r="Q151" s="3">
        <v>2</v>
      </c>
      <c r="R151" s="3" t="s">
        <v>405</v>
      </c>
      <c r="S151" s="3">
        <v>215300</v>
      </c>
      <c r="T151" s="3" t="s">
        <v>406</v>
      </c>
      <c r="U151" s="3" t="s">
        <v>407</v>
      </c>
      <c r="V151" s="3">
        <v>549496417</v>
      </c>
      <c r="W151" s="3"/>
      <c r="X151" s="7" t="s">
        <v>46</v>
      </c>
      <c r="Y151" s="7" t="s">
        <v>409</v>
      </c>
      <c r="Z151" s="7" t="s">
        <v>48</v>
      </c>
      <c r="AA151" s="7" t="s">
        <v>46</v>
      </c>
      <c r="AB151" s="7" t="s">
        <v>110</v>
      </c>
      <c r="AC151" s="6" t="s">
        <v>565</v>
      </c>
      <c r="AD151" s="8">
        <v>305</v>
      </c>
      <c r="AE151" s="5">
        <v>20</v>
      </c>
      <c r="AF151" s="8">
        <v>61</v>
      </c>
      <c r="AG151" s="9">
        <f>ROUND(K151*AD151,2)</f>
        <v>305</v>
      </c>
      <c r="AH151" s="9">
        <f>ROUND(K151*(AD151+AF151),2)</f>
        <v>366</v>
      </c>
    </row>
    <row r="152" spans="1:34" ht="12.75">
      <c r="A152" s="2">
        <v>25908</v>
      </c>
      <c r="B152" s="3"/>
      <c r="C152" s="2">
        <v>67947</v>
      </c>
      <c r="D152" s="3" t="s">
        <v>54</v>
      </c>
      <c r="E152" s="3" t="s">
        <v>566</v>
      </c>
      <c r="F152" s="3" t="s">
        <v>567</v>
      </c>
      <c r="G152" s="3" t="s">
        <v>568</v>
      </c>
      <c r="H152" s="3"/>
      <c r="I152" s="3" t="s">
        <v>569</v>
      </c>
      <c r="J152" s="4">
        <v>1</v>
      </c>
      <c r="K152" s="5">
        <v>1</v>
      </c>
      <c r="L152" s="6" t="s">
        <v>102</v>
      </c>
      <c r="M152" s="3">
        <v>110515</v>
      </c>
      <c r="N152" s="3" t="s">
        <v>403</v>
      </c>
      <c r="O152" s="3" t="s">
        <v>404</v>
      </c>
      <c r="P152" s="3" t="s">
        <v>127</v>
      </c>
      <c r="Q152" s="3">
        <v>2</v>
      </c>
      <c r="R152" s="3" t="s">
        <v>405</v>
      </c>
      <c r="S152" s="3">
        <v>215300</v>
      </c>
      <c r="T152" s="3" t="s">
        <v>406</v>
      </c>
      <c r="U152" s="3" t="s">
        <v>407</v>
      </c>
      <c r="V152" s="3">
        <v>549496417</v>
      </c>
      <c r="W152" s="3"/>
      <c r="X152" s="7" t="s">
        <v>46</v>
      </c>
      <c r="Y152" s="7" t="s">
        <v>409</v>
      </c>
      <c r="Z152" s="7" t="s">
        <v>48</v>
      </c>
      <c r="AA152" s="7" t="s">
        <v>46</v>
      </c>
      <c r="AB152" s="7" t="s">
        <v>110</v>
      </c>
      <c r="AC152" s="6" t="s">
        <v>565</v>
      </c>
      <c r="AD152" s="8">
        <v>105</v>
      </c>
      <c r="AE152" s="5">
        <v>20</v>
      </c>
      <c r="AF152" s="8">
        <v>21</v>
      </c>
      <c r="AG152" s="9">
        <f>ROUND(K152*AD152,2)</f>
        <v>105</v>
      </c>
      <c r="AH152" s="9">
        <f>ROUND(K152*(AD152+AF152),2)</f>
        <v>126</v>
      </c>
    </row>
    <row r="153" spans="1:34" ht="12.75">
      <c r="A153" s="2">
        <v>25908</v>
      </c>
      <c r="B153" s="3"/>
      <c r="C153" s="2">
        <v>67964</v>
      </c>
      <c r="D153" s="3" t="s">
        <v>54</v>
      </c>
      <c r="E153" s="3" t="s">
        <v>570</v>
      </c>
      <c r="F153" s="3" t="s">
        <v>571</v>
      </c>
      <c r="G153" s="3" t="s">
        <v>572</v>
      </c>
      <c r="H153" s="3"/>
      <c r="I153" s="3" t="s">
        <v>573</v>
      </c>
      <c r="J153" s="4">
        <v>1</v>
      </c>
      <c r="K153" s="5">
        <v>1</v>
      </c>
      <c r="L153" s="6" t="s">
        <v>102</v>
      </c>
      <c r="M153" s="3">
        <v>110515</v>
      </c>
      <c r="N153" s="3" t="s">
        <v>403</v>
      </c>
      <c r="O153" s="3" t="s">
        <v>404</v>
      </c>
      <c r="P153" s="3" t="s">
        <v>127</v>
      </c>
      <c r="Q153" s="3">
        <v>2</v>
      </c>
      <c r="R153" s="3" t="s">
        <v>405</v>
      </c>
      <c r="S153" s="3">
        <v>215300</v>
      </c>
      <c r="T153" s="3" t="s">
        <v>406</v>
      </c>
      <c r="U153" s="3" t="s">
        <v>407</v>
      </c>
      <c r="V153" s="3">
        <v>549496417</v>
      </c>
      <c r="W153" s="3"/>
      <c r="X153" s="7" t="s">
        <v>46</v>
      </c>
      <c r="Y153" s="7" t="s">
        <v>409</v>
      </c>
      <c r="Z153" s="7" t="s">
        <v>48</v>
      </c>
      <c r="AA153" s="7" t="s">
        <v>46</v>
      </c>
      <c r="AB153" s="7" t="s">
        <v>110</v>
      </c>
      <c r="AC153" s="6" t="s">
        <v>565</v>
      </c>
      <c r="AD153" s="8">
        <v>154</v>
      </c>
      <c r="AE153" s="5">
        <v>20</v>
      </c>
      <c r="AF153" s="8">
        <v>30.8</v>
      </c>
      <c r="AG153" s="9">
        <f>ROUND(K153*AD153,2)</f>
        <v>154</v>
      </c>
      <c r="AH153" s="9">
        <f>ROUND(K153*(AD153+AF153),2)</f>
        <v>184.8</v>
      </c>
    </row>
    <row r="154" spans="1:34" ht="12.75">
      <c r="A154" s="2">
        <v>25908</v>
      </c>
      <c r="B154" s="3"/>
      <c r="C154" s="2">
        <v>67965</v>
      </c>
      <c r="D154" s="3" t="s">
        <v>54</v>
      </c>
      <c r="E154" s="3" t="s">
        <v>574</v>
      </c>
      <c r="F154" s="3" t="s">
        <v>575</v>
      </c>
      <c r="G154" s="3" t="s">
        <v>576</v>
      </c>
      <c r="H154" s="3"/>
      <c r="I154" s="3" t="s">
        <v>569</v>
      </c>
      <c r="J154" s="4">
        <v>1</v>
      </c>
      <c r="K154" s="5">
        <v>1</v>
      </c>
      <c r="L154" s="6" t="s">
        <v>102</v>
      </c>
      <c r="M154" s="3">
        <v>110515</v>
      </c>
      <c r="N154" s="3" t="s">
        <v>403</v>
      </c>
      <c r="O154" s="3" t="s">
        <v>404</v>
      </c>
      <c r="P154" s="3" t="s">
        <v>127</v>
      </c>
      <c r="Q154" s="3">
        <v>2</v>
      </c>
      <c r="R154" s="3" t="s">
        <v>405</v>
      </c>
      <c r="S154" s="3">
        <v>215300</v>
      </c>
      <c r="T154" s="3" t="s">
        <v>406</v>
      </c>
      <c r="U154" s="3" t="s">
        <v>407</v>
      </c>
      <c r="V154" s="3">
        <v>549496417</v>
      </c>
      <c r="W154" s="3"/>
      <c r="X154" s="7" t="s">
        <v>46</v>
      </c>
      <c r="Y154" s="7" t="s">
        <v>409</v>
      </c>
      <c r="Z154" s="7" t="s">
        <v>48</v>
      </c>
      <c r="AA154" s="7" t="s">
        <v>46</v>
      </c>
      <c r="AB154" s="7" t="s">
        <v>110</v>
      </c>
      <c r="AC154" s="6" t="s">
        <v>565</v>
      </c>
      <c r="AD154" s="8">
        <v>105</v>
      </c>
      <c r="AE154" s="5">
        <v>20</v>
      </c>
      <c r="AF154" s="8">
        <v>21</v>
      </c>
      <c r="AG154" s="9">
        <f>ROUND(K154*AD154,2)</f>
        <v>105</v>
      </c>
      <c r="AH154" s="9">
        <f>ROUND(K154*(AD154+AF154),2)</f>
        <v>126</v>
      </c>
    </row>
    <row r="155" spans="1:34" ht="12.75">
      <c r="A155" s="2">
        <v>25908</v>
      </c>
      <c r="B155" s="3"/>
      <c r="C155" s="2">
        <v>67966</v>
      </c>
      <c r="D155" s="3" t="s">
        <v>54</v>
      </c>
      <c r="E155" s="3" t="s">
        <v>577</v>
      </c>
      <c r="F155" s="3" t="s">
        <v>578</v>
      </c>
      <c r="G155" s="3" t="s">
        <v>579</v>
      </c>
      <c r="H155" s="3"/>
      <c r="I155" s="3" t="s">
        <v>569</v>
      </c>
      <c r="J155" s="4">
        <v>1</v>
      </c>
      <c r="K155" s="5">
        <v>1</v>
      </c>
      <c r="L155" s="6" t="s">
        <v>102</v>
      </c>
      <c r="M155" s="3">
        <v>110515</v>
      </c>
      <c r="N155" s="3" t="s">
        <v>403</v>
      </c>
      <c r="O155" s="3" t="s">
        <v>404</v>
      </c>
      <c r="P155" s="3" t="s">
        <v>127</v>
      </c>
      <c r="Q155" s="3">
        <v>2</v>
      </c>
      <c r="R155" s="3" t="s">
        <v>405</v>
      </c>
      <c r="S155" s="3">
        <v>215300</v>
      </c>
      <c r="T155" s="3" t="s">
        <v>406</v>
      </c>
      <c r="U155" s="3" t="s">
        <v>407</v>
      </c>
      <c r="V155" s="3">
        <v>549496417</v>
      </c>
      <c r="W155" s="3"/>
      <c r="X155" s="7" t="s">
        <v>46</v>
      </c>
      <c r="Y155" s="7" t="s">
        <v>409</v>
      </c>
      <c r="Z155" s="7" t="s">
        <v>48</v>
      </c>
      <c r="AA155" s="7" t="s">
        <v>46</v>
      </c>
      <c r="AB155" s="7" t="s">
        <v>110</v>
      </c>
      <c r="AC155" s="6" t="s">
        <v>565</v>
      </c>
      <c r="AD155" s="8">
        <v>105</v>
      </c>
      <c r="AE155" s="5">
        <v>20</v>
      </c>
      <c r="AF155" s="8">
        <v>21</v>
      </c>
      <c r="AG155" s="9">
        <f>ROUND(K155*AD155,2)</f>
        <v>105</v>
      </c>
      <c r="AH155" s="9">
        <f>ROUND(K155*(AD155+AF155),2)</f>
        <v>126</v>
      </c>
    </row>
    <row r="156" spans="1:34" ht="13.5" customHeight="1">
      <c r="A156" s="14"/>
      <c r="B156" s="14"/>
      <c r="C156" s="14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4" t="s">
        <v>63</v>
      </c>
      <c r="AF156" s="14"/>
      <c r="AG156" s="11">
        <f>SUM(AG151:AG155)</f>
        <v>774</v>
      </c>
      <c r="AH156" s="11">
        <f>SUM(AH151:AH155)</f>
        <v>928.8</v>
      </c>
    </row>
    <row r="157" spans="1:34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</row>
    <row r="158" spans="1:34" ht="12.75">
      <c r="A158" s="2">
        <v>25939</v>
      </c>
      <c r="B158" s="3" t="s">
        <v>580</v>
      </c>
      <c r="C158" s="2">
        <v>67730</v>
      </c>
      <c r="D158" s="3" t="s">
        <v>34</v>
      </c>
      <c r="E158" s="3" t="s">
        <v>581</v>
      </c>
      <c r="F158" s="3" t="s">
        <v>582</v>
      </c>
      <c r="G158" s="3" t="s">
        <v>583</v>
      </c>
      <c r="H158" s="3"/>
      <c r="I158" s="3" t="s">
        <v>38</v>
      </c>
      <c r="J158" s="4">
        <v>1</v>
      </c>
      <c r="K158" s="5">
        <v>1</v>
      </c>
      <c r="L158" s="6" t="s">
        <v>39</v>
      </c>
      <c r="M158" s="3">
        <v>311010</v>
      </c>
      <c r="N158" s="3" t="s">
        <v>300</v>
      </c>
      <c r="O158" s="3" t="s">
        <v>301</v>
      </c>
      <c r="P158" s="3" t="s">
        <v>42</v>
      </c>
      <c r="Q158" s="3">
        <v>3</v>
      </c>
      <c r="R158" s="3" t="s">
        <v>302</v>
      </c>
      <c r="S158" s="3">
        <v>1064</v>
      </c>
      <c r="T158" s="3" t="s">
        <v>303</v>
      </c>
      <c r="U158" s="3" t="s">
        <v>304</v>
      </c>
      <c r="V158" s="3">
        <v>549496372</v>
      </c>
      <c r="W158" s="3" t="s">
        <v>584</v>
      </c>
      <c r="X158" s="7" t="s">
        <v>585</v>
      </c>
      <c r="Y158" s="7" t="s">
        <v>306</v>
      </c>
      <c r="Z158" s="7" t="s">
        <v>48</v>
      </c>
      <c r="AA158" s="7" t="s">
        <v>76</v>
      </c>
      <c r="AB158" s="7" t="s">
        <v>48</v>
      </c>
      <c r="AC158" s="6" t="s">
        <v>586</v>
      </c>
      <c r="AD158" s="8">
        <v>1761</v>
      </c>
      <c r="AE158" s="5">
        <v>20</v>
      </c>
      <c r="AF158" s="8">
        <v>352.2</v>
      </c>
      <c r="AG158" s="9">
        <f>ROUND(K158*AD158,2)</f>
        <v>1761</v>
      </c>
      <c r="AH158" s="9">
        <f>ROUND(K158*(AD158+AF158),2)</f>
        <v>2113.2</v>
      </c>
    </row>
    <row r="159" spans="1:34" ht="12.75">
      <c r="A159" s="2">
        <v>25939</v>
      </c>
      <c r="B159" s="3" t="s">
        <v>580</v>
      </c>
      <c r="C159" s="2">
        <v>67731</v>
      </c>
      <c r="D159" s="3" t="s">
        <v>34</v>
      </c>
      <c r="E159" s="3" t="s">
        <v>587</v>
      </c>
      <c r="F159" s="3" t="s">
        <v>588</v>
      </c>
      <c r="G159" s="3" t="s">
        <v>589</v>
      </c>
      <c r="H159" s="3"/>
      <c r="I159" s="3" t="s">
        <v>340</v>
      </c>
      <c r="J159" s="4">
        <v>1</v>
      </c>
      <c r="K159" s="5">
        <v>1</v>
      </c>
      <c r="L159" s="6" t="s">
        <v>39</v>
      </c>
      <c r="M159" s="3">
        <v>311010</v>
      </c>
      <c r="N159" s="3" t="s">
        <v>300</v>
      </c>
      <c r="O159" s="3" t="s">
        <v>301</v>
      </c>
      <c r="P159" s="3" t="s">
        <v>42</v>
      </c>
      <c r="Q159" s="3">
        <v>3</v>
      </c>
      <c r="R159" s="3" t="s">
        <v>302</v>
      </c>
      <c r="S159" s="3">
        <v>1064</v>
      </c>
      <c r="T159" s="3" t="s">
        <v>303</v>
      </c>
      <c r="U159" s="3" t="s">
        <v>304</v>
      </c>
      <c r="V159" s="3">
        <v>549496372</v>
      </c>
      <c r="W159" s="3" t="s">
        <v>584</v>
      </c>
      <c r="X159" s="7" t="s">
        <v>585</v>
      </c>
      <c r="Y159" s="7" t="s">
        <v>306</v>
      </c>
      <c r="Z159" s="7" t="s">
        <v>48</v>
      </c>
      <c r="AA159" s="7" t="s">
        <v>76</v>
      </c>
      <c r="AB159" s="7" t="s">
        <v>48</v>
      </c>
      <c r="AC159" s="6" t="s">
        <v>586</v>
      </c>
      <c r="AD159" s="8">
        <v>2821</v>
      </c>
      <c r="AE159" s="5">
        <v>20</v>
      </c>
      <c r="AF159" s="8">
        <v>564.2</v>
      </c>
      <c r="AG159" s="9">
        <f>ROUND(K159*AD159,2)</f>
        <v>2821</v>
      </c>
      <c r="AH159" s="9">
        <f>ROUND(K159*(AD159+AF159),2)</f>
        <v>3385.2</v>
      </c>
    </row>
    <row r="160" spans="1:34" ht="13.5" customHeight="1">
      <c r="A160" s="14"/>
      <c r="B160" s="14"/>
      <c r="C160" s="14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4" t="s">
        <v>63</v>
      </c>
      <c r="AF160" s="14"/>
      <c r="AG160" s="11">
        <f>SUM(AG158:AG159)</f>
        <v>4582</v>
      </c>
      <c r="AH160" s="11">
        <f>SUM(AH158:AH159)</f>
        <v>5498.4</v>
      </c>
    </row>
    <row r="161" spans="1:34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</row>
    <row r="162" spans="1:34" ht="12.75">
      <c r="A162" s="2">
        <v>25947</v>
      </c>
      <c r="B162" s="3"/>
      <c r="C162" s="2">
        <v>67842</v>
      </c>
      <c r="D162" s="3" t="s">
        <v>34</v>
      </c>
      <c r="E162" s="3" t="s">
        <v>590</v>
      </c>
      <c r="F162" s="3" t="s">
        <v>591</v>
      </c>
      <c r="G162" s="3" t="s">
        <v>592</v>
      </c>
      <c r="H162" s="3"/>
      <c r="I162" s="3" t="s">
        <v>593</v>
      </c>
      <c r="J162" s="4">
        <v>1</v>
      </c>
      <c r="K162" s="5">
        <v>1</v>
      </c>
      <c r="L162" s="6" t="s">
        <v>39</v>
      </c>
      <c r="M162" s="3">
        <v>419840</v>
      </c>
      <c r="N162" s="3" t="s">
        <v>594</v>
      </c>
      <c r="O162" s="3" t="s">
        <v>259</v>
      </c>
      <c r="P162" s="3" t="s">
        <v>260</v>
      </c>
      <c r="Q162" s="3"/>
      <c r="R162" s="3" t="s">
        <v>48</v>
      </c>
      <c r="S162" s="3">
        <v>104874</v>
      </c>
      <c r="T162" s="3" t="s">
        <v>595</v>
      </c>
      <c r="U162" s="3" t="s">
        <v>596</v>
      </c>
      <c r="V162" s="3">
        <v>549491608</v>
      </c>
      <c r="W162" s="3"/>
      <c r="X162" s="7" t="s">
        <v>46</v>
      </c>
      <c r="Y162" s="7" t="s">
        <v>597</v>
      </c>
      <c r="Z162" s="7" t="s">
        <v>48</v>
      </c>
      <c r="AA162" s="7" t="s">
        <v>46</v>
      </c>
      <c r="AB162" s="7" t="s">
        <v>48</v>
      </c>
      <c r="AC162" s="6" t="s">
        <v>598</v>
      </c>
      <c r="AD162" s="8">
        <v>2357</v>
      </c>
      <c r="AE162" s="5">
        <v>20</v>
      </c>
      <c r="AF162" s="8">
        <v>471.4</v>
      </c>
      <c r="AG162" s="9">
        <f>ROUND(K162*AD162,2)</f>
        <v>2357</v>
      </c>
      <c r="AH162" s="9">
        <f>ROUND(K162*(AD162+AF162),2)</f>
        <v>2828.4</v>
      </c>
    </row>
    <row r="163" spans="1:34" ht="13.5" customHeight="1">
      <c r="A163" s="14"/>
      <c r="B163" s="14"/>
      <c r="C163" s="14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4" t="s">
        <v>63</v>
      </c>
      <c r="AF163" s="14"/>
      <c r="AG163" s="11">
        <f>SUM(AG162:AG162)</f>
        <v>2357</v>
      </c>
      <c r="AH163" s="11">
        <f>SUM(AH162:AH162)</f>
        <v>2828.4</v>
      </c>
    </row>
    <row r="164" spans="1:34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</row>
    <row r="165" spans="1:34" ht="12.75">
      <c r="A165" s="2">
        <v>25957</v>
      </c>
      <c r="B165" s="3" t="s">
        <v>599</v>
      </c>
      <c r="C165" s="2">
        <v>67760</v>
      </c>
      <c r="D165" s="3" t="s">
        <v>34</v>
      </c>
      <c r="E165" s="3" t="s">
        <v>600</v>
      </c>
      <c r="F165" s="3" t="s">
        <v>601</v>
      </c>
      <c r="G165" s="3" t="s">
        <v>602</v>
      </c>
      <c r="H165" s="3"/>
      <c r="I165" s="3" t="s">
        <v>101</v>
      </c>
      <c r="J165" s="4">
        <v>1</v>
      </c>
      <c r="K165" s="5">
        <v>1</v>
      </c>
      <c r="L165" s="6" t="s">
        <v>39</v>
      </c>
      <c r="M165" s="3">
        <v>315010</v>
      </c>
      <c r="N165" s="3" t="s">
        <v>603</v>
      </c>
      <c r="O165" s="3" t="s">
        <v>604</v>
      </c>
      <c r="P165" s="3" t="s">
        <v>42</v>
      </c>
      <c r="Q165" s="3">
        <v>1</v>
      </c>
      <c r="R165" s="3" t="s">
        <v>605</v>
      </c>
      <c r="S165" s="3">
        <v>175169</v>
      </c>
      <c r="T165" s="3" t="s">
        <v>606</v>
      </c>
      <c r="U165" s="3" t="s">
        <v>607</v>
      </c>
      <c r="V165" s="3"/>
      <c r="W165" s="3"/>
      <c r="X165" s="7" t="s">
        <v>305</v>
      </c>
      <c r="Y165" s="7" t="s">
        <v>608</v>
      </c>
      <c r="Z165" s="7" t="s">
        <v>609</v>
      </c>
      <c r="AA165" s="7" t="s">
        <v>248</v>
      </c>
      <c r="AB165" s="7" t="s">
        <v>48</v>
      </c>
      <c r="AC165" s="6" t="s">
        <v>610</v>
      </c>
      <c r="AD165" s="8">
        <v>1542</v>
      </c>
      <c r="AE165" s="5">
        <v>20</v>
      </c>
      <c r="AF165" s="8">
        <v>308.4</v>
      </c>
      <c r="AG165" s="9">
        <f>ROUND(K165*AD165,2)</f>
        <v>1542</v>
      </c>
      <c r="AH165" s="9">
        <f>ROUND(K165*(AD165+AF165),2)</f>
        <v>1850.4</v>
      </c>
    </row>
    <row r="166" spans="1:34" ht="12.75">
      <c r="A166" s="2">
        <v>25957</v>
      </c>
      <c r="B166" s="3" t="s">
        <v>599</v>
      </c>
      <c r="C166" s="2">
        <v>67767</v>
      </c>
      <c r="D166" s="3" t="s">
        <v>34</v>
      </c>
      <c r="E166" s="3" t="s">
        <v>146</v>
      </c>
      <c r="F166" s="3" t="s">
        <v>147</v>
      </c>
      <c r="G166" s="3" t="s">
        <v>148</v>
      </c>
      <c r="H166" s="3"/>
      <c r="I166" s="3" t="s">
        <v>101</v>
      </c>
      <c r="J166" s="4">
        <v>1</v>
      </c>
      <c r="K166" s="5">
        <v>1</v>
      </c>
      <c r="L166" s="6" t="s">
        <v>39</v>
      </c>
      <c r="M166" s="3">
        <v>315010</v>
      </c>
      <c r="N166" s="3" t="s">
        <v>603</v>
      </c>
      <c r="O166" s="3" t="s">
        <v>604</v>
      </c>
      <c r="P166" s="3" t="s">
        <v>42</v>
      </c>
      <c r="Q166" s="3">
        <v>1</v>
      </c>
      <c r="R166" s="3" t="s">
        <v>605</v>
      </c>
      <c r="S166" s="3">
        <v>175169</v>
      </c>
      <c r="T166" s="3" t="s">
        <v>606</v>
      </c>
      <c r="U166" s="3" t="s">
        <v>607</v>
      </c>
      <c r="V166" s="3"/>
      <c r="W166" s="3"/>
      <c r="X166" s="7" t="s">
        <v>305</v>
      </c>
      <c r="Y166" s="7" t="s">
        <v>608</v>
      </c>
      <c r="Z166" s="7" t="s">
        <v>609</v>
      </c>
      <c r="AA166" s="7" t="s">
        <v>248</v>
      </c>
      <c r="AB166" s="7" t="s">
        <v>48</v>
      </c>
      <c r="AC166" s="6" t="s">
        <v>610</v>
      </c>
      <c r="AD166" s="8">
        <v>1542</v>
      </c>
      <c r="AE166" s="5">
        <v>20</v>
      </c>
      <c r="AF166" s="8">
        <v>308.4</v>
      </c>
      <c r="AG166" s="9">
        <f>ROUND(K166*AD166,2)</f>
        <v>1542</v>
      </c>
      <c r="AH166" s="9">
        <f>ROUND(K166*(AD166+AF166),2)</f>
        <v>1850.4</v>
      </c>
    </row>
    <row r="167" spans="1:34" ht="12.75">
      <c r="A167" s="2">
        <v>25957</v>
      </c>
      <c r="B167" s="3" t="s">
        <v>599</v>
      </c>
      <c r="C167" s="2">
        <v>67770</v>
      </c>
      <c r="D167" s="3" t="s">
        <v>34</v>
      </c>
      <c r="E167" s="3" t="s">
        <v>611</v>
      </c>
      <c r="F167" s="3" t="s">
        <v>612</v>
      </c>
      <c r="G167" s="3" t="s">
        <v>613</v>
      </c>
      <c r="H167" s="3"/>
      <c r="I167" s="3" t="s">
        <v>101</v>
      </c>
      <c r="J167" s="4">
        <v>1</v>
      </c>
      <c r="K167" s="5">
        <v>1</v>
      </c>
      <c r="L167" s="6" t="s">
        <v>39</v>
      </c>
      <c r="M167" s="3">
        <v>315010</v>
      </c>
      <c r="N167" s="3" t="s">
        <v>603</v>
      </c>
      <c r="O167" s="3" t="s">
        <v>604</v>
      </c>
      <c r="P167" s="3" t="s">
        <v>42</v>
      </c>
      <c r="Q167" s="3">
        <v>1</v>
      </c>
      <c r="R167" s="3" t="s">
        <v>605</v>
      </c>
      <c r="S167" s="3">
        <v>175169</v>
      </c>
      <c r="T167" s="3" t="s">
        <v>606</v>
      </c>
      <c r="U167" s="3" t="s">
        <v>607</v>
      </c>
      <c r="V167" s="3"/>
      <c r="W167" s="3"/>
      <c r="X167" s="7" t="s">
        <v>305</v>
      </c>
      <c r="Y167" s="7" t="s">
        <v>608</v>
      </c>
      <c r="Z167" s="7" t="s">
        <v>609</v>
      </c>
      <c r="AA167" s="7" t="s">
        <v>248</v>
      </c>
      <c r="AB167" s="7" t="s">
        <v>48</v>
      </c>
      <c r="AC167" s="6" t="s">
        <v>610</v>
      </c>
      <c r="AD167" s="8">
        <v>1542</v>
      </c>
      <c r="AE167" s="5">
        <v>20</v>
      </c>
      <c r="AF167" s="8">
        <v>308.4</v>
      </c>
      <c r="AG167" s="9">
        <f>ROUND(K167*AD167,2)</f>
        <v>1542</v>
      </c>
      <c r="AH167" s="9">
        <f>ROUND(K167*(AD167+AF167),2)</f>
        <v>1850.4</v>
      </c>
    </row>
    <row r="168" spans="1:34" ht="12.75">
      <c r="A168" s="2">
        <v>25957</v>
      </c>
      <c r="B168" s="3" t="s">
        <v>599</v>
      </c>
      <c r="C168" s="2">
        <v>67962</v>
      </c>
      <c r="D168" s="3" t="s">
        <v>34</v>
      </c>
      <c r="E168" s="3" t="s">
        <v>297</v>
      </c>
      <c r="F168" s="3" t="s">
        <v>298</v>
      </c>
      <c r="G168" s="3" t="s">
        <v>299</v>
      </c>
      <c r="H168" s="3"/>
      <c r="I168" s="3" t="s">
        <v>67</v>
      </c>
      <c r="J168" s="4">
        <v>2</v>
      </c>
      <c r="K168" s="5">
        <v>2</v>
      </c>
      <c r="L168" s="6" t="s">
        <v>39</v>
      </c>
      <c r="M168" s="3">
        <v>315010</v>
      </c>
      <c r="N168" s="3" t="s">
        <v>603</v>
      </c>
      <c r="O168" s="3" t="s">
        <v>604</v>
      </c>
      <c r="P168" s="3" t="s">
        <v>42</v>
      </c>
      <c r="Q168" s="3">
        <v>1</v>
      </c>
      <c r="R168" s="3" t="s">
        <v>605</v>
      </c>
      <c r="S168" s="3">
        <v>175169</v>
      </c>
      <c r="T168" s="3" t="s">
        <v>606</v>
      </c>
      <c r="U168" s="3" t="s">
        <v>607</v>
      </c>
      <c r="V168" s="3"/>
      <c r="W168" s="3"/>
      <c r="X168" s="7" t="s">
        <v>305</v>
      </c>
      <c r="Y168" s="7" t="s">
        <v>608</v>
      </c>
      <c r="Z168" s="7" t="s">
        <v>609</v>
      </c>
      <c r="AA168" s="7" t="s">
        <v>248</v>
      </c>
      <c r="AB168" s="7" t="s">
        <v>48</v>
      </c>
      <c r="AC168" s="6" t="s">
        <v>610</v>
      </c>
      <c r="AD168" s="8">
        <v>1297</v>
      </c>
      <c r="AE168" s="5">
        <v>20</v>
      </c>
      <c r="AF168" s="8">
        <v>259.4</v>
      </c>
      <c r="AG168" s="9">
        <f>ROUND(K168*AD168,2)</f>
        <v>2594</v>
      </c>
      <c r="AH168" s="9">
        <f>ROUND(K168*(AD168+AF168),2)</f>
        <v>3112.8</v>
      </c>
    </row>
    <row r="169" spans="1:34" ht="13.5" customHeight="1">
      <c r="A169" s="14"/>
      <c r="B169" s="14"/>
      <c r="C169" s="14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4" t="s">
        <v>63</v>
      </c>
      <c r="AF169" s="14"/>
      <c r="AG169" s="11">
        <f>SUM(AG165:AG168)</f>
        <v>7220</v>
      </c>
      <c r="AH169" s="11">
        <f>SUM(AH165:AH168)</f>
        <v>8664</v>
      </c>
    </row>
    <row r="170" spans="1:34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</row>
    <row r="171" spans="1:34" ht="12.75">
      <c r="A171" s="2">
        <v>25996</v>
      </c>
      <c r="B171" s="3"/>
      <c r="C171" s="2">
        <v>67871</v>
      </c>
      <c r="D171" s="3" t="s">
        <v>34</v>
      </c>
      <c r="E171" s="3" t="s">
        <v>614</v>
      </c>
      <c r="F171" s="3" t="s">
        <v>310</v>
      </c>
      <c r="G171" s="3" t="s">
        <v>311</v>
      </c>
      <c r="H171" s="3"/>
      <c r="I171" s="3" t="s">
        <v>615</v>
      </c>
      <c r="J171" s="4">
        <v>1</v>
      </c>
      <c r="K171" s="5">
        <v>1</v>
      </c>
      <c r="L171" s="6" t="s">
        <v>102</v>
      </c>
      <c r="M171" s="3">
        <v>119917</v>
      </c>
      <c r="N171" s="3" t="s">
        <v>616</v>
      </c>
      <c r="O171" s="3" t="s">
        <v>535</v>
      </c>
      <c r="P171" s="3" t="s">
        <v>127</v>
      </c>
      <c r="Q171" s="3">
        <v>4</v>
      </c>
      <c r="R171" s="3" t="s">
        <v>617</v>
      </c>
      <c r="S171" s="3">
        <v>2412</v>
      </c>
      <c r="T171" s="3" t="s">
        <v>618</v>
      </c>
      <c r="U171" s="3" t="s">
        <v>619</v>
      </c>
      <c r="V171" s="3">
        <v>549491306</v>
      </c>
      <c r="W171" s="3"/>
      <c r="X171" s="7" t="s">
        <v>46</v>
      </c>
      <c r="Y171" s="7" t="s">
        <v>539</v>
      </c>
      <c r="Z171" s="7" t="s">
        <v>48</v>
      </c>
      <c r="AA171" s="7" t="s">
        <v>46</v>
      </c>
      <c r="AB171" s="7" t="s">
        <v>540</v>
      </c>
      <c r="AC171" s="6" t="s">
        <v>620</v>
      </c>
      <c r="AD171" s="8">
        <v>490</v>
      </c>
      <c r="AE171" s="5">
        <v>20</v>
      </c>
      <c r="AF171" s="8">
        <v>98</v>
      </c>
      <c r="AG171" s="9">
        <f>ROUND(K171*AD171,2)</f>
        <v>490</v>
      </c>
      <c r="AH171" s="9">
        <f>ROUND(K171*(AD171+AF171),2)</f>
        <v>588</v>
      </c>
    </row>
    <row r="172" spans="1:34" ht="13.5" customHeight="1">
      <c r="A172" s="14"/>
      <c r="B172" s="14"/>
      <c r="C172" s="14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4" t="s">
        <v>63</v>
      </c>
      <c r="AF172" s="14"/>
      <c r="AG172" s="11">
        <f>SUM(AG171:AG171)</f>
        <v>490</v>
      </c>
      <c r="AH172" s="11">
        <f>SUM(AH171:AH171)</f>
        <v>588</v>
      </c>
    </row>
    <row r="173" spans="1:34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</row>
    <row r="174" spans="1:34" ht="12.75">
      <c r="A174" s="2">
        <v>26000</v>
      </c>
      <c r="B174" s="3" t="s">
        <v>621</v>
      </c>
      <c r="C174" s="2">
        <v>67914</v>
      </c>
      <c r="D174" s="3" t="s">
        <v>54</v>
      </c>
      <c r="E174" s="3" t="s">
        <v>622</v>
      </c>
      <c r="F174" s="3" t="s">
        <v>623</v>
      </c>
      <c r="G174" s="3" t="s">
        <v>624</v>
      </c>
      <c r="H174" s="3"/>
      <c r="I174" s="3" t="s">
        <v>58</v>
      </c>
      <c r="J174" s="4">
        <v>2</v>
      </c>
      <c r="K174" s="5">
        <v>2</v>
      </c>
      <c r="L174" s="6" t="s">
        <v>39</v>
      </c>
      <c r="M174" s="3">
        <v>220000</v>
      </c>
      <c r="N174" s="3" t="s">
        <v>553</v>
      </c>
      <c r="O174" s="3" t="s">
        <v>554</v>
      </c>
      <c r="P174" s="3" t="s">
        <v>555</v>
      </c>
      <c r="Q174" s="3">
        <v>0</v>
      </c>
      <c r="R174" s="3" t="s">
        <v>48</v>
      </c>
      <c r="S174" s="3">
        <v>1589</v>
      </c>
      <c r="T174" s="3" t="s">
        <v>556</v>
      </c>
      <c r="U174" s="3" t="s">
        <v>557</v>
      </c>
      <c r="V174" s="3">
        <v>549498043</v>
      </c>
      <c r="W174" s="3"/>
      <c r="X174" s="7" t="s">
        <v>46</v>
      </c>
      <c r="Y174" s="7" t="s">
        <v>559</v>
      </c>
      <c r="Z174" s="7" t="s">
        <v>48</v>
      </c>
      <c r="AA174" s="7" t="s">
        <v>46</v>
      </c>
      <c r="AB174" s="7" t="s">
        <v>48</v>
      </c>
      <c r="AC174" s="6" t="s">
        <v>625</v>
      </c>
      <c r="AD174" s="8">
        <v>255</v>
      </c>
      <c r="AE174" s="5">
        <v>20</v>
      </c>
      <c r="AF174" s="8">
        <v>51</v>
      </c>
      <c r="AG174" s="9">
        <f>ROUND(K174*AD174,2)</f>
        <v>510</v>
      </c>
      <c r="AH174" s="9">
        <f>ROUND(K174*(AD174+AF174),2)</f>
        <v>612</v>
      </c>
    </row>
    <row r="175" spans="1:34" ht="12.75">
      <c r="A175" s="2">
        <v>26000</v>
      </c>
      <c r="B175" s="3" t="s">
        <v>621</v>
      </c>
      <c r="C175" s="2">
        <v>67915</v>
      </c>
      <c r="D175" s="3" t="s">
        <v>54</v>
      </c>
      <c r="E175" s="3" t="s">
        <v>626</v>
      </c>
      <c r="F175" s="3" t="s">
        <v>627</v>
      </c>
      <c r="G175" s="3" t="s">
        <v>628</v>
      </c>
      <c r="H175" s="3"/>
      <c r="I175" s="3" t="s">
        <v>629</v>
      </c>
      <c r="J175" s="4">
        <v>2</v>
      </c>
      <c r="K175" s="5">
        <v>2</v>
      </c>
      <c r="L175" s="6" t="s">
        <v>39</v>
      </c>
      <c r="M175" s="3">
        <v>220000</v>
      </c>
      <c r="N175" s="3" t="s">
        <v>553</v>
      </c>
      <c r="O175" s="3" t="s">
        <v>554</v>
      </c>
      <c r="P175" s="3" t="s">
        <v>555</v>
      </c>
      <c r="Q175" s="3">
        <v>0</v>
      </c>
      <c r="R175" s="3" t="s">
        <v>48</v>
      </c>
      <c r="S175" s="3">
        <v>1589</v>
      </c>
      <c r="T175" s="3" t="s">
        <v>556</v>
      </c>
      <c r="U175" s="3" t="s">
        <v>557</v>
      </c>
      <c r="V175" s="3">
        <v>549498043</v>
      </c>
      <c r="W175" s="3"/>
      <c r="X175" s="7" t="s">
        <v>46</v>
      </c>
      <c r="Y175" s="7" t="s">
        <v>559</v>
      </c>
      <c r="Z175" s="7" t="s">
        <v>48</v>
      </c>
      <c r="AA175" s="7" t="s">
        <v>46</v>
      </c>
      <c r="AB175" s="7" t="s">
        <v>48</v>
      </c>
      <c r="AC175" s="6" t="s">
        <v>625</v>
      </c>
      <c r="AD175" s="8">
        <v>164</v>
      </c>
      <c r="AE175" s="5">
        <v>20</v>
      </c>
      <c r="AF175" s="8">
        <v>32.8</v>
      </c>
      <c r="AG175" s="9">
        <f>ROUND(K175*AD175,2)</f>
        <v>328</v>
      </c>
      <c r="AH175" s="9">
        <f>ROUND(K175*(AD175+AF175),2)</f>
        <v>393.6</v>
      </c>
    </row>
    <row r="176" spans="1:34" ht="13.5" customHeight="1">
      <c r="A176" s="14"/>
      <c r="B176" s="14"/>
      <c r="C176" s="14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4" t="s">
        <v>63</v>
      </c>
      <c r="AF176" s="14"/>
      <c r="AG176" s="11">
        <f>SUM(AG174:AG175)</f>
        <v>838</v>
      </c>
      <c r="AH176" s="11">
        <f>SUM(AH174:AH175)</f>
        <v>1005.6</v>
      </c>
    </row>
    <row r="177" spans="1:34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</row>
    <row r="178" spans="1:34" ht="12.75">
      <c r="A178" s="2">
        <v>26037</v>
      </c>
      <c r="B178" s="3"/>
      <c r="C178" s="2">
        <v>67948</v>
      </c>
      <c r="D178" s="3" t="s">
        <v>34</v>
      </c>
      <c r="E178" s="3" t="s">
        <v>313</v>
      </c>
      <c r="F178" s="3" t="s">
        <v>314</v>
      </c>
      <c r="G178" s="3" t="s">
        <v>315</v>
      </c>
      <c r="H178" s="3"/>
      <c r="I178" s="3" t="s">
        <v>101</v>
      </c>
      <c r="J178" s="4">
        <v>3</v>
      </c>
      <c r="K178" s="5">
        <v>3</v>
      </c>
      <c r="L178" s="6" t="s">
        <v>102</v>
      </c>
      <c r="M178" s="3">
        <v>211300</v>
      </c>
      <c r="N178" s="3" t="s">
        <v>630</v>
      </c>
      <c r="O178" s="3" t="s">
        <v>631</v>
      </c>
      <c r="P178" s="3" t="s">
        <v>632</v>
      </c>
      <c r="Q178" s="3">
        <v>5</v>
      </c>
      <c r="R178" s="3" t="s">
        <v>633</v>
      </c>
      <c r="S178" s="3">
        <v>2722</v>
      </c>
      <c r="T178" s="3" t="s">
        <v>634</v>
      </c>
      <c r="U178" s="3" t="s">
        <v>635</v>
      </c>
      <c r="V178" s="3">
        <v>549497794</v>
      </c>
      <c r="W178" s="3"/>
      <c r="X178" s="7" t="s">
        <v>636</v>
      </c>
      <c r="Y178" s="7" t="s">
        <v>637</v>
      </c>
      <c r="Z178" s="7" t="s">
        <v>48</v>
      </c>
      <c r="AA178" s="7" t="s">
        <v>46</v>
      </c>
      <c r="AB178" s="7" t="s">
        <v>48</v>
      </c>
      <c r="AC178" s="6" t="s">
        <v>638</v>
      </c>
      <c r="AD178" s="8">
        <v>288</v>
      </c>
      <c r="AE178" s="5">
        <v>20</v>
      </c>
      <c r="AF178" s="8">
        <v>57.6</v>
      </c>
      <c r="AG178" s="9">
        <f aca="true" t="shared" si="2" ref="AG178:AG183">ROUND(K178*AD178,2)</f>
        <v>864</v>
      </c>
      <c r="AH178" s="9">
        <f aca="true" t="shared" si="3" ref="AH178:AH183">ROUND(K178*(AD178+AF178),2)</f>
        <v>1036.8</v>
      </c>
    </row>
    <row r="179" spans="1:34" ht="12.75">
      <c r="A179" s="2">
        <v>26037</v>
      </c>
      <c r="B179" s="3"/>
      <c r="C179" s="2">
        <v>67949</v>
      </c>
      <c r="D179" s="3" t="s">
        <v>34</v>
      </c>
      <c r="E179" s="3" t="s">
        <v>639</v>
      </c>
      <c r="F179" s="3" t="s">
        <v>640</v>
      </c>
      <c r="G179" s="3" t="s">
        <v>641</v>
      </c>
      <c r="H179" s="3"/>
      <c r="I179" s="3" t="s">
        <v>552</v>
      </c>
      <c r="J179" s="4">
        <v>1</v>
      </c>
      <c r="K179" s="5">
        <v>1</v>
      </c>
      <c r="L179" s="6" t="s">
        <v>102</v>
      </c>
      <c r="M179" s="3">
        <v>211300</v>
      </c>
      <c r="N179" s="3" t="s">
        <v>630</v>
      </c>
      <c r="O179" s="3" t="s">
        <v>631</v>
      </c>
      <c r="P179" s="3" t="s">
        <v>632</v>
      </c>
      <c r="Q179" s="3">
        <v>5</v>
      </c>
      <c r="R179" s="3" t="s">
        <v>642</v>
      </c>
      <c r="S179" s="3">
        <v>2722</v>
      </c>
      <c r="T179" s="3" t="s">
        <v>634</v>
      </c>
      <c r="U179" s="3" t="s">
        <v>635</v>
      </c>
      <c r="V179" s="3">
        <v>549497794</v>
      </c>
      <c r="W179" s="3"/>
      <c r="X179" s="7" t="s">
        <v>636</v>
      </c>
      <c r="Y179" s="7" t="s">
        <v>637</v>
      </c>
      <c r="Z179" s="7" t="s">
        <v>48</v>
      </c>
      <c r="AA179" s="7" t="s">
        <v>46</v>
      </c>
      <c r="AB179" s="7" t="s">
        <v>48</v>
      </c>
      <c r="AC179" s="6" t="s">
        <v>638</v>
      </c>
      <c r="AD179" s="8">
        <v>299</v>
      </c>
      <c r="AE179" s="5">
        <v>20</v>
      </c>
      <c r="AF179" s="8">
        <v>59.8</v>
      </c>
      <c r="AG179" s="9">
        <f t="shared" si="2"/>
        <v>299</v>
      </c>
      <c r="AH179" s="9">
        <f t="shared" si="3"/>
        <v>358.8</v>
      </c>
    </row>
    <row r="180" spans="1:34" ht="12.75">
      <c r="A180" s="2">
        <v>26037</v>
      </c>
      <c r="B180" s="3"/>
      <c r="C180" s="2">
        <v>67950</v>
      </c>
      <c r="D180" s="3" t="s">
        <v>34</v>
      </c>
      <c r="E180" s="3" t="s">
        <v>643</v>
      </c>
      <c r="F180" s="3" t="s">
        <v>644</v>
      </c>
      <c r="G180" s="3" t="s">
        <v>645</v>
      </c>
      <c r="H180" s="3"/>
      <c r="I180" s="3" t="s">
        <v>53</v>
      </c>
      <c r="J180" s="4">
        <v>1</v>
      </c>
      <c r="K180" s="5">
        <v>1</v>
      </c>
      <c r="L180" s="6" t="s">
        <v>102</v>
      </c>
      <c r="M180" s="3">
        <v>211300</v>
      </c>
      <c r="N180" s="3" t="s">
        <v>630</v>
      </c>
      <c r="O180" s="3" t="s">
        <v>631</v>
      </c>
      <c r="P180" s="3" t="s">
        <v>632</v>
      </c>
      <c r="Q180" s="3">
        <v>5</v>
      </c>
      <c r="R180" s="3" t="s">
        <v>646</v>
      </c>
      <c r="S180" s="3">
        <v>2722</v>
      </c>
      <c r="T180" s="3" t="s">
        <v>634</v>
      </c>
      <c r="U180" s="3" t="s">
        <v>635</v>
      </c>
      <c r="V180" s="3">
        <v>549497794</v>
      </c>
      <c r="W180" s="3"/>
      <c r="X180" s="7" t="s">
        <v>636</v>
      </c>
      <c r="Y180" s="7" t="s">
        <v>637</v>
      </c>
      <c r="Z180" s="7" t="s">
        <v>48</v>
      </c>
      <c r="AA180" s="7" t="s">
        <v>46</v>
      </c>
      <c r="AB180" s="7" t="s">
        <v>48</v>
      </c>
      <c r="AC180" s="6" t="s">
        <v>638</v>
      </c>
      <c r="AD180" s="8">
        <v>306</v>
      </c>
      <c r="AE180" s="5">
        <v>20</v>
      </c>
      <c r="AF180" s="8">
        <v>61.2</v>
      </c>
      <c r="AG180" s="9">
        <f t="shared" si="2"/>
        <v>306</v>
      </c>
      <c r="AH180" s="9">
        <f t="shared" si="3"/>
        <v>367.2</v>
      </c>
    </row>
    <row r="181" spans="1:34" ht="12.75">
      <c r="A181" s="2">
        <v>26037</v>
      </c>
      <c r="B181" s="3"/>
      <c r="C181" s="2">
        <v>67954</v>
      </c>
      <c r="D181" s="3" t="s">
        <v>34</v>
      </c>
      <c r="E181" s="3" t="s">
        <v>647</v>
      </c>
      <c r="F181" s="3" t="s">
        <v>648</v>
      </c>
      <c r="G181" s="3" t="s">
        <v>649</v>
      </c>
      <c r="H181" s="3"/>
      <c r="I181" s="3" t="s">
        <v>312</v>
      </c>
      <c r="J181" s="4">
        <v>1</v>
      </c>
      <c r="K181" s="5">
        <v>1</v>
      </c>
      <c r="L181" s="6" t="s">
        <v>102</v>
      </c>
      <c r="M181" s="3">
        <v>211300</v>
      </c>
      <c r="N181" s="3" t="s">
        <v>630</v>
      </c>
      <c r="O181" s="3" t="s">
        <v>631</v>
      </c>
      <c r="P181" s="3" t="s">
        <v>632</v>
      </c>
      <c r="Q181" s="3">
        <v>5</v>
      </c>
      <c r="R181" s="3" t="s">
        <v>646</v>
      </c>
      <c r="S181" s="3">
        <v>2722</v>
      </c>
      <c r="T181" s="3" t="s">
        <v>634</v>
      </c>
      <c r="U181" s="3" t="s">
        <v>635</v>
      </c>
      <c r="V181" s="3">
        <v>549497794</v>
      </c>
      <c r="W181" s="3"/>
      <c r="X181" s="7" t="s">
        <v>636</v>
      </c>
      <c r="Y181" s="7" t="s">
        <v>637</v>
      </c>
      <c r="Z181" s="7" t="s">
        <v>48</v>
      </c>
      <c r="AA181" s="7" t="s">
        <v>46</v>
      </c>
      <c r="AB181" s="7" t="s">
        <v>48</v>
      </c>
      <c r="AC181" s="6" t="s">
        <v>638</v>
      </c>
      <c r="AD181" s="8">
        <v>299</v>
      </c>
      <c r="AE181" s="5">
        <v>20</v>
      </c>
      <c r="AF181" s="8">
        <v>59.8</v>
      </c>
      <c r="AG181" s="9">
        <f t="shared" si="2"/>
        <v>299</v>
      </c>
      <c r="AH181" s="9">
        <f t="shared" si="3"/>
        <v>358.8</v>
      </c>
    </row>
    <row r="182" spans="1:34" ht="12.75">
      <c r="A182" s="2">
        <v>26037</v>
      </c>
      <c r="B182" s="3"/>
      <c r="C182" s="2">
        <v>67968</v>
      </c>
      <c r="D182" s="3" t="s">
        <v>34</v>
      </c>
      <c r="E182" s="3" t="s">
        <v>650</v>
      </c>
      <c r="F182" s="3" t="s">
        <v>651</v>
      </c>
      <c r="G182" s="3" t="s">
        <v>652</v>
      </c>
      <c r="H182" s="3"/>
      <c r="I182" s="3" t="s">
        <v>552</v>
      </c>
      <c r="J182" s="4">
        <v>6</v>
      </c>
      <c r="K182" s="5">
        <v>6</v>
      </c>
      <c r="L182" s="6" t="s">
        <v>102</v>
      </c>
      <c r="M182" s="3">
        <v>211300</v>
      </c>
      <c r="N182" s="3" t="s">
        <v>630</v>
      </c>
      <c r="O182" s="3" t="s">
        <v>631</v>
      </c>
      <c r="P182" s="3" t="s">
        <v>632</v>
      </c>
      <c r="Q182" s="3">
        <v>5</v>
      </c>
      <c r="R182" s="3" t="s">
        <v>642</v>
      </c>
      <c r="S182" s="3">
        <v>2722</v>
      </c>
      <c r="T182" s="3" t="s">
        <v>634</v>
      </c>
      <c r="U182" s="3" t="s">
        <v>635</v>
      </c>
      <c r="V182" s="3">
        <v>549497794</v>
      </c>
      <c r="W182" s="3"/>
      <c r="X182" s="7" t="s">
        <v>636</v>
      </c>
      <c r="Y182" s="7" t="s">
        <v>637</v>
      </c>
      <c r="Z182" s="7" t="s">
        <v>48</v>
      </c>
      <c r="AA182" s="7" t="s">
        <v>46</v>
      </c>
      <c r="AB182" s="7" t="s">
        <v>48</v>
      </c>
      <c r="AC182" s="6" t="s">
        <v>638</v>
      </c>
      <c r="AD182" s="8">
        <v>1525</v>
      </c>
      <c r="AE182" s="5">
        <v>20</v>
      </c>
      <c r="AF182" s="8">
        <v>305</v>
      </c>
      <c r="AG182" s="9">
        <f t="shared" si="2"/>
        <v>9150</v>
      </c>
      <c r="AH182" s="9">
        <f t="shared" si="3"/>
        <v>10980</v>
      </c>
    </row>
    <row r="183" spans="1:34" ht="12.75">
      <c r="A183" s="2">
        <v>26037</v>
      </c>
      <c r="B183" s="3"/>
      <c r="C183" s="2">
        <v>67969</v>
      </c>
      <c r="D183" s="3" t="s">
        <v>34</v>
      </c>
      <c r="E183" s="3" t="s">
        <v>653</v>
      </c>
      <c r="F183" s="3" t="s">
        <v>654</v>
      </c>
      <c r="G183" s="3" t="s">
        <v>655</v>
      </c>
      <c r="H183" s="3"/>
      <c r="I183" s="3" t="s">
        <v>656</v>
      </c>
      <c r="J183" s="4">
        <v>6</v>
      </c>
      <c r="K183" s="5">
        <v>6</v>
      </c>
      <c r="L183" s="6" t="s">
        <v>102</v>
      </c>
      <c r="M183" s="3">
        <v>211300</v>
      </c>
      <c r="N183" s="3" t="s">
        <v>630</v>
      </c>
      <c r="O183" s="3" t="s">
        <v>631</v>
      </c>
      <c r="P183" s="3" t="s">
        <v>632</v>
      </c>
      <c r="Q183" s="3">
        <v>5</v>
      </c>
      <c r="R183" s="3" t="s">
        <v>642</v>
      </c>
      <c r="S183" s="3">
        <v>2722</v>
      </c>
      <c r="T183" s="3" t="s">
        <v>634</v>
      </c>
      <c r="U183" s="3" t="s">
        <v>635</v>
      </c>
      <c r="V183" s="3">
        <v>549497794</v>
      </c>
      <c r="W183" s="3"/>
      <c r="X183" s="7" t="s">
        <v>657</v>
      </c>
      <c r="Y183" s="7" t="s">
        <v>637</v>
      </c>
      <c r="Z183" s="7" t="s">
        <v>48</v>
      </c>
      <c r="AA183" s="7" t="s">
        <v>266</v>
      </c>
      <c r="AB183" s="7" t="s">
        <v>48</v>
      </c>
      <c r="AC183" s="6" t="s">
        <v>638</v>
      </c>
      <c r="AD183" s="8">
        <v>674</v>
      </c>
      <c r="AE183" s="5">
        <v>20</v>
      </c>
      <c r="AF183" s="8">
        <v>134.8</v>
      </c>
      <c r="AG183" s="9">
        <f t="shared" si="2"/>
        <v>4044</v>
      </c>
      <c r="AH183" s="9">
        <f t="shared" si="3"/>
        <v>4852.8</v>
      </c>
    </row>
    <row r="184" spans="1:34" ht="13.5" customHeight="1">
      <c r="A184" s="14"/>
      <c r="B184" s="14"/>
      <c r="C184" s="14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4" t="s">
        <v>63</v>
      </c>
      <c r="AF184" s="14"/>
      <c r="AG184" s="11">
        <f>SUM(AG178:AG183)</f>
        <v>14962</v>
      </c>
      <c r="AH184" s="11">
        <f>SUM(AH178:AH183)</f>
        <v>17954.4</v>
      </c>
    </row>
    <row r="185" spans="1:34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</row>
    <row r="186" spans="1:34" ht="12.75">
      <c r="A186" s="2">
        <v>26057</v>
      </c>
      <c r="B186" s="3" t="s">
        <v>658</v>
      </c>
      <c r="C186" s="2">
        <v>67961</v>
      </c>
      <c r="D186" s="3" t="s">
        <v>34</v>
      </c>
      <c r="E186" s="3" t="s">
        <v>659</v>
      </c>
      <c r="F186" s="3" t="s">
        <v>660</v>
      </c>
      <c r="G186" s="3" t="s">
        <v>661</v>
      </c>
      <c r="H186" s="3"/>
      <c r="I186" s="3" t="s">
        <v>172</v>
      </c>
      <c r="J186" s="4">
        <v>3</v>
      </c>
      <c r="K186" s="5">
        <v>3</v>
      </c>
      <c r="L186" s="6" t="s">
        <v>39</v>
      </c>
      <c r="M186" s="3">
        <v>510000</v>
      </c>
      <c r="N186" s="3" t="s">
        <v>125</v>
      </c>
      <c r="O186" s="3" t="s">
        <v>126</v>
      </c>
      <c r="P186" s="3" t="s">
        <v>127</v>
      </c>
      <c r="Q186" s="3">
        <v>2</v>
      </c>
      <c r="R186" s="3" t="s">
        <v>128</v>
      </c>
      <c r="S186" s="3">
        <v>186014</v>
      </c>
      <c r="T186" s="3" t="s">
        <v>129</v>
      </c>
      <c r="U186" s="3" t="s">
        <v>130</v>
      </c>
      <c r="V186" s="3">
        <v>549496321</v>
      </c>
      <c r="W186" s="3" t="s">
        <v>131</v>
      </c>
      <c r="X186" s="7" t="s">
        <v>662</v>
      </c>
      <c r="Y186" s="7" t="s">
        <v>663</v>
      </c>
      <c r="Z186" s="7" t="s">
        <v>48</v>
      </c>
      <c r="AA186" s="7" t="s">
        <v>248</v>
      </c>
      <c r="AB186" s="7" t="s">
        <v>86</v>
      </c>
      <c r="AC186" s="6" t="s">
        <v>664</v>
      </c>
      <c r="AD186" s="8">
        <v>2924</v>
      </c>
      <c r="AE186" s="5">
        <v>20</v>
      </c>
      <c r="AF186" s="8">
        <v>584.8</v>
      </c>
      <c r="AG186" s="9">
        <f aca="true" t="shared" si="4" ref="AG186:AG200">ROUND(K186*AD186,2)</f>
        <v>8772</v>
      </c>
      <c r="AH186" s="9">
        <f aca="true" t="shared" si="5" ref="AH186:AH200">ROUND(K186*(AD186+AF186),2)</f>
        <v>10526.4</v>
      </c>
    </row>
    <row r="187" spans="1:34" ht="12.75">
      <c r="A187" s="2">
        <v>26057</v>
      </c>
      <c r="B187" s="3" t="s">
        <v>658</v>
      </c>
      <c r="C187" s="2">
        <v>67975</v>
      </c>
      <c r="D187" s="3" t="s">
        <v>34</v>
      </c>
      <c r="E187" s="3" t="s">
        <v>665</v>
      </c>
      <c r="F187" s="3" t="s">
        <v>116</v>
      </c>
      <c r="G187" s="3" t="s">
        <v>117</v>
      </c>
      <c r="H187" s="3"/>
      <c r="I187" s="3" t="s">
        <v>666</v>
      </c>
      <c r="J187" s="4">
        <v>2</v>
      </c>
      <c r="K187" s="5">
        <v>2</v>
      </c>
      <c r="L187" s="6" t="s">
        <v>39</v>
      </c>
      <c r="M187" s="3">
        <v>510000</v>
      </c>
      <c r="N187" s="3" t="s">
        <v>125</v>
      </c>
      <c r="O187" s="3" t="s">
        <v>126</v>
      </c>
      <c r="P187" s="3" t="s">
        <v>127</v>
      </c>
      <c r="Q187" s="3">
        <v>2</v>
      </c>
      <c r="R187" s="3" t="s">
        <v>128</v>
      </c>
      <c r="S187" s="3">
        <v>186014</v>
      </c>
      <c r="T187" s="3" t="s">
        <v>129</v>
      </c>
      <c r="U187" s="3" t="s">
        <v>130</v>
      </c>
      <c r="V187" s="3">
        <v>549496321</v>
      </c>
      <c r="W187" s="3" t="s">
        <v>131</v>
      </c>
      <c r="X187" s="7" t="s">
        <v>662</v>
      </c>
      <c r="Y187" s="7" t="s">
        <v>663</v>
      </c>
      <c r="Z187" s="7" t="s">
        <v>48</v>
      </c>
      <c r="AA187" s="7" t="s">
        <v>248</v>
      </c>
      <c r="AB187" s="7" t="s">
        <v>86</v>
      </c>
      <c r="AC187" s="6" t="s">
        <v>664</v>
      </c>
      <c r="AD187" s="8">
        <v>1184</v>
      </c>
      <c r="AE187" s="5">
        <v>20</v>
      </c>
      <c r="AF187" s="8">
        <v>236.8</v>
      </c>
      <c r="AG187" s="9">
        <f t="shared" si="4"/>
        <v>2368</v>
      </c>
      <c r="AH187" s="9">
        <f t="shared" si="5"/>
        <v>2841.6</v>
      </c>
    </row>
    <row r="188" spans="1:34" ht="12.75">
      <c r="A188" s="2">
        <v>26057</v>
      </c>
      <c r="B188" s="3" t="s">
        <v>658</v>
      </c>
      <c r="C188" s="2">
        <v>67976</v>
      </c>
      <c r="D188" s="3" t="s">
        <v>34</v>
      </c>
      <c r="E188" s="3" t="s">
        <v>667</v>
      </c>
      <c r="F188" s="3" t="s">
        <v>119</v>
      </c>
      <c r="G188" s="3" t="s">
        <v>120</v>
      </c>
      <c r="H188" s="3"/>
      <c r="I188" s="3" t="s">
        <v>666</v>
      </c>
      <c r="J188" s="4">
        <v>2</v>
      </c>
      <c r="K188" s="5">
        <v>2</v>
      </c>
      <c r="L188" s="6" t="s">
        <v>39</v>
      </c>
      <c r="M188" s="3">
        <v>510000</v>
      </c>
      <c r="N188" s="3" t="s">
        <v>125</v>
      </c>
      <c r="O188" s="3" t="s">
        <v>126</v>
      </c>
      <c r="P188" s="3" t="s">
        <v>127</v>
      </c>
      <c r="Q188" s="3">
        <v>2</v>
      </c>
      <c r="R188" s="3" t="s">
        <v>128</v>
      </c>
      <c r="S188" s="3">
        <v>186014</v>
      </c>
      <c r="T188" s="3" t="s">
        <v>129</v>
      </c>
      <c r="U188" s="3" t="s">
        <v>130</v>
      </c>
      <c r="V188" s="3">
        <v>549496321</v>
      </c>
      <c r="W188" s="3" t="s">
        <v>131</v>
      </c>
      <c r="X188" s="7" t="s">
        <v>662</v>
      </c>
      <c r="Y188" s="7" t="s">
        <v>663</v>
      </c>
      <c r="Z188" s="7" t="s">
        <v>48</v>
      </c>
      <c r="AA188" s="7" t="s">
        <v>248</v>
      </c>
      <c r="AB188" s="7" t="s">
        <v>86</v>
      </c>
      <c r="AC188" s="6" t="s">
        <v>664</v>
      </c>
      <c r="AD188" s="8">
        <v>1184</v>
      </c>
      <c r="AE188" s="5">
        <v>20</v>
      </c>
      <c r="AF188" s="8">
        <v>236.8</v>
      </c>
      <c r="AG188" s="9">
        <f t="shared" si="4"/>
        <v>2368</v>
      </c>
      <c r="AH188" s="9">
        <f t="shared" si="5"/>
        <v>2841.6</v>
      </c>
    </row>
    <row r="189" spans="1:34" ht="12.75">
      <c r="A189" s="2">
        <v>26057</v>
      </c>
      <c r="B189" s="3" t="s">
        <v>658</v>
      </c>
      <c r="C189" s="2">
        <v>67977</v>
      </c>
      <c r="D189" s="3" t="s">
        <v>54</v>
      </c>
      <c r="E189" s="3" t="s">
        <v>668</v>
      </c>
      <c r="F189" s="3" t="s">
        <v>669</v>
      </c>
      <c r="G189" s="3" t="s">
        <v>670</v>
      </c>
      <c r="H189" s="3"/>
      <c r="I189" s="3" t="s">
        <v>58</v>
      </c>
      <c r="J189" s="4">
        <v>1</v>
      </c>
      <c r="K189" s="5">
        <v>1</v>
      </c>
      <c r="L189" s="6" t="s">
        <v>39</v>
      </c>
      <c r="M189" s="3">
        <v>510000</v>
      </c>
      <c r="N189" s="3" t="s">
        <v>125</v>
      </c>
      <c r="O189" s="3" t="s">
        <v>126</v>
      </c>
      <c r="P189" s="3" t="s">
        <v>127</v>
      </c>
      <c r="Q189" s="3">
        <v>2</v>
      </c>
      <c r="R189" s="3" t="s">
        <v>128</v>
      </c>
      <c r="S189" s="3">
        <v>186014</v>
      </c>
      <c r="T189" s="3" t="s">
        <v>129</v>
      </c>
      <c r="U189" s="3" t="s">
        <v>130</v>
      </c>
      <c r="V189" s="3">
        <v>549496321</v>
      </c>
      <c r="W189" s="3" t="s">
        <v>131</v>
      </c>
      <c r="X189" s="7" t="s">
        <v>662</v>
      </c>
      <c r="Y189" s="7" t="s">
        <v>663</v>
      </c>
      <c r="Z189" s="7" t="s">
        <v>48</v>
      </c>
      <c r="AA189" s="7" t="s">
        <v>248</v>
      </c>
      <c r="AB189" s="7" t="s">
        <v>86</v>
      </c>
      <c r="AC189" s="6" t="s">
        <v>664</v>
      </c>
      <c r="AD189" s="8">
        <v>205</v>
      </c>
      <c r="AE189" s="5">
        <v>20</v>
      </c>
      <c r="AF189" s="8">
        <v>41</v>
      </c>
      <c r="AG189" s="9">
        <f t="shared" si="4"/>
        <v>205</v>
      </c>
      <c r="AH189" s="9">
        <f t="shared" si="5"/>
        <v>246</v>
      </c>
    </row>
    <row r="190" spans="1:34" ht="12.75">
      <c r="A190" s="2">
        <v>26057</v>
      </c>
      <c r="B190" s="3" t="s">
        <v>658</v>
      </c>
      <c r="C190" s="2">
        <v>67978</v>
      </c>
      <c r="D190" s="3" t="s">
        <v>34</v>
      </c>
      <c r="E190" s="3" t="s">
        <v>671</v>
      </c>
      <c r="F190" s="3" t="s">
        <v>672</v>
      </c>
      <c r="G190" s="3" t="s">
        <v>673</v>
      </c>
      <c r="H190" s="3"/>
      <c r="I190" s="3" t="s">
        <v>674</v>
      </c>
      <c r="J190" s="4">
        <v>2</v>
      </c>
      <c r="K190" s="5">
        <v>2</v>
      </c>
      <c r="L190" s="6" t="s">
        <v>39</v>
      </c>
      <c r="M190" s="3">
        <v>510000</v>
      </c>
      <c r="N190" s="3" t="s">
        <v>125</v>
      </c>
      <c r="O190" s="3" t="s">
        <v>126</v>
      </c>
      <c r="P190" s="3" t="s">
        <v>127</v>
      </c>
      <c r="Q190" s="3">
        <v>2</v>
      </c>
      <c r="R190" s="3" t="s">
        <v>128</v>
      </c>
      <c r="S190" s="3">
        <v>186014</v>
      </c>
      <c r="T190" s="3" t="s">
        <v>129</v>
      </c>
      <c r="U190" s="3" t="s">
        <v>130</v>
      </c>
      <c r="V190" s="3">
        <v>549496321</v>
      </c>
      <c r="W190" s="3" t="s">
        <v>131</v>
      </c>
      <c r="X190" s="7" t="s">
        <v>662</v>
      </c>
      <c r="Y190" s="7" t="s">
        <v>663</v>
      </c>
      <c r="Z190" s="7" t="s">
        <v>48</v>
      </c>
      <c r="AA190" s="7" t="s">
        <v>248</v>
      </c>
      <c r="AB190" s="7" t="s">
        <v>86</v>
      </c>
      <c r="AC190" s="6" t="s">
        <v>664</v>
      </c>
      <c r="AD190" s="8">
        <v>1943</v>
      </c>
      <c r="AE190" s="5">
        <v>20</v>
      </c>
      <c r="AF190" s="8">
        <v>388.6</v>
      </c>
      <c r="AG190" s="9">
        <f t="shared" si="4"/>
        <v>3886</v>
      </c>
      <c r="AH190" s="9">
        <f t="shared" si="5"/>
        <v>4663.2</v>
      </c>
    </row>
    <row r="191" spans="1:34" ht="12.75">
      <c r="A191" s="2">
        <v>26057</v>
      </c>
      <c r="B191" s="3" t="s">
        <v>658</v>
      </c>
      <c r="C191" s="2">
        <v>67979</v>
      </c>
      <c r="D191" s="3" t="s">
        <v>34</v>
      </c>
      <c r="E191" s="3" t="s">
        <v>675</v>
      </c>
      <c r="F191" s="3" t="s">
        <v>676</v>
      </c>
      <c r="G191" s="3" t="s">
        <v>677</v>
      </c>
      <c r="H191" s="3"/>
      <c r="I191" s="3" t="s">
        <v>678</v>
      </c>
      <c r="J191" s="4">
        <v>1</v>
      </c>
      <c r="K191" s="5">
        <v>1</v>
      </c>
      <c r="L191" s="6" t="s">
        <v>39</v>
      </c>
      <c r="M191" s="3">
        <v>510000</v>
      </c>
      <c r="N191" s="3" t="s">
        <v>125</v>
      </c>
      <c r="O191" s="3" t="s">
        <v>126</v>
      </c>
      <c r="P191" s="3" t="s">
        <v>127</v>
      </c>
      <c r="Q191" s="3">
        <v>2</v>
      </c>
      <c r="R191" s="3" t="s">
        <v>128</v>
      </c>
      <c r="S191" s="3">
        <v>186014</v>
      </c>
      <c r="T191" s="3" t="s">
        <v>129</v>
      </c>
      <c r="U191" s="3" t="s">
        <v>130</v>
      </c>
      <c r="V191" s="3">
        <v>549496321</v>
      </c>
      <c r="W191" s="3" t="s">
        <v>131</v>
      </c>
      <c r="X191" s="7" t="s">
        <v>662</v>
      </c>
      <c r="Y191" s="7" t="s">
        <v>663</v>
      </c>
      <c r="Z191" s="7" t="s">
        <v>48</v>
      </c>
      <c r="AA191" s="7" t="s">
        <v>248</v>
      </c>
      <c r="AB191" s="7" t="s">
        <v>86</v>
      </c>
      <c r="AC191" s="6" t="s">
        <v>664</v>
      </c>
      <c r="AD191" s="8">
        <v>1889</v>
      </c>
      <c r="AE191" s="5">
        <v>20</v>
      </c>
      <c r="AF191" s="8">
        <v>377.8</v>
      </c>
      <c r="AG191" s="9">
        <f t="shared" si="4"/>
        <v>1889</v>
      </c>
      <c r="AH191" s="9">
        <f t="shared" si="5"/>
        <v>2266.8</v>
      </c>
    </row>
    <row r="192" spans="1:34" ht="12.75">
      <c r="A192" s="2">
        <v>26057</v>
      </c>
      <c r="B192" s="3" t="s">
        <v>658</v>
      </c>
      <c r="C192" s="2">
        <v>67980</v>
      </c>
      <c r="D192" s="3" t="s">
        <v>34</v>
      </c>
      <c r="E192" s="3" t="s">
        <v>679</v>
      </c>
      <c r="F192" s="3" t="s">
        <v>680</v>
      </c>
      <c r="G192" s="3" t="s">
        <v>681</v>
      </c>
      <c r="H192" s="3"/>
      <c r="I192" s="3" t="s">
        <v>678</v>
      </c>
      <c r="J192" s="4">
        <v>1</v>
      </c>
      <c r="K192" s="5">
        <v>1</v>
      </c>
      <c r="L192" s="6" t="s">
        <v>39</v>
      </c>
      <c r="M192" s="3">
        <v>510000</v>
      </c>
      <c r="N192" s="3" t="s">
        <v>125</v>
      </c>
      <c r="O192" s="3" t="s">
        <v>126</v>
      </c>
      <c r="P192" s="3" t="s">
        <v>127</v>
      </c>
      <c r="Q192" s="3">
        <v>2</v>
      </c>
      <c r="R192" s="3" t="s">
        <v>128</v>
      </c>
      <c r="S192" s="3">
        <v>186014</v>
      </c>
      <c r="T192" s="3" t="s">
        <v>129</v>
      </c>
      <c r="U192" s="3" t="s">
        <v>130</v>
      </c>
      <c r="V192" s="3">
        <v>549496321</v>
      </c>
      <c r="W192" s="3" t="s">
        <v>131</v>
      </c>
      <c r="X192" s="7" t="s">
        <v>662</v>
      </c>
      <c r="Y192" s="7" t="s">
        <v>663</v>
      </c>
      <c r="Z192" s="7" t="s">
        <v>48</v>
      </c>
      <c r="AA192" s="7" t="s">
        <v>248</v>
      </c>
      <c r="AB192" s="7" t="s">
        <v>86</v>
      </c>
      <c r="AC192" s="6" t="s">
        <v>664</v>
      </c>
      <c r="AD192" s="8">
        <v>1889</v>
      </c>
      <c r="AE192" s="5">
        <v>20</v>
      </c>
      <c r="AF192" s="8">
        <v>377.8</v>
      </c>
      <c r="AG192" s="9">
        <f t="shared" si="4"/>
        <v>1889</v>
      </c>
      <c r="AH192" s="9">
        <f t="shared" si="5"/>
        <v>2266.8</v>
      </c>
    </row>
    <row r="193" spans="1:34" ht="12.75">
      <c r="A193" s="2">
        <v>26057</v>
      </c>
      <c r="B193" s="3" t="s">
        <v>658</v>
      </c>
      <c r="C193" s="2">
        <v>67981</v>
      </c>
      <c r="D193" s="3" t="s">
        <v>34</v>
      </c>
      <c r="E193" s="3" t="s">
        <v>682</v>
      </c>
      <c r="F193" s="3" t="s">
        <v>683</v>
      </c>
      <c r="G193" s="3" t="s">
        <v>684</v>
      </c>
      <c r="H193" s="3"/>
      <c r="I193" s="3" t="s">
        <v>172</v>
      </c>
      <c r="J193" s="4">
        <v>2</v>
      </c>
      <c r="K193" s="5">
        <v>2</v>
      </c>
      <c r="L193" s="6" t="s">
        <v>39</v>
      </c>
      <c r="M193" s="3">
        <v>510000</v>
      </c>
      <c r="N193" s="3" t="s">
        <v>125</v>
      </c>
      <c r="O193" s="3" t="s">
        <v>126</v>
      </c>
      <c r="P193" s="3" t="s">
        <v>127</v>
      </c>
      <c r="Q193" s="3">
        <v>2</v>
      </c>
      <c r="R193" s="3" t="s">
        <v>128</v>
      </c>
      <c r="S193" s="3">
        <v>186014</v>
      </c>
      <c r="T193" s="3" t="s">
        <v>129</v>
      </c>
      <c r="U193" s="3" t="s">
        <v>130</v>
      </c>
      <c r="V193" s="3">
        <v>549496321</v>
      </c>
      <c r="W193" s="3" t="s">
        <v>131</v>
      </c>
      <c r="X193" s="7" t="s">
        <v>662</v>
      </c>
      <c r="Y193" s="7" t="s">
        <v>663</v>
      </c>
      <c r="Z193" s="7" t="s">
        <v>48</v>
      </c>
      <c r="AA193" s="7" t="s">
        <v>248</v>
      </c>
      <c r="AB193" s="7" t="s">
        <v>86</v>
      </c>
      <c r="AC193" s="6" t="s">
        <v>664</v>
      </c>
      <c r="AD193" s="8">
        <v>2181</v>
      </c>
      <c r="AE193" s="5">
        <v>20</v>
      </c>
      <c r="AF193" s="8">
        <v>436.2</v>
      </c>
      <c r="AG193" s="9">
        <f t="shared" si="4"/>
        <v>4362</v>
      </c>
      <c r="AH193" s="9">
        <f t="shared" si="5"/>
        <v>5234.4</v>
      </c>
    </row>
    <row r="194" spans="1:34" ht="12.75">
      <c r="A194" s="2">
        <v>26057</v>
      </c>
      <c r="B194" s="3" t="s">
        <v>658</v>
      </c>
      <c r="C194" s="2">
        <v>67982</v>
      </c>
      <c r="D194" s="3" t="s">
        <v>54</v>
      </c>
      <c r="E194" s="3" t="s">
        <v>685</v>
      </c>
      <c r="F194" s="3" t="s">
        <v>686</v>
      </c>
      <c r="G194" s="3" t="s">
        <v>687</v>
      </c>
      <c r="H194" s="3"/>
      <c r="I194" s="3" t="s">
        <v>449</v>
      </c>
      <c r="J194" s="4">
        <v>2</v>
      </c>
      <c r="K194" s="5">
        <v>2</v>
      </c>
      <c r="L194" s="6" t="s">
        <v>39</v>
      </c>
      <c r="M194" s="3">
        <v>510000</v>
      </c>
      <c r="N194" s="3" t="s">
        <v>125</v>
      </c>
      <c r="O194" s="3" t="s">
        <v>126</v>
      </c>
      <c r="P194" s="3" t="s">
        <v>127</v>
      </c>
      <c r="Q194" s="3">
        <v>2</v>
      </c>
      <c r="R194" s="3" t="s">
        <v>128</v>
      </c>
      <c r="S194" s="3">
        <v>186014</v>
      </c>
      <c r="T194" s="3" t="s">
        <v>129</v>
      </c>
      <c r="U194" s="3" t="s">
        <v>130</v>
      </c>
      <c r="V194" s="3">
        <v>549496321</v>
      </c>
      <c r="W194" s="3" t="s">
        <v>131</v>
      </c>
      <c r="X194" s="7" t="s">
        <v>662</v>
      </c>
      <c r="Y194" s="7" t="s">
        <v>663</v>
      </c>
      <c r="Z194" s="7" t="s">
        <v>48</v>
      </c>
      <c r="AA194" s="7" t="s">
        <v>248</v>
      </c>
      <c r="AB194" s="7" t="s">
        <v>86</v>
      </c>
      <c r="AC194" s="6" t="s">
        <v>664</v>
      </c>
      <c r="AD194" s="8">
        <v>374</v>
      </c>
      <c r="AE194" s="5">
        <v>20</v>
      </c>
      <c r="AF194" s="8">
        <v>74.8</v>
      </c>
      <c r="AG194" s="9">
        <f t="shared" si="4"/>
        <v>748</v>
      </c>
      <c r="AH194" s="9">
        <f t="shared" si="5"/>
        <v>897.6</v>
      </c>
    </row>
    <row r="195" spans="1:34" ht="12.75">
      <c r="A195" s="2">
        <v>26057</v>
      </c>
      <c r="B195" s="3" t="s">
        <v>658</v>
      </c>
      <c r="C195" s="2">
        <v>67983</v>
      </c>
      <c r="D195" s="3" t="s">
        <v>54</v>
      </c>
      <c r="E195" s="3" t="s">
        <v>688</v>
      </c>
      <c r="F195" s="3" t="s">
        <v>689</v>
      </c>
      <c r="G195" s="3" t="s">
        <v>690</v>
      </c>
      <c r="H195" s="3"/>
      <c r="I195" s="3" t="s">
        <v>58</v>
      </c>
      <c r="J195" s="4">
        <v>1</v>
      </c>
      <c r="K195" s="5">
        <v>1</v>
      </c>
      <c r="L195" s="6" t="s">
        <v>39</v>
      </c>
      <c r="M195" s="3">
        <v>510000</v>
      </c>
      <c r="N195" s="3" t="s">
        <v>125</v>
      </c>
      <c r="O195" s="3" t="s">
        <v>126</v>
      </c>
      <c r="P195" s="3" t="s">
        <v>127</v>
      </c>
      <c r="Q195" s="3">
        <v>2</v>
      </c>
      <c r="R195" s="3" t="s">
        <v>128</v>
      </c>
      <c r="S195" s="3">
        <v>186014</v>
      </c>
      <c r="T195" s="3" t="s">
        <v>129</v>
      </c>
      <c r="U195" s="3" t="s">
        <v>130</v>
      </c>
      <c r="V195" s="3">
        <v>549496321</v>
      </c>
      <c r="W195" s="3" t="s">
        <v>131</v>
      </c>
      <c r="X195" s="7" t="s">
        <v>662</v>
      </c>
      <c r="Y195" s="7" t="s">
        <v>663</v>
      </c>
      <c r="Z195" s="7" t="s">
        <v>48</v>
      </c>
      <c r="AA195" s="7" t="s">
        <v>248</v>
      </c>
      <c r="AB195" s="7" t="s">
        <v>86</v>
      </c>
      <c r="AC195" s="6" t="s">
        <v>664</v>
      </c>
      <c r="AD195" s="8">
        <v>205</v>
      </c>
      <c r="AE195" s="5">
        <v>20</v>
      </c>
      <c r="AF195" s="8">
        <v>41</v>
      </c>
      <c r="AG195" s="9">
        <f t="shared" si="4"/>
        <v>205</v>
      </c>
      <c r="AH195" s="9">
        <f t="shared" si="5"/>
        <v>246</v>
      </c>
    </row>
    <row r="196" spans="1:34" ht="12.75">
      <c r="A196" s="2">
        <v>26057</v>
      </c>
      <c r="B196" s="3" t="s">
        <v>658</v>
      </c>
      <c r="C196" s="2">
        <v>67984</v>
      </c>
      <c r="D196" s="3" t="s">
        <v>54</v>
      </c>
      <c r="E196" s="3" t="s">
        <v>691</v>
      </c>
      <c r="F196" s="3" t="s">
        <v>692</v>
      </c>
      <c r="G196" s="3" t="s">
        <v>693</v>
      </c>
      <c r="H196" s="3"/>
      <c r="I196" s="3" t="s">
        <v>58</v>
      </c>
      <c r="J196" s="4">
        <v>1</v>
      </c>
      <c r="K196" s="5">
        <v>1</v>
      </c>
      <c r="L196" s="6" t="s">
        <v>39</v>
      </c>
      <c r="M196" s="3">
        <v>510000</v>
      </c>
      <c r="N196" s="3" t="s">
        <v>125</v>
      </c>
      <c r="O196" s="3" t="s">
        <v>126</v>
      </c>
      <c r="P196" s="3" t="s">
        <v>127</v>
      </c>
      <c r="Q196" s="3">
        <v>2</v>
      </c>
      <c r="R196" s="3" t="s">
        <v>128</v>
      </c>
      <c r="S196" s="3">
        <v>186014</v>
      </c>
      <c r="T196" s="3" t="s">
        <v>129</v>
      </c>
      <c r="U196" s="3" t="s">
        <v>130</v>
      </c>
      <c r="V196" s="3">
        <v>549496321</v>
      </c>
      <c r="W196" s="3" t="s">
        <v>131</v>
      </c>
      <c r="X196" s="7" t="s">
        <v>662</v>
      </c>
      <c r="Y196" s="7" t="s">
        <v>663</v>
      </c>
      <c r="Z196" s="7" t="s">
        <v>48</v>
      </c>
      <c r="AA196" s="7" t="s">
        <v>248</v>
      </c>
      <c r="AB196" s="7" t="s">
        <v>86</v>
      </c>
      <c r="AC196" s="6" t="s">
        <v>664</v>
      </c>
      <c r="AD196" s="8">
        <v>205</v>
      </c>
      <c r="AE196" s="5">
        <v>20</v>
      </c>
      <c r="AF196" s="8">
        <v>41</v>
      </c>
      <c r="AG196" s="9">
        <f t="shared" si="4"/>
        <v>205</v>
      </c>
      <c r="AH196" s="9">
        <f t="shared" si="5"/>
        <v>246</v>
      </c>
    </row>
    <row r="197" spans="1:34" ht="12.75">
      <c r="A197" s="2">
        <v>26057</v>
      </c>
      <c r="B197" s="3" t="s">
        <v>658</v>
      </c>
      <c r="C197" s="2">
        <v>67985</v>
      </c>
      <c r="D197" s="3" t="s">
        <v>34</v>
      </c>
      <c r="E197" s="3" t="s">
        <v>694</v>
      </c>
      <c r="F197" s="3" t="s">
        <v>695</v>
      </c>
      <c r="G197" s="3" t="s">
        <v>696</v>
      </c>
      <c r="H197" s="3"/>
      <c r="I197" s="3" t="s">
        <v>678</v>
      </c>
      <c r="J197" s="4">
        <v>1</v>
      </c>
      <c r="K197" s="5">
        <v>1</v>
      </c>
      <c r="L197" s="6" t="s">
        <v>39</v>
      </c>
      <c r="M197" s="3">
        <v>510000</v>
      </c>
      <c r="N197" s="3" t="s">
        <v>125</v>
      </c>
      <c r="O197" s="3" t="s">
        <v>126</v>
      </c>
      <c r="P197" s="3" t="s">
        <v>127</v>
      </c>
      <c r="Q197" s="3">
        <v>2</v>
      </c>
      <c r="R197" s="3" t="s">
        <v>128</v>
      </c>
      <c r="S197" s="3">
        <v>186014</v>
      </c>
      <c r="T197" s="3" t="s">
        <v>129</v>
      </c>
      <c r="U197" s="3" t="s">
        <v>130</v>
      </c>
      <c r="V197" s="3">
        <v>549496321</v>
      </c>
      <c r="W197" s="3" t="s">
        <v>131</v>
      </c>
      <c r="X197" s="7" t="s">
        <v>662</v>
      </c>
      <c r="Y197" s="7" t="s">
        <v>663</v>
      </c>
      <c r="Z197" s="7" t="s">
        <v>48</v>
      </c>
      <c r="AA197" s="7" t="s">
        <v>248</v>
      </c>
      <c r="AB197" s="7" t="s">
        <v>86</v>
      </c>
      <c r="AC197" s="6" t="s">
        <v>664</v>
      </c>
      <c r="AD197" s="8">
        <v>1889</v>
      </c>
      <c r="AE197" s="5">
        <v>20</v>
      </c>
      <c r="AF197" s="8">
        <v>377.8</v>
      </c>
      <c r="AG197" s="9">
        <f t="shared" si="4"/>
        <v>1889</v>
      </c>
      <c r="AH197" s="9">
        <f t="shared" si="5"/>
        <v>2266.8</v>
      </c>
    </row>
    <row r="198" spans="1:34" ht="12.75">
      <c r="A198" s="2">
        <v>26057</v>
      </c>
      <c r="B198" s="3" t="s">
        <v>658</v>
      </c>
      <c r="C198" s="2">
        <v>67986</v>
      </c>
      <c r="D198" s="3" t="s">
        <v>34</v>
      </c>
      <c r="E198" s="3" t="s">
        <v>697</v>
      </c>
      <c r="F198" s="3" t="s">
        <v>698</v>
      </c>
      <c r="G198" s="3" t="s">
        <v>699</v>
      </c>
      <c r="H198" s="3"/>
      <c r="I198" s="3" t="s">
        <v>172</v>
      </c>
      <c r="J198" s="4">
        <v>1</v>
      </c>
      <c r="K198" s="5">
        <v>1</v>
      </c>
      <c r="L198" s="6" t="s">
        <v>39</v>
      </c>
      <c r="M198" s="3">
        <v>510000</v>
      </c>
      <c r="N198" s="3" t="s">
        <v>125</v>
      </c>
      <c r="O198" s="3" t="s">
        <v>126</v>
      </c>
      <c r="P198" s="3" t="s">
        <v>127</v>
      </c>
      <c r="Q198" s="3">
        <v>2</v>
      </c>
      <c r="R198" s="3" t="s">
        <v>128</v>
      </c>
      <c r="S198" s="3">
        <v>186014</v>
      </c>
      <c r="T198" s="3" t="s">
        <v>129</v>
      </c>
      <c r="U198" s="3" t="s">
        <v>130</v>
      </c>
      <c r="V198" s="3">
        <v>549496321</v>
      </c>
      <c r="W198" s="3" t="s">
        <v>131</v>
      </c>
      <c r="X198" s="7" t="s">
        <v>662</v>
      </c>
      <c r="Y198" s="7" t="s">
        <v>663</v>
      </c>
      <c r="Z198" s="7" t="s">
        <v>48</v>
      </c>
      <c r="AA198" s="7" t="s">
        <v>248</v>
      </c>
      <c r="AB198" s="7" t="s">
        <v>86</v>
      </c>
      <c r="AC198" s="6" t="s">
        <v>664</v>
      </c>
      <c r="AD198" s="8">
        <v>2804</v>
      </c>
      <c r="AE198" s="5">
        <v>20</v>
      </c>
      <c r="AF198" s="8">
        <v>560.8</v>
      </c>
      <c r="AG198" s="9">
        <f t="shared" si="4"/>
        <v>2804</v>
      </c>
      <c r="AH198" s="9">
        <f t="shared" si="5"/>
        <v>3364.8</v>
      </c>
    </row>
    <row r="199" spans="1:34" ht="12.75">
      <c r="A199" s="2">
        <v>26057</v>
      </c>
      <c r="B199" s="3" t="s">
        <v>658</v>
      </c>
      <c r="C199" s="2">
        <v>68002</v>
      </c>
      <c r="D199" s="3" t="s">
        <v>34</v>
      </c>
      <c r="E199" s="3" t="s">
        <v>700</v>
      </c>
      <c r="F199" s="3" t="s">
        <v>701</v>
      </c>
      <c r="G199" s="3" t="s">
        <v>702</v>
      </c>
      <c r="H199" s="3"/>
      <c r="I199" s="3" t="s">
        <v>172</v>
      </c>
      <c r="J199" s="4">
        <v>1</v>
      </c>
      <c r="K199" s="5">
        <v>1</v>
      </c>
      <c r="L199" s="6" t="s">
        <v>39</v>
      </c>
      <c r="M199" s="3">
        <v>510000</v>
      </c>
      <c r="N199" s="3" t="s">
        <v>125</v>
      </c>
      <c r="O199" s="3" t="s">
        <v>126</v>
      </c>
      <c r="P199" s="3" t="s">
        <v>127</v>
      </c>
      <c r="Q199" s="3">
        <v>2</v>
      </c>
      <c r="R199" s="3" t="s">
        <v>128</v>
      </c>
      <c r="S199" s="3">
        <v>186014</v>
      </c>
      <c r="T199" s="3" t="s">
        <v>129</v>
      </c>
      <c r="U199" s="3" t="s">
        <v>130</v>
      </c>
      <c r="V199" s="3">
        <v>549496321</v>
      </c>
      <c r="W199" s="3" t="s">
        <v>131</v>
      </c>
      <c r="X199" s="7" t="s">
        <v>662</v>
      </c>
      <c r="Y199" s="7" t="s">
        <v>663</v>
      </c>
      <c r="Z199" s="7" t="s">
        <v>48</v>
      </c>
      <c r="AA199" s="7" t="s">
        <v>248</v>
      </c>
      <c r="AB199" s="7" t="s">
        <v>86</v>
      </c>
      <c r="AC199" s="6" t="s">
        <v>664</v>
      </c>
      <c r="AD199" s="8">
        <v>2804</v>
      </c>
      <c r="AE199" s="5">
        <v>20</v>
      </c>
      <c r="AF199" s="8">
        <v>560.8</v>
      </c>
      <c r="AG199" s="9">
        <f t="shared" si="4"/>
        <v>2804</v>
      </c>
      <c r="AH199" s="9">
        <f t="shared" si="5"/>
        <v>3364.8</v>
      </c>
    </row>
    <row r="200" spans="1:34" ht="12.75">
      <c r="A200" s="2">
        <v>26057</v>
      </c>
      <c r="B200" s="3" t="s">
        <v>658</v>
      </c>
      <c r="C200" s="2">
        <v>68003</v>
      </c>
      <c r="D200" s="3" t="s">
        <v>34</v>
      </c>
      <c r="E200" s="3" t="s">
        <v>703</v>
      </c>
      <c r="F200" s="3" t="s">
        <v>704</v>
      </c>
      <c r="G200" s="3" t="s">
        <v>705</v>
      </c>
      <c r="H200" s="3"/>
      <c r="I200" s="3" t="s">
        <v>172</v>
      </c>
      <c r="J200" s="4">
        <v>1</v>
      </c>
      <c r="K200" s="5">
        <v>1</v>
      </c>
      <c r="L200" s="6" t="s">
        <v>39</v>
      </c>
      <c r="M200" s="3">
        <v>510000</v>
      </c>
      <c r="N200" s="3" t="s">
        <v>125</v>
      </c>
      <c r="O200" s="3" t="s">
        <v>126</v>
      </c>
      <c r="P200" s="3" t="s">
        <v>127</v>
      </c>
      <c r="Q200" s="3">
        <v>2</v>
      </c>
      <c r="R200" s="3" t="s">
        <v>128</v>
      </c>
      <c r="S200" s="3">
        <v>186014</v>
      </c>
      <c r="T200" s="3" t="s">
        <v>129</v>
      </c>
      <c r="U200" s="3" t="s">
        <v>130</v>
      </c>
      <c r="V200" s="3">
        <v>549496321</v>
      </c>
      <c r="W200" s="3" t="s">
        <v>131</v>
      </c>
      <c r="X200" s="7" t="s">
        <v>662</v>
      </c>
      <c r="Y200" s="7" t="s">
        <v>663</v>
      </c>
      <c r="Z200" s="7" t="s">
        <v>48</v>
      </c>
      <c r="AA200" s="7" t="s">
        <v>248</v>
      </c>
      <c r="AB200" s="7" t="s">
        <v>86</v>
      </c>
      <c r="AC200" s="6" t="s">
        <v>664</v>
      </c>
      <c r="AD200" s="8">
        <v>2804</v>
      </c>
      <c r="AE200" s="5">
        <v>20</v>
      </c>
      <c r="AF200" s="8">
        <v>560.8</v>
      </c>
      <c r="AG200" s="9">
        <f t="shared" si="4"/>
        <v>2804</v>
      </c>
      <c r="AH200" s="9">
        <f t="shared" si="5"/>
        <v>3364.8</v>
      </c>
    </row>
    <row r="201" spans="1:34" ht="13.5" customHeight="1">
      <c r="A201" s="14"/>
      <c r="B201" s="14"/>
      <c r="C201" s="14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4" t="s">
        <v>63</v>
      </c>
      <c r="AF201" s="14"/>
      <c r="AG201" s="11">
        <f>SUM(AG186:AG200)</f>
        <v>37198</v>
      </c>
      <c r="AH201" s="11">
        <f>SUM(AH186:AH200)</f>
        <v>44637.600000000006</v>
      </c>
    </row>
    <row r="202" spans="1:34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</row>
    <row r="203" spans="1:34" ht="12.75">
      <c r="A203" s="2">
        <v>26077</v>
      </c>
      <c r="B203" s="3"/>
      <c r="C203" s="2">
        <v>68031</v>
      </c>
      <c r="D203" s="3" t="s">
        <v>34</v>
      </c>
      <c r="E203" s="3" t="s">
        <v>706</v>
      </c>
      <c r="F203" s="3" t="s">
        <v>401</v>
      </c>
      <c r="G203" s="3" t="s">
        <v>402</v>
      </c>
      <c r="H203" s="3"/>
      <c r="I203" s="3" t="s">
        <v>67</v>
      </c>
      <c r="J203" s="4">
        <v>2</v>
      </c>
      <c r="K203" s="5">
        <v>2</v>
      </c>
      <c r="L203" s="6" t="s">
        <v>39</v>
      </c>
      <c r="M203" s="3">
        <v>213400</v>
      </c>
      <c r="N203" s="3" t="s">
        <v>707</v>
      </c>
      <c r="O203" s="3" t="s">
        <v>708</v>
      </c>
      <c r="P203" s="3" t="s">
        <v>709</v>
      </c>
      <c r="Q203" s="3"/>
      <c r="R203" s="3" t="s">
        <v>48</v>
      </c>
      <c r="S203" s="3">
        <v>1707</v>
      </c>
      <c r="T203" s="3" t="s">
        <v>710</v>
      </c>
      <c r="U203" s="3" t="s">
        <v>711</v>
      </c>
      <c r="V203" s="3">
        <v>549497478</v>
      </c>
      <c r="W203" s="3"/>
      <c r="X203" s="7" t="s">
        <v>712</v>
      </c>
      <c r="Y203" s="7" t="s">
        <v>713</v>
      </c>
      <c r="Z203" s="7" t="s">
        <v>48</v>
      </c>
      <c r="AA203" s="7" t="s">
        <v>76</v>
      </c>
      <c r="AB203" s="7" t="s">
        <v>48</v>
      </c>
      <c r="AC203" s="6" t="s">
        <v>714</v>
      </c>
      <c r="AD203" s="8">
        <v>306</v>
      </c>
      <c r="AE203" s="5">
        <v>20</v>
      </c>
      <c r="AF203" s="8">
        <v>61.2</v>
      </c>
      <c r="AG203" s="9">
        <f>ROUND(K203*AD203,2)</f>
        <v>612</v>
      </c>
      <c r="AH203" s="9">
        <f>ROUND(K203*(AD203+AF203),2)</f>
        <v>734.4</v>
      </c>
    </row>
    <row r="204" spans="1:34" ht="12.75">
      <c r="A204" s="2">
        <v>26077</v>
      </c>
      <c r="B204" s="3"/>
      <c r="C204" s="2">
        <v>68049</v>
      </c>
      <c r="D204" s="3" t="s">
        <v>34</v>
      </c>
      <c r="E204" s="3" t="s">
        <v>715</v>
      </c>
      <c r="F204" s="3" t="s">
        <v>716</v>
      </c>
      <c r="G204" s="3" t="s">
        <v>717</v>
      </c>
      <c r="H204" s="3"/>
      <c r="I204" s="3" t="s">
        <v>295</v>
      </c>
      <c r="J204" s="4">
        <v>2</v>
      </c>
      <c r="K204" s="5">
        <v>2</v>
      </c>
      <c r="L204" s="6" t="s">
        <v>39</v>
      </c>
      <c r="M204" s="3">
        <v>213400</v>
      </c>
      <c r="N204" s="3" t="s">
        <v>707</v>
      </c>
      <c r="O204" s="3" t="s">
        <v>708</v>
      </c>
      <c r="P204" s="3" t="s">
        <v>709</v>
      </c>
      <c r="Q204" s="3"/>
      <c r="R204" s="3" t="s">
        <v>48</v>
      </c>
      <c r="S204" s="3">
        <v>1707</v>
      </c>
      <c r="T204" s="3" t="s">
        <v>710</v>
      </c>
      <c r="U204" s="3" t="s">
        <v>711</v>
      </c>
      <c r="V204" s="3">
        <v>549497478</v>
      </c>
      <c r="W204" s="3"/>
      <c r="X204" s="7" t="s">
        <v>718</v>
      </c>
      <c r="Y204" s="7" t="s">
        <v>713</v>
      </c>
      <c r="Z204" s="7" t="s">
        <v>48</v>
      </c>
      <c r="AA204" s="7" t="s">
        <v>266</v>
      </c>
      <c r="AB204" s="7" t="s">
        <v>48</v>
      </c>
      <c r="AC204" s="6" t="s">
        <v>714</v>
      </c>
      <c r="AD204" s="8">
        <v>288</v>
      </c>
      <c r="AE204" s="5">
        <v>20</v>
      </c>
      <c r="AF204" s="8">
        <v>57.6</v>
      </c>
      <c r="AG204" s="9">
        <f>ROUND(K204*AD204,2)</f>
        <v>576</v>
      </c>
      <c r="AH204" s="9">
        <f>ROUND(K204*(AD204+AF204),2)</f>
        <v>691.2</v>
      </c>
    </row>
    <row r="205" spans="1:34" ht="13.5" customHeight="1">
      <c r="A205" s="14"/>
      <c r="B205" s="14"/>
      <c r="C205" s="14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4" t="s">
        <v>63</v>
      </c>
      <c r="AF205" s="14"/>
      <c r="AG205" s="11">
        <f>SUM(AG203:AG204)</f>
        <v>1188</v>
      </c>
      <c r="AH205" s="11">
        <f>SUM(AH203:AH204)</f>
        <v>1425.6</v>
      </c>
    </row>
    <row r="206" spans="1:34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</row>
    <row r="207" spans="1:34" ht="25.5">
      <c r="A207" s="2">
        <v>26083</v>
      </c>
      <c r="B207" s="3"/>
      <c r="C207" s="2">
        <v>68110</v>
      </c>
      <c r="D207" s="3" t="s">
        <v>34</v>
      </c>
      <c r="E207" s="3" t="s">
        <v>719</v>
      </c>
      <c r="F207" s="3" t="s">
        <v>720</v>
      </c>
      <c r="G207" s="3" t="s">
        <v>721</v>
      </c>
      <c r="H207" s="3"/>
      <c r="I207" s="3" t="s">
        <v>722</v>
      </c>
      <c r="J207" s="4">
        <v>1</v>
      </c>
      <c r="K207" s="5">
        <v>1</v>
      </c>
      <c r="L207" s="6" t="s">
        <v>39</v>
      </c>
      <c r="M207" s="3">
        <v>719000</v>
      </c>
      <c r="N207" s="3" t="s">
        <v>487</v>
      </c>
      <c r="O207" s="3" t="s">
        <v>723</v>
      </c>
      <c r="P207" s="3" t="s">
        <v>127</v>
      </c>
      <c r="Q207" s="3">
        <v>1</v>
      </c>
      <c r="R207" s="3" t="s">
        <v>724</v>
      </c>
      <c r="S207" s="3">
        <v>111785</v>
      </c>
      <c r="T207" s="3" t="s">
        <v>725</v>
      </c>
      <c r="U207" s="3" t="s">
        <v>726</v>
      </c>
      <c r="V207" s="3">
        <v>549496497</v>
      </c>
      <c r="W207" s="3"/>
      <c r="X207" s="7" t="s">
        <v>491</v>
      </c>
      <c r="Y207" s="7" t="s">
        <v>727</v>
      </c>
      <c r="Z207" s="7" t="s">
        <v>728</v>
      </c>
      <c r="AA207" s="7" t="s">
        <v>248</v>
      </c>
      <c r="AB207" s="7" t="s">
        <v>86</v>
      </c>
      <c r="AC207" s="6" t="s">
        <v>729</v>
      </c>
      <c r="AD207" s="8">
        <v>620</v>
      </c>
      <c r="AE207" s="5">
        <v>20</v>
      </c>
      <c r="AF207" s="8">
        <v>124</v>
      </c>
      <c r="AG207" s="9">
        <f>ROUND(K207*AD207,2)</f>
        <v>620</v>
      </c>
      <c r="AH207" s="9">
        <f>ROUND(K207*(AD207+AF207),2)</f>
        <v>744</v>
      </c>
    </row>
    <row r="208" spans="1:34" ht="25.5">
      <c r="A208" s="2">
        <v>26083</v>
      </c>
      <c r="B208" s="3"/>
      <c r="C208" s="2">
        <v>68122</v>
      </c>
      <c r="D208" s="3" t="s">
        <v>34</v>
      </c>
      <c r="E208" s="3" t="s">
        <v>730</v>
      </c>
      <c r="F208" s="3" t="s">
        <v>731</v>
      </c>
      <c r="G208" s="3" t="s">
        <v>732</v>
      </c>
      <c r="H208" s="3"/>
      <c r="I208" s="3" t="s">
        <v>733</v>
      </c>
      <c r="J208" s="4">
        <v>1</v>
      </c>
      <c r="K208" s="5">
        <v>1</v>
      </c>
      <c r="L208" s="6" t="s">
        <v>39</v>
      </c>
      <c r="M208" s="3">
        <v>719000</v>
      </c>
      <c r="N208" s="3" t="s">
        <v>487</v>
      </c>
      <c r="O208" s="3" t="s">
        <v>723</v>
      </c>
      <c r="P208" s="3" t="s">
        <v>127</v>
      </c>
      <c r="Q208" s="3">
        <v>1</v>
      </c>
      <c r="R208" s="3" t="s">
        <v>724</v>
      </c>
      <c r="S208" s="3">
        <v>111785</v>
      </c>
      <c r="T208" s="3" t="s">
        <v>725</v>
      </c>
      <c r="U208" s="3" t="s">
        <v>726</v>
      </c>
      <c r="V208" s="3">
        <v>549496497</v>
      </c>
      <c r="W208" s="3"/>
      <c r="X208" s="7" t="s">
        <v>491</v>
      </c>
      <c r="Y208" s="7" t="s">
        <v>727</v>
      </c>
      <c r="Z208" s="7" t="s">
        <v>728</v>
      </c>
      <c r="AA208" s="7" t="s">
        <v>248</v>
      </c>
      <c r="AB208" s="7" t="s">
        <v>86</v>
      </c>
      <c r="AC208" s="6" t="s">
        <v>729</v>
      </c>
      <c r="AD208" s="8">
        <v>299</v>
      </c>
      <c r="AE208" s="5">
        <v>20</v>
      </c>
      <c r="AF208" s="8">
        <v>59.8</v>
      </c>
      <c r="AG208" s="9">
        <f>ROUND(K208*AD208,2)</f>
        <v>299</v>
      </c>
      <c r="AH208" s="9">
        <f>ROUND(K208*(AD208+AF208),2)</f>
        <v>358.8</v>
      </c>
    </row>
    <row r="209" spans="1:34" ht="13.5" customHeight="1">
      <c r="A209" s="14"/>
      <c r="B209" s="14"/>
      <c r="C209" s="14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4" t="s">
        <v>63</v>
      </c>
      <c r="AF209" s="14"/>
      <c r="AG209" s="11">
        <f>SUM(AG207:AG208)</f>
        <v>919</v>
      </c>
      <c r="AH209" s="11">
        <f>SUM(AH207:AH208)</f>
        <v>1102.8</v>
      </c>
    </row>
    <row r="210" spans="1:34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</row>
    <row r="211" spans="1:34" ht="12.75">
      <c r="A211" s="2">
        <v>26087</v>
      </c>
      <c r="B211" s="3"/>
      <c r="C211" s="2">
        <v>68116</v>
      </c>
      <c r="D211" s="3" t="s">
        <v>34</v>
      </c>
      <c r="E211" s="3" t="s">
        <v>734</v>
      </c>
      <c r="F211" s="3" t="s">
        <v>432</v>
      </c>
      <c r="G211" s="3" t="s">
        <v>433</v>
      </c>
      <c r="H211" s="3"/>
      <c r="I211" s="3" t="s">
        <v>735</v>
      </c>
      <c r="J211" s="4">
        <v>3</v>
      </c>
      <c r="K211" s="5">
        <v>3</v>
      </c>
      <c r="L211" s="6" t="s">
        <v>39</v>
      </c>
      <c r="M211" s="3">
        <v>231700</v>
      </c>
      <c r="N211" s="3" t="s">
        <v>736</v>
      </c>
      <c r="O211" s="3" t="s">
        <v>204</v>
      </c>
      <c r="P211" s="3" t="s">
        <v>205</v>
      </c>
      <c r="Q211" s="3">
        <v>4</v>
      </c>
      <c r="R211" s="3">
        <v>4.44</v>
      </c>
      <c r="S211" s="3">
        <v>56659</v>
      </c>
      <c r="T211" s="3" t="s">
        <v>737</v>
      </c>
      <c r="U211" s="3" t="s">
        <v>738</v>
      </c>
      <c r="V211" s="3">
        <v>549495224</v>
      </c>
      <c r="W211" s="3"/>
      <c r="X211" s="7" t="s">
        <v>739</v>
      </c>
      <c r="Y211" s="7" t="s">
        <v>740</v>
      </c>
      <c r="Z211" s="7" t="s">
        <v>331</v>
      </c>
      <c r="AA211" s="7" t="s">
        <v>266</v>
      </c>
      <c r="AB211" s="7" t="s">
        <v>86</v>
      </c>
      <c r="AC211" s="6" t="s">
        <v>741</v>
      </c>
      <c r="AD211" s="8">
        <v>620</v>
      </c>
      <c r="AE211" s="5">
        <v>20</v>
      </c>
      <c r="AF211" s="8">
        <v>124</v>
      </c>
      <c r="AG211" s="9">
        <f>ROUND(K211*AD211,2)</f>
        <v>1860</v>
      </c>
      <c r="AH211" s="9">
        <f>ROUND(K211*(AD211+AF211),2)</f>
        <v>2232</v>
      </c>
    </row>
    <row r="212" spans="1:34" ht="12.75">
      <c r="A212" s="2">
        <v>26087</v>
      </c>
      <c r="B212" s="3"/>
      <c r="C212" s="2">
        <v>68139</v>
      </c>
      <c r="D212" s="3" t="s">
        <v>34</v>
      </c>
      <c r="E212" s="3" t="s">
        <v>587</v>
      </c>
      <c r="F212" s="3" t="s">
        <v>588</v>
      </c>
      <c r="G212" s="3" t="s">
        <v>589</v>
      </c>
      <c r="H212" s="3"/>
      <c r="I212" s="3" t="s">
        <v>340</v>
      </c>
      <c r="J212" s="4">
        <v>1</v>
      </c>
      <c r="K212" s="5">
        <v>1</v>
      </c>
      <c r="L212" s="6" t="s">
        <v>39</v>
      </c>
      <c r="M212" s="3">
        <v>231700</v>
      </c>
      <c r="N212" s="3" t="s">
        <v>736</v>
      </c>
      <c r="O212" s="3" t="s">
        <v>204</v>
      </c>
      <c r="P212" s="3" t="s">
        <v>205</v>
      </c>
      <c r="Q212" s="3">
        <v>4</v>
      </c>
      <c r="R212" s="3">
        <v>4.44</v>
      </c>
      <c r="S212" s="3">
        <v>56659</v>
      </c>
      <c r="T212" s="3" t="s">
        <v>737</v>
      </c>
      <c r="U212" s="3" t="s">
        <v>738</v>
      </c>
      <c r="V212" s="3">
        <v>549495224</v>
      </c>
      <c r="W212" s="3"/>
      <c r="X212" s="7" t="s">
        <v>739</v>
      </c>
      <c r="Y212" s="7" t="s">
        <v>740</v>
      </c>
      <c r="Z212" s="7" t="s">
        <v>331</v>
      </c>
      <c r="AA212" s="7" t="s">
        <v>266</v>
      </c>
      <c r="AB212" s="7" t="s">
        <v>86</v>
      </c>
      <c r="AC212" s="6" t="s">
        <v>741</v>
      </c>
      <c r="AD212" s="8">
        <v>388</v>
      </c>
      <c r="AE212" s="5">
        <v>20</v>
      </c>
      <c r="AF212" s="8">
        <v>77.6</v>
      </c>
      <c r="AG212" s="9">
        <f>ROUND(K212*AD212,2)</f>
        <v>388</v>
      </c>
      <c r="AH212" s="9">
        <f>ROUND(K212*(AD212+AF212),2)</f>
        <v>465.6</v>
      </c>
    </row>
    <row r="213" spans="1:34" ht="12.75">
      <c r="A213" s="2">
        <v>26087</v>
      </c>
      <c r="B213" s="3"/>
      <c r="C213" s="2">
        <v>68144</v>
      </c>
      <c r="D213" s="3" t="s">
        <v>34</v>
      </c>
      <c r="E213" s="3" t="s">
        <v>742</v>
      </c>
      <c r="F213" s="3" t="s">
        <v>743</v>
      </c>
      <c r="G213" s="3" t="s">
        <v>744</v>
      </c>
      <c r="H213" s="3"/>
      <c r="I213" s="3" t="s">
        <v>176</v>
      </c>
      <c r="J213" s="4">
        <v>1</v>
      </c>
      <c r="K213" s="5">
        <v>1</v>
      </c>
      <c r="L213" s="6" t="s">
        <v>39</v>
      </c>
      <c r="M213" s="3">
        <v>231700</v>
      </c>
      <c r="N213" s="3" t="s">
        <v>736</v>
      </c>
      <c r="O213" s="3" t="s">
        <v>204</v>
      </c>
      <c r="P213" s="3" t="s">
        <v>205</v>
      </c>
      <c r="Q213" s="3">
        <v>4</v>
      </c>
      <c r="R213" s="3">
        <v>4.44</v>
      </c>
      <c r="S213" s="3">
        <v>56659</v>
      </c>
      <c r="T213" s="3" t="s">
        <v>737</v>
      </c>
      <c r="U213" s="3" t="s">
        <v>738</v>
      </c>
      <c r="V213" s="3">
        <v>549495224</v>
      </c>
      <c r="W213" s="3"/>
      <c r="X213" s="7" t="s">
        <v>739</v>
      </c>
      <c r="Y213" s="7" t="s">
        <v>740</v>
      </c>
      <c r="Z213" s="7" t="s">
        <v>331</v>
      </c>
      <c r="AA213" s="7" t="s">
        <v>266</v>
      </c>
      <c r="AB213" s="7" t="s">
        <v>86</v>
      </c>
      <c r="AC213" s="6" t="s">
        <v>741</v>
      </c>
      <c r="AD213" s="8">
        <v>318</v>
      </c>
      <c r="AE213" s="5">
        <v>20</v>
      </c>
      <c r="AF213" s="8">
        <v>63.6</v>
      </c>
      <c r="AG213" s="9">
        <f>ROUND(K213*AD213,2)</f>
        <v>318</v>
      </c>
      <c r="AH213" s="9">
        <f>ROUND(K213*(AD213+AF213),2)</f>
        <v>381.6</v>
      </c>
    </row>
    <row r="214" spans="1:34" ht="13.5" customHeight="1">
      <c r="A214" s="14"/>
      <c r="B214" s="14"/>
      <c r="C214" s="14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4" t="s">
        <v>63</v>
      </c>
      <c r="AF214" s="14"/>
      <c r="AG214" s="11">
        <f>SUM(AG211:AG213)</f>
        <v>2566</v>
      </c>
      <c r="AH214" s="11">
        <f>SUM(AH211:AH213)</f>
        <v>3079.2</v>
      </c>
    </row>
    <row r="215" spans="1:34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</row>
    <row r="216" spans="1:34" ht="12.75">
      <c r="A216" s="2">
        <v>26142</v>
      </c>
      <c r="B216" s="3"/>
      <c r="C216" s="2">
        <v>68261</v>
      </c>
      <c r="D216" s="3" t="s">
        <v>34</v>
      </c>
      <c r="E216" s="3" t="s">
        <v>443</v>
      </c>
      <c r="F216" s="3" t="s">
        <v>444</v>
      </c>
      <c r="G216" s="3" t="s">
        <v>445</v>
      </c>
      <c r="H216" s="3"/>
      <c r="I216" s="3" t="s">
        <v>176</v>
      </c>
      <c r="J216" s="4">
        <v>1</v>
      </c>
      <c r="K216" s="5">
        <v>1</v>
      </c>
      <c r="L216" s="6" t="s">
        <v>39</v>
      </c>
      <c r="M216" s="3">
        <v>319900</v>
      </c>
      <c r="N216" s="3" t="s">
        <v>745</v>
      </c>
      <c r="O216" s="3" t="s">
        <v>41</v>
      </c>
      <c r="P216" s="3" t="s">
        <v>42</v>
      </c>
      <c r="Q216" s="3">
        <v>2</v>
      </c>
      <c r="R216" s="3" t="s">
        <v>746</v>
      </c>
      <c r="S216" s="3">
        <v>1593</v>
      </c>
      <c r="T216" s="3" t="s">
        <v>747</v>
      </c>
      <c r="U216" s="3" t="s">
        <v>748</v>
      </c>
      <c r="V216" s="3">
        <v>549491400</v>
      </c>
      <c r="W216" s="3"/>
      <c r="X216" s="7" t="s">
        <v>749</v>
      </c>
      <c r="Y216" s="7" t="s">
        <v>47</v>
      </c>
      <c r="Z216" s="7" t="s">
        <v>48</v>
      </c>
      <c r="AA216" s="7" t="s">
        <v>248</v>
      </c>
      <c r="AB216" s="7" t="s">
        <v>48</v>
      </c>
      <c r="AC216" s="6" t="s">
        <v>750</v>
      </c>
      <c r="AD216" s="8">
        <v>590</v>
      </c>
      <c r="AE216" s="5">
        <v>20</v>
      </c>
      <c r="AF216" s="8">
        <v>118</v>
      </c>
      <c r="AG216" s="9">
        <f>ROUND(K216*AD216,2)</f>
        <v>590</v>
      </c>
      <c r="AH216" s="9">
        <f>ROUND(K216*(AD216+AF216),2)</f>
        <v>708</v>
      </c>
    </row>
    <row r="217" spans="1:34" ht="13.5" customHeight="1">
      <c r="A217" s="14"/>
      <c r="B217" s="14"/>
      <c r="C217" s="14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4" t="s">
        <v>63</v>
      </c>
      <c r="AF217" s="14"/>
      <c r="AG217" s="11">
        <f>SUM(AG216:AG216)</f>
        <v>590</v>
      </c>
      <c r="AH217" s="11">
        <f>SUM(AH216:AH216)</f>
        <v>708</v>
      </c>
    </row>
    <row r="218" spans="1:34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</row>
    <row r="219" spans="1:34" ht="25.5">
      <c r="A219" s="2">
        <v>26155</v>
      </c>
      <c r="B219" s="3" t="s">
        <v>751</v>
      </c>
      <c r="C219" s="2">
        <v>68395</v>
      </c>
      <c r="D219" s="3" t="s">
        <v>34</v>
      </c>
      <c r="E219" s="3" t="s">
        <v>752</v>
      </c>
      <c r="F219" s="3" t="s">
        <v>753</v>
      </c>
      <c r="G219" s="3" t="s">
        <v>754</v>
      </c>
      <c r="H219" s="3"/>
      <c r="I219" s="3" t="s">
        <v>101</v>
      </c>
      <c r="J219" s="4">
        <v>3</v>
      </c>
      <c r="K219" s="5">
        <v>3</v>
      </c>
      <c r="L219" s="6" t="s">
        <v>39</v>
      </c>
      <c r="M219" s="3">
        <v>560000</v>
      </c>
      <c r="N219" s="3" t="s">
        <v>755</v>
      </c>
      <c r="O219" s="3" t="s">
        <v>456</v>
      </c>
      <c r="P219" s="3" t="s">
        <v>457</v>
      </c>
      <c r="Q219" s="3">
        <v>3</v>
      </c>
      <c r="R219" s="3">
        <v>349</v>
      </c>
      <c r="S219" s="3">
        <v>168497</v>
      </c>
      <c r="T219" s="3" t="s">
        <v>756</v>
      </c>
      <c r="U219" s="3" t="s">
        <v>757</v>
      </c>
      <c r="V219" s="3">
        <v>549494051</v>
      </c>
      <c r="W219" s="3" t="s">
        <v>758</v>
      </c>
      <c r="X219" s="7" t="s">
        <v>759</v>
      </c>
      <c r="Y219" s="7" t="s">
        <v>760</v>
      </c>
      <c r="Z219" s="7" t="s">
        <v>48</v>
      </c>
      <c r="AA219" s="7" t="s">
        <v>46</v>
      </c>
      <c r="AB219" s="7" t="s">
        <v>86</v>
      </c>
      <c r="AC219" s="6" t="s">
        <v>761</v>
      </c>
      <c r="AD219" s="8">
        <v>1088</v>
      </c>
      <c r="AE219" s="5">
        <v>20</v>
      </c>
      <c r="AF219" s="8">
        <v>217.6</v>
      </c>
      <c r="AG219" s="9">
        <f>ROUND(K219*AD219,2)</f>
        <v>3264</v>
      </c>
      <c r="AH219" s="9">
        <f>ROUND(K219*(AD219+AF219),2)</f>
        <v>3916.8</v>
      </c>
    </row>
    <row r="220" spans="1:34" ht="25.5">
      <c r="A220" s="2">
        <v>26155</v>
      </c>
      <c r="B220" s="3" t="s">
        <v>751</v>
      </c>
      <c r="C220" s="2">
        <v>68396</v>
      </c>
      <c r="D220" s="3" t="s">
        <v>34</v>
      </c>
      <c r="E220" s="3" t="s">
        <v>762</v>
      </c>
      <c r="F220" s="3" t="s">
        <v>763</v>
      </c>
      <c r="G220" s="3" t="s">
        <v>764</v>
      </c>
      <c r="H220" s="3"/>
      <c r="I220" s="3" t="s">
        <v>765</v>
      </c>
      <c r="J220" s="4">
        <v>1</v>
      </c>
      <c r="K220" s="5">
        <v>1</v>
      </c>
      <c r="L220" s="6" t="s">
        <v>39</v>
      </c>
      <c r="M220" s="3">
        <v>560000</v>
      </c>
      <c r="N220" s="3" t="s">
        <v>755</v>
      </c>
      <c r="O220" s="3" t="s">
        <v>456</v>
      </c>
      <c r="P220" s="3" t="s">
        <v>457</v>
      </c>
      <c r="Q220" s="3">
        <v>3</v>
      </c>
      <c r="R220" s="3">
        <v>349</v>
      </c>
      <c r="S220" s="3">
        <v>168497</v>
      </c>
      <c r="T220" s="3" t="s">
        <v>756</v>
      </c>
      <c r="U220" s="3" t="s">
        <v>757</v>
      </c>
      <c r="V220" s="3">
        <v>549494051</v>
      </c>
      <c r="W220" s="3" t="s">
        <v>758</v>
      </c>
      <c r="X220" s="7" t="s">
        <v>759</v>
      </c>
      <c r="Y220" s="7" t="s">
        <v>760</v>
      </c>
      <c r="Z220" s="7" t="s">
        <v>48</v>
      </c>
      <c r="AA220" s="7" t="s">
        <v>46</v>
      </c>
      <c r="AB220" s="7" t="s">
        <v>86</v>
      </c>
      <c r="AC220" s="6" t="s">
        <v>761</v>
      </c>
      <c r="AD220" s="8">
        <v>2778</v>
      </c>
      <c r="AE220" s="5">
        <v>20</v>
      </c>
      <c r="AF220" s="8">
        <v>555.6</v>
      </c>
      <c r="AG220" s="9">
        <f>ROUND(K220*AD220,2)</f>
        <v>2778</v>
      </c>
      <c r="AH220" s="9">
        <f>ROUND(K220*(AD220+AF220),2)</f>
        <v>3333.6</v>
      </c>
    </row>
    <row r="221" spans="1:34" ht="25.5">
      <c r="A221" s="2">
        <v>26155</v>
      </c>
      <c r="B221" s="3" t="s">
        <v>751</v>
      </c>
      <c r="C221" s="2">
        <v>68397</v>
      </c>
      <c r="D221" s="3" t="s">
        <v>34</v>
      </c>
      <c r="E221" s="3" t="s">
        <v>766</v>
      </c>
      <c r="F221" s="3" t="s">
        <v>767</v>
      </c>
      <c r="G221" s="3" t="s">
        <v>768</v>
      </c>
      <c r="H221" s="3"/>
      <c r="I221" s="3" t="s">
        <v>101</v>
      </c>
      <c r="J221" s="4">
        <v>1</v>
      </c>
      <c r="K221" s="5">
        <v>1</v>
      </c>
      <c r="L221" s="6" t="s">
        <v>39</v>
      </c>
      <c r="M221" s="3">
        <v>560000</v>
      </c>
      <c r="N221" s="3" t="s">
        <v>755</v>
      </c>
      <c r="O221" s="3" t="s">
        <v>456</v>
      </c>
      <c r="P221" s="3" t="s">
        <v>457</v>
      </c>
      <c r="Q221" s="3">
        <v>3</v>
      </c>
      <c r="R221" s="3">
        <v>349</v>
      </c>
      <c r="S221" s="3">
        <v>168497</v>
      </c>
      <c r="T221" s="3" t="s">
        <v>756</v>
      </c>
      <c r="U221" s="3" t="s">
        <v>757</v>
      </c>
      <c r="V221" s="3">
        <v>549494051</v>
      </c>
      <c r="W221" s="3" t="s">
        <v>758</v>
      </c>
      <c r="X221" s="7" t="s">
        <v>759</v>
      </c>
      <c r="Y221" s="7" t="s">
        <v>760</v>
      </c>
      <c r="Z221" s="7" t="s">
        <v>48</v>
      </c>
      <c r="AA221" s="7" t="s">
        <v>46</v>
      </c>
      <c r="AB221" s="7" t="s">
        <v>86</v>
      </c>
      <c r="AC221" s="6" t="s">
        <v>761</v>
      </c>
      <c r="AD221" s="8">
        <v>1331</v>
      </c>
      <c r="AE221" s="5">
        <v>20</v>
      </c>
      <c r="AF221" s="8">
        <v>266.2</v>
      </c>
      <c r="AG221" s="9">
        <f>ROUND(K221*AD221,2)</f>
        <v>1331</v>
      </c>
      <c r="AH221" s="9">
        <f>ROUND(K221*(AD221+AF221),2)</f>
        <v>1597.2</v>
      </c>
    </row>
    <row r="222" spans="1:34" ht="13.5" customHeight="1">
      <c r="A222" s="14"/>
      <c r="B222" s="14"/>
      <c r="C222" s="14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4" t="s">
        <v>63</v>
      </c>
      <c r="AF222" s="14"/>
      <c r="AG222" s="11">
        <f>SUM(AG219:AG221)</f>
        <v>7373</v>
      </c>
      <c r="AH222" s="11">
        <f>SUM(AH219:AH221)</f>
        <v>8847.6</v>
      </c>
    </row>
    <row r="223" spans="1:34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</row>
    <row r="224" spans="1:34" ht="19.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6" t="s">
        <v>769</v>
      </c>
      <c r="AF224" s="16"/>
      <c r="AG224" s="13">
        <f>(0)+SUM(AG6,AG13,AG19,AG22,AG28,AG33,AG36,AG39,AG42,AG48,AG51,AG57,AG63,AG67,AG71,AG74,AG78,AG83,AG89,AG95,AG101,AG104,AG116,AG119,AG126,AG132,AG138,AG141,AG145,AG149)+SUM(AG156,AG160,AG163,AG169,AG172,AG176,AG184,AG201,AG205,AG209,AG214,AG217,AG222)</f>
        <v>365998</v>
      </c>
      <c r="AH224" s="13">
        <f>(0)+SUM(AH6,AH13,AH19,AH22,AH28,AH33,AH36,AH39,AH42,AH48,AH51,AH57,AH63,AH67,AH71,AH74,AH78,AH83,AH89,AH95,AH101,AH104,AH116,AH119,AH126,AH132,AH138,AH141,AH145,AH149)+SUM(AH156,AH160,AH163,AH169,AH172,AH176,AH184,AH201,AH205,AH209,AH214,AH217,AH222)</f>
        <v>439197.60000000003</v>
      </c>
    </row>
    <row r="225" spans="1:34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</row>
  </sheetData>
  <sheetProtection/>
  <mergeCells count="88">
    <mergeCell ref="A222:C222"/>
    <mergeCell ref="AE222:AF222"/>
    <mergeCell ref="A224:AD224"/>
    <mergeCell ref="AE224:AF224"/>
    <mergeCell ref="A209:C209"/>
    <mergeCell ref="AE209:AF209"/>
    <mergeCell ref="A214:C214"/>
    <mergeCell ref="AE214:AF214"/>
    <mergeCell ref="A217:C217"/>
    <mergeCell ref="AE217:AF217"/>
    <mergeCell ref="A184:C184"/>
    <mergeCell ref="AE184:AF184"/>
    <mergeCell ref="A201:C201"/>
    <mergeCell ref="AE201:AF201"/>
    <mergeCell ref="A205:C205"/>
    <mergeCell ref="AE205:AF205"/>
    <mergeCell ref="A169:C169"/>
    <mergeCell ref="AE169:AF169"/>
    <mergeCell ref="A172:C172"/>
    <mergeCell ref="AE172:AF172"/>
    <mergeCell ref="A176:C176"/>
    <mergeCell ref="AE176:AF176"/>
    <mergeCell ref="A156:C156"/>
    <mergeCell ref="AE156:AF156"/>
    <mergeCell ref="A160:C160"/>
    <mergeCell ref="AE160:AF160"/>
    <mergeCell ref="A163:C163"/>
    <mergeCell ref="AE163:AF163"/>
    <mergeCell ref="A141:C141"/>
    <mergeCell ref="AE141:AF141"/>
    <mergeCell ref="A145:C145"/>
    <mergeCell ref="AE145:AF145"/>
    <mergeCell ref="A149:C149"/>
    <mergeCell ref="AE149:AF149"/>
    <mergeCell ref="A126:C126"/>
    <mergeCell ref="AE126:AF126"/>
    <mergeCell ref="A132:C132"/>
    <mergeCell ref="AE132:AF132"/>
    <mergeCell ref="A138:C138"/>
    <mergeCell ref="AE138:AF138"/>
    <mergeCell ref="A104:C104"/>
    <mergeCell ref="AE104:AF104"/>
    <mergeCell ref="A116:C116"/>
    <mergeCell ref="AE116:AF116"/>
    <mergeCell ref="A119:C119"/>
    <mergeCell ref="AE119:AF119"/>
    <mergeCell ref="A89:C89"/>
    <mergeCell ref="AE89:AF89"/>
    <mergeCell ref="A95:C95"/>
    <mergeCell ref="AE95:AF95"/>
    <mergeCell ref="A101:C101"/>
    <mergeCell ref="AE101:AF101"/>
    <mergeCell ref="A74:C74"/>
    <mergeCell ref="AE74:AF74"/>
    <mergeCell ref="A78:C78"/>
    <mergeCell ref="AE78:AF78"/>
    <mergeCell ref="A83:C83"/>
    <mergeCell ref="AE83:AF83"/>
    <mergeCell ref="A63:C63"/>
    <mergeCell ref="AE63:AF63"/>
    <mergeCell ref="A67:C67"/>
    <mergeCell ref="AE67:AF67"/>
    <mergeCell ref="A71:C71"/>
    <mergeCell ref="AE71:AF71"/>
    <mergeCell ref="A48:C48"/>
    <mergeCell ref="AE48:AF48"/>
    <mergeCell ref="A51:C51"/>
    <mergeCell ref="AE51:AF51"/>
    <mergeCell ref="A57:C57"/>
    <mergeCell ref="AE57:AF57"/>
    <mergeCell ref="A36:C36"/>
    <mergeCell ref="AE36:AF36"/>
    <mergeCell ref="A39:C39"/>
    <mergeCell ref="AE39:AF39"/>
    <mergeCell ref="A42:C42"/>
    <mergeCell ref="AE42:AF42"/>
    <mergeCell ref="A22:C22"/>
    <mergeCell ref="AE22:AF22"/>
    <mergeCell ref="A28:C28"/>
    <mergeCell ref="AE28:AF28"/>
    <mergeCell ref="A33:C33"/>
    <mergeCell ref="AE33:AF33"/>
    <mergeCell ref="A6:C6"/>
    <mergeCell ref="AE6:AF6"/>
    <mergeCell ref="A13:C13"/>
    <mergeCell ref="AE13:AF13"/>
    <mergeCell ref="A19:C19"/>
    <mergeCell ref="AE19:AF19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Ficenec</dc:creator>
  <cp:keywords/>
  <dc:description/>
  <cp:lastModifiedBy>Ficenec</cp:lastModifiedBy>
  <dcterms:created xsi:type="dcterms:W3CDTF">2012-08-08T07:42:15Z</dcterms:created>
  <dcterms:modified xsi:type="dcterms:W3CDTF">2012-08-08T08:16:55Z</dcterms:modified>
  <cp:category/>
  <cp:version/>
  <cp:contentType/>
  <cp:contentStatus/>
</cp:coreProperties>
</file>