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List1-PC" sheetId="2" r:id="rId2"/>
    <sheet name="List2-Multimediální PC" sheetId="3" r:id="rId3"/>
    <sheet name="List3-All-in-one" sheetId="4" r:id="rId4"/>
    <sheet name="List4-Monitor 17&quot;" sheetId="5" r:id="rId5"/>
    <sheet name="List5-Monitor 19&quot;" sheetId="6" r:id="rId6"/>
    <sheet name="List6-Monitor 22&quot;" sheetId="7" r:id="rId7"/>
    <sheet name="List7-Monitor 24&quot;" sheetId="8" r:id="rId8"/>
    <sheet name="List8-Netbook 10'' " sheetId="9" r:id="rId9"/>
    <sheet name="List9-Notebook 11,5&quot;-12&quot;" sheetId="10" r:id="rId10"/>
    <sheet name="List10-Notebook12&quot;(vyšší výkon)" sheetId="11" r:id="rId11"/>
    <sheet name="List11-Notebook 13&quot;" sheetId="12" r:id="rId12"/>
    <sheet name="List12-Notebook 14&quot;" sheetId="13" r:id="rId13"/>
    <sheet name="List13-Notebook 15&quot;" sheetId="14" r:id="rId14"/>
    <sheet name="List14-Notebook 17&quot;" sheetId="15" r:id="rId15"/>
    <sheet name="List15-MPS (Notebook 17&quot; )" sheetId="16" r:id="rId16"/>
    <sheet name="List16-Laserová tiskárna" sheetId="17" r:id="rId17"/>
    <sheet name="List17-Laserová tiskárna (bar.)" sheetId="18" r:id="rId18"/>
    <sheet name="List18-Multifunkční zařízení" sheetId="19" r:id="rId19"/>
    <sheet name="List19-Multifunkční zařízen (b)" sheetId="20" r:id="rId20"/>
    <sheet name="List20-laserová multifunk (m+b)" sheetId="21" r:id="rId21"/>
    <sheet name="List21-Přenosná tiskárna" sheetId="22" r:id="rId22"/>
    <sheet name="List22-Skener" sheetId="23" r:id="rId23"/>
    <sheet name="List23-Přenosný přetah. scaner" sheetId="24" r:id="rId24"/>
    <sheet name="List24-DVD" sheetId="25" r:id="rId25"/>
    <sheet name="List25-SDHC" sheetId="26" r:id="rId26"/>
    <sheet name="List26-Flash disk" sheetId="27" r:id="rId27"/>
    <sheet name="List27-Přenosný disk 500 GB" sheetId="28" r:id="rId28"/>
    <sheet name="List28-Přenosný disk 1 TB" sheetId="29" r:id="rId29"/>
    <sheet name="List29-Přenosný disk 2 TB" sheetId="30" r:id="rId30"/>
    <sheet name="List30-Klávesnice" sheetId="31" r:id="rId31"/>
    <sheet name="List31-Bezdrátová klávesnice" sheetId="32" r:id="rId32"/>
    <sheet name="List32-Myš" sheetId="33" r:id="rId33"/>
    <sheet name="List33-Bezdrátová myš" sheetId="34" r:id="rId34"/>
  </sheets>
  <definedNames/>
  <calcPr fullCalcOnLoad="1"/>
</workbook>
</file>

<file path=xl/sharedStrings.xml><?xml version="1.0" encoding="utf-8"?>
<sst xmlns="http://schemas.openxmlformats.org/spreadsheetml/2006/main" count="4934" uniqueCount="1174">
  <si>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</si>
  <si>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</si>
  <si>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</si>
  <si>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</si>
  <si>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</si>
  <si>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</si>
  <si>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</si>
  <si>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</si>
  <si>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</si>
  <si>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</si>
  <si>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</si>
  <si>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</si>
  <si>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</si>
  <si>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</si>
  <si>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</si>
  <si>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</si>
  <si>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</si>
  <si>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</si>
  <si>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</si>
  <si>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</si>
  <si>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</si>
  <si>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</si>
  <si>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</si>
  <si>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</si>
  <si>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</si>
  <si>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30237410-6</t>
  </si>
  <si>
    <t>30237410-6-1</t>
  </si>
  <si>
    <t>Příslušenství - myš</t>
  </si>
  <si>
    <t>Podrobná specifikace viz katalog počítačů</t>
  </si>
  <si>
    <t>barva myši černá</t>
  </si>
  <si>
    <t>ks</t>
  </si>
  <si>
    <t>Kat.mezinárodních vztahů</t>
  </si>
  <si>
    <t>FSS, Joštova 10</t>
  </si>
  <si>
    <t>Joštova 218/10, 60200 Brno</t>
  </si>
  <si>
    <t>137853@mail.muni.cz</t>
  </si>
  <si>
    <t>30233130-1</t>
  </si>
  <si>
    <t>30233130-1-3</t>
  </si>
  <si>
    <t>Přenosný disk 2 TB</t>
  </si>
  <si>
    <t>30213300-8</t>
  </si>
  <si>
    <t>30213300-8-1</t>
  </si>
  <si>
    <t>Standardní kancelářské PC</t>
  </si>
  <si>
    <t>30231000-7</t>
  </si>
  <si>
    <t>30231000-7-1</t>
  </si>
  <si>
    <t>Standardní kancelářský monitor 22"</t>
  </si>
  <si>
    <t>DALŠÍ VYBAVENÍ _____ USB hub, reproduktory</t>
  </si>
  <si>
    <t>Počítač - sekretariát</t>
  </si>
  <si>
    <t>30234600-4</t>
  </si>
  <si>
    <t>30234600-4-1</t>
  </si>
  <si>
    <t>Flash disk</t>
  </si>
  <si>
    <t>II. interní klinika</t>
  </si>
  <si>
    <t>LF, FNUSA, Pekařská 53, pavilon J</t>
  </si>
  <si>
    <t>Pekařská 664/53, 65691 Brno</t>
  </si>
  <si>
    <t>pav. J/213</t>
  </si>
  <si>
    <t>Kašpárková Eva</t>
  </si>
  <si>
    <t>20296@mail.muni.cz</t>
  </si>
  <si>
    <t>30233130-1-1</t>
  </si>
  <si>
    <t>Přenosný disk 500 GB</t>
  </si>
  <si>
    <t>30237460-1</t>
  </si>
  <si>
    <t>30237460-1-1</t>
  </si>
  <si>
    <t>Příslušenství - klávesnice</t>
  </si>
  <si>
    <t>Specifikace: barva černá</t>
  </si>
  <si>
    <t>30232110-8</t>
  </si>
  <si>
    <t>30232110-8-1</t>
  </si>
  <si>
    <t>V. Večeřová, zak. 3524</t>
  </si>
  <si>
    <t>30237410-6-2</t>
  </si>
  <si>
    <t>Příslušenství - bezdrátová myš</t>
  </si>
  <si>
    <t>Fakulta sportovních studií</t>
  </si>
  <si>
    <t>UKB, Kamenice 5, budova A33</t>
  </si>
  <si>
    <t>Kamenice 753/5, 62500 Brno</t>
  </si>
  <si>
    <t>bud. A33/214</t>
  </si>
  <si>
    <t>Stohlová Soňa</t>
  </si>
  <si>
    <t>186014@mail.muni.cz</t>
  </si>
  <si>
    <t>30213100-6</t>
  </si>
  <si>
    <t>30213100-6-10</t>
  </si>
  <si>
    <t>Notebook 14"</t>
  </si>
  <si>
    <t>Ústav experimentální biologie</t>
  </si>
  <si>
    <t>UKB, Kamenice 5, budova A13</t>
  </si>
  <si>
    <t>bud. A13/226</t>
  </si>
  <si>
    <t>Damborská Martina Mgr.</t>
  </si>
  <si>
    <t>8324@mail.muni.cz</t>
  </si>
  <si>
    <t>pc</t>
  </si>
  <si>
    <t>Ústav fyziky kondenzovaných látek</t>
  </si>
  <si>
    <t>PřF, Kotlářská 2, pavilon 09</t>
  </si>
  <si>
    <t>Kotlářská 267/2, 61137 Brno</t>
  </si>
  <si>
    <t>pav. 09/02002</t>
  </si>
  <si>
    <t>Schmidtová Jana</t>
  </si>
  <si>
    <t>2122@mail.muni.cz</t>
  </si>
  <si>
    <t>D. Trávníková, zak. 3542</t>
  </si>
  <si>
    <t>Kapacita:32 GB</t>
  </si>
  <si>
    <t>30232110-8-2</t>
  </si>
  <si>
    <t>počítače - 4601/14</t>
  </si>
  <si>
    <t>30231000-7-2</t>
  </si>
  <si>
    <t>Monitor 24"</t>
  </si>
  <si>
    <t>Ústav výpočetní techniky</t>
  </si>
  <si>
    <t>RMU, Komenského nám. 2</t>
  </si>
  <si>
    <t>Komenského nám. 220/2, 66243 Brno</t>
  </si>
  <si>
    <t/>
  </si>
  <si>
    <t>Janoušková Jana</t>
  </si>
  <si>
    <t>2090@mail.muni.cz</t>
  </si>
  <si>
    <t>Dodání na adresu: ÚVT, Komenského nám.2 p.Kučera - tel.54949 4983.</t>
  </si>
  <si>
    <t>30213300-8-2</t>
  </si>
  <si>
    <t>Specializované PC pro multimédia</t>
  </si>
  <si>
    <t>Na fakturu nebo dodací list napište operační systém.
 Dodání na adresu: ÚVT, Komenského nám.2 p.Kučera - tel.54949 4983.</t>
  </si>
  <si>
    <t>30213100-6-2</t>
  </si>
  <si>
    <t>Notebook 13"</t>
  </si>
  <si>
    <t>Další vybavení: Windows 7 Professional CZ</t>
  </si>
  <si>
    <t>30233150-7</t>
  </si>
  <si>
    <t>30233150-7-1</t>
  </si>
  <si>
    <t>Externí DVD mechanika</t>
  </si>
  <si>
    <t>30213300-8-3</t>
  </si>
  <si>
    <t>All in one PC</t>
  </si>
  <si>
    <t>Kat.anglického jazyka a literatury</t>
  </si>
  <si>
    <t>PedF, Poříčí 9, budova A</t>
  </si>
  <si>
    <t>Poříčí 945/9, 60300 Brno</t>
  </si>
  <si>
    <t>bud. A/04006</t>
  </si>
  <si>
    <t>Dontcheva-Navrátilová Olga Mgr. Ph.D.</t>
  </si>
  <si>
    <t>5423@mail.muni.cz</t>
  </si>
  <si>
    <t>30213100-6-1</t>
  </si>
  <si>
    <t>Notebook 12" (vyšší výkon)</t>
  </si>
  <si>
    <t>Paměť RAM: min. 4GB
 Další vybavení: ---
 Bez mechaniky DVD</t>
  </si>
  <si>
    <t>30213100-6-8</t>
  </si>
  <si>
    <t>Notebook 15" v4</t>
  </si>
  <si>
    <t>30230000-0</t>
  </si>
  <si>
    <t>30230000-0-1</t>
  </si>
  <si>
    <t>Ústav pedagogických věd</t>
  </si>
  <si>
    <t>FF, Veveří 26, budova L</t>
  </si>
  <si>
    <t>Veveří 468/26, 60200 Brno</t>
  </si>
  <si>
    <t>Klusáková Ivana</t>
  </si>
  <si>
    <t>2192@mail.muni.cz</t>
  </si>
  <si>
    <t>30216110-0</t>
  </si>
  <si>
    <t>30216110-0-1</t>
  </si>
  <si>
    <t>Skener</t>
  </si>
  <si>
    <t>automatický duplexní podavač dokumentů</t>
  </si>
  <si>
    <t>30230000-0-3</t>
  </si>
  <si>
    <t>Ústav klin. imunologie a alergolog.</t>
  </si>
  <si>
    <t>LF, FNUSA, Pekařská 53, pavilon K</t>
  </si>
  <si>
    <t>pav. K/404</t>
  </si>
  <si>
    <t>Bučková Miroslava</t>
  </si>
  <si>
    <t>449@mail.muni.cz</t>
  </si>
  <si>
    <t>Centrum infor.a komunik.technologií</t>
  </si>
  <si>
    <t>Fajmon Petr Mgr.</t>
  </si>
  <si>
    <t>3913@mail.muni.cz</t>
  </si>
  <si>
    <t>Odd.CJV na PrF</t>
  </si>
  <si>
    <t>PrávF, Veveří 70</t>
  </si>
  <si>
    <t>Veveří 158/70, 61180 Brno</t>
  </si>
  <si>
    <t>Kunzová Magdalena</t>
  </si>
  <si>
    <t>100428@mail.muni.cz</t>
  </si>
  <si>
    <t>Prosím o telefonické upozornění den před dodáním zboží na mobil: 732831498. Děkuji. M. Kunzová</t>
  </si>
  <si>
    <t>NB musí obsahovat rozhraní FireWire (označované též IEEE1394)</t>
  </si>
  <si>
    <t>Fakulta informatiky</t>
  </si>
  <si>
    <t>FI, Botanická 68a</t>
  </si>
  <si>
    <t>Botanická 554/68a, 60200 Brno</t>
  </si>
  <si>
    <t>B320</t>
  </si>
  <si>
    <t>Trnečková Magdalena</t>
  </si>
  <si>
    <t>56067@mail.muni.cz</t>
  </si>
  <si>
    <t>počítače - 1111</t>
  </si>
  <si>
    <t>C212</t>
  </si>
  <si>
    <t>Kancelářská technika</t>
  </si>
  <si>
    <t>Odd.CJV na ESF</t>
  </si>
  <si>
    <t>ESF, Lipová 41a</t>
  </si>
  <si>
    <t>Lipová 507/41a, 60200 Brno</t>
  </si>
  <si>
    <t>Hušková Helena PhDr.</t>
  </si>
  <si>
    <t>26698@mail.muni.cz</t>
  </si>
  <si>
    <t>Skoupá, tel. 723007207</t>
  </si>
  <si>
    <t>Centrum jazykového vzdělávání</t>
  </si>
  <si>
    <t>Kovaříková Věra</t>
  </si>
  <si>
    <t>106950@mail.muni.cz</t>
  </si>
  <si>
    <t>30231000-7-5</t>
  </si>
  <si>
    <t>Monitor 19"</t>
  </si>
  <si>
    <t>Specifikace: USB výstup</t>
  </si>
  <si>
    <t>30233130-1-2</t>
  </si>
  <si>
    <t>Přenosný disk 1 TB</t>
  </si>
  <si>
    <t>LF, FNUSA, Pekařská 53, pavilon C</t>
  </si>
  <si>
    <t>pav. C/N03901(pas)</t>
  </si>
  <si>
    <t>Filip Pavel MUDr.</t>
  </si>
  <si>
    <t>177083@mail.muni.cz</t>
  </si>
  <si>
    <t>doc.Dastych OPVK</t>
  </si>
  <si>
    <t>Biochemický ústav</t>
  </si>
  <si>
    <t>LF, FN Brno, Jihlavská 20, pavilon CH</t>
  </si>
  <si>
    <t>Jihlavská 340/20, 62500 Brno</t>
  </si>
  <si>
    <t>pav. CH/5079</t>
  </si>
  <si>
    <t>Dastych Milan doc. MUDr. CSc., MBA</t>
  </si>
  <si>
    <t>35352@mail.muni.cz</t>
  </si>
  <si>
    <t>Převzetí po tel. domluvě:
 doc. MUDr. Milan Dastych, CSc., MBA
 Telefon 532 23 3948, 3151</t>
  </si>
  <si>
    <t>maximální cena s DPH 6000 Kč</t>
  </si>
  <si>
    <t>Kat.fyziky</t>
  </si>
  <si>
    <t>PedF, Poříčí 7, budova B</t>
  </si>
  <si>
    <t>Poříčí 623/7, 60300 Brno</t>
  </si>
  <si>
    <t>Autratová Jitka</t>
  </si>
  <si>
    <t>204936@mail.muni.cz</t>
  </si>
  <si>
    <t>J. Pavlík, zak. 6344</t>
  </si>
  <si>
    <t>cena do 4 tis. kč vč. DPH</t>
  </si>
  <si>
    <t>Historický ústav</t>
  </si>
  <si>
    <t>FF, Gorkého 14, budova A</t>
  </si>
  <si>
    <t>Arna Nováka 1/1, 60200 Brno</t>
  </si>
  <si>
    <t>Marek Martin Mgr. Ph.D.</t>
  </si>
  <si>
    <t>22916@mail.muni.cz</t>
  </si>
  <si>
    <t>UKB, Kamenice 5, budova A20</t>
  </si>
  <si>
    <t>bud. A20/224</t>
  </si>
  <si>
    <t>Pavlicová Hana Ing.</t>
  </si>
  <si>
    <t>2280@mail.muni.cz</t>
  </si>
  <si>
    <t>RMU, Žerotínovo nám. 9</t>
  </si>
  <si>
    <t>Žerotínovo nám. 617/9, 60177 Brno</t>
  </si>
  <si>
    <t>Rampáčková Michaela</t>
  </si>
  <si>
    <t>115937@mail.muni.cz</t>
  </si>
  <si>
    <t>Dodací adresa z duvodu stehovani Šumavská 15 Brno 602 00, kancelar 4.34, 3.patro</t>
  </si>
  <si>
    <t>Paměť RAM: min. 2GB
 Další vybavení: mechanika na CD
 s brašnou</t>
  </si>
  <si>
    <t>Čtyři notebooky</t>
  </si>
  <si>
    <t>Paměť RAM: min. 4GB
 Windows 7 Professional CZ
 Další vybavení: včetně dokovací stanice s externím napájením a podporou pro min. DVI (nebo jiný digitální video výstup a přídavná redukce na DVI), USB, RJ-45, audio</t>
  </si>
  <si>
    <t>Stř.pro pomoc stud. se spec. nároky</t>
  </si>
  <si>
    <t>CeŠu, Šumavská 15</t>
  </si>
  <si>
    <t>Šumavská 416/15, 60200 Brno</t>
  </si>
  <si>
    <t>Ondra Svatoslav Ing.</t>
  </si>
  <si>
    <t>68901@mail.muni.cz</t>
  </si>
  <si>
    <t>Windows 7 Professional CZ
 Další vybavení: včetně dokovací stanice s externím napájením a podporou pro min. DVI (nebo jiný digitální video výstup a přídavná redukce na DVI), USB, RJ-45, audio</t>
  </si>
  <si>
    <t>projekt Popularizace</t>
  </si>
  <si>
    <t>Odbor vnějších vztahů a marketingu</t>
  </si>
  <si>
    <t>Lenner Eduard Mgr.</t>
  </si>
  <si>
    <t>117382@mail.muni.cz</t>
  </si>
  <si>
    <t>Právní oddělení</t>
  </si>
  <si>
    <t>UKB, Kamenice 5, budova A17</t>
  </si>
  <si>
    <t>bud. A17/314</t>
  </si>
  <si>
    <t>Smutná Jitka Ing.</t>
  </si>
  <si>
    <t>135370@mail.muni.cz</t>
  </si>
  <si>
    <t>Převzetí zboží po tel. domluvě:
 Mgr. Michal Koščík, Ph.D.
 Telefon 549 49 3312</t>
  </si>
  <si>
    <t>Odd.sociologie</t>
  </si>
  <si>
    <t>Další vybavení: s brašnou</t>
  </si>
  <si>
    <t>30213100-6-5</t>
  </si>
  <si>
    <t>Netbook 10"</t>
  </si>
  <si>
    <t>Klinika dětské neurologie</t>
  </si>
  <si>
    <t>LF, FN Brno, Černopolní 9, pavilon G</t>
  </si>
  <si>
    <t>Černopolní 212/9, 66263 Brno</t>
  </si>
  <si>
    <t>pav. G/D.G.4.83</t>
  </si>
  <si>
    <t>Ošlejšková Hana doc. MUDr. Ph.D.</t>
  </si>
  <si>
    <t>26544@mail.muni.cz</t>
  </si>
  <si>
    <t>532234911,532234996</t>
  </si>
  <si>
    <t>IT vybaveni v ramci projektu</t>
  </si>
  <si>
    <t>Kat.sociální pedagogiky</t>
  </si>
  <si>
    <t>PedF, Poříčí 31, budova D</t>
  </si>
  <si>
    <t>Poříčí 538/31, 60300 Brno</t>
  </si>
  <si>
    <t>bud. D/05105</t>
  </si>
  <si>
    <t>Štěpařová Kateřina</t>
  </si>
  <si>
    <t>104835@mail.muni.cz</t>
  </si>
  <si>
    <t>min. 1920 x min. 1200</t>
  </si>
  <si>
    <t>30213100-6-9</t>
  </si>
  <si>
    <t>Mobilní pracovní stanice</t>
  </si>
  <si>
    <t>+ brašna</t>
  </si>
  <si>
    <t>Biologický ústav</t>
  </si>
  <si>
    <t>UKB, Kamenice 5, budova A6</t>
  </si>
  <si>
    <t>bud. A6/215</t>
  </si>
  <si>
    <t>Daňková Jana Ing. Ph.D.</t>
  </si>
  <si>
    <t>118151@mail.muni.cz</t>
  </si>
  <si>
    <t>Odd.vědy, výzkumu a vněj.vztahů</t>
  </si>
  <si>
    <t>Kunovská Kateřina Ing.</t>
  </si>
  <si>
    <t>71509@mail.muni.cz</t>
  </si>
  <si>
    <t>Rozhraní: USB 2.0, Ethernet 100 Mb, RJ45</t>
  </si>
  <si>
    <t>Kat.optometrie a ortoptiky</t>
  </si>
  <si>
    <t>Petruželková Anna</t>
  </si>
  <si>
    <t>63393@mail.muni.cz</t>
  </si>
  <si>
    <t>J. Pavlík, zak. 3502</t>
  </si>
  <si>
    <t>Kapacita: 32 GB</t>
  </si>
  <si>
    <t>30237460-1-2</t>
  </si>
  <si>
    <t>Bezdrátová klávesnice</t>
  </si>
  <si>
    <t>počítače - 1309</t>
  </si>
  <si>
    <t>Kabinet inform.studií a knihovnictví</t>
  </si>
  <si>
    <t>FF, Grohova 7, budova C</t>
  </si>
  <si>
    <t>bud. C/01027</t>
  </si>
  <si>
    <t>Dorazilová Marie Mgr.</t>
  </si>
  <si>
    <t>145658@mail.muni.cz</t>
  </si>
  <si>
    <t>notebook</t>
  </si>
  <si>
    <t>Operační systém: Windows 7 Professional CZ 
 Další vybavení: brašna na notebook</t>
  </si>
  <si>
    <t>VS Lékařská genomika</t>
  </si>
  <si>
    <t>LF, FN Brno, Černopolní 9, pavilon L</t>
  </si>
  <si>
    <t>pav. L/2.45</t>
  </si>
  <si>
    <t>Verner Jan Ing. Ph.D.</t>
  </si>
  <si>
    <t>100477@mail.muni.cz</t>
  </si>
  <si>
    <t>Ústav religionistiky</t>
  </si>
  <si>
    <t>FF, Jaselská 18, budova J</t>
  </si>
  <si>
    <t>Jaselská 201/18, 60200 Brno</t>
  </si>
  <si>
    <t>bud. J/J509</t>
  </si>
  <si>
    <t>Hlobilová Jarmila</t>
  </si>
  <si>
    <t>114478@mail.muni.cz</t>
  </si>
  <si>
    <t>Před dodáním materiálu zavolejte na telefonní číslo 549 493 945</t>
  </si>
  <si>
    <t>Počítače</t>
  </si>
  <si>
    <t>Centrum zahraničních studií</t>
  </si>
  <si>
    <t>Lioliu Eva</t>
  </si>
  <si>
    <t>56672@mail.muni.cz</t>
  </si>
  <si>
    <t>Počítače - ICT 008-2012</t>
  </si>
  <si>
    <t>Ústav geologických věd</t>
  </si>
  <si>
    <t>PřF, Kotlářská 2, pavilon 11</t>
  </si>
  <si>
    <t>pav. 11/01005a</t>
  </si>
  <si>
    <t>Sedláková Iva Mgr.</t>
  </si>
  <si>
    <t>175169@mail.muni.cz</t>
  </si>
  <si>
    <t>Odd.CJV na PdF</t>
  </si>
  <si>
    <t>PedF, Poříčí 7, budova C (Pavilon - dvůr)</t>
  </si>
  <si>
    <t>30213100-6-4</t>
  </si>
  <si>
    <t>Notebook 17"</t>
  </si>
  <si>
    <t>30231000-7-6</t>
  </si>
  <si>
    <t>Monitor 17"</t>
  </si>
  <si>
    <t>30234000-8</t>
  </si>
  <si>
    <t>30234000-8-1</t>
  </si>
  <si>
    <t>Pamětová karta SDHC</t>
  </si>
  <si>
    <t>Kapacita:  32 GB
 Rychlostní třída: Class 10</t>
  </si>
  <si>
    <t>nákup techniky</t>
  </si>
  <si>
    <t>30213100-6-7</t>
  </si>
  <si>
    <t>Notebook 11,5"-12"</t>
  </si>
  <si>
    <t>Další vybavení: vč. brašny</t>
  </si>
  <si>
    <t>Ústav hudební vědy</t>
  </si>
  <si>
    <t>FF, Janáčkovo nám. 2a, budova N</t>
  </si>
  <si>
    <t>Janáčkovo nám. 654/2a, 60200 Brno</t>
  </si>
  <si>
    <t>bud. N/06003</t>
  </si>
  <si>
    <t>97284@mail.muni.cz</t>
  </si>
  <si>
    <t>30216110-0-3</t>
  </si>
  <si>
    <t>Přenosný přetahový barevný skener</t>
  </si>
  <si>
    <t>Lab.pro exp.výzkum náboženství</t>
  </si>
  <si>
    <t>FF, Jaselská 16, budova J16</t>
  </si>
  <si>
    <t>Jaselská 199/16, 60200 Brno</t>
  </si>
  <si>
    <t>Brožková Kristýna Mgr.</t>
  </si>
  <si>
    <t>103182@mail.muni.cz</t>
  </si>
  <si>
    <t>PC LL 08/2012</t>
  </si>
  <si>
    <t>Specifikace: barva ---černá</t>
  </si>
  <si>
    <t>ROZLIŠENÍ - min. 4800x4800
 RYCHLOST SKENOVÁNÍ - max. 10s při 300 dpi (ČB)</t>
  </si>
  <si>
    <t>Klinika infekčních chorob</t>
  </si>
  <si>
    <t>LF, FN Brno, Jihlavská 20, pavilon A</t>
  </si>
  <si>
    <t>Pospíšilová Markéta</t>
  </si>
  <si>
    <t>116992@mail.muni.cz</t>
  </si>
  <si>
    <t>pavilon C - sekretariát</t>
  </si>
  <si>
    <t>GAČR Brázdil</t>
  </si>
  <si>
    <t>I. neurologická klinika</t>
  </si>
  <si>
    <t>pav. C/N02902(pas)</t>
  </si>
  <si>
    <t>Daniel Pavel Ing.</t>
  </si>
  <si>
    <t>717@mail.muni.cz</t>
  </si>
  <si>
    <t>včetně pouzdra</t>
  </si>
  <si>
    <t>Malíř Jiří prof. PhDr. CSc.</t>
  </si>
  <si>
    <t>2183@mail.muni.cz</t>
  </si>
  <si>
    <t>Změna doručovací adresy na Solniční 12, Brno. Před dodáním tel. kontaktovat sekretar. HÚ.</t>
  </si>
  <si>
    <t>Ústav soudního lékařství</t>
  </si>
  <si>
    <t>LF, ÚSL, Tvrdého 2a</t>
  </si>
  <si>
    <t>Tvrdého 562/2a, 66299 Brno</t>
  </si>
  <si>
    <t>Blatná Květa</t>
  </si>
  <si>
    <t>107384@mail.muni.cz</t>
  </si>
  <si>
    <t>NB 17"</t>
  </si>
  <si>
    <t>ESF - OSAR - Póč - nové LCD</t>
  </si>
  <si>
    <t>- integrované reproduktory</t>
  </si>
  <si>
    <t>Ekonomicko-správní fakulta</t>
  </si>
  <si>
    <t>Horňák Roman</t>
  </si>
  <si>
    <t>168497@mail.muni.cz</t>
  </si>
  <si>
    <t>Kontaktní osoba pro dodání:
 Roman Horňák
 mobil: 603157020</t>
  </si>
  <si>
    <t>ESF - CIKT - PC a LCD do VT3</t>
  </si>
  <si>
    <t>integrovaný USB hub</t>
  </si>
  <si>
    <t>přenosný disk  Chamoni + počítač Tom</t>
  </si>
  <si>
    <t>Kat.anglistiky a amerikanistiky</t>
  </si>
  <si>
    <t>FF, Gorkého 7, budova G</t>
  </si>
  <si>
    <t>Gorkého 57/7, 60200 Brno</t>
  </si>
  <si>
    <t>bud. G/G315</t>
  </si>
  <si>
    <t>Kamenská Eva  DiS.</t>
  </si>
  <si>
    <t>115612@mail.muni.cz</t>
  </si>
  <si>
    <t>Kat.sociologie</t>
  </si>
  <si>
    <t>Notebook 12" pro 0141 - 2012/08</t>
  </si>
  <si>
    <t>Paměť RAM: min. 4 GB
 interní DVD-RW mechanika
 Další vybavení: brašna odpovídající velikosti dodaného notebooku 12" s popruhem a uchem (ne pouze slim pouzdro)
 Operační systém: MS Windows 7 Professional CZ</t>
  </si>
  <si>
    <t>Právnická fakulta</t>
  </si>
  <si>
    <t>Kotula Aleš Ing.</t>
  </si>
  <si>
    <t>37823@mail.muni.cz</t>
  </si>
  <si>
    <t>Prosíme o upozornění na telefonním čísle 549 491 207 alespoň jeden den před dovozem zboží.</t>
  </si>
  <si>
    <t>Ústav české lit.a knihov.</t>
  </si>
  <si>
    <t>FF, Arna Nováka 1, budova D</t>
  </si>
  <si>
    <t>Zachová Eva Bc.</t>
  </si>
  <si>
    <t>113051@mail.muni.cz</t>
  </si>
  <si>
    <t>Správa budov</t>
  </si>
  <si>
    <t>Multifunkční zařízení</t>
  </si>
  <si>
    <t>Požadované zařízení musí obsahovat i FAX.</t>
  </si>
  <si>
    <t>UKB, Kamenice 5, budova A3</t>
  </si>
  <si>
    <t>bud. A3/215</t>
  </si>
  <si>
    <t>Šmarda Jan prof. RNDr. CSc.</t>
  </si>
  <si>
    <t>1223@mail.muni.cz</t>
  </si>
  <si>
    <t>30232150-0</t>
  </si>
  <si>
    <t>30232150-0-2</t>
  </si>
  <si>
    <t>Přenosná cestovní tiskárna</t>
  </si>
  <si>
    <t>Centrum Internet.encyklopedie dějin Brna</t>
  </si>
  <si>
    <t>bud. C/04014</t>
  </si>
  <si>
    <t>Šibíčková Jitka</t>
  </si>
  <si>
    <t>9111@mail.muni.cz</t>
  </si>
  <si>
    <t>30230000-0-6</t>
  </si>
  <si>
    <t>Malé laserové kancelářské multifunkční zařízení (barevné)</t>
  </si>
  <si>
    <t>Homolová Eva</t>
  </si>
  <si>
    <t>169732@mail.muni.cz</t>
  </si>
  <si>
    <t>Externí DVD mechanika pro 1111 - 2012/08</t>
  </si>
  <si>
    <t>Úsek Op VK</t>
  </si>
  <si>
    <t>Celkem</t>
  </si>
  <si>
    <t>materiál kov</t>
  </si>
  <si>
    <t>Myš (CPV KÓD MU 30237410-6-1)</t>
  </si>
  <si>
    <t>Konkrétní nabídnuté parametry</t>
  </si>
  <si>
    <t>Specifikace</t>
  </si>
  <si>
    <t>USB, snímání pohybu optické, připojená kabelem, 3 tlačíka a kolečko</t>
  </si>
  <si>
    <t>Min. délka myši</t>
  </si>
  <si>
    <t>12 cm</t>
  </si>
  <si>
    <t>Záruční doba</t>
  </si>
  <si>
    <t>2 roky</t>
  </si>
  <si>
    <t>Přenosný disk 2 TB (CPV KÓD MU 30233130-1-3)</t>
  </si>
  <si>
    <t>Kapacita</t>
  </si>
  <si>
    <t>min. 2 TB</t>
  </si>
  <si>
    <t>Rozhraní</t>
  </si>
  <si>
    <t>min. USB 3.0</t>
  </si>
  <si>
    <t>Požadavky na servis</t>
  </si>
  <si>
    <t xml:space="preserve">Zahájení a ukončení servisního zásahu v místě instalace. </t>
  </si>
  <si>
    <t>Standardní kancelářské PC (CPV KÓD MU 30213300-8-1)</t>
  </si>
  <si>
    <t>Procesor</t>
  </si>
  <si>
    <t>x86-64 kompatibilní, PassMark CPU Mark min. 2500</t>
  </si>
  <si>
    <t>Paměť RAM</t>
  </si>
  <si>
    <t>4GB</t>
  </si>
  <si>
    <t>Pevný disk</t>
  </si>
  <si>
    <t>min. 320 GB</t>
  </si>
  <si>
    <t>Mechaniky pro média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</si>
  <si>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</si>
  <si>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</si>
  <si>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</si>
  <si>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</si>
  <si>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ano</t>
  </si>
  <si>
    <t>Účinnost zdroje</t>
  </si>
  <si>
    <t>min. 80%</t>
  </si>
  <si>
    <t>Síťová karta</t>
  </si>
  <si>
    <t>100/1000 Mb Ethernet, s podporou PXE</t>
  </si>
  <si>
    <t>Skříň počítače</t>
  </si>
  <si>
    <t>miditower</t>
  </si>
  <si>
    <t>Vstupní a výstupní porty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</si>
  <si>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</si>
  <si>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</si>
  <si>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</si>
  <si>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</si>
  <si>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</si>
  <si>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</si>
  <si>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</si>
  <si>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Operační systém</t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</si>
  <si>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</si>
  <si>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</si>
  <si>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</si>
  <si>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</si>
  <si>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3 roky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</si>
  <si>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</si>
  <si>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</si>
  <si>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Standardní kancelářský monitor 22" (CPV KÓD MU 30231000-7-1)</t>
  </si>
  <si>
    <t>Úhlopříčka</t>
  </si>
  <si>
    <t>22"</t>
  </si>
  <si>
    <t>Rozlišení</t>
  </si>
  <si>
    <t>min 1680 x min 1050</t>
  </si>
  <si>
    <t>Úprava povrchu obrazovky</t>
  </si>
  <si>
    <t>matná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</si>
  <si>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</si>
  <si>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</si>
  <si>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</si>
  <si>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</si>
  <si>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</si>
  <si>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</si>
  <si>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</si>
  <si>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</si>
  <si>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</si>
  <si>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</si>
  <si>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</si>
  <si>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</si>
  <si>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Další vybavení</t>
  </si>
  <si>
    <t>Tolerance vadných pixelů</t>
  </si>
  <si>
    <t>3 vadné pixely jsou důvodem k reklamaci.</t>
  </si>
  <si>
    <t>Servis</t>
  </si>
  <si>
    <t>Zahájení a ukončení servisního zásahu v místě instalace.</t>
  </si>
  <si>
    <t>Záruka</t>
  </si>
  <si>
    <t>Flash disk (CPV KÓD MU 30234600-4-1)</t>
  </si>
  <si>
    <t>min. 8 GB</t>
  </si>
  <si>
    <t>min. USB 2.0</t>
  </si>
  <si>
    <t xml:space="preserve">Redukovaný minikonektor nevyhovuje. </t>
  </si>
  <si>
    <t>Přenosný disk 500 GB (CPV KÓD MU 30233130-1-1)</t>
  </si>
  <si>
    <t>min. 500 GB</t>
  </si>
  <si>
    <t>Napájení</t>
  </si>
  <si>
    <t>přes sběrnici USB, bez externího napájení</t>
  </si>
  <si>
    <t>Hmotnost</t>
  </si>
  <si>
    <t>max. 200 g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</si>
  <si>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</si>
  <si>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</si>
  <si>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Standardní laserová kancelářská tiskárna (CPV KÓD MU 30232110-8-1)</t>
  </si>
  <si>
    <t>Technologie tisku</t>
  </si>
  <si>
    <t>černobílá laserová tiskárna</t>
  </si>
  <si>
    <t>Formát</t>
  </si>
  <si>
    <t>A4</t>
  </si>
  <si>
    <t>Rychlost tisku</t>
  </si>
  <si>
    <t>min. 28 str./min</t>
  </si>
  <si>
    <t>Pamět</t>
  </si>
  <si>
    <t>min. 64 MB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</si>
  <si>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</si>
  <si>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</si>
  <si>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</si>
  <si>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</si>
  <si>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</si>
  <si>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</si>
  <si>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</t>
  </si>
  <si>
    <t>Kompatibilita</t>
  </si>
  <si>
    <t>Microsoft Windows XP, Microsoft Windows Vista, Microsoft Windows 7</t>
  </si>
  <si>
    <t>Emulace</t>
  </si>
  <si>
    <t>min. PCL 5 nebo PCL 6 nebo PS</t>
  </si>
  <si>
    <t>Měsíční zátěž tiskárny</t>
  </si>
  <si>
    <t>min. 3000 stránek/měsíc</t>
  </si>
  <si>
    <t>zahájení a ukončení servisního zásahu v místě instalace tiskárny.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</si>
  <si>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</si>
  <si>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</si>
  <si>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</si>
  <si>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</si>
  <si>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</si>
  <si>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</si>
  <si>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</si>
  <si>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</si>
  <si>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</si>
  <si>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</si>
  <si>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</si>
  <si>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Notebook 14'' (CPV KÓD MU 30213100-6-10)</t>
  </si>
  <si>
    <t>Velikost obrazovky</t>
  </si>
  <si>
    <t xml:space="preserve">min. 14" až max. 14,1" </t>
  </si>
  <si>
    <t>Rozlišení obrazovky</t>
  </si>
  <si>
    <t>min. 1366 x 768</t>
  </si>
  <si>
    <t>x86-64 kompatibilní</t>
  </si>
  <si>
    <t>4GB (rozšiřitelná na 8GB)</t>
  </si>
  <si>
    <t>DVD+-RW</t>
  </si>
  <si>
    <t>Ethernet 100/1000 Mb, RJ 45</t>
  </si>
  <si>
    <t>Wifi</t>
  </si>
  <si>
    <t>ano, 802.11b/g, případně 802.11n</t>
  </si>
  <si>
    <t>BlueTooth</t>
  </si>
  <si>
    <t>min. 3 x USB 2.0, vstup a výstup pro mikrofon a sluchátka, DIGITÁLNÍ výstup pro externí monitor</t>
  </si>
  <si>
    <t>Interní reproduktory</t>
  </si>
  <si>
    <t>Interní mikrofon</t>
  </si>
  <si>
    <t>Čtečka pamětových karet</t>
  </si>
  <si>
    <t>ExpressCard slot</t>
  </si>
  <si>
    <t>webová kamera</t>
  </si>
  <si>
    <t>Polohovací zařízení</t>
  </si>
  <si>
    <t>Touchpad</t>
  </si>
  <si>
    <t>Výkon</t>
  </si>
  <si>
    <t>PassMark CPU Mark min. 3200</t>
  </si>
  <si>
    <t>max. 2,39 kg</t>
  </si>
  <si>
    <t>Windows 7 Professional</t>
  </si>
  <si>
    <t>výdrž baterie minimálně 4 hodiny</t>
  </si>
  <si>
    <t>Standardní laserová kancelářská tiskárna (barevná) (CPV KÓD MU 30232110-8-2)</t>
  </si>
  <si>
    <t xml:space="preserve">barevná laserová tiskárna </t>
  </si>
  <si>
    <t>min. 20 str./min</t>
  </si>
  <si>
    <t>min. 128 MB</t>
  </si>
  <si>
    <t>USB 2.0 (USB kabel musí být součástí dodávky), Ethernet 100 Mb, RJ45</t>
  </si>
  <si>
    <t>Monitor 24" (CPV KÓD MU 30231000-7-2)</t>
  </si>
  <si>
    <t xml:space="preserve">min. 24" </t>
  </si>
  <si>
    <t>min. 1920 x min. 1080</t>
  </si>
  <si>
    <t xml:space="preserve">min. 1xDVI-D a VGA 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</si>
  <si>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</si>
  <si>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</si>
  <si>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</si>
  <si>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</si>
  <si>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</si>
  <si>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</si>
  <si>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</si>
  <si>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</si>
  <si>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</si>
  <si>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</si>
  <si>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</si>
  <si>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</si>
  <si>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>Notebook  13'' (CPV KÓD MU 30213100-6-2)</t>
  </si>
  <si>
    <t>13'' až 13,5"</t>
  </si>
  <si>
    <t>min. 1366 x min. 768</t>
  </si>
  <si>
    <t>min. 4GB</t>
  </si>
  <si>
    <t xml:space="preserve"> Ethernet 100/1000 Mb, RJ 45</t>
  </si>
  <si>
    <t>802.11b/g, případně 802.11n</t>
  </si>
  <si>
    <t>min. 3 x USB 2.0, vstup a výstup pro mikrofon a sluchátka, analogový výstup pro externí monitor, HDMI nebo DisplayPort</t>
  </si>
  <si>
    <t>Webová kamera</t>
  </si>
  <si>
    <t>touchpad</t>
  </si>
  <si>
    <t>PassMark CPU Mark min. 1800</t>
  </si>
  <si>
    <t>max. 2,3 kg</t>
  </si>
  <si>
    <t>Windows 7 Professional CZ nebo Windows 7 Home Premium CZ</t>
  </si>
  <si>
    <t xml:space="preserve"> Externí DVD mechanika (CPV KÓD MU 30233150-7-1)</t>
  </si>
  <si>
    <t>Provedení</t>
  </si>
  <si>
    <t>externí zapisovací mechanika DVD R/RW DL (slim provedení)</t>
  </si>
  <si>
    <t xml:space="preserve">USB </t>
  </si>
  <si>
    <t>All in one PC (CPV KÓD MU 30213300-8-3)</t>
  </si>
  <si>
    <t xml:space="preserve">x86-64 kompatibilní, PassMark CPU Mark min. 4000 </t>
  </si>
  <si>
    <t xml:space="preserve">min. 4GB </t>
  </si>
  <si>
    <t xml:space="preserve">min. 500 GB </t>
  </si>
  <si>
    <t xml:space="preserve">DVD+-RW </t>
  </si>
  <si>
    <t>100/1000 Mb Ethernet</t>
  </si>
  <si>
    <t xml:space="preserve">All-in-one, obrazovka integrovaná se skříní počítače </t>
  </si>
  <si>
    <t>DISPLAY</t>
  </si>
  <si>
    <t xml:space="preserve">min. 1920x1080, min. 23", dotykový </t>
  </si>
  <si>
    <t xml:space="preserve">min. 2 x USB porty </t>
  </si>
  <si>
    <t>USB, snímání pohybu optické, připojená kabelem, 3 tlačítka a kolečko, min. délka 12 cm</t>
  </si>
  <si>
    <t xml:space="preserve">Microsoft Windows 7 Professional 64b </t>
  </si>
  <si>
    <t>Notebook 12" (vyšší výkon) (CPV KÓD MU 30213100-6-1)</t>
  </si>
  <si>
    <t>min. 12", max. 12,9"</t>
  </si>
  <si>
    <t xml:space="preserve">min. 1280 x min. 768 </t>
  </si>
  <si>
    <t>min. 2GB (rozšiřitelná na min. 4GB)</t>
  </si>
  <si>
    <t>min. 250 GB</t>
  </si>
  <si>
    <t>min. 3 x USB 2.0, vstup a výstup pro mikrofon a sluchátka, analogový výstup pro externí monitor, konektor pro dokovací stanici, čtečka paměťových karet</t>
  </si>
  <si>
    <t>PassMark CPU Mark min. 2000.</t>
  </si>
  <si>
    <t>do 1,8 kg</t>
  </si>
  <si>
    <t>Kapacita baterií/Doba běhu na baterie</t>
  </si>
  <si>
    <t>min. 4,5 h</t>
  </si>
  <si>
    <t>Notebook 15'' (CPV KÓD MU 30213100-6-8)</t>
  </si>
  <si>
    <t>min. 15" až max. 15,6"</t>
  </si>
  <si>
    <t xml:space="preserve">min. 1366 x 768 </t>
  </si>
  <si>
    <t>3GB (rozšiřitelná na 4GB)</t>
  </si>
  <si>
    <t xml:space="preserve">min. 3 x USB 2.0, vstup a výstup pro mikrofon a sluchátka, výstup pro externí monitor </t>
  </si>
  <si>
    <t>PassMark CPU Mark min. 2500</t>
  </si>
  <si>
    <t>Max 3 kg</t>
  </si>
  <si>
    <t>Standardní laserové kancelářské multifunkční zařízení (CPV KÓD MU 30230000-0-1)</t>
  </si>
  <si>
    <t>černobílý laserový tisk</t>
  </si>
  <si>
    <t xml:space="preserve">Formát </t>
  </si>
  <si>
    <t>Rychlost černobílého tisku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</si>
  <si>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</si>
  <si>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</si>
  <si>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</si>
  <si>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</si>
  <si>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</si>
  <si>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Microsoft Windows XP, Microsoft Windows Vista, Microsoft Windows 7, WIA rozhraní</t>
  </si>
  <si>
    <t>zahájení a ukončení servisního zásahu v místě instalace</t>
  </si>
  <si>
    <t>Skener (CPV KÓD MU 30216110-0-1)</t>
  </si>
  <si>
    <t>Typ</t>
  </si>
  <si>
    <t>stolní plochý barevný skener</t>
  </si>
  <si>
    <t xml:space="preserve">min. 2400 x 2400 </t>
  </si>
  <si>
    <t xml:space="preserve">Microsoft Windows 7, Windows XP, Windows Vista </t>
  </si>
  <si>
    <t xml:space="preserve">Záruční servisní zásah bude zahájen a ukončen v místě instalace. </t>
  </si>
  <si>
    <t>Standardní laserové kancelářské multifunkční zařízení (barevné) (CPV KÓD MU 30230000-0-3)</t>
  </si>
  <si>
    <t>barevný laserový tisk</t>
  </si>
  <si>
    <t xml:space="preserve">Microsoft Windows XP, Microsoft Windows Vista, Microsoft Windows 7, WIA rozhranní </t>
  </si>
  <si>
    <t>Monitor 19"  (CPV KÓD MU 30231000-7-5)</t>
  </si>
  <si>
    <t>19"</t>
  </si>
  <si>
    <t>1280 x 1024</t>
  </si>
  <si>
    <t>Přenosný disk 1 TB (CPV KÓD MU 30233130-1-2)</t>
  </si>
  <si>
    <t>min. 1 TB</t>
  </si>
  <si>
    <t xml:space="preserve"> Netbook 10" (CPV KÓD MU 30213100-6-5)</t>
  </si>
  <si>
    <t>10" až 10,1"</t>
  </si>
  <si>
    <t>min. 1024 x min. 600</t>
  </si>
  <si>
    <t xml:space="preserve">x86 kompatibilní </t>
  </si>
  <si>
    <t>min. 1 GB</t>
  </si>
  <si>
    <t xml:space="preserve">min. 250 GB </t>
  </si>
  <si>
    <t xml:space="preserve">Ethernet 100 Mb, RJ 45 </t>
  </si>
  <si>
    <t xml:space="preserve">ano, 802.11b/g, případně 802.11n </t>
  </si>
  <si>
    <t>min. 3 x USB 2.0, vstup a výstup pro mikrofon a sluchátka, výstup pro externí monitor</t>
  </si>
  <si>
    <t xml:space="preserve">Web kamera </t>
  </si>
  <si>
    <t>max. 1,4 kg</t>
  </si>
  <si>
    <t>Microsoft Windows 7 (libovolná edice)</t>
  </si>
  <si>
    <t>Mobilní pracovní stanice (Notebook 17'') (CPV KÓD MU 30213100-6-9)</t>
  </si>
  <si>
    <t>17" až 17,5"</t>
  </si>
  <si>
    <t>min. 1600 x min. 900</t>
  </si>
  <si>
    <t>min. 4GB (rozšiřitelná na min. 6GB)</t>
  </si>
  <si>
    <t>802.11b/g/n</t>
  </si>
  <si>
    <t>min. 3x USB porty z toho min. 1x USB 3.0, vstup a výstup pro mikrofon a sluchátka, analogový výstup pro externí monitor, HDMI nebo DisplayPort</t>
  </si>
  <si>
    <t>PassMark CPU Mark min. 6000.</t>
  </si>
  <si>
    <t>max. 3,5 kg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</si>
  <si>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</si>
  <si>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</si>
  <si>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Notebook 17'' (CPV KÓD MU 30213100-6-4)</t>
  </si>
  <si>
    <t>min.  4x USB 2.0, vstup a výstup pro mikrofon a sluchátka, analogový výstup pro externí monitor, HDMI nebo DisplayPort</t>
  </si>
  <si>
    <t>PassMark CPU Mark min. 3000</t>
  </si>
  <si>
    <t>Monitor 17"  (CPV KÓD MU 30231000-7-6)</t>
  </si>
  <si>
    <t>17"</t>
  </si>
  <si>
    <t>min. 1xVGA(D-Sub)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</si>
  <si>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</si>
  <si>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</si>
  <si>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</si>
  <si>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</si>
  <si>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Notebook 11,5"-12" (CPV KÓD MU 30213100-6-7)</t>
  </si>
  <si>
    <t>min. 11,5", max. 12,9"</t>
  </si>
  <si>
    <t xml:space="preserve">min. 1366 x min. 768 </t>
  </si>
  <si>
    <t>Ethernet 100 Mb, RJ 45</t>
  </si>
  <si>
    <t>PassMark CPU Mark min. 700.</t>
  </si>
  <si>
    <t>do 1,7 kg</t>
  </si>
  <si>
    <t>Přenosný přetahový barevný skener (CPV KÓD MU 30216110-0-3)</t>
  </si>
  <si>
    <t xml:space="preserve">přenosný přetahový barevný skener </t>
  </si>
  <si>
    <t xml:space="preserve">min. 600x600 </t>
  </si>
  <si>
    <t xml:space="preserve">min. USB 2.0 </t>
  </si>
  <si>
    <t xml:space="preserve">A4 </t>
  </si>
  <si>
    <t>BITOVÁ HLOUBKA</t>
  </si>
  <si>
    <t xml:space="preserve">min. 24-bit </t>
  </si>
  <si>
    <t>DALŠÍ PARAMETRY</t>
  </si>
  <si>
    <t xml:space="preserve">možnost provozu na baterie nebo akumulátory, slot na paměťovou kartu </t>
  </si>
  <si>
    <t>MAX ROZMĚRY</t>
  </si>
  <si>
    <t xml:space="preserve">4 cm x 4 cm x 30 cm </t>
  </si>
  <si>
    <t>Přenosná cestovní tiskárna (CPV KÓD MU 30232150-0-2)</t>
  </si>
  <si>
    <t>PŘIPOJENÍ</t>
  </si>
  <si>
    <t xml:space="preserve">USB 2.0, Bluetooth </t>
  </si>
  <si>
    <t>ROZLIŠENÍ PŘI TISKU ČB</t>
  </si>
  <si>
    <t xml:space="preserve">až 600 x 600 dp </t>
  </si>
  <si>
    <t>RYCHLOST ČB TISKU [str/min]</t>
  </si>
  <si>
    <t>TECHNOLOGIE TISKU</t>
  </si>
  <si>
    <t xml:space="preserve">Inkoustová </t>
  </si>
  <si>
    <t>HMOTNOST</t>
  </si>
  <si>
    <t xml:space="preserve">do 2,5kg </t>
  </si>
  <si>
    <t>BAREVNÝ TISK</t>
  </si>
  <si>
    <t>Ano</t>
  </si>
  <si>
    <t>FORMÁT</t>
  </si>
  <si>
    <t>MOBILNÍ</t>
  </si>
  <si>
    <t xml:space="preserve">Ano </t>
  </si>
  <si>
    <t>PŘÍSLUŠENSTVÍ</t>
  </si>
  <si>
    <t xml:space="preserve">veškerá kabeláž, brašna </t>
  </si>
  <si>
    <t xml:space="preserve"> Malé laserové kancelářské multifunkční zařízení (barevné) (CPV KÓD MU 30230000-0-6)</t>
  </si>
  <si>
    <t>barevný laserový, barevný LED</t>
  </si>
  <si>
    <t>Maximální rychlost černobílého tisku</t>
  </si>
  <si>
    <t xml:space="preserve">min. 12 str./min </t>
  </si>
  <si>
    <t>Rozlišení barev.  tisku</t>
  </si>
  <si>
    <t xml:space="preserve">min. 600x600 dpi </t>
  </si>
  <si>
    <t xml:space="preserve">min. 150 listů </t>
  </si>
  <si>
    <t xml:space="preserve">Microsoft Windows XP, Microsoft Windows 7 </t>
  </si>
  <si>
    <t xml:space="preserve">PassMark CPU Mark min. 450 </t>
  </si>
  <si>
    <t>320 GB</t>
  </si>
  <si>
    <t>rozlišení až 1920x1200, 1x DVI-I, 1x D-sub,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</si>
  <si>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</si>
  <si>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</si>
  <si>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</si>
  <si>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</si>
  <si>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</si>
  <si>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</si>
  <si>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</si>
  <si>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x86-64 kompatibilní - Intel Pentium G630, 2.7GHz, PassMark CPU Mark 2607</t>
  </si>
  <si>
    <t>Microsoft Windows 7 Ultimate 64b</t>
  </si>
  <si>
    <t>Změny dle požadavku ve specif. položky</t>
  </si>
  <si>
    <t>Změny dle požadavku ve specif. Položky</t>
  </si>
  <si>
    <t>V tabulce pro řádek: 314</t>
  </si>
  <si>
    <t>bez klávesnice</t>
  </si>
  <si>
    <t>bez myši</t>
  </si>
  <si>
    <t>rozlišení až 1920x1200, 2x DVI, podpora dvou monitorů</t>
  </si>
  <si>
    <t>V tabulce pro řádek: 252</t>
  </si>
  <si>
    <t>4GB, rozšiřitelné na 8GB</t>
  </si>
  <si>
    <t>750GB, 7200 ot./min.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</si>
  <si>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</si>
  <si>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</si>
  <si>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</si>
  <si>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</si>
  <si>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x86-64 kompatibilní - Athlon II X4 631 Quad (2,6GHz),  PassMark CPU Mark - 4177</t>
  </si>
  <si>
    <t>NVIDIA™ GeForce CUDA GT 640, 2GB RAM, podpora dvou monitorů, každý rozlišení min. 1920x1200, 2x DVI, 1x HDMI, 1x VGA, PassMark G3D mark: 1387, Open GL: 4.2</t>
  </si>
  <si>
    <t>x86-64 kompatibilní - INTEL Core i5-3330,  PassMark CPU Mark - 6430</t>
  </si>
  <si>
    <t>8GB</t>
  </si>
  <si>
    <t>2x 750GB, 7200 ot./min.</t>
  </si>
  <si>
    <t>500GB, 7200 ot./min.</t>
  </si>
  <si>
    <t>NVIDIA™ GeForce with CUDA 210, 1GB RAM, podpora dvou monitorů, každý rozlišení min. 1920x1200, 1x DVI, 1x HDMI, 1x VGA, pasivní chlazení</t>
  </si>
  <si>
    <t>miditower, s očkem pro uzamčení zámkem</t>
  </si>
  <si>
    <t>V tabulce pro řádek: 308, 309</t>
  </si>
  <si>
    <t>V tabulce pro řádek: 44, 102</t>
  </si>
  <si>
    <t>V tabulce pro řádek: 151, 190</t>
  </si>
  <si>
    <t>500 GB</t>
  </si>
  <si>
    <t xml:space="preserve">1920x1080,  23", dotykový </t>
  </si>
  <si>
    <t xml:space="preserve">6 x USB porty </t>
  </si>
  <si>
    <t>x86-64 kompatibilní - INTEL Core i5-3470S,  PassMark CPU Mark - 6927</t>
  </si>
  <si>
    <t>1600x900,  20", nedotykový, matný</t>
  </si>
  <si>
    <t>6 x USB porty , čtečka karet</t>
  </si>
  <si>
    <t>x86-64 kompatibilní - INTEL Core i5-3550S,  PassMark CPU Mark - 7282</t>
  </si>
  <si>
    <t>V tabulce pro řádek: 220</t>
  </si>
  <si>
    <t xml:space="preserve">1xDVI-D a VGA </t>
  </si>
  <si>
    <t xml:space="preserve"> 1xVGA(D-Sub)</t>
  </si>
  <si>
    <t>2 ms</t>
  </si>
  <si>
    <t>1.000:1</t>
  </si>
  <si>
    <t>250 cd/m2</t>
  </si>
  <si>
    <t>170°/160°</t>
  </si>
  <si>
    <t>1xDVI-D, 1xD-SUB</t>
  </si>
  <si>
    <t>1920 x 1080</t>
  </si>
  <si>
    <t>176°/170°</t>
  </si>
  <si>
    <t>5 ms</t>
  </si>
  <si>
    <t>USB HUB, reproduktory</t>
  </si>
  <si>
    <t>24"</t>
  </si>
  <si>
    <t>1920 x 1200</t>
  </si>
  <si>
    <t>1 000:1</t>
  </si>
  <si>
    <t>1xDVI-D, 1xD-SUB (VGA)</t>
  </si>
  <si>
    <t>1xDVI-D, 1xVGA, 1x DisplayPort</t>
  </si>
  <si>
    <t>pivot</t>
  </si>
  <si>
    <t>USB Hub</t>
  </si>
  <si>
    <t>reproduktory</t>
  </si>
  <si>
    <t>V tabulce pro řádek: 152</t>
  </si>
  <si>
    <t>V tabulce pro řádek: 248</t>
  </si>
  <si>
    <t>1xDVI-D, 1xD-SUB (VGA), HDMI</t>
  </si>
  <si>
    <t>300 cd/m2</t>
  </si>
  <si>
    <t>10,1"</t>
  </si>
  <si>
    <t>1024 x 600</t>
  </si>
  <si>
    <t>x86 kompatibilní - Intel® ATOM N6200 dvoujádrový</t>
  </si>
  <si>
    <t>1 GB</t>
  </si>
  <si>
    <t>ano, 802.11b/g/n</t>
  </si>
  <si>
    <t>3 x USB 2.0, vstup a výstup pro mikrofon a sluchátka, výstup pro externí monitor</t>
  </si>
  <si>
    <t>1,25 kg</t>
  </si>
  <si>
    <t>Microsoft Windows 7 Starter</t>
  </si>
  <si>
    <t xml:space="preserve"> Záruční servisní zásah bude zahájen a ukončen v místě instalace.  </t>
  </si>
  <si>
    <t>PassMark CPU Mark - 602</t>
  </si>
  <si>
    <t>11,6"</t>
  </si>
  <si>
    <t>1366 x 768</t>
  </si>
  <si>
    <t>x86 kompatibilní - AMD E2-1800 APU</t>
  </si>
  <si>
    <t>1,48 kg</t>
  </si>
  <si>
    <t>Windows 7 Home Premium CZ OEM</t>
  </si>
  <si>
    <t>PassMark CPU Mark - 789</t>
  </si>
  <si>
    <t>12,1"</t>
  </si>
  <si>
    <t>x86-64 kompatibilní - Intel® Core i5-3210M</t>
  </si>
  <si>
    <t>320GB, 7200 ot.</t>
  </si>
  <si>
    <t>3 x USB 2.0, (3.0), vstup a výstup pro mikrofon a sluchátka, analogový výstup pro externí monitor, dock port, čtečka paměťových karet</t>
  </si>
  <si>
    <t>1,8 kg</t>
  </si>
  <si>
    <t>až 9 h</t>
  </si>
  <si>
    <t>Windows 7 Home Premium CZ</t>
  </si>
  <si>
    <t>Windows 7 Proffesional CZ OEM</t>
  </si>
  <si>
    <t>PassMark CPU Mark - 3904</t>
  </si>
  <si>
    <t>PassMark CPU Mark -  3904</t>
  </si>
  <si>
    <t>Pro řádky: 46, 121</t>
  </si>
  <si>
    <t>Pro řádky: 127, 266</t>
  </si>
  <si>
    <t>13,3"</t>
  </si>
  <si>
    <t>750 GB</t>
  </si>
  <si>
    <t xml:space="preserve">3 x USB 2.0, vstup a výstup pro mikrofon a sluchátka, analogový výstup pro externí monitor,1x HDMI </t>
  </si>
  <si>
    <t>2,1 kg</t>
  </si>
  <si>
    <t>Záruční servisní zásah bude zahájen a ukončen v místě instalace.</t>
  </si>
  <si>
    <t>PassMark CPU Mark - 2066</t>
  </si>
  <si>
    <t>Windows 7 Professional CZ</t>
  </si>
  <si>
    <t>V tabulce pro řádek: 39</t>
  </si>
  <si>
    <t>x86-64 kompatibilní - Intel® Pentium Dual-Core B970</t>
  </si>
  <si>
    <t>500GB</t>
  </si>
  <si>
    <t>V tabulce pro řádek: 128</t>
  </si>
  <si>
    <t>x86-64 kompatibilní - Intel® i5-5220M</t>
  </si>
  <si>
    <t>PassMark CPU Mark - 3300</t>
  </si>
  <si>
    <t>14"</t>
  </si>
  <si>
    <t xml:space="preserve">1366 x 768 </t>
  </si>
  <si>
    <t xml:space="preserve">x86-64 kompatibilní - AMD A8 4500M </t>
  </si>
  <si>
    <t>320GB</t>
  </si>
  <si>
    <t>4 x USB 2.0, vstup a výstup pro mikrofon a sluchátka, digitální výstup pro externí monitor (DisplayPort)</t>
  </si>
  <si>
    <t>7 hodin</t>
  </si>
  <si>
    <t>PassMark CPU Mark - 4221</t>
  </si>
  <si>
    <t>15,6"</t>
  </si>
  <si>
    <t xml:space="preserve">x86-64 kompatibilní - Intel Core i3-3110M </t>
  </si>
  <si>
    <t xml:space="preserve">3 x USB 2.0, vstup a výstup pro mikrofon a sluchátka, výstup pro externí monitor </t>
  </si>
  <si>
    <t>2,5 kg</t>
  </si>
  <si>
    <t>Windows 7 Professional CZ OEM</t>
  </si>
  <si>
    <t>Numerická klávesnice</t>
  </si>
  <si>
    <t>V tabulce pro řádek: 180</t>
  </si>
  <si>
    <t>PassMark CPU Mark - 3504</t>
  </si>
  <si>
    <t>PassMark CPU Mark -  3504</t>
  </si>
  <si>
    <t>V tabulce pro řádek: 221</t>
  </si>
  <si>
    <t>PassMark CPU Mark -  4000</t>
  </si>
  <si>
    <t>750GB</t>
  </si>
  <si>
    <t>2,45 kg</t>
  </si>
  <si>
    <t xml:space="preserve">3 x USB 3.0, vstup a výstup pro mikrofon a sluchátka, výstup pro externí monitor </t>
  </si>
  <si>
    <t>ne</t>
  </si>
  <si>
    <t>V tabulce pro řádek: 237</t>
  </si>
  <si>
    <t xml:space="preserve">x86-64 kompatibilní - Intel Core i5-3210M </t>
  </si>
  <si>
    <t>500GB. 7200ot</t>
  </si>
  <si>
    <t>2,65 kg</t>
  </si>
  <si>
    <t xml:space="preserve">2 x USB 2.0, 2 x USB 3.0, vstup a výstup pro mikrofon a sluchátka, výstup pro externí monitor </t>
  </si>
  <si>
    <t>Numerická klávesnice, dokovací konektor</t>
  </si>
  <si>
    <t>17,3"</t>
  </si>
  <si>
    <t>1600 x 900</t>
  </si>
  <si>
    <t>x86-64 kompatibilní - Intel® Core i5-2450M</t>
  </si>
  <si>
    <t>2 x USB 2.0, 2x USB 3.0  , vstup a výstup pro mikrofon a sluchátka, analogový výstup pro externí monitor, 1x HDMI</t>
  </si>
  <si>
    <t>3,1 kg</t>
  </si>
  <si>
    <t>PassMark CPU Mark - 3571</t>
  </si>
  <si>
    <t>x86-64 kompatibilní - Intel i7-3612QM</t>
  </si>
  <si>
    <t>1TB</t>
  </si>
  <si>
    <t>4x USB 3.0, vstup a výstup pro mikrofon a sluchátka, analogový výstup pro externí monitor, 1x HDMI</t>
  </si>
  <si>
    <t>3,28 kg</t>
  </si>
  <si>
    <t>PassMark CPU Mark - 7599</t>
  </si>
  <si>
    <t>35 str./min</t>
  </si>
  <si>
    <t>64 MB</t>
  </si>
  <si>
    <t>1200x1200 dpi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</si>
  <si>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</si>
  <si>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</si>
  <si>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</si>
  <si>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</si>
  <si>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</si>
  <si>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23 str./min (bar.) / 23 str./min (čer.)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</si>
  <si>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</si>
  <si>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</si>
  <si>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</si>
  <si>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</si>
  <si>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</si>
  <si>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PCL 6, PCL 5c, PS3</t>
  </si>
  <si>
    <t>až 40000 stránek/měsíc</t>
  </si>
  <si>
    <t>28 str./min</t>
  </si>
  <si>
    <t>USB 2.0 (USB kabel součástí dodávky), Ethernet  100 Mb, RJ45</t>
  </si>
  <si>
    <t>optické 600x600 dpi</t>
  </si>
  <si>
    <t>Microsoft Windows XP, Microsoft Windows Vista, Microsoft Windows 7, WIA rozhranní</t>
  </si>
  <si>
    <t>PCL 5e, PCL 6, PS3</t>
  </si>
  <si>
    <t>20 str./min</t>
  </si>
  <si>
    <t>128 MB</t>
  </si>
  <si>
    <t>barevný laserový</t>
  </si>
  <si>
    <t xml:space="preserve">15 str./min </t>
  </si>
  <si>
    <t xml:space="preserve">600x600 dpi </t>
  </si>
  <si>
    <t xml:space="preserve">150 listů </t>
  </si>
  <si>
    <t>USB 2.0 (USB kabel součástí dodávky)</t>
  </si>
  <si>
    <t>1200x1200</t>
  </si>
  <si>
    <t xml:space="preserve">2,5kg </t>
  </si>
  <si>
    <t>stolní plochý barevný skener s ADF automatickým duplexním podavačem dokumentů</t>
  </si>
  <si>
    <t>2400 x 2400</t>
  </si>
  <si>
    <t>USB 2.0</t>
  </si>
  <si>
    <t>Změny dle požadavku ve specifikaci položky</t>
  </si>
  <si>
    <t>4800 x 4800</t>
  </si>
  <si>
    <t>V tabulce pro řádek: 58</t>
  </si>
  <si>
    <t>V tabulce pro řádek: 222</t>
  </si>
  <si>
    <t>stolní plochý barevný skener, Skenování A4, 300 dpi za 10 s</t>
  </si>
  <si>
    <t>A3</t>
  </si>
  <si>
    <t>V tabulce pro řádek: 269</t>
  </si>
  <si>
    <t xml:space="preserve">stolní plochý barevný skener, rychlost skenování ČB A3 200dpi 5,5 sec/stránka </t>
  </si>
  <si>
    <t>9600 x 4800</t>
  </si>
  <si>
    <t xml:space="preserve">600x600 </t>
  </si>
  <si>
    <t xml:space="preserve">USB 2.0 </t>
  </si>
  <si>
    <t xml:space="preserve">24-bit </t>
  </si>
  <si>
    <t xml:space="preserve">3 cm x 3 cm x 26 cm </t>
  </si>
  <si>
    <t>16GB</t>
  </si>
  <si>
    <t>Class 4</t>
  </si>
  <si>
    <t>Změny dle specifikaci položky</t>
  </si>
  <si>
    <t>32 GB</t>
  </si>
  <si>
    <t>Class 10</t>
  </si>
  <si>
    <t>4 GB</t>
  </si>
  <si>
    <t>V tabulce pro řádky: 204</t>
  </si>
  <si>
    <t>Redukovaný minikonektor nemá</t>
  </si>
  <si>
    <t>32GB</t>
  </si>
  <si>
    <t>64GB</t>
  </si>
  <si>
    <t>Změny dle specif. položky</t>
  </si>
  <si>
    <t>V tabulce pro řádky: 299</t>
  </si>
  <si>
    <t>V tabulce pro řádky: 88, 116, 231, 261</t>
  </si>
  <si>
    <t>V tabulce pro řádky: 32, 92, 143, 169, 272, 305</t>
  </si>
  <si>
    <t>V tabulce pro řádky: 77</t>
  </si>
  <si>
    <t>190 g</t>
  </si>
  <si>
    <t>1 TB</t>
  </si>
  <si>
    <t>USB 3.0</t>
  </si>
  <si>
    <t>2 TB</t>
  </si>
  <si>
    <t>Kategorie: ICT 008-2012 - Počítače, sběr do: 14.08.2012, dodání od: 03.11.2012, vygenerováno: 06.11.2012 11:26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</si>
  <si>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</si>
  <si>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</si>
  <si>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</si>
  <si>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</si>
  <si>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</si>
  <si>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</si>
  <si>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</si>
  <si>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</si>
  <si>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</si>
  <si>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</si>
  <si>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</si>
  <si>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</si>
  <si>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</si>
  <si>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</si>
  <si>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S</t>
  </si>
  <si>
    <t>Zapletalová Veronika Mgr. et Mgr.</t>
  </si>
  <si>
    <t>0217</t>
  </si>
  <si>
    <t>231700</t>
  </si>
  <si>
    <t>03</t>
  </si>
  <si>
    <t>1195</t>
  </si>
  <si>
    <t>0034</t>
  </si>
  <si>
    <t>OBJ/2301/0407/12</t>
  </si>
  <si>
    <t>GRAFICKÁ KARTA _______ podpora rozlišení min. 1920x1080,
 SKŘÍŇ POČÍTAČE _______ miditower
 OPERAČNÍ SYSTÉM ______ Microsoft Windows 7 Professional 64b</t>
  </si>
  <si>
    <t>Celkem za objednávku</t>
  </si>
  <si>
    <t>A</t>
  </si>
  <si>
    <t>1111</t>
  </si>
  <si>
    <t>110116</t>
  </si>
  <si>
    <t>0001</t>
  </si>
  <si>
    <t>OBJ/1159/0003/12</t>
  </si>
  <si>
    <t>Laserová kancelářská tiskárna</t>
  </si>
  <si>
    <t>3524</t>
  </si>
  <si>
    <t>511400</t>
  </si>
  <si>
    <t>1590</t>
  </si>
  <si>
    <t>0000</t>
  </si>
  <si>
    <t>OBJ/5102/0193/12</t>
  </si>
  <si>
    <t>CD -Room, brašna odpovídající rozměru notebooku</t>
  </si>
  <si>
    <t>4760</t>
  </si>
  <si>
    <t>314010</t>
  </si>
  <si>
    <t>47</t>
  </si>
  <si>
    <t>OBJ/3127/0283/12</t>
  </si>
  <si>
    <t>1323</t>
  </si>
  <si>
    <t>312020</t>
  </si>
  <si>
    <t>2126</t>
  </si>
  <si>
    <t>OBJ/3108/0086/12</t>
  </si>
  <si>
    <t>3542</t>
  </si>
  <si>
    <t>511600</t>
  </si>
  <si>
    <t>OBJ/5102/0194/12</t>
  </si>
  <si>
    <t>Kapacita:8 GB</t>
  </si>
  <si>
    <t>Laserová kancelářská tiskárna (barevná)</t>
  </si>
  <si>
    <t>4601</t>
  </si>
  <si>
    <t>925000</t>
  </si>
  <si>
    <t>14</t>
  </si>
  <si>
    <t>1181</t>
  </si>
  <si>
    <t>OBJ/9201/0537/12</t>
  </si>
  <si>
    <t>5512</t>
  </si>
  <si>
    <t>412700</t>
  </si>
  <si>
    <t>1515</t>
  </si>
  <si>
    <t>OBJ/4101/1434/12</t>
  </si>
  <si>
    <t>Procesor: PassMark CPU min. 6000
 Pamět RAM: min. 4GB, rozšiř. na 8 GB
 Pevný disk: min. 750 GB, 7200 ot./min.
 Graf. karta: variantně ---
 Skříň: miditower
 Oper. systém: MS Windows 7 Professional 64b</t>
  </si>
  <si>
    <t>Laserové multifunkční zařízení</t>
  </si>
  <si>
    <t>2819</t>
  </si>
  <si>
    <t>211400</t>
  </si>
  <si>
    <t>OBJ/2114/0113/12</t>
  </si>
  <si>
    <t>Laserové multifunkční zařízení (barevné)</t>
  </si>
  <si>
    <t>110114</t>
  </si>
  <si>
    <t>OBJ/1101/0458/12</t>
  </si>
  <si>
    <t>0240</t>
  </si>
  <si>
    <t>231500</t>
  </si>
  <si>
    <t>OBJ/2303/0191/12</t>
  </si>
  <si>
    <t>962200</t>
  </si>
  <si>
    <t>6000</t>
  </si>
  <si>
    <t>OBJ/9601/0127/12</t>
  </si>
  <si>
    <t>1213</t>
  </si>
  <si>
    <t>331200</t>
  </si>
  <si>
    <t>13</t>
  </si>
  <si>
    <t>2112</t>
  </si>
  <si>
    <t>OBJ/3306/0234/12</t>
  </si>
  <si>
    <t>OBJ/3306/0235/12</t>
  </si>
  <si>
    <t>Kapacita: min. 64 GB
 Další vybavení: ---</t>
  </si>
  <si>
    <t>929000</t>
  </si>
  <si>
    <t>OBJ/9201/0538/12</t>
  </si>
  <si>
    <t>965600</t>
  </si>
  <si>
    <t>OBJ/9601/0128/12</t>
  </si>
  <si>
    <t>960000</t>
  </si>
  <si>
    <t>OBJ/9601/0129/12</t>
  </si>
  <si>
    <t>Kapacita: min. 16 GB
 Další vybavení: ---</t>
  </si>
  <si>
    <t>Kapacita: min. 32 GB
 Další vybavení: ---</t>
  </si>
  <si>
    <t>239830</t>
  </si>
  <si>
    <t>OBJ/2303/0192/12</t>
  </si>
  <si>
    <t>VS Behaviorální a sociální neurovědy</t>
  </si>
  <si>
    <t>3203</t>
  </si>
  <si>
    <t>714004</t>
  </si>
  <si>
    <t>2213</t>
  </si>
  <si>
    <t>OBJ/7115/0037/12</t>
  </si>
  <si>
    <t>Procesor: PassMark CPU min. 4000
 Pamět RAM: min. 4GB, rozšiř. na 8 GB
 Pevný disk: min. 750 GB, 7200 ot./min.
 Graf. karta: variantně ---
 Skříň: miditower
 Oper. systém: MS Windows 7 Professional 64b
 +požadavek:
 PROCESOR - PassMark CPU min. 6000 bodů 
 GRAFICKÁ KARTA - podpora CUDA a 1 GB RAM;
 max. cena s DPH - 25 000 Kč</t>
  </si>
  <si>
    <t>6008</t>
  </si>
  <si>
    <t>110512</t>
  </si>
  <si>
    <t>33</t>
  </si>
  <si>
    <t>OBJ/1112/0090/12</t>
  </si>
  <si>
    <t>6344</t>
  </si>
  <si>
    <t>511100</t>
  </si>
  <si>
    <t>OBJ/5102/0195/12</t>
  </si>
  <si>
    <t>2314</t>
  </si>
  <si>
    <t>213100</t>
  </si>
  <si>
    <t>10</t>
  </si>
  <si>
    <t>2211</t>
  </si>
  <si>
    <t>OBJ/2131/0084/12</t>
  </si>
  <si>
    <t>VS Psychofyziologie</t>
  </si>
  <si>
    <t>1541</t>
  </si>
  <si>
    <t>714003</t>
  </si>
  <si>
    <t>2195</t>
  </si>
  <si>
    <t>OBJ/7103/0464/12</t>
  </si>
  <si>
    <t>Správní pracoviště</t>
  </si>
  <si>
    <t>6100</t>
  </si>
  <si>
    <t>710000</t>
  </si>
  <si>
    <t>41</t>
  </si>
  <si>
    <t>OBJ/7101/0277/12</t>
  </si>
  <si>
    <t>4324</t>
  </si>
  <si>
    <t>840000</t>
  </si>
  <si>
    <t>OBJ/8401/0061/12</t>
  </si>
  <si>
    <t>Z důvodu dodržení podmínek OPVK je max. částka předmětu zakázky 6000 Kč bez DPH.</t>
  </si>
  <si>
    <t>6207</t>
  </si>
  <si>
    <t>994200</t>
  </si>
  <si>
    <t>0003</t>
  </si>
  <si>
    <t>OBJ/9901/0497/12</t>
  </si>
  <si>
    <t>Operační systém: Windows 7 Professional CZ nebo
                  Windows 7 Home Premium CZ
 Další vybavení: ---
 ***VARIANTNĚ***
 oddělený blok s numerickou klávednicí
 Z důvodu dodržení podmínek OPVK je max. částka předmětu zakázky 12000 Kč bez DPH.</t>
  </si>
  <si>
    <t>Z důvodu podmínek stanovených OPVK je max. částka pořizovaného předmětu 3000 Kč bez DPH.</t>
  </si>
  <si>
    <t>Grafická karta: min. 1 x DVI-I výstup
 Skříň počítače: miditower
 Operační systém: Microsoft Windows 7 Professional 64b
 Další vybavení: ---
 Z důvodu podmínek stanovených OPVK je max. částka 11000 Kč bez DPH.</t>
  </si>
  <si>
    <t>Další vybavení: ---
 Z důvodu dodržení podmínek OPVK je max. částka předmětu zakázky 12000 Kč bez DPH.</t>
  </si>
  <si>
    <t>ROZLIŠENÍ OBRAZOVKY 1600 x 900
 Z důvodu dodržení podmínek OPVK je max. částka předmětu zakázky 12500 Kč bez DPH.</t>
  </si>
  <si>
    <t>119910</t>
  </si>
  <si>
    <t>6001</t>
  </si>
  <si>
    <t>OBJ/1101/0459/12</t>
  </si>
  <si>
    <t>0335</t>
  </si>
  <si>
    <t>231110</t>
  </si>
  <si>
    <t>OBJ/2303/0193/12</t>
  </si>
  <si>
    <t>110320</t>
  </si>
  <si>
    <t>OBJ/1170/0004/12</t>
  </si>
  <si>
    <t>Procesor: PassMark CPU min. 6000
 Pamět RAM: min. 8 GB
 Pevný disk: min. 750 GB, 7200 ot./min.
 Graf. karta: variantně ---
 Skříň: miditower
 Oper. systém: MS Windows 7 Professional 64b
 2HDD min. 750GB</t>
  </si>
  <si>
    <t>5513</t>
  </si>
  <si>
    <t>413400</t>
  </si>
  <si>
    <t>OBJ/4101/1436/12</t>
  </si>
  <si>
    <t>110513</t>
  </si>
  <si>
    <t>OBJ/1113/0519/12</t>
  </si>
  <si>
    <t>419917</t>
  </si>
  <si>
    <t>OBJ/4101/1437/12</t>
  </si>
  <si>
    <t>OBJ/2303/0194/12</t>
  </si>
  <si>
    <t>110615</t>
  </si>
  <si>
    <t>OBJ/1185/0008/12</t>
  </si>
  <si>
    <t>3502</t>
  </si>
  <si>
    <t>OBJ/5102/0196/12</t>
  </si>
  <si>
    <t>1309</t>
  </si>
  <si>
    <t>OBJ/9201/0539/12</t>
  </si>
  <si>
    <t>9161</t>
  </si>
  <si>
    <t>211610</t>
  </si>
  <si>
    <t>OBJ/2106/0039/12</t>
  </si>
  <si>
    <t>1531</t>
  </si>
  <si>
    <t>713001</t>
  </si>
  <si>
    <t>01</t>
  </si>
  <si>
    <t>OBJ/7107/0149/12</t>
  </si>
  <si>
    <t>3382</t>
  </si>
  <si>
    <t>213800</t>
  </si>
  <si>
    <t>1165</t>
  </si>
  <si>
    <t>OBJ/2138/0044/12</t>
  </si>
  <si>
    <t>2385</t>
  </si>
  <si>
    <t>4030</t>
  </si>
  <si>
    <t>970000</t>
  </si>
  <si>
    <t>1611</t>
  </si>
  <si>
    <t>OBJ/9701/0215/12</t>
  </si>
  <si>
    <t>Procesor: PassMark CPU min. 6000
 Pamět RAM: min. 8 GB
 Pevný disk: 2x min. 750 GB, 7200 ot./min.
 Graf. karta: podpora min. dvou monitorů, každý s rozlišením min. 1920x1200, min. 2 video výstupy DVI, PassMark G3D mark min. 1200 
 Skříň: miditower
 USB porty: min 2 porty na předním panelu, min. 1x USB 3.0
 Oper. systém: MS Windows 7 Professional 64b</t>
  </si>
  <si>
    <t>7519</t>
  </si>
  <si>
    <t>315010</t>
  </si>
  <si>
    <t>OBJ/3117/0211/12</t>
  </si>
  <si>
    <t>964100</t>
  </si>
  <si>
    <t>OBJ/9601/0130/12</t>
  </si>
  <si>
    <t>OBJ/5102/0197/12</t>
  </si>
  <si>
    <t>Leflíková Jitka Bc.</t>
  </si>
  <si>
    <t>této konfiguraci odpovídá např. Lenovo IdeaPad S205</t>
  </si>
  <si>
    <t>2821</t>
  </si>
  <si>
    <t>213400</t>
  </si>
  <si>
    <t>OBJ/2134/0073/12</t>
  </si>
  <si>
    <t>microSD 4 GB</t>
  </si>
  <si>
    <t>0021</t>
  </si>
  <si>
    <t>213840</t>
  </si>
  <si>
    <t>OBJ/2147/0032/12</t>
  </si>
  <si>
    <t>OBJ/3127/0284/12</t>
  </si>
  <si>
    <t>PROCESOR - PassMark CPU min. 5000
 ČTEČKA paměťových karet - ANO (SD slot);
 DISPLAY - min 20", nedotykový,spíše matný;
 KLÁVESNICE - slim
 OS - Win7 Professional 64b</t>
  </si>
  <si>
    <t>OBJ/2134/0074/12</t>
  </si>
  <si>
    <t>CPU - PassMark CPU min. 6000
 RAM - 8GB
 GPU - dedikovaná pro zpracování multimédií, min. 1GB vlastní paměti
 ČTEČKA paměťových karet - ANO
 HMOTNOST - max. 2,5 kg
 ZÁRUČNÍ DOBA - 2 roky
 OS - Win7 Home Premium CZ
 PŘÍSLUŠENSTVÍ - včetně brašny</t>
  </si>
  <si>
    <t>110214</t>
  </si>
  <si>
    <t>OBJ/1134/0001/12</t>
  </si>
  <si>
    <t>3181</t>
  </si>
  <si>
    <t>110127</t>
  </si>
  <si>
    <t>2511</t>
  </si>
  <si>
    <t>OBJ/1188/0017/12</t>
  </si>
  <si>
    <t>2315</t>
  </si>
  <si>
    <t>OBJ/2131/0085/12</t>
  </si>
  <si>
    <t>Operační systém: Windows 7 Professional CZ nebo 
                  Windows 7 Home Premium CZ
 Další vybavení: procesor min 2,5 GHz,paměť RAM 4 GB, pevný disk 500GB, 7200 RPM, výdrž baterie 8 hodin, numerická klávesnice s odolnosti proti polití, hmotnost s baterií do 2,5 kg,  místo brašny batoh, vstup a sluchátka pro ex</t>
  </si>
  <si>
    <t>4045</t>
  </si>
  <si>
    <t>110111</t>
  </si>
  <si>
    <t>OBJ/1121/0021/12</t>
  </si>
  <si>
    <t>Kapacita: min. 4 GB
 Rychlostní třída: Class 4</t>
  </si>
  <si>
    <t>1159</t>
  </si>
  <si>
    <t>330000</t>
  </si>
  <si>
    <t>1390</t>
  </si>
  <si>
    <t>OBJ/3306/0236/12</t>
  </si>
  <si>
    <t>1179</t>
  </si>
  <si>
    <t>560000</t>
  </si>
  <si>
    <t>OBJ/5603/0140/12</t>
  </si>
  <si>
    <t>2190</t>
  </si>
  <si>
    <t>OBJ/5603/0141/12</t>
  </si>
  <si>
    <t>Grafická karta: min. 1 x DVI-I výstup
 Skříň počítače: miditower
 Operační systém: Microsoft Windows 7 Ultimate
 Další vybavení: podpora dvou monitorů</t>
  </si>
  <si>
    <t>1001</t>
  </si>
  <si>
    <t>212300</t>
  </si>
  <si>
    <t>OBJ/2123/0084/12</t>
  </si>
  <si>
    <t>2201</t>
  </si>
  <si>
    <t>2212</t>
  </si>
  <si>
    <t>OBJ/2303/0195/12</t>
  </si>
  <si>
    <t>229830</t>
  </si>
  <si>
    <t>OBJ/2202/0051/12</t>
  </si>
  <si>
    <t>Formát A3, rychlost skenování ČB A3 200dpi 5,5 sec/stránka</t>
  </si>
  <si>
    <t>Uváděná předpokládaná cena je maximální možná vč. DPH</t>
  </si>
  <si>
    <t>OBJ/2134/0075/12</t>
  </si>
  <si>
    <t>Kapacita: min. 32 GB, USB 2.0
 Další vybavení: ---</t>
  </si>
  <si>
    <t>3164</t>
  </si>
  <si>
    <t>211600</t>
  </si>
  <si>
    <t>OBJ/2116/0050/12</t>
  </si>
  <si>
    <t>Operační systém: Windows 7 Professional CZ nebo
 Windows 7 Home Premium CZ
 Další vybavení: 
 oddělený blok s numerickou klávednicí 
 s brašnou</t>
  </si>
  <si>
    <t>239880</t>
  </si>
  <si>
    <t>OBJ/2303/0196/12</t>
  </si>
  <si>
    <t>OBJ/3120/0027/12</t>
  </si>
  <si>
    <t>OBJ/2134/0076/12</t>
  </si>
  <si>
    <t>0033</t>
  </si>
  <si>
    <t>212650</t>
  </si>
  <si>
    <t>OBJ/2126/0112/12</t>
  </si>
  <si>
    <t>rozšíření pamětní RAM na 4 GB</t>
  </si>
  <si>
    <t>1052</t>
  </si>
  <si>
    <t>412800</t>
  </si>
  <si>
    <t>1532</t>
  </si>
  <si>
    <t>OBJ/4101/1438/12</t>
  </si>
  <si>
    <t>3166</t>
  </si>
  <si>
    <t>1166</t>
  </si>
  <si>
    <t>OBJ/2116/0051/12</t>
  </si>
  <si>
    <t>Kapacita: min. 8 GB
 Další vybavení: materiál kov</t>
  </si>
  <si>
    <t>2313</t>
  </si>
  <si>
    <t>OBJ/2131/0086/12</t>
  </si>
  <si>
    <t>OBJ/2202/0052/12</t>
  </si>
  <si>
    <t>0220</t>
  </si>
  <si>
    <t>239902</t>
  </si>
  <si>
    <t>OBJ/2303/0197/12</t>
  </si>
  <si>
    <t>Procesor: PassMark CPU min. 6000
 Pamět RAM: min. 4GB, rozšiř. na 8 GB
 Pevný disk: min. 500 GB, 7200 ot./min.
 Graf. karta: podpora CUDA a 1 GB RAM; min. 1 video výstup DVI a 1 video výstup D-sub, pasivní chladič 
 Skříň: miditower. Počítačová skříň musí mít očko umožňující její uzamčení visacím zámkem.
 Oper. systém: MS Windows 7 Professional 64b</t>
  </si>
  <si>
    <t>0221</t>
  </si>
  <si>
    <t>OBJ/2303/0198/12</t>
  </si>
  <si>
    <t>0231</t>
  </si>
  <si>
    <t>7999</t>
  </si>
  <si>
    <t>07</t>
  </si>
  <si>
    <t>OBJ/9901/0498/12</t>
  </si>
  <si>
    <t>Grafická karta: min. 1 x DVI-I výstup
 Skříň počítače: miditower
 Operační systém: Microsoft Windows 7 Professional 64b
 Další vybavení: ---
 ***VARIANTNĚ*** 
 podpora dvou monitorů (2x DVI)
 Dodání bez klávesnice a myši
 Z důvodu podmínek stanovených OPVK je max. částka předmětu 10250 Kč bez DPH.</t>
  </si>
  <si>
    <t>Grafická karta: min. 1 x DVI-I výstup
 Skříň počítače: miditower
 Operační systém: Microsoft Windows 7 Professional 64b
 Další vybavení: ---
 Vstup pro myš - USB</t>
  </si>
  <si>
    <t>OBJ/9601/0131/12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</si>
</sst>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 applyAlignment="1">
      <alignment vertical="top"/>
      <protection/>
    </xf>
    <xf numFmtId="0" fontId="0" fillId="0" borderId="11" xfId="47" applyBorder="1" applyAlignment="1">
      <alignment horizontal="justify" vertical="center" wrapText="1"/>
      <protection/>
    </xf>
    <xf numFmtId="0" fontId="1" fillId="0" borderId="0" xfId="47" applyFont="1">
      <alignment/>
      <protection/>
    </xf>
    <xf numFmtId="0" fontId="0" fillId="0" borderId="11" xfId="47" applyBorder="1">
      <alignment/>
      <protection/>
    </xf>
    <xf numFmtId="0" fontId="0" fillId="0" borderId="11" xfId="47" applyFont="1" applyBorder="1" applyAlignment="1">
      <alignment wrapText="1"/>
      <protection/>
    </xf>
    <xf numFmtId="9" fontId="0" fillId="0" borderId="11" xfId="47" applyNumberFormat="1" applyBorder="1">
      <alignment/>
      <protection/>
    </xf>
    <xf numFmtId="0" fontId="0" fillId="0" borderId="0" xfId="47" applyBorder="1" applyAlignment="1">
      <alignment wrapText="1"/>
      <protection/>
    </xf>
    <xf numFmtId="0" fontId="0" fillId="0" borderId="0" xfId="47" applyAlignment="1">
      <alignment wrapText="1"/>
      <protection/>
    </xf>
    <xf numFmtId="0" fontId="0" fillId="0" borderId="10" xfId="47" applyBorder="1">
      <alignment/>
      <protection/>
    </xf>
    <xf numFmtId="0" fontId="0" fillId="0" borderId="12" xfId="47" applyBorder="1">
      <alignment/>
      <protection/>
    </xf>
    <xf numFmtId="0" fontId="0" fillId="0" borderId="11" xfId="47" applyBorder="1" applyAlignment="1">
      <alignment wrapText="1"/>
      <protection/>
    </xf>
    <xf numFmtId="0" fontId="0" fillId="0" borderId="0" xfId="47" applyFont="1">
      <alignment/>
      <protection/>
    </xf>
    <xf numFmtId="0" fontId="0" fillId="0" borderId="13" xfId="47" applyBorder="1" applyAlignment="1">
      <alignment wrapText="1"/>
      <protection/>
    </xf>
    <xf numFmtId="20" fontId="0" fillId="0" borderId="13" xfId="47" applyNumberFormat="1" applyBorder="1" applyAlignment="1">
      <alignment horizontal="left"/>
      <protection/>
    </xf>
    <xf numFmtId="0" fontId="0" fillId="0" borderId="13" xfId="47" applyBorder="1">
      <alignment/>
      <protection/>
    </xf>
    <xf numFmtId="0" fontId="0" fillId="0" borderId="11" xfId="47" applyBorder="1" applyAlignment="1">
      <alignment vertical="center"/>
      <protection/>
    </xf>
    <xf numFmtId="44" fontId="0" fillId="0" borderId="11" xfId="47" applyNumberFormat="1" applyBorder="1" applyAlignment="1">
      <alignment wrapText="1"/>
      <protection/>
    </xf>
    <xf numFmtId="0" fontId="0" fillId="0" borderId="11" xfId="47" applyBorder="1" applyAlignment="1">
      <alignment horizontal="left" vertical="center"/>
      <protection/>
    </xf>
    <xf numFmtId="44" fontId="0" fillId="0" borderId="13" xfId="47" applyNumberFormat="1" applyBorder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/>
    </xf>
    <xf numFmtId="0" fontId="0" fillId="0" borderId="11" xfId="0" applyBorder="1" applyAlignment="1">
      <alignment vertical="center"/>
    </xf>
    <xf numFmtId="44" fontId="0" fillId="0" borderId="11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44" fontId="0" fillId="0" borderId="13" xfId="0" applyNumberForma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left" vertical="center"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4" xfId="47" applyFill="1" applyBorder="1" applyAlignment="1">
      <alignment wrapText="1"/>
      <protection/>
    </xf>
    <xf numFmtId="0" fontId="0" fillId="36" borderId="11" xfId="0" applyFill="1" applyBorder="1" applyAlignment="1">
      <alignment/>
    </xf>
    <xf numFmtId="0" fontId="42" fillId="35" borderId="14" xfId="0" applyFont="1" applyFill="1" applyBorder="1" applyAlignment="1">
      <alignment horizontal="left"/>
    </xf>
    <xf numFmtId="0" fontId="42" fillId="36" borderId="14" xfId="0" applyFont="1" applyFill="1" applyBorder="1" applyAlignment="1">
      <alignment horizontal="left"/>
    </xf>
    <xf numFmtId="44" fontId="0" fillId="35" borderId="11" xfId="0" applyNumberForma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44" fontId="0" fillId="35" borderId="11" xfId="0" applyNumberFormat="1" applyFill="1" applyBorder="1" applyAlignment="1">
      <alignment horizontal="left" vertical="top" wrapText="1"/>
    </xf>
    <xf numFmtId="0" fontId="42" fillId="35" borderId="11" xfId="0" applyFont="1" applyFill="1" applyBorder="1" applyAlignment="1">
      <alignment wrapText="1"/>
    </xf>
    <xf numFmtId="0" fontId="0" fillId="0" borderId="13" xfId="0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1" xfId="47" applyFill="1" applyBorder="1">
      <alignment/>
      <protection/>
    </xf>
    <xf numFmtId="0" fontId="0" fillId="35" borderId="0" xfId="47" applyFill="1">
      <alignment/>
      <protection/>
    </xf>
    <xf numFmtId="0" fontId="0" fillId="36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4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 wrapText="1"/>
    </xf>
    <xf numFmtId="20" fontId="0" fillId="35" borderId="11" xfId="0" applyNumberFormat="1" applyFill="1" applyBorder="1" applyAlignment="1">
      <alignment horizontal="left"/>
    </xf>
    <xf numFmtId="0" fontId="2" fillId="33" borderId="15" xfId="47" applyFont="1" applyFill="1" applyBorder="1" applyAlignment="1">
      <alignment horizontal="center" vertical="center"/>
      <protection/>
    </xf>
    <xf numFmtId="0" fontId="2" fillId="33" borderId="16" xfId="47" applyFont="1" applyFill="1" applyBorder="1" applyAlignment="1">
      <alignment horizontal="center" vertical="center"/>
      <protection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9" xfId="47" applyFont="1" applyFill="1" applyBorder="1" applyAlignment="1">
      <alignment horizontal="center" vertical="center"/>
      <protection/>
    </xf>
    <xf numFmtId="0" fontId="2" fillId="33" borderId="20" xfId="47" applyFont="1" applyFill="1" applyBorder="1" applyAlignment="1">
      <alignment horizontal="center"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center" vertical="center"/>
      <protection/>
    </xf>
    <xf numFmtId="0" fontId="2" fillId="33" borderId="21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2" fillId="33" borderId="21" xfId="47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22" xfId="47" applyBorder="1" applyAlignment="1">
      <alignment horizontal="justify" vertical="center" wrapText="1"/>
      <protection/>
    </xf>
    <xf numFmtId="0" fontId="0" fillId="0" borderId="23" xfId="47" applyBorder="1" applyAlignment="1">
      <alignment horizontal="justify" vertical="center" wrapText="1"/>
      <protection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34" borderId="10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1" fillId="37" borderId="24" xfId="47" applyFont="1" applyFill="1" applyBorder="1" applyAlignment="1">
      <alignment horizontal="left" vertical="top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1" fillId="38" borderId="24" xfId="47" applyFont="1" applyFill="1" applyBorder="1" applyAlignment="1">
      <alignment horizontal="center" vertical="center" wrapText="1"/>
      <protection/>
    </xf>
    <xf numFmtId="0" fontId="1" fillId="39" borderId="24" xfId="47" applyFont="1" applyFill="1" applyBorder="1" applyAlignment="1">
      <alignment horizontal="center" vertical="center" wrapText="1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1" fillId="40" borderId="25" xfId="47" applyFont="1" applyFill="1" applyBorder="1" applyAlignment="1">
      <alignment horizontal="center" vertical="center" wrapText="1"/>
      <protection/>
    </xf>
    <xf numFmtId="0" fontId="1" fillId="41" borderId="26" xfId="47" applyFont="1" applyFill="1" applyBorder="1" applyAlignment="1">
      <alignment horizontal="center" vertical="center" wrapText="1"/>
      <protection/>
    </xf>
    <xf numFmtId="0" fontId="1" fillId="42" borderId="25" xfId="47" applyFont="1" applyFill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top" wrapText="1"/>
      <protection/>
    </xf>
    <xf numFmtId="0" fontId="0" fillId="0" borderId="0" xfId="47" applyFont="1" applyAlignment="1">
      <alignment horizontal="left" vertical="top" wrapText="1"/>
      <protection/>
    </xf>
    <xf numFmtId="3" fontId="0" fillId="0" borderId="0" xfId="47" applyNumberFormat="1" applyFont="1" applyAlignment="1">
      <alignment horizontal="right" vertical="top"/>
      <protection/>
    </xf>
    <xf numFmtId="3" fontId="0" fillId="40" borderId="24" xfId="47" applyNumberFormat="1" applyFont="1" applyFill="1" applyBorder="1" applyAlignment="1">
      <alignment horizontal="right" vertical="top"/>
      <protection/>
    </xf>
    <xf numFmtId="0" fontId="0" fillId="40" borderId="24" xfId="47" applyFont="1" applyFill="1" applyBorder="1" applyAlignment="1">
      <alignment horizontal="left" vertical="top" wrapText="1"/>
      <protection/>
    </xf>
    <xf numFmtId="49" fontId="0" fillId="40" borderId="24" xfId="47" applyNumberFormat="1" applyFont="1" applyFill="1" applyBorder="1" applyAlignment="1">
      <alignment horizontal="left" vertical="top" wrapText="1"/>
      <protection/>
    </xf>
    <xf numFmtId="4" fontId="0" fillId="40" borderId="24" xfId="47" applyNumberFormat="1" applyFont="1" applyFill="1" applyBorder="1" applyAlignment="1">
      <alignment horizontal="right" vertical="top"/>
      <protection/>
    </xf>
    <xf numFmtId="4" fontId="0" fillId="0" borderId="0" xfId="47" applyNumberFormat="1" applyFont="1" applyAlignment="1">
      <alignment horizontal="right" vertical="top"/>
      <protection/>
    </xf>
    <xf numFmtId="0" fontId="1" fillId="43" borderId="27" xfId="47" applyFont="1" applyFill="1" applyBorder="1" applyAlignment="1">
      <alignment horizontal="left" vertical="top"/>
      <protection/>
    </xf>
    <xf numFmtId="0" fontId="1" fillId="43" borderId="27" xfId="47" applyFont="1" applyFill="1" applyBorder="1" applyAlignment="1">
      <alignment horizontal="left" vertical="top"/>
      <protection/>
    </xf>
    <xf numFmtId="4" fontId="1" fillId="43" borderId="27" xfId="47" applyNumberFormat="1" applyFont="1" applyFill="1" applyBorder="1" applyAlignment="1">
      <alignment horizontal="right" vertical="top"/>
      <protection/>
    </xf>
    <xf numFmtId="0" fontId="1" fillId="0" borderId="28" xfId="47" applyFont="1" applyBorder="1" applyAlignment="1">
      <alignment horizontal="left" vertical="top"/>
      <protection/>
    </xf>
    <xf numFmtId="0" fontId="0" fillId="44" borderId="24" xfId="47" applyFont="1" applyFill="1" applyBorder="1" applyAlignment="1">
      <alignment horizontal="center" vertical="top" wrapText="1"/>
      <protection/>
    </xf>
    <xf numFmtId="0" fontId="0" fillId="44" borderId="24" xfId="47" applyFont="1" applyFill="1" applyBorder="1" applyAlignment="1">
      <alignment horizontal="left" vertical="top" wrapText="1"/>
      <protection/>
    </xf>
    <xf numFmtId="3" fontId="0" fillId="44" borderId="24" xfId="47" applyNumberFormat="1" applyFont="1" applyFill="1" applyBorder="1" applyAlignment="1">
      <alignment horizontal="right" vertical="top"/>
      <protection/>
    </xf>
    <xf numFmtId="49" fontId="0" fillId="44" borderId="24" xfId="47" applyNumberFormat="1" applyFont="1" applyFill="1" applyBorder="1" applyAlignment="1">
      <alignment horizontal="left" vertical="top" wrapText="1"/>
      <protection/>
    </xf>
    <xf numFmtId="4" fontId="0" fillId="44" borderId="24" xfId="47" applyNumberFormat="1" applyFont="1" applyFill="1" applyBorder="1" applyAlignment="1">
      <alignment horizontal="right" vertical="top"/>
      <protection/>
    </xf>
    <xf numFmtId="0" fontId="0" fillId="0" borderId="0" xfId="47">
      <alignment/>
      <protection/>
    </xf>
    <xf numFmtId="0" fontId="1" fillId="45" borderId="0" xfId="47" applyFont="1" applyFill="1" applyAlignment="1">
      <alignment horizontal="left" vertical="top"/>
      <protection/>
    </xf>
    <xf numFmtId="4" fontId="1" fillId="45" borderId="0" xfId="47" applyNumberFormat="1" applyFont="1" applyFill="1" applyAlignment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0"/>
  <sheetViews>
    <sheetView tabSelected="1" zoomScalePageLayoutView="0" workbookViewId="0" topLeftCell="X1">
      <pane ySplit="5" topLeftCell="A312" activePane="bottomLeft" state="frozen"/>
      <selection pane="topLeft" activeCell="A1" sqref="A1"/>
      <selection pane="bottomLeft" activeCell="AC330" sqref="AC330"/>
    </sheetView>
  </sheetViews>
  <sheetFormatPr defaultColWidth="9.140625" defaultRowHeight="12.75"/>
  <cols>
    <col min="1" max="1" width="9.421875" style="2" customWidth="1"/>
    <col min="2" max="2" width="37.421875" style="2" customWidth="1"/>
    <col min="3" max="3" width="10.57421875" style="2" customWidth="1"/>
    <col min="4" max="4" width="18.7109375" style="2" customWidth="1"/>
    <col min="5" max="5" width="23.421875" style="2" customWidth="1"/>
    <col min="6" max="6" width="38.7109375" style="2" customWidth="1"/>
    <col min="7" max="7" width="79.7109375" style="2" customWidth="1"/>
    <col min="8" max="8" width="38.7109375" style="2" customWidth="1"/>
    <col min="9" max="9" width="23.421875" style="2" customWidth="1"/>
    <col min="10" max="10" width="7.00390625" style="2" customWidth="1"/>
    <col min="11" max="11" width="10.57421875" style="2" customWidth="1"/>
    <col min="12" max="12" width="4.7109375" style="2" customWidth="1"/>
    <col min="13" max="13" width="14.00390625" style="2" customWidth="1"/>
    <col min="14" max="14" width="27.00390625" style="2" customWidth="1"/>
    <col min="15" max="16" width="34.00390625" style="2" customWidth="1"/>
    <col min="17" max="17" width="8.140625" style="2" customWidth="1"/>
    <col min="18" max="18" width="17.57421875" style="2" customWidth="1"/>
    <col min="19" max="19" width="10.57421875" style="2" customWidth="1"/>
    <col min="20" max="20" width="23.421875" style="2" customWidth="1"/>
    <col min="21" max="21" width="29.28125" style="2" customWidth="1"/>
    <col min="22" max="22" width="24.57421875" style="2" customWidth="1"/>
    <col min="23" max="23" width="77.28125" style="2" customWidth="1"/>
    <col min="24" max="24" width="8.140625" style="2" customWidth="1"/>
    <col min="25" max="25" width="10.57421875" style="2" customWidth="1"/>
    <col min="26" max="26" width="12.8515625" style="2" customWidth="1"/>
    <col min="27" max="27" width="8.140625" style="2" customWidth="1"/>
    <col min="28" max="28" width="14.00390625" style="2" customWidth="1"/>
    <col min="29" max="29" width="24.57421875" style="2" customWidth="1"/>
    <col min="30" max="30" width="21.140625" style="2" customWidth="1"/>
    <col min="31" max="31" width="11.7109375" style="2" customWidth="1"/>
    <col min="32" max="32" width="14.00390625" style="2" customWidth="1"/>
    <col min="33" max="34" width="27.00390625" style="2" customWidth="1"/>
    <col min="35" max="16384" width="9.140625" style="2" customWidth="1"/>
  </cols>
  <sheetData>
    <row r="1" spans="1:34" ht="16.5" customHeight="1">
      <c r="A1" s="110" t="s">
        <v>913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9" ht="16.5" customHeight="1">
      <c r="A3" s="112" t="s">
        <v>0</v>
      </c>
      <c r="B3" s="112"/>
      <c r="C3" s="112"/>
      <c r="D3" s="112"/>
      <c r="E3" s="112"/>
      <c r="F3" s="112"/>
      <c r="G3" s="112"/>
      <c r="H3" s="113" t="s">
        <v>1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34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5" t="s">
        <v>914</v>
      </c>
      <c r="L4" s="115"/>
      <c r="M4" s="116" t="s">
        <v>2</v>
      </c>
      <c r="N4" s="116"/>
      <c r="O4" s="116"/>
      <c r="P4" s="116"/>
      <c r="Q4" s="116"/>
      <c r="R4" s="116"/>
      <c r="S4" s="114"/>
      <c r="T4" s="114"/>
      <c r="U4" s="114"/>
      <c r="V4" s="114"/>
      <c r="W4" s="114"/>
      <c r="X4" s="115" t="s">
        <v>915</v>
      </c>
      <c r="Y4" s="115"/>
      <c r="Z4" s="115"/>
      <c r="AA4" s="115"/>
      <c r="AB4" s="115"/>
      <c r="AC4" s="115" t="s">
        <v>914</v>
      </c>
      <c r="AD4" s="115"/>
      <c r="AE4" s="115"/>
      <c r="AF4" s="115"/>
      <c r="AG4" s="114"/>
      <c r="AH4" s="114"/>
    </row>
    <row r="5" spans="1:34" ht="51" customHeight="1">
      <c r="A5" s="117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8</v>
      </c>
      <c r="G5" s="117" t="s">
        <v>9</v>
      </c>
      <c r="H5" s="117" t="s">
        <v>916</v>
      </c>
      <c r="I5" s="117" t="s">
        <v>10</v>
      </c>
      <c r="J5" s="117" t="s">
        <v>11</v>
      </c>
      <c r="K5" s="117" t="s">
        <v>917</v>
      </c>
      <c r="L5" s="117" t="s">
        <v>918</v>
      </c>
      <c r="M5" s="117" t="s">
        <v>12</v>
      </c>
      <c r="N5" s="117" t="s">
        <v>13</v>
      </c>
      <c r="O5" s="117" t="s">
        <v>14</v>
      </c>
      <c r="P5" s="117" t="s">
        <v>15</v>
      </c>
      <c r="Q5" s="117" t="s">
        <v>16</v>
      </c>
      <c r="R5" s="117" t="s">
        <v>17</v>
      </c>
      <c r="S5" s="117" t="s">
        <v>919</v>
      </c>
      <c r="T5" s="117" t="s">
        <v>18</v>
      </c>
      <c r="U5" s="117" t="s">
        <v>920</v>
      </c>
      <c r="V5" s="117" t="s">
        <v>921</v>
      </c>
      <c r="W5" s="117" t="s">
        <v>19</v>
      </c>
      <c r="X5" s="117" t="s">
        <v>922</v>
      </c>
      <c r="Y5" s="117" t="s">
        <v>923</v>
      </c>
      <c r="Z5" s="117" t="s">
        <v>924</v>
      </c>
      <c r="AA5" s="117" t="s">
        <v>925</v>
      </c>
      <c r="AB5" s="117" t="s">
        <v>926</v>
      </c>
      <c r="AC5" s="117" t="s">
        <v>927</v>
      </c>
      <c r="AD5" s="117" t="s">
        <v>20</v>
      </c>
      <c r="AE5" s="117" t="s">
        <v>21</v>
      </c>
      <c r="AF5" s="117" t="s">
        <v>22</v>
      </c>
      <c r="AG5" s="117" t="s">
        <v>23</v>
      </c>
      <c r="AH5" s="117" t="s">
        <v>24</v>
      </c>
    </row>
    <row r="6" spans="1:34" ht="25.5">
      <c r="A6" s="118">
        <v>21294</v>
      </c>
      <c r="B6" s="119"/>
      <c r="C6" s="118">
        <v>71169</v>
      </c>
      <c r="D6" s="119" t="s">
        <v>25</v>
      </c>
      <c r="E6" s="119" t="s">
        <v>26</v>
      </c>
      <c r="F6" s="119" t="s">
        <v>27</v>
      </c>
      <c r="G6" s="119" t="s">
        <v>28</v>
      </c>
      <c r="H6" s="119" t="s">
        <v>29</v>
      </c>
      <c r="I6" s="119" t="s">
        <v>30</v>
      </c>
      <c r="J6" s="120">
        <v>2</v>
      </c>
      <c r="K6" s="121">
        <v>2</v>
      </c>
      <c r="L6" s="122" t="s">
        <v>928</v>
      </c>
      <c r="M6" s="119">
        <v>231700</v>
      </c>
      <c r="N6" s="119" t="s">
        <v>31</v>
      </c>
      <c r="O6" s="119" t="s">
        <v>32</v>
      </c>
      <c r="P6" s="119" t="s">
        <v>33</v>
      </c>
      <c r="Q6" s="119">
        <v>4</v>
      </c>
      <c r="R6" s="119">
        <v>4.35</v>
      </c>
      <c r="S6" s="119">
        <v>137853</v>
      </c>
      <c r="T6" s="119" t="s">
        <v>929</v>
      </c>
      <c r="U6" s="119" t="s">
        <v>34</v>
      </c>
      <c r="V6" s="119">
        <v>549495971</v>
      </c>
      <c r="W6" s="119"/>
      <c r="X6" s="123" t="s">
        <v>930</v>
      </c>
      <c r="Y6" s="123" t="s">
        <v>931</v>
      </c>
      <c r="Z6" s="123" t="s">
        <v>932</v>
      </c>
      <c r="AA6" s="123" t="s">
        <v>933</v>
      </c>
      <c r="AB6" s="123" t="s">
        <v>934</v>
      </c>
      <c r="AC6" s="122" t="s">
        <v>935</v>
      </c>
      <c r="AD6" s="124">
        <v>100</v>
      </c>
      <c r="AE6" s="121">
        <v>20</v>
      </c>
      <c r="AF6" s="124">
        <v>20</v>
      </c>
      <c r="AG6" s="125">
        <f>ROUND(K6*AD6,2)</f>
        <v>200</v>
      </c>
      <c r="AH6" s="125">
        <f>ROUND(K6*(AD6+AF6),2)</f>
        <v>240</v>
      </c>
    </row>
    <row r="7" spans="1:34" ht="25.5">
      <c r="A7" s="118">
        <v>21294</v>
      </c>
      <c r="B7" s="119"/>
      <c r="C7" s="118">
        <v>71170</v>
      </c>
      <c r="D7" s="119" t="s">
        <v>35</v>
      </c>
      <c r="E7" s="119" t="s">
        <v>36</v>
      </c>
      <c r="F7" s="119" t="s">
        <v>37</v>
      </c>
      <c r="G7" s="119" t="s">
        <v>28</v>
      </c>
      <c r="H7" s="119"/>
      <c r="I7" s="119" t="s">
        <v>30</v>
      </c>
      <c r="J7" s="120">
        <v>3</v>
      </c>
      <c r="K7" s="121">
        <v>3</v>
      </c>
      <c r="L7" s="122" t="s">
        <v>928</v>
      </c>
      <c r="M7" s="119">
        <v>231700</v>
      </c>
      <c r="N7" s="119" t="s">
        <v>31</v>
      </c>
      <c r="O7" s="119" t="s">
        <v>32</v>
      </c>
      <c r="P7" s="119" t="s">
        <v>33</v>
      </c>
      <c r="Q7" s="119">
        <v>4</v>
      </c>
      <c r="R7" s="119">
        <v>4.35</v>
      </c>
      <c r="S7" s="119">
        <v>137853</v>
      </c>
      <c r="T7" s="119" t="s">
        <v>929</v>
      </c>
      <c r="U7" s="119" t="s">
        <v>34</v>
      </c>
      <c r="V7" s="119">
        <v>549495971</v>
      </c>
      <c r="W7" s="119"/>
      <c r="X7" s="123" t="s">
        <v>930</v>
      </c>
      <c r="Y7" s="123" t="s">
        <v>931</v>
      </c>
      <c r="Z7" s="123" t="s">
        <v>932</v>
      </c>
      <c r="AA7" s="123" t="s">
        <v>933</v>
      </c>
      <c r="AB7" s="123" t="s">
        <v>934</v>
      </c>
      <c r="AC7" s="122" t="s">
        <v>935</v>
      </c>
      <c r="AD7" s="124">
        <v>2400</v>
      </c>
      <c r="AE7" s="121">
        <v>20</v>
      </c>
      <c r="AF7" s="124">
        <v>480</v>
      </c>
      <c r="AG7" s="125">
        <f>ROUND(K7*AD7,2)</f>
        <v>7200</v>
      </c>
      <c r="AH7" s="125">
        <f>ROUND(K7*(AD7+AF7),2)</f>
        <v>8640</v>
      </c>
    </row>
    <row r="8" spans="1:34" ht="63.75">
      <c r="A8" s="118">
        <v>21294</v>
      </c>
      <c r="B8" s="119"/>
      <c r="C8" s="118">
        <v>71182</v>
      </c>
      <c r="D8" s="119" t="s">
        <v>38</v>
      </c>
      <c r="E8" s="119" t="s">
        <v>39</v>
      </c>
      <c r="F8" s="119" t="s">
        <v>40</v>
      </c>
      <c r="G8" s="119" t="s">
        <v>28</v>
      </c>
      <c r="H8" s="119" t="s">
        <v>936</v>
      </c>
      <c r="I8" s="119" t="s">
        <v>30</v>
      </c>
      <c r="J8" s="120">
        <v>1</v>
      </c>
      <c r="K8" s="121">
        <v>1</v>
      </c>
      <c r="L8" s="122" t="s">
        <v>928</v>
      </c>
      <c r="M8" s="119">
        <v>231700</v>
      </c>
      <c r="N8" s="119" t="s">
        <v>31</v>
      </c>
      <c r="O8" s="119" t="s">
        <v>32</v>
      </c>
      <c r="P8" s="119" t="s">
        <v>33</v>
      </c>
      <c r="Q8" s="119">
        <v>4</v>
      </c>
      <c r="R8" s="119">
        <v>4.35</v>
      </c>
      <c r="S8" s="119">
        <v>137853</v>
      </c>
      <c r="T8" s="119" t="s">
        <v>929</v>
      </c>
      <c r="U8" s="119" t="s">
        <v>34</v>
      </c>
      <c r="V8" s="119">
        <v>549495971</v>
      </c>
      <c r="W8" s="119"/>
      <c r="X8" s="123" t="s">
        <v>930</v>
      </c>
      <c r="Y8" s="123" t="s">
        <v>931</v>
      </c>
      <c r="Z8" s="123" t="s">
        <v>932</v>
      </c>
      <c r="AA8" s="123" t="s">
        <v>933</v>
      </c>
      <c r="AB8" s="123" t="s">
        <v>934</v>
      </c>
      <c r="AC8" s="122" t="s">
        <v>935</v>
      </c>
      <c r="AD8" s="124">
        <v>8150</v>
      </c>
      <c r="AE8" s="121">
        <v>20</v>
      </c>
      <c r="AF8" s="124">
        <v>1630</v>
      </c>
      <c r="AG8" s="125">
        <f>ROUND(K8*AD8,2)</f>
        <v>8150</v>
      </c>
      <c r="AH8" s="125">
        <f>ROUND(K8*(AD8+AF8),2)</f>
        <v>9780</v>
      </c>
    </row>
    <row r="9" spans="1:34" ht="26.25" thickBot="1">
      <c r="A9" s="118">
        <v>21294</v>
      </c>
      <c r="B9" s="119"/>
      <c r="C9" s="118">
        <v>71183</v>
      </c>
      <c r="D9" s="119" t="s">
        <v>41</v>
      </c>
      <c r="E9" s="119" t="s">
        <v>42</v>
      </c>
      <c r="F9" s="119" t="s">
        <v>43</v>
      </c>
      <c r="G9" s="119" t="s">
        <v>28</v>
      </c>
      <c r="H9" s="119" t="s">
        <v>44</v>
      </c>
      <c r="I9" s="119" t="s">
        <v>30</v>
      </c>
      <c r="J9" s="120">
        <v>1</v>
      </c>
      <c r="K9" s="121">
        <v>1</v>
      </c>
      <c r="L9" s="122" t="s">
        <v>928</v>
      </c>
      <c r="M9" s="119">
        <v>231700</v>
      </c>
      <c r="N9" s="119" t="s">
        <v>31</v>
      </c>
      <c r="O9" s="119" t="s">
        <v>32</v>
      </c>
      <c r="P9" s="119" t="s">
        <v>33</v>
      </c>
      <c r="Q9" s="119">
        <v>4</v>
      </c>
      <c r="R9" s="119">
        <v>4.35</v>
      </c>
      <c r="S9" s="119">
        <v>137853</v>
      </c>
      <c r="T9" s="119" t="s">
        <v>929</v>
      </c>
      <c r="U9" s="119" t="s">
        <v>34</v>
      </c>
      <c r="V9" s="119">
        <v>549495971</v>
      </c>
      <c r="W9" s="119"/>
      <c r="X9" s="123" t="s">
        <v>930</v>
      </c>
      <c r="Y9" s="123" t="s">
        <v>931</v>
      </c>
      <c r="Z9" s="123" t="s">
        <v>932</v>
      </c>
      <c r="AA9" s="123" t="s">
        <v>933</v>
      </c>
      <c r="AB9" s="123" t="s">
        <v>934</v>
      </c>
      <c r="AC9" s="122" t="s">
        <v>935</v>
      </c>
      <c r="AD9" s="124">
        <v>2970</v>
      </c>
      <c r="AE9" s="121">
        <v>20</v>
      </c>
      <c r="AF9" s="124">
        <v>594</v>
      </c>
      <c r="AG9" s="125">
        <f>ROUND(K9*AD9,2)</f>
        <v>2970</v>
      </c>
      <c r="AH9" s="125">
        <f>ROUND(K9*(AD9+AF9),2)</f>
        <v>3564</v>
      </c>
    </row>
    <row r="10" spans="1:34" ht="13.5" customHeight="1" thickTop="1">
      <c r="A10" s="126"/>
      <c r="B10" s="126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6" t="s">
        <v>937</v>
      </c>
      <c r="AF10" s="126"/>
      <c r="AG10" s="128">
        <f>SUM(AG6:AG9)</f>
        <v>18520</v>
      </c>
      <c r="AH10" s="128">
        <f>SUM(AH6:AH9)</f>
        <v>22224</v>
      </c>
    </row>
    <row r="11" spans="1:34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:34" ht="12.75">
      <c r="A12" s="118">
        <v>23578</v>
      </c>
      <c r="B12" s="119" t="s">
        <v>45</v>
      </c>
      <c r="C12" s="118">
        <v>61968</v>
      </c>
      <c r="D12" s="119" t="s">
        <v>46</v>
      </c>
      <c r="E12" s="119" t="s">
        <v>47</v>
      </c>
      <c r="F12" s="119" t="s">
        <v>48</v>
      </c>
      <c r="G12" s="119" t="s">
        <v>28</v>
      </c>
      <c r="H12" s="119"/>
      <c r="I12" s="119" t="s">
        <v>30</v>
      </c>
      <c r="J12" s="120">
        <v>10</v>
      </c>
      <c r="K12" s="121">
        <v>10</v>
      </c>
      <c r="L12" s="122" t="s">
        <v>938</v>
      </c>
      <c r="M12" s="119">
        <v>110116</v>
      </c>
      <c r="N12" s="119" t="s">
        <v>49</v>
      </c>
      <c r="O12" s="119" t="s">
        <v>50</v>
      </c>
      <c r="P12" s="119" t="s">
        <v>51</v>
      </c>
      <c r="Q12" s="119">
        <v>2</v>
      </c>
      <c r="R12" s="119" t="s">
        <v>52</v>
      </c>
      <c r="S12" s="119">
        <v>20296</v>
      </c>
      <c r="T12" s="119" t="s">
        <v>53</v>
      </c>
      <c r="U12" s="119" t="s">
        <v>54</v>
      </c>
      <c r="V12" s="119">
        <v>543182253</v>
      </c>
      <c r="W12" s="119"/>
      <c r="X12" s="123" t="s">
        <v>939</v>
      </c>
      <c r="Y12" s="123" t="s">
        <v>940</v>
      </c>
      <c r="Z12" s="123" t="s">
        <v>96</v>
      </c>
      <c r="AA12" s="123" t="s">
        <v>939</v>
      </c>
      <c r="AB12" s="123" t="s">
        <v>941</v>
      </c>
      <c r="AC12" s="122" t="s">
        <v>942</v>
      </c>
      <c r="AD12" s="124">
        <v>130</v>
      </c>
      <c r="AE12" s="121">
        <v>20</v>
      </c>
      <c r="AF12" s="124">
        <v>26</v>
      </c>
      <c r="AG12" s="125">
        <f aca="true" t="shared" si="0" ref="AG12:AG18">ROUND(K12*AD12,2)</f>
        <v>1300</v>
      </c>
      <c r="AH12" s="125">
        <f aca="true" t="shared" si="1" ref="AH12:AH18">ROUND(K12*(AD12+AF12),2)</f>
        <v>1560</v>
      </c>
    </row>
    <row r="13" spans="1:34" ht="12.75">
      <c r="A13" s="118">
        <v>23578</v>
      </c>
      <c r="B13" s="119" t="s">
        <v>45</v>
      </c>
      <c r="C13" s="118">
        <v>61969</v>
      </c>
      <c r="D13" s="119" t="s">
        <v>35</v>
      </c>
      <c r="E13" s="119" t="s">
        <v>55</v>
      </c>
      <c r="F13" s="119" t="s">
        <v>56</v>
      </c>
      <c r="G13" s="119" t="s">
        <v>28</v>
      </c>
      <c r="H13" s="119"/>
      <c r="I13" s="119" t="s">
        <v>30</v>
      </c>
      <c r="J13" s="120">
        <v>2</v>
      </c>
      <c r="K13" s="121">
        <v>2</v>
      </c>
      <c r="L13" s="122" t="s">
        <v>938</v>
      </c>
      <c r="M13" s="119">
        <v>110116</v>
      </c>
      <c r="N13" s="119" t="s">
        <v>49</v>
      </c>
      <c r="O13" s="119" t="s">
        <v>50</v>
      </c>
      <c r="P13" s="119" t="s">
        <v>51</v>
      </c>
      <c r="Q13" s="119">
        <v>2</v>
      </c>
      <c r="R13" s="119" t="s">
        <v>52</v>
      </c>
      <c r="S13" s="119">
        <v>20296</v>
      </c>
      <c r="T13" s="119" t="s">
        <v>53</v>
      </c>
      <c r="U13" s="119" t="s">
        <v>54</v>
      </c>
      <c r="V13" s="119">
        <v>543182253</v>
      </c>
      <c r="W13" s="119"/>
      <c r="X13" s="123" t="s">
        <v>939</v>
      </c>
      <c r="Y13" s="123" t="s">
        <v>940</v>
      </c>
      <c r="Z13" s="123" t="s">
        <v>96</v>
      </c>
      <c r="AA13" s="123" t="s">
        <v>939</v>
      </c>
      <c r="AB13" s="123" t="s">
        <v>941</v>
      </c>
      <c r="AC13" s="122" t="s">
        <v>942</v>
      </c>
      <c r="AD13" s="124">
        <v>1150</v>
      </c>
      <c r="AE13" s="121">
        <v>20</v>
      </c>
      <c r="AF13" s="124">
        <v>230</v>
      </c>
      <c r="AG13" s="125">
        <f t="shared" si="0"/>
        <v>2300</v>
      </c>
      <c r="AH13" s="125">
        <f t="shared" si="1"/>
        <v>2760</v>
      </c>
    </row>
    <row r="14" spans="1:34" ht="12.75">
      <c r="A14" s="118">
        <v>23578</v>
      </c>
      <c r="B14" s="119" t="s">
        <v>45</v>
      </c>
      <c r="C14" s="118">
        <v>61970</v>
      </c>
      <c r="D14" s="119" t="s">
        <v>25</v>
      </c>
      <c r="E14" s="119" t="s">
        <v>26</v>
      </c>
      <c r="F14" s="119" t="s">
        <v>27</v>
      </c>
      <c r="G14" s="119" t="s">
        <v>28</v>
      </c>
      <c r="H14" s="119"/>
      <c r="I14" s="119" t="s">
        <v>30</v>
      </c>
      <c r="J14" s="120">
        <v>5</v>
      </c>
      <c r="K14" s="121">
        <v>5</v>
      </c>
      <c r="L14" s="122" t="s">
        <v>938</v>
      </c>
      <c r="M14" s="119">
        <v>110116</v>
      </c>
      <c r="N14" s="119" t="s">
        <v>49</v>
      </c>
      <c r="O14" s="119" t="s">
        <v>50</v>
      </c>
      <c r="P14" s="119" t="s">
        <v>51</v>
      </c>
      <c r="Q14" s="119">
        <v>2</v>
      </c>
      <c r="R14" s="119" t="s">
        <v>52</v>
      </c>
      <c r="S14" s="119">
        <v>20296</v>
      </c>
      <c r="T14" s="119" t="s">
        <v>53</v>
      </c>
      <c r="U14" s="119" t="s">
        <v>54</v>
      </c>
      <c r="V14" s="119">
        <v>543182253</v>
      </c>
      <c r="W14" s="119"/>
      <c r="X14" s="123" t="s">
        <v>939</v>
      </c>
      <c r="Y14" s="123" t="s">
        <v>940</v>
      </c>
      <c r="Z14" s="123" t="s">
        <v>96</v>
      </c>
      <c r="AA14" s="123" t="s">
        <v>939</v>
      </c>
      <c r="AB14" s="123" t="s">
        <v>941</v>
      </c>
      <c r="AC14" s="122" t="s">
        <v>942</v>
      </c>
      <c r="AD14" s="124">
        <v>100</v>
      </c>
      <c r="AE14" s="121">
        <v>20</v>
      </c>
      <c r="AF14" s="124">
        <v>20</v>
      </c>
      <c r="AG14" s="125">
        <f t="shared" si="0"/>
        <v>500</v>
      </c>
      <c r="AH14" s="125">
        <f t="shared" si="1"/>
        <v>600</v>
      </c>
    </row>
    <row r="15" spans="1:34" ht="12.75">
      <c r="A15" s="118">
        <v>23578</v>
      </c>
      <c r="B15" s="119" t="s">
        <v>45</v>
      </c>
      <c r="C15" s="118">
        <v>61971</v>
      </c>
      <c r="D15" s="119" t="s">
        <v>38</v>
      </c>
      <c r="E15" s="119" t="s">
        <v>39</v>
      </c>
      <c r="F15" s="119" t="s">
        <v>40</v>
      </c>
      <c r="G15" s="119" t="s">
        <v>28</v>
      </c>
      <c r="H15" s="119"/>
      <c r="I15" s="119" t="s">
        <v>30</v>
      </c>
      <c r="J15" s="120">
        <v>1</v>
      </c>
      <c r="K15" s="121">
        <v>1</v>
      </c>
      <c r="L15" s="122" t="s">
        <v>938</v>
      </c>
      <c r="M15" s="119">
        <v>110116</v>
      </c>
      <c r="N15" s="119" t="s">
        <v>49</v>
      </c>
      <c r="O15" s="119" t="s">
        <v>50</v>
      </c>
      <c r="P15" s="119" t="s">
        <v>51</v>
      </c>
      <c r="Q15" s="119">
        <v>2</v>
      </c>
      <c r="R15" s="119" t="s">
        <v>52</v>
      </c>
      <c r="S15" s="119">
        <v>20296</v>
      </c>
      <c r="T15" s="119" t="s">
        <v>53</v>
      </c>
      <c r="U15" s="119" t="s">
        <v>54</v>
      </c>
      <c r="V15" s="119">
        <v>543182253</v>
      </c>
      <c r="W15" s="119"/>
      <c r="X15" s="123" t="s">
        <v>939</v>
      </c>
      <c r="Y15" s="123" t="s">
        <v>940</v>
      </c>
      <c r="Z15" s="123" t="s">
        <v>96</v>
      </c>
      <c r="AA15" s="123" t="s">
        <v>939</v>
      </c>
      <c r="AB15" s="123" t="s">
        <v>941</v>
      </c>
      <c r="AC15" s="122" t="s">
        <v>942</v>
      </c>
      <c r="AD15" s="124">
        <v>8150</v>
      </c>
      <c r="AE15" s="121">
        <v>20</v>
      </c>
      <c r="AF15" s="124">
        <v>1630</v>
      </c>
      <c r="AG15" s="125">
        <f t="shared" si="0"/>
        <v>8150</v>
      </c>
      <c r="AH15" s="125">
        <f t="shared" si="1"/>
        <v>9780</v>
      </c>
    </row>
    <row r="16" spans="1:34" ht="12.75">
      <c r="A16" s="118">
        <v>23578</v>
      </c>
      <c r="B16" s="119" t="s">
        <v>45</v>
      </c>
      <c r="C16" s="118">
        <v>61972</v>
      </c>
      <c r="D16" s="119" t="s">
        <v>57</v>
      </c>
      <c r="E16" s="119" t="s">
        <v>58</v>
      </c>
      <c r="F16" s="119" t="s">
        <v>59</v>
      </c>
      <c r="G16" s="119" t="s">
        <v>28</v>
      </c>
      <c r="H16" s="119" t="s">
        <v>60</v>
      </c>
      <c r="I16" s="119" t="s">
        <v>30</v>
      </c>
      <c r="J16" s="120">
        <v>2</v>
      </c>
      <c r="K16" s="121">
        <v>2</v>
      </c>
      <c r="L16" s="122" t="s">
        <v>938</v>
      </c>
      <c r="M16" s="119">
        <v>110116</v>
      </c>
      <c r="N16" s="119" t="s">
        <v>49</v>
      </c>
      <c r="O16" s="119" t="s">
        <v>50</v>
      </c>
      <c r="P16" s="119" t="s">
        <v>51</v>
      </c>
      <c r="Q16" s="119">
        <v>2</v>
      </c>
      <c r="R16" s="119" t="s">
        <v>52</v>
      </c>
      <c r="S16" s="119">
        <v>20296</v>
      </c>
      <c r="T16" s="119" t="s">
        <v>53</v>
      </c>
      <c r="U16" s="119" t="s">
        <v>54</v>
      </c>
      <c r="V16" s="119">
        <v>543182253</v>
      </c>
      <c r="W16" s="119"/>
      <c r="X16" s="123" t="s">
        <v>939</v>
      </c>
      <c r="Y16" s="123" t="s">
        <v>940</v>
      </c>
      <c r="Z16" s="123" t="s">
        <v>96</v>
      </c>
      <c r="AA16" s="123" t="s">
        <v>939</v>
      </c>
      <c r="AB16" s="123" t="s">
        <v>941</v>
      </c>
      <c r="AC16" s="122" t="s">
        <v>942</v>
      </c>
      <c r="AD16" s="124">
        <v>110</v>
      </c>
      <c r="AE16" s="121">
        <v>20</v>
      </c>
      <c r="AF16" s="124">
        <v>22</v>
      </c>
      <c r="AG16" s="125">
        <f t="shared" si="0"/>
        <v>220</v>
      </c>
      <c r="AH16" s="125">
        <f t="shared" si="1"/>
        <v>264</v>
      </c>
    </row>
    <row r="17" spans="1:34" ht="12.75">
      <c r="A17" s="118">
        <v>23578</v>
      </c>
      <c r="B17" s="119" t="s">
        <v>45</v>
      </c>
      <c r="C17" s="118">
        <v>61973</v>
      </c>
      <c r="D17" s="119" t="s">
        <v>41</v>
      </c>
      <c r="E17" s="119" t="s">
        <v>42</v>
      </c>
      <c r="F17" s="119" t="s">
        <v>43</v>
      </c>
      <c r="G17" s="119" t="s">
        <v>28</v>
      </c>
      <c r="H17" s="119"/>
      <c r="I17" s="119" t="s">
        <v>30</v>
      </c>
      <c r="J17" s="120">
        <v>1</v>
      </c>
      <c r="K17" s="121">
        <v>1</v>
      </c>
      <c r="L17" s="122" t="s">
        <v>938</v>
      </c>
      <c r="M17" s="119">
        <v>110116</v>
      </c>
      <c r="N17" s="119" t="s">
        <v>49</v>
      </c>
      <c r="O17" s="119" t="s">
        <v>50</v>
      </c>
      <c r="P17" s="119" t="s">
        <v>51</v>
      </c>
      <c r="Q17" s="119">
        <v>2</v>
      </c>
      <c r="R17" s="119" t="s">
        <v>52</v>
      </c>
      <c r="S17" s="119">
        <v>20296</v>
      </c>
      <c r="T17" s="119" t="s">
        <v>53</v>
      </c>
      <c r="U17" s="119" t="s">
        <v>54</v>
      </c>
      <c r="V17" s="119">
        <v>543182253</v>
      </c>
      <c r="W17" s="119"/>
      <c r="X17" s="123" t="s">
        <v>939</v>
      </c>
      <c r="Y17" s="123" t="s">
        <v>940</v>
      </c>
      <c r="Z17" s="123" t="s">
        <v>96</v>
      </c>
      <c r="AA17" s="123" t="s">
        <v>939</v>
      </c>
      <c r="AB17" s="123" t="s">
        <v>941</v>
      </c>
      <c r="AC17" s="122" t="s">
        <v>942</v>
      </c>
      <c r="AD17" s="124">
        <v>2970</v>
      </c>
      <c r="AE17" s="121">
        <v>20</v>
      </c>
      <c r="AF17" s="124">
        <v>594</v>
      </c>
      <c r="AG17" s="125">
        <f t="shared" si="0"/>
        <v>2970</v>
      </c>
      <c r="AH17" s="125">
        <f t="shared" si="1"/>
        <v>3564</v>
      </c>
    </row>
    <row r="18" spans="1:34" ht="13.5" thickBot="1">
      <c r="A18" s="118">
        <v>23578</v>
      </c>
      <c r="B18" s="119" t="s">
        <v>45</v>
      </c>
      <c r="C18" s="118">
        <v>71649</v>
      </c>
      <c r="D18" s="119" t="s">
        <v>61</v>
      </c>
      <c r="E18" s="119" t="s">
        <v>62</v>
      </c>
      <c r="F18" s="119" t="s">
        <v>943</v>
      </c>
      <c r="G18" s="119" t="s">
        <v>28</v>
      </c>
      <c r="H18" s="119"/>
      <c r="I18" s="119" t="s">
        <v>30</v>
      </c>
      <c r="J18" s="120">
        <v>1</v>
      </c>
      <c r="K18" s="121">
        <v>1</v>
      </c>
      <c r="L18" s="122" t="s">
        <v>938</v>
      </c>
      <c r="M18" s="119">
        <v>110116</v>
      </c>
      <c r="N18" s="119" t="s">
        <v>49</v>
      </c>
      <c r="O18" s="119" t="s">
        <v>50</v>
      </c>
      <c r="P18" s="119" t="s">
        <v>51</v>
      </c>
      <c r="Q18" s="119">
        <v>2</v>
      </c>
      <c r="R18" s="119" t="s">
        <v>52</v>
      </c>
      <c r="S18" s="119">
        <v>20296</v>
      </c>
      <c r="T18" s="119" t="s">
        <v>53</v>
      </c>
      <c r="U18" s="119" t="s">
        <v>54</v>
      </c>
      <c r="V18" s="119">
        <v>543182253</v>
      </c>
      <c r="W18" s="119"/>
      <c r="X18" s="123" t="s">
        <v>939</v>
      </c>
      <c r="Y18" s="123" t="s">
        <v>940</v>
      </c>
      <c r="Z18" s="123" t="s">
        <v>96</v>
      </c>
      <c r="AA18" s="123" t="s">
        <v>939</v>
      </c>
      <c r="AB18" s="123" t="s">
        <v>941</v>
      </c>
      <c r="AC18" s="122" t="s">
        <v>942</v>
      </c>
      <c r="AD18" s="124">
        <v>2500</v>
      </c>
      <c r="AE18" s="121">
        <v>20</v>
      </c>
      <c r="AF18" s="124">
        <v>500</v>
      </c>
      <c r="AG18" s="125">
        <f t="shared" si="0"/>
        <v>2500</v>
      </c>
      <c r="AH18" s="125">
        <f t="shared" si="1"/>
        <v>3000</v>
      </c>
    </row>
    <row r="19" spans="1:34" ht="13.5" customHeight="1" thickTop="1">
      <c r="A19" s="126"/>
      <c r="B19" s="126"/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6" t="s">
        <v>937</v>
      </c>
      <c r="AF19" s="126"/>
      <c r="AG19" s="128">
        <f>SUM(AG12:AG18)</f>
        <v>17940</v>
      </c>
      <c r="AH19" s="128">
        <f>SUM(AH12:AH18)</f>
        <v>21528</v>
      </c>
    </row>
    <row r="20" spans="1:34" ht="12.7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</row>
    <row r="21" spans="1:34" ht="13.5" thickBot="1">
      <c r="A21" s="118">
        <v>26615</v>
      </c>
      <c r="B21" s="119" t="s">
        <v>63</v>
      </c>
      <c r="C21" s="118">
        <v>69142</v>
      </c>
      <c r="D21" s="119" t="s">
        <v>25</v>
      </c>
      <c r="E21" s="119" t="s">
        <v>64</v>
      </c>
      <c r="F21" s="119" t="s">
        <v>65</v>
      </c>
      <c r="G21" s="119" t="s">
        <v>28</v>
      </c>
      <c r="H21" s="119"/>
      <c r="I21" s="119" t="s">
        <v>30</v>
      </c>
      <c r="J21" s="120">
        <v>1</v>
      </c>
      <c r="K21" s="121">
        <v>1</v>
      </c>
      <c r="L21" s="122" t="s">
        <v>928</v>
      </c>
      <c r="M21" s="119">
        <v>510000</v>
      </c>
      <c r="N21" s="119" t="s">
        <v>66</v>
      </c>
      <c r="O21" s="119" t="s">
        <v>67</v>
      </c>
      <c r="P21" s="119" t="s">
        <v>68</v>
      </c>
      <c r="Q21" s="119">
        <v>2</v>
      </c>
      <c r="R21" s="119" t="s">
        <v>69</v>
      </c>
      <c r="S21" s="119">
        <v>186014</v>
      </c>
      <c r="T21" s="119" t="s">
        <v>70</v>
      </c>
      <c r="U21" s="119" t="s">
        <v>71</v>
      </c>
      <c r="V21" s="119">
        <v>549496321</v>
      </c>
      <c r="W21" s="119"/>
      <c r="X21" s="123" t="s">
        <v>944</v>
      </c>
      <c r="Y21" s="123" t="s">
        <v>945</v>
      </c>
      <c r="Z21" s="123" t="s">
        <v>96</v>
      </c>
      <c r="AA21" s="123" t="s">
        <v>946</v>
      </c>
      <c r="AB21" s="123" t="s">
        <v>947</v>
      </c>
      <c r="AC21" s="122" t="s">
        <v>948</v>
      </c>
      <c r="AD21" s="124">
        <v>180</v>
      </c>
      <c r="AE21" s="121">
        <v>20</v>
      </c>
      <c r="AF21" s="124">
        <v>36</v>
      </c>
      <c r="AG21" s="125">
        <f>ROUND(K21*AD21,2)</f>
        <v>180</v>
      </c>
      <c r="AH21" s="125">
        <f>ROUND(K21*(AD21+AF21),2)</f>
        <v>216</v>
      </c>
    </row>
    <row r="22" spans="1:34" ht="13.5" customHeight="1" thickTop="1">
      <c r="A22" s="126"/>
      <c r="B22" s="126"/>
      <c r="C22" s="126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6" t="s">
        <v>937</v>
      </c>
      <c r="AF22" s="126"/>
      <c r="AG22" s="128">
        <f>SUM(AG21:AG21)</f>
        <v>180</v>
      </c>
      <c r="AH22" s="128">
        <f>SUM(AH21:AH21)</f>
        <v>216</v>
      </c>
    </row>
    <row r="23" spans="1:34" ht="12.7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</row>
    <row r="24" spans="1:34" ht="26.25" thickBot="1">
      <c r="A24" s="118">
        <v>26636</v>
      </c>
      <c r="B24" s="119"/>
      <c r="C24" s="118">
        <v>69154</v>
      </c>
      <c r="D24" s="119" t="s">
        <v>72</v>
      </c>
      <c r="E24" s="119" t="s">
        <v>73</v>
      </c>
      <c r="F24" s="119" t="s">
        <v>74</v>
      </c>
      <c r="G24" s="119" t="s">
        <v>28</v>
      </c>
      <c r="H24" s="119" t="s">
        <v>949</v>
      </c>
      <c r="I24" s="119" t="s">
        <v>30</v>
      </c>
      <c r="J24" s="120">
        <v>1</v>
      </c>
      <c r="K24" s="121">
        <v>1</v>
      </c>
      <c r="L24" s="122" t="s">
        <v>928</v>
      </c>
      <c r="M24" s="119">
        <v>314010</v>
      </c>
      <c r="N24" s="119" t="s">
        <v>75</v>
      </c>
      <c r="O24" s="119" t="s">
        <v>76</v>
      </c>
      <c r="P24" s="119" t="s">
        <v>68</v>
      </c>
      <c r="Q24" s="119">
        <v>2</v>
      </c>
      <c r="R24" s="119" t="s">
        <v>77</v>
      </c>
      <c r="S24" s="119">
        <v>8324</v>
      </c>
      <c r="T24" s="119" t="s">
        <v>78</v>
      </c>
      <c r="U24" s="119" t="s">
        <v>79</v>
      </c>
      <c r="V24" s="119">
        <v>549493041</v>
      </c>
      <c r="W24" s="119"/>
      <c r="X24" s="123" t="s">
        <v>950</v>
      </c>
      <c r="Y24" s="123" t="s">
        <v>951</v>
      </c>
      <c r="Z24" s="123" t="s">
        <v>952</v>
      </c>
      <c r="AA24" s="123" t="s">
        <v>950</v>
      </c>
      <c r="AB24" s="123" t="s">
        <v>947</v>
      </c>
      <c r="AC24" s="122" t="s">
        <v>953</v>
      </c>
      <c r="AD24" s="124">
        <v>12700</v>
      </c>
      <c r="AE24" s="121">
        <v>20</v>
      </c>
      <c r="AF24" s="124">
        <v>2540</v>
      </c>
      <c r="AG24" s="125">
        <f>ROUND(K24*AD24,2)</f>
        <v>12700</v>
      </c>
      <c r="AH24" s="125">
        <f>ROUND(K24*(AD24+AF24),2)</f>
        <v>15240</v>
      </c>
    </row>
    <row r="25" spans="1:34" ht="13.5" customHeight="1" thickTop="1">
      <c r="A25" s="126"/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6" t="s">
        <v>937</v>
      </c>
      <c r="AF25" s="126"/>
      <c r="AG25" s="128">
        <f>SUM(AG24:AG24)</f>
        <v>12700</v>
      </c>
      <c r="AH25" s="128">
        <f>SUM(AH24:AH24)</f>
        <v>15240</v>
      </c>
    </row>
    <row r="26" spans="1:34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</row>
    <row r="27" spans="1:34" ht="26.25" thickBot="1">
      <c r="A27" s="118">
        <v>26655</v>
      </c>
      <c r="B27" s="119" t="s">
        <v>80</v>
      </c>
      <c r="C27" s="118">
        <v>69175</v>
      </c>
      <c r="D27" s="119" t="s">
        <v>38</v>
      </c>
      <c r="E27" s="119" t="s">
        <v>39</v>
      </c>
      <c r="F27" s="119" t="s">
        <v>40</v>
      </c>
      <c r="G27" s="119" t="s">
        <v>28</v>
      </c>
      <c r="H27" s="119"/>
      <c r="I27" s="119" t="s">
        <v>30</v>
      </c>
      <c r="J27" s="120">
        <v>2</v>
      </c>
      <c r="K27" s="121">
        <v>2</v>
      </c>
      <c r="L27" s="122" t="s">
        <v>928</v>
      </c>
      <c r="M27" s="119">
        <v>312020</v>
      </c>
      <c r="N27" s="119" t="s">
        <v>81</v>
      </c>
      <c r="O27" s="119" t="s">
        <v>82</v>
      </c>
      <c r="P27" s="119" t="s">
        <v>83</v>
      </c>
      <c r="Q27" s="119">
        <v>2</v>
      </c>
      <c r="R27" s="119" t="s">
        <v>84</v>
      </c>
      <c r="S27" s="119">
        <v>2122</v>
      </c>
      <c r="T27" s="119" t="s">
        <v>85</v>
      </c>
      <c r="U27" s="119" t="s">
        <v>86</v>
      </c>
      <c r="V27" s="119">
        <v>549491460</v>
      </c>
      <c r="W27" s="119"/>
      <c r="X27" s="123" t="s">
        <v>954</v>
      </c>
      <c r="Y27" s="123" t="s">
        <v>955</v>
      </c>
      <c r="Z27" s="123" t="s">
        <v>96</v>
      </c>
      <c r="AA27" s="123" t="s">
        <v>956</v>
      </c>
      <c r="AB27" s="123" t="s">
        <v>941</v>
      </c>
      <c r="AC27" s="122" t="s">
        <v>957</v>
      </c>
      <c r="AD27" s="124">
        <v>8150</v>
      </c>
      <c r="AE27" s="121">
        <v>20</v>
      </c>
      <c r="AF27" s="124">
        <v>1630</v>
      </c>
      <c r="AG27" s="125">
        <f>ROUND(K27*AD27,2)</f>
        <v>16300</v>
      </c>
      <c r="AH27" s="125">
        <f>ROUND(K27*(AD27+AF27),2)</f>
        <v>19560</v>
      </c>
    </row>
    <row r="28" spans="1:34" ht="13.5" customHeight="1" thickTop="1">
      <c r="A28" s="126"/>
      <c r="B28" s="126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6" t="s">
        <v>937</v>
      </c>
      <c r="AF28" s="126"/>
      <c r="AG28" s="128">
        <f>SUM(AG27:AG27)</f>
        <v>16300</v>
      </c>
      <c r="AH28" s="128">
        <f>SUM(AH27:AH27)</f>
        <v>19560</v>
      </c>
    </row>
    <row r="29" spans="1:34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</row>
    <row r="30" spans="1:34" ht="12.75">
      <c r="A30" s="118">
        <v>26677</v>
      </c>
      <c r="B30" s="119" t="s">
        <v>87</v>
      </c>
      <c r="C30" s="118">
        <v>69204</v>
      </c>
      <c r="D30" s="119" t="s">
        <v>25</v>
      </c>
      <c r="E30" s="119" t="s">
        <v>64</v>
      </c>
      <c r="F30" s="119" t="s">
        <v>65</v>
      </c>
      <c r="G30" s="119" t="s">
        <v>28</v>
      </c>
      <c r="H30" s="119"/>
      <c r="I30" s="119" t="s">
        <v>30</v>
      </c>
      <c r="J30" s="120">
        <v>1</v>
      </c>
      <c r="K30" s="121">
        <v>1</v>
      </c>
      <c r="L30" s="122" t="s">
        <v>928</v>
      </c>
      <c r="M30" s="119">
        <v>510000</v>
      </c>
      <c r="N30" s="119" t="s">
        <v>66</v>
      </c>
      <c r="O30" s="119" t="s">
        <v>67</v>
      </c>
      <c r="P30" s="119" t="s">
        <v>68</v>
      </c>
      <c r="Q30" s="119">
        <v>2</v>
      </c>
      <c r="R30" s="119" t="s">
        <v>69</v>
      </c>
      <c r="S30" s="119">
        <v>186014</v>
      </c>
      <c r="T30" s="119" t="s">
        <v>70</v>
      </c>
      <c r="U30" s="119" t="s">
        <v>71</v>
      </c>
      <c r="V30" s="119">
        <v>549496321</v>
      </c>
      <c r="W30" s="119"/>
      <c r="X30" s="123" t="s">
        <v>958</v>
      </c>
      <c r="Y30" s="123" t="s">
        <v>959</v>
      </c>
      <c r="Z30" s="123" t="s">
        <v>96</v>
      </c>
      <c r="AA30" s="123" t="s">
        <v>946</v>
      </c>
      <c r="AB30" s="123" t="s">
        <v>947</v>
      </c>
      <c r="AC30" s="122" t="s">
        <v>960</v>
      </c>
      <c r="AD30" s="124">
        <v>180</v>
      </c>
      <c r="AE30" s="121">
        <v>20</v>
      </c>
      <c r="AF30" s="124">
        <v>36</v>
      </c>
      <c r="AG30" s="125">
        <f>ROUND(K30*AD30,2)</f>
        <v>180</v>
      </c>
      <c r="AH30" s="125">
        <f>ROUND(K30*(AD30+AF30),2)</f>
        <v>216</v>
      </c>
    </row>
    <row r="31" spans="1:34" ht="12.75">
      <c r="A31" s="118">
        <v>26677</v>
      </c>
      <c r="B31" s="119" t="s">
        <v>87</v>
      </c>
      <c r="C31" s="118">
        <v>69205</v>
      </c>
      <c r="D31" s="119" t="s">
        <v>46</v>
      </c>
      <c r="E31" s="119" t="s">
        <v>47</v>
      </c>
      <c r="F31" s="119" t="s">
        <v>48</v>
      </c>
      <c r="G31" s="119" t="s">
        <v>28</v>
      </c>
      <c r="H31" s="119" t="s">
        <v>961</v>
      </c>
      <c r="I31" s="119" t="s">
        <v>30</v>
      </c>
      <c r="J31" s="120">
        <v>3</v>
      </c>
      <c r="K31" s="121">
        <v>3</v>
      </c>
      <c r="L31" s="122" t="s">
        <v>928</v>
      </c>
      <c r="M31" s="119">
        <v>510000</v>
      </c>
      <c r="N31" s="119" t="s">
        <v>66</v>
      </c>
      <c r="O31" s="119" t="s">
        <v>67</v>
      </c>
      <c r="P31" s="119" t="s">
        <v>68</v>
      </c>
      <c r="Q31" s="119">
        <v>2</v>
      </c>
      <c r="R31" s="119" t="s">
        <v>69</v>
      </c>
      <c r="S31" s="119">
        <v>186014</v>
      </c>
      <c r="T31" s="119" t="s">
        <v>70</v>
      </c>
      <c r="U31" s="119" t="s">
        <v>71</v>
      </c>
      <c r="V31" s="119">
        <v>549496321</v>
      </c>
      <c r="W31" s="119"/>
      <c r="X31" s="123" t="s">
        <v>958</v>
      </c>
      <c r="Y31" s="123" t="s">
        <v>959</v>
      </c>
      <c r="Z31" s="123" t="s">
        <v>96</v>
      </c>
      <c r="AA31" s="123" t="s">
        <v>946</v>
      </c>
      <c r="AB31" s="123" t="s">
        <v>947</v>
      </c>
      <c r="AC31" s="122" t="s">
        <v>960</v>
      </c>
      <c r="AD31" s="124">
        <v>130</v>
      </c>
      <c r="AE31" s="121">
        <v>20</v>
      </c>
      <c r="AF31" s="124">
        <v>26</v>
      </c>
      <c r="AG31" s="125">
        <f>ROUND(K31*AD31,2)</f>
        <v>390</v>
      </c>
      <c r="AH31" s="125">
        <f>ROUND(K31*(AD31+AF31),2)</f>
        <v>468</v>
      </c>
    </row>
    <row r="32" spans="1:34" ht="12.75">
      <c r="A32" s="118">
        <v>26677</v>
      </c>
      <c r="B32" s="119" t="s">
        <v>87</v>
      </c>
      <c r="C32" s="118">
        <v>69228</v>
      </c>
      <c r="D32" s="119" t="s">
        <v>46</v>
      </c>
      <c r="E32" s="119" t="s">
        <v>47</v>
      </c>
      <c r="F32" s="119" t="s">
        <v>48</v>
      </c>
      <c r="G32" s="119" t="s">
        <v>28</v>
      </c>
      <c r="H32" s="119" t="s">
        <v>88</v>
      </c>
      <c r="I32" s="119" t="s">
        <v>30</v>
      </c>
      <c r="J32" s="120">
        <v>1</v>
      </c>
      <c r="K32" s="121">
        <v>1</v>
      </c>
      <c r="L32" s="122" t="s">
        <v>928</v>
      </c>
      <c r="M32" s="119">
        <v>510000</v>
      </c>
      <c r="N32" s="119" t="s">
        <v>66</v>
      </c>
      <c r="O32" s="119" t="s">
        <v>67</v>
      </c>
      <c r="P32" s="119" t="s">
        <v>68</v>
      </c>
      <c r="Q32" s="119">
        <v>2</v>
      </c>
      <c r="R32" s="119" t="s">
        <v>69</v>
      </c>
      <c r="S32" s="119">
        <v>186014</v>
      </c>
      <c r="T32" s="119" t="s">
        <v>70</v>
      </c>
      <c r="U32" s="119" t="s">
        <v>71</v>
      </c>
      <c r="V32" s="119">
        <v>549496321</v>
      </c>
      <c r="W32" s="119"/>
      <c r="X32" s="123" t="s">
        <v>958</v>
      </c>
      <c r="Y32" s="123" t="s">
        <v>959</v>
      </c>
      <c r="Z32" s="123" t="s">
        <v>96</v>
      </c>
      <c r="AA32" s="123" t="s">
        <v>946</v>
      </c>
      <c r="AB32" s="123" t="s">
        <v>947</v>
      </c>
      <c r="AC32" s="122" t="s">
        <v>960</v>
      </c>
      <c r="AD32" s="124">
        <v>400</v>
      </c>
      <c r="AE32" s="121">
        <v>20</v>
      </c>
      <c r="AF32" s="124">
        <v>80</v>
      </c>
      <c r="AG32" s="125">
        <f>ROUND(K32*AD32,2)</f>
        <v>400</v>
      </c>
      <c r="AH32" s="125">
        <f>ROUND(K32*(AD32+AF32),2)</f>
        <v>480</v>
      </c>
    </row>
    <row r="33" spans="1:34" ht="12.75">
      <c r="A33" s="118">
        <v>26677</v>
      </c>
      <c r="B33" s="119" t="s">
        <v>87</v>
      </c>
      <c r="C33" s="118">
        <v>69234</v>
      </c>
      <c r="D33" s="119" t="s">
        <v>35</v>
      </c>
      <c r="E33" s="119" t="s">
        <v>55</v>
      </c>
      <c r="F33" s="119" t="s">
        <v>56</v>
      </c>
      <c r="G33" s="119" t="s">
        <v>28</v>
      </c>
      <c r="H33" s="119"/>
      <c r="I33" s="119" t="s">
        <v>30</v>
      </c>
      <c r="J33" s="120">
        <v>1</v>
      </c>
      <c r="K33" s="121">
        <v>1</v>
      </c>
      <c r="L33" s="122" t="s">
        <v>928</v>
      </c>
      <c r="M33" s="119">
        <v>510000</v>
      </c>
      <c r="N33" s="119" t="s">
        <v>66</v>
      </c>
      <c r="O33" s="119" t="s">
        <v>67</v>
      </c>
      <c r="P33" s="119" t="s">
        <v>68</v>
      </c>
      <c r="Q33" s="119">
        <v>2</v>
      </c>
      <c r="R33" s="119" t="s">
        <v>69</v>
      </c>
      <c r="S33" s="119">
        <v>186014</v>
      </c>
      <c r="T33" s="119" t="s">
        <v>70</v>
      </c>
      <c r="U33" s="119" t="s">
        <v>71</v>
      </c>
      <c r="V33" s="119">
        <v>549496321</v>
      </c>
      <c r="W33" s="119"/>
      <c r="X33" s="123" t="s">
        <v>958</v>
      </c>
      <c r="Y33" s="123" t="s">
        <v>959</v>
      </c>
      <c r="Z33" s="123" t="s">
        <v>96</v>
      </c>
      <c r="AA33" s="123" t="s">
        <v>946</v>
      </c>
      <c r="AB33" s="123" t="s">
        <v>947</v>
      </c>
      <c r="AC33" s="122" t="s">
        <v>960</v>
      </c>
      <c r="AD33" s="124">
        <v>1150</v>
      </c>
      <c r="AE33" s="121">
        <v>20</v>
      </c>
      <c r="AF33" s="124">
        <v>230</v>
      </c>
      <c r="AG33" s="125">
        <f>ROUND(K33*AD33,2)</f>
        <v>1150</v>
      </c>
      <c r="AH33" s="125">
        <f>ROUND(K33*(AD33+AF33),2)</f>
        <v>1380</v>
      </c>
    </row>
    <row r="34" spans="1:34" ht="13.5" thickBot="1">
      <c r="A34" s="118">
        <v>26677</v>
      </c>
      <c r="B34" s="119" t="s">
        <v>87</v>
      </c>
      <c r="C34" s="118">
        <v>69240</v>
      </c>
      <c r="D34" s="119" t="s">
        <v>61</v>
      </c>
      <c r="E34" s="119" t="s">
        <v>89</v>
      </c>
      <c r="F34" s="119" t="s">
        <v>962</v>
      </c>
      <c r="G34" s="119" t="s">
        <v>28</v>
      </c>
      <c r="H34" s="119"/>
      <c r="I34" s="119" t="s">
        <v>30</v>
      </c>
      <c r="J34" s="120">
        <v>1</v>
      </c>
      <c r="K34" s="121">
        <v>1</v>
      </c>
      <c r="L34" s="122" t="s">
        <v>928</v>
      </c>
      <c r="M34" s="119">
        <v>510000</v>
      </c>
      <c r="N34" s="119" t="s">
        <v>66</v>
      </c>
      <c r="O34" s="119" t="s">
        <v>67</v>
      </c>
      <c r="P34" s="119" t="s">
        <v>68</v>
      </c>
      <c r="Q34" s="119">
        <v>2</v>
      </c>
      <c r="R34" s="119" t="s">
        <v>69</v>
      </c>
      <c r="S34" s="119">
        <v>186014</v>
      </c>
      <c r="T34" s="119" t="s">
        <v>70</v>
      </c>
      <c r="U34" s="119" t="s">
        <v>71</v>
      </c>
      <c r="V34" s="119">
        <v>549496321</v>
      </c>
      <c r="W34" s="119"/>
      <c r="X34" s="123" t="s">
        <v>958</v>
      </c>
      <c r="Y34" s="123" t="s">
        <v>959</v>
      </c>
      <c r="Z34" s="123" t="s">
        <v>96</v>
      </c>
      <c r="AA34" s="123" t="s">
        <v>946</v>
      </c>
      <c r="AB34" s="123" t="s">
        <v>947</v>
      </c>
      <c r="AC34" s="122" t="s">
        <v>960</v>
      </c>
      <c r="AD34" s="124">
        <v>5300</v>
      </c>
      <c r="AE34" s="121">
        <v>20</v>
      </c>
      <c r="AF34" s="124">
        <v>1060</v>
      </c>
      <c r="AG34" s="125">
        <f>ROUND(K34*AD34,2)</f>
        <v>5300</v>
      </c>
      <c r="AH34" s="125">
        <f>ROUND(K34*(AD34+AF34),2)</f>
        <v>6360</v>
      </c>
    </row>
    <row r="35" spans="1:34" ht="13.5" customHeight="1" thickTop="1">
      <c r="A35" s="126"/>
      <c r="B35" s="126"/>
      <c r="C35" s="126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6" t="s">
        <v>937</v>
      </c>
      <c r="AF35" s="126"/>
      <c r="AG35" s="128">
        <f>SUM(AG30:AG34)</f>
        <v>7420</v>
      </c>
      <c r="AH35" s="128">
        <f>SUM(AH30:AH34)</f>
        <v>8904</v>
      </c>
    </row>
    <row r="36" spans="1:34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</row>
    <row r="37" spans="1:34" ht="12.75">
      <c r="A37" s="118">
        <v>26701</v>
      </c>
      <c r="B37" s="119" t="s">
        <v>90</v>
      </c>
      <c r="C37" s="118">
        <v>69268</v>
      </c>
      <c r="D37" s="119" t="s">
        <v>41</v>
      </c>
      <c r="E37" s="119" t="s">
        <v>91</v>
      </c>
      <c r="F37" s="119" t="s">
        <v>92</v>
      </c>
      <c r="G37" s="119" t="s">
        <v>28</v>
      </c>
      <c r="H37" s="119"/>
      <c r="I37" s="119" t="s">
        <v>30</v>
      </c>
      <c r="J37" s="120">
        <v>2</v>
      </c>
      <c r="K37" s="121">
        <v>2</v>
      </c>
      <c r="L37" s="122" t="s">
        <v>938</v>
      </c>
      <c r="M37" s="119">
        <v>920000</v>
      </c>
      <c r="N37" s="119" t="s">
        <v>93</v>
      </c>
      <c r="O37" s="119" t="s">
        <v>94</v>
      </c>
      <c r="P37" s="119" t="s">
        <v>95</v>
      </c>
      <c r="Q37" s="119">
        <v>0</v>
      </c>
      <c r="R37" s="119" t="s">
        <v>96</v>
      </c>
      <c r="S37" s="119">
        <v>2090</v>
      </c>
      <c r="T37" s="119" t="s">
        <v>97</v>
      </c>
      <c r="U37" s="119" t="s">
        <v>98</v>
      </c>
      <c r="V37" s="119">
        <v>549494642</v>
      </c>
      <c r="W37" s="119" t="s">
        <v>99</v>
      </c>
      <c r="X37" s="123" t="s">
        <v>963</v>
      </c>
      <c r="Y37" s="123" t="s">
        <v>964</v>
      </c>
      <c r="Z37" s="123" t="s">
        <v>965</v>
      </c>
      <c r="AA37" s="123" t="s">
        <v>966</v>
      </c>
      <c r="AB37" s="123" t="s">
        <v>947</v>
      </c>
      <c r="AC37" s="122" t="s">
        <v>967</v>
      </c>
      <c r="AD37" s="124">
        <v>3590</v>
      </c>
      <c r="AE37" s="121">
        <v>20</v>
      </c>
      <c r="AF37" s="124">
        <v>718</v>
      </c>
      <c r="AG37" s="125">
        <f>ROUND(K37*AD37,2)</f>
        <v>7180</v>
      </c>
      <c r="AH37" s="125">
        <f>ROUND(K37*(AD37+AF37),2)</f>
        <v>8616</v>
      </c>
    </row>
    <row r="38" spans="1:34" ht="25.5">
      <c r="A38" s="118">
        <v>26701</v>
      </c>
      <c r="B38" s="119" t="s">
        <v>90</v>
      </c>
      <c r="C38" s="118">
        <v>69269</v>
      </c>
      <c r="D38" s="119" t="s">
        <v>38</v>
      </c>
      <c r="E38" s="119" t="s">
        <v>100</v>
      </c>
      <c r="F38" s="119" t="s">
        <v>101</v>
      </c>
      <c r="G38" s="119" t="s">
        <v>28</v>
      </c>
      <c r="H38" s="119"/>
      <c r="I38" s="119" t="s">
        <v>30</v>
      </c>
      <c r="J38" s="120">
        <v>3</v>
      </c>
      <c r="K38" s="121">
        <v>3</v>
      </c>
      <c r="L38" s="122" t="s">
        <v>938</v>
      </c>
      <c r="M38" s="119">
        <v>920000</v>
      </c>
      <c r="N38" s="119" t="s">
        <v>93</v>
      </c>
      <c r="O38" s="119" t="s">
        <v>94</v>
      </c>
      <c r="P38" s="119" t="s">
        <v>95</v>
      </c>
      <c r="Q38" s="119">
        <v>0</v>
      </c>
      <c r="R38" s="119" t="s">
        <v>96</v>
      </c>
      <c r="S38" s="119">
        <v>2090</v>
      </c>
      <c r="T38" s="119" t="s">
        <v>97</v>
      </c>
      <c r="U38" s="119" t="s">
        <v>98</v>
      </c>
      <c r="V38" s="119">
        <v>549494642</v>
      </c>
      <c r="W38" s="119" t="s">
        <v>102</v>
      </c>
      <c r="X38" s="123" t="s">
        <v>963</v>
      </c>
      <c r="Y38" s="123" t="s">
        <v>964</v>
      </c>
      <c r="Z38" s="123" t="s">
        <v>965</v>
      </c>
      <c r="AA38" s="123" t="s">
        <v>966</v>
      </c>
      <c r="AB38" s="123" t="s">
        <v>947</v>
      </c>
      <c r="AC38" s="122" t="s">
        <v>967</v>
      </c>
      <c r="AD38" s="124">
        <v>10600</v>
      </c>
      <c r="AE38" s="121">
        <v>20</v>
      </c>
      <c r="AF38" s="124">
        <v>2120</v>
      </c>
      <c r="AG38" s="125">
        <f>ROUND(K38*AD38,2)</f>
        <v>31800</v>
      </c>
      <c r="AH38" s="125">
        <f>ROUND(K38*(AD38+AF38),2)</f>
        <v>38160</v>
      </c>
    </row>
    <row r="39" spans="1:34" ht="25.5">
      <c r="A39" s="118">
        <v>26701</v>
      </c>
      <c r="B39" s="119" t="s">
        <v>90</v>
      </c>
      <c r="C39" s="118">
        <v>69270</v>
      </c>
      <c r="D39" s="119" t="s">
        <v>72</v>
      </c>
      <c r="E39" s="119" t="s">
        <v>103</v>
      </c>
      <c r="F39" s="119" t="s">
        <v>104</v>
      </c>
      <c r="G39" s="119" t="s">
        <v>28</v>
      </c>
      <c r="H39" s="119" t="s">
        <v>105</v>
      </c>
      <c r="I39" s="119" t="s">
        <v>30</v>
      </c>
      <c r="J39" s="120">
        <v>1</v>
      </c>
      <c r="K39" s="121">
        <v>1</v>
      </c>
      <c r="L39" s="122" t="s">
        <v>938</v>
      </c>
      <c r="M39" s="119">
        <v>920000</v>
      </c>
      <c r="N39" s="119" t="s">
        <v>93</v>
      </c>
      <c r="O39" s="119" t="s">
        <v>94</v>
      </c>
      <c r="P39" s="119" t="s">
        <v>95</v>
      </c>
      <c r="Q39" s="119">
        <v>0</v>
      </c>
      <c r="R39" s="119" t="s">
        <v>96</v>
      </c>
      <c r="S39" s="119">
        <v>2090</v>
      </c>
      <c r="T39" s="119" t="s">
        <v>97</v>
      </c>
      <c r="U39" s="119" t="s">
        <v>98</v>
      </c>
      <c r="V39" s="119">
        <v>549494642</v>
      </c>
      <c r="W39" s="119" t="s">
        <v>102</v>
      </c>
      <c r="X39" s="123" t="s">
        <v>963</v>
      </c>
      <c r="Y39" s="123" t="s">
        <v>964</v>
      </c>
      <c r="Z39" s="123" t="s">
        <v>965</v>
      </c>
      <c r="AA39" s="123" t="s">
        <v>966</v>
      </c>
      <c r="AB39" s="123" t="s">
        <v>947</v>
      </c>
      <c r="AC39" s="122" t="s">
        <v>967</v>
      </c>
      <c r="AD39" s="124">
        <v>11300</v>
      </c>
      <c r="AE39" s="121">
        <v>20</v>
      </c>
      <c r="AF39" s="124">
        <v>2260</v>
      </c>
      <c r="AG39" s="125">
        <f>ROUND(K39*AD39,2)</f>
        <v>11300</v>
      </c>
      <c r="AH39" s="125">
        <f>ROUND(K39*(AD39+AF39),2)</f>
        <v>13560</v>
      </c>
    </row>
    <row r="40" spans="1:34" ht="13.5" thickBot="1">
      <c r="A40" s="118">
        <v>26701</v>
      </c>
      <c r="B40" s="119" t="s">
        <v>90</v>
      </c>
      <c r="C40" s="118">
        <v>69271</v>
      </c>
      <c r="D40" s="119" t="s">
        <v>106</v>
      </c>
      <c r="E40" s="119" t="s">
        <v>107</v>
      </c>
      <c r="F40" s="119" t="s">
        <v>108</v>
      </c>
      <c r="G40" s="119" t="s">
        <v>28</v>
      </c>
      <c r="H40" s="119"/>
      <c r="I40" s="119" t="s">
        <v>30</v>
      </c>
      <c r="J40" s="120">
        <v>2</v>
      </c>
      <c r="K40" s="121">
        <v>2</v>
      </c>
      <c r="L40" s="122" t="s">
        <v>938</v>
      </c>
      <c r="M40" s="119">
        <v>920000</v>
      </c>
      <c r="N40" s="119" t="s">
        <v>93</v>
      </c>
      <c r="O40" s="119" t="s">
        <v>94</v>
      </c>
      <c r="P40" s="119" t="s">
        <v>95</v>
      </c>
      <c r="Q40" s="119">
        <v>0</v>
      </c>
      <c r="R40" s="119" t="s">
        <v>96</v>
      </c>
      <c r="S40" s="119">
        <v>2090</v>
      </c>
      <c r="T40" s="119" t="s">
        <v>97</v>
      </c>
      <c r="U40" s="119" t="s">
        <v>98</v>
      </c>
      <c r="V40" s="119">
        <v>549494642</v>
      </c>
      <c r="W40" s="119" t="s">
        <v>99</v>
      </c>
      <c r="X40" s="123" t="s">
        <v>963</v>
      </c>
      <c r="Y40" s="123" t="s">
        <v>964</v>
      </c>
      <c r="Z40" s="123" t="s">
        <v>965</v>
      </c>
      <c r="AA40" s="123" t="s">
        <v>966</v>
      </c>
      <c r="AB40" s="123" t="s">
        <v>947</v>
      </c>
      <c r="AC40" s="122" t="s">
        <v>967</v>
      </c>
      <c r="AD40" s="124">
        <v>640</v>
      </c>
      <c r="AE40" s="121">
        <v>20</v>
      </c>
      <c r="AF40" s="124">
        <v>128</v>
      </c>
      <c r="AG40" s="125">
        <f>ROUND(K40*AD40,2)</f>
        <v>1280</v>
      </c>
      <c r="AH40" s="125">
        <f>ROUND(K40*(AD40+AF40),2)</f>
        <v>1536</v>
      </c>
    </row>
    <row r="41" spans="1:34" ht="13.5" customHeight="1" thickTop="1">
      <c r="A41" s="126"/>
      <c r="B41" s="126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6" t="s">
        <v>937</v>
      </c>
      <c r="AF41" s="126"/>
      <c r="AG41" s="128">
        <f>SUM(AG37:AG40)</f>
        <v>51560</v>
      </c>
      <c r="AH41" s="128">
        <f>SUM(AH37:AH40)</f>
        <v>61872</v>
      </c>
    </row>
    <row r="42" spans="1:34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</row>
    <row r="43" spans="1:34" ht="25.5">
      <c r="A43" s="118">
        <v>26740</v>
      </c>
      <c r="B43" s="119"/>
      <c r="C43" s="118">
        <v>69351</v>
      </c>
      <c r="D43" s="119" t="s">
        <v>38</v>
      </c>
      <c r="E43" s="119" t="s">
        <v>109</v>
      </c>
      <c r="F43" s="119" t="s">
        <v>110</v>
      </c>
      <c r="G43" s="119" t="s">
        <v>28</v>
      </c>
      <c r="H43" s="119"/>
      <c r="I43" s="119" t="s">
        <v>30</v>
      </c>
      <c r="J43" s="120">
        <v>10</v>
      </c>
      <c r="K43" s="121">
        <v>10</v>
      </c>
      <c r="L43" s="122" t="s">
        <v>928</v>
      </c>
      <c r="M43" s="119">
        <v>412700</v>
      </c>
      <c r="N43" s="119" t="s">
        <v>111</v>
      </c>
      <c r="O43" s="119" t="s">
        <v>112</v>
      </c>
      <c r="P43" s="119" t="s">
        <v>113</v>
      </c>
      <c r="Q43" s="119">
        <v>4</v>
      </c>
      <c r="R43" s="119" t="s">
        <v>114</v>
      </c>
      <c r="S43" s="119">
        <v>5423</v>
      </c>
      <c r="T43" s="119" t="s">
        <v>115</v>
      </c>
      <c r="U43" s="119" t="s">
        <v>116</v>
      </c>
      <c r="V43" s="119">
        <v>549493696</v>
      </c>
      <c r="W43" s="119"/>
      <c r="X43" s="123" t="s">
        <v>968</v>
      </c>
      <c r="Y43" s="123" t="s">
        <v>969</v>
      </c>
      <c r="Z43" s="123" t="s">
        <v>96</v>
      </c>
      <c r="AA43" s="123" t="s">
        <v>970</v>
      </c>
      <c r="AB43" s="123" t="s">
        <v>96</v>
      </c>
      <c r="AC43" s="122" t="s">
        <v>971</v>
      </c>
      <c r="AD43" s="124">
        <v>21100</v>
      </c>
      <c r="AE43" s="121">
        <v>20</v>
      </c>
      <c r="AF43" s="124">
        <v>4220</v>
      </c>
      <c r="AG43" s="125">
        <f aca="true" t="shared" si="2" ref="AG43:AG48">ROUND(K43*AD43,2)</f>
        <v>211000</v>
      </c>
      <c r="AH43" s="125">
        <f aca="true" t="shared" si="3" ref="AH43:AH48">ROUND(K43*(AD43+AF43),2)</f>
        <v>253200</v>
      </c>
    </row>
    <row r="44" spans="1:34" ht="76.5">
      <c r="A44" s="118">
        <v>26740</v>
      </c>
      <c r="B44" s="119"/>
      <c r="C44" s="118">
        <v>69355</v>
      </c>
      <c r="D44" s="119" t="s">
        <v>38</v>
      </c>
      <c r="E44" s="119" t="s">
        <v>100</v>
      </c>
      <c r="F44" s="119" t="s">
        <v>101</v>
      </c>
      <c r="G44" s="119" t="s">
        <v>28</v>
      </c>
      <c r="H44" s="119" t="s">
        <v>972</v>
      </c>
      <c r="I44" s="119" t="s">
        <v>30</v>
      </c>
      <c r="J44" s="120">
        <v>1</v>
      </c>
      <c r="K44" s="121">
        <v>1</v>
      </c>
      <c r="L44" s="122" t="s">
        <v>928</v>
      </c>
      <c r="M44" s="119">
        <v>412700</v>
      </c>
      <c r="N44" s="119" t="s">
        <v>111</v>
      </c>
      <c r="O44" s="119" t="s">
        <v>112</v>
      </c>
      <c r="P44" s="119" t="s">
        <v>113</v>
      </c>
      <c r="Q44" s="119">
        <v>4</v>
      </c>
      <c r="R44" s="119" t="s">
        <v>114</v>
      </c>
      <c r="S44" s="119">
        <v>5423</v>
      </c>
      <c r="T44" s="119" t="s">
        <v>115</v>
      </c>
      <c r="U44" s="119" t="s">
        <v>116</v>
      </c>
      <c r="V44" s="119">
        <v>549493696</v>
      </c>
      <c r="W44" s="119"/>
      <c r="X44" s="123" t="s">
        <v>968</v>
      </c>
      <c r="Y44" s="123" t="s">
        <v>969</v>
      </c>
      <c r="Z44" s="123" t="s">
        <v>96</v>
      </c>
      <c r="AA44" s="123" t="s">
        <v>970</v>
      </c>
      <c r="AB44" s="123" t="s">
        <v>96</v>
      </c>
      <c r="AC44" s="122" t="s">
        <v>971</v>
      </c>
      <c r="AD44" s="124">
        <v>12850</v>
      </c>
      <c r="AE44" s="121">
        <v>20</v>
      </c>
      <c r="AF44" s="124">
        <v>2570</v>
      </c>
      <c r="AG44" s="125">
        <f t="shared" si="2"/>
        <v>12850</v>
      </c>
      <c r="AH44" s="125">
        <f t="shared" si="3"/>
        <v>15420</v>
      </c>
    </row>
    <row r="45" spans="1:34" ht="25.5">
      <c r="A45" s="118">
        <v>26740</v>
      </c>
      <c r="B45" s="119"/>
      <c r="C45" s="118">
        <v>69356</v>
      </c>
      <c r="D45" s="119" t="s">
        <v>41</v>
      </c>
      <c r="E45" s="119" t="s">
        <v>42</v>
      </c>
      <c r="F45" s="119" t="s">
        <v>43</v>
      </c>
      <c r="G45" s="119" t="s">
        <v>28</v>
      </c>
      <c r="H45" s="119"/>
      <c r="I45" s="119" t="s">
        <v>30</v>
      </c>
      <c r="J45" s="120">
        <v>1</v>
      </c>
      <c r="K45" s="121">
        <v>1</v>
      </c>
      <c r="L45" s="122" t="s">
        <v>928</v>
      </c>
      <c r="M45" s="119">
        <v>412700</v>
      </c>
      <c r="N45" s="119" t="s">
        <v>111</v>
      </c>
      <c r="O45" s="119" t="s">
        <v>112</v>
      </c>
      <c r="P45" s="119" t="s">
        <v>113</v>
      </c>
      <c r="Q45" s="119">
        <v>4</v>
      </c>
      <c r="R45" s="119" t="s">
        <v>114</v>
      </c>
      <c r="S45" s="119">
        <v>5423</v>
      </c>
      <c r="T45" s="119" t="s">
        <v>115</v>
      </c>
      <c r="U45" s="119" t="s">
        <v>116</v>
      </c>
      <c r="V45" s="119">
        <v>549493696</v>
      </c>
      <c r="W45" s="119"/>
      <c r="X45" s="123" t="s">
        <v>968</v>
      </c>
      <c r="Y45" s="123" t="s">
        <v>969</v>
      </c>
      <c r="Z45" s="123" t="s">
        <v>96</v>
      </c>
      <c r="AA45" s="123" t="s">
        <v>970</v>
      </c>
      <c r="AB45" s="123" t="s">
        <v>96</v>
      </c>
      <c r="AC45" s="122" t="s">
        <v>971</v>
      </c>
      <c r="AD45" s="124">
        <v>2970</v>
      </c>
      <c r="AE45" s="121">
        <v>20</v>
      </c>
      <c r="AF45" s="124">
        <v>594</v>
      </c>
      <c r="AG45" s="125">
        <f t="shared" si="2"/>
        <v>2970</v>
      </c>
      <c r="AH45" s="125">
        <f t="shared" si="3"/>
        <v>3564</v>
      </c>
    </row>
    <row r="46" spans="1:34" ht="25.5">
      <c r="A46" s="118">
        <v>26740</v>
      </c>
      <c r="B46" s="119"/>
      <c r="C46" s="118">
        <v>69358</v>
      </c>
      <c r="D46" s="119" t="s">
        <v>72</v>
      </c>
      <c r="E46" s="119" t="s">
        <v>117</v>
      </c>
      <c r="F46" s="119" t="s">
        <v>118</v>
      </c>
      <c r="G46" s="119" t="s">
        <v>28</v>
      </c>
      <c r="H46" s="119" t="s">
        <v>119</v>
      </c>
      <c r="I46" s="119" t="s">
        <v>30</v>
      </c>
      <c r="J46" s="120">
        <v>2</v>
      </c>
      <c r="K46" s="121">
        <v>2</v>
      </c>
      <c r="L46" s="122" t="s">
        <v>928</v>
      </c>
      <c r="M46" s="119">
        <v>412700</v>
      </c>
      <c r="N46" s="119" t="s">
        <v>111</v>
      </c>
      <c r="O46" s="119" t="s">
        <v>112</v>
      </c>
      <c r="P46" s="119" t="s">
        <v>113</v>
      </c>
      <c r="Q46" s="119">
        <v>4</v>
      </c>
      <c r="R46" s="119" t="s">
        <v>114</v>
      </c>
      <c r="S46" s="119">
        <v>5423</v>
      </c>
      <c r="T46" s="119" t="s">
        <v>115</v>
      </c>
      <c r="U46" s="119" t="s">
        <v>116</v>
      </c>
      <c r="V46" s="119">
        <v>549493696</v>
      </c>
      <c r="W46" s="119"/>
      <c r="X46" s="123" t="s">
        <v>968</v>
      </c>
      <c r="Y46" s="123" t="s">
        <v>969</v>
      </c>
      <c r="Z46" s="123" t="s">
        <v>96</v>
      </c>
      <c r="AA46" s="123" t="s">
        <v>970</v>
      </c>
      <c r="AB46" s="123" t="s">
        <v>96</v>
      </c>
      <c r="AC46" s="122" t="s">
        <v>971</v>
      </c>
      <c r="AD46" s="124">
        <v>15800</v>
      </c>
      <c r="AE46" s="121">
        <v>20</v>
      </c>
      <c r="AF46" s="124">
        <v>3160</v>
      </c>
      <c r="AG46" s="125">
        <f t="shared" si="2"/>
        <v>31600</v>
      </c>
      <c r="AH46" s="125">
        <f t="shared" si="3"/>
        <v>37920</v>
      </c>
    </row>
    <row r="47" spans="1:34" ht="25.5">
      <c r="A47" s="118">
        <v>26740</v>
      </c>
      <c r="B47" s="119"/>
      <c r="C47" s="118">
        <v>69360</v>
      </c>
      <c r="D47" s="119" t="s">
        <v>72</v>
      </c>
      <c r="E47" s="119" t="s">
        <v>120</v>
      </c>
      <c r="F47" s="119" t="s">
        <v>121</v>
      </c>
      <c r="G47" s="119" t="s">
        <v>28</v>
      </c>
      <c r="H47" s="119"/>
      <c r="I47" s="119" t="s">
        <v>30</v>
      </c>
      <c r="J47" s="120">
        <v>3</v>
      </c>
      <c r="K47" s="121">
        <v>3</v>
      </c>
      <c r="L47" s="122" t="s">
        <v>928</v>
      </c>
      <c r="M47" s="119">
        <v>412700</v>
      </c>
      <c r="N47" s="119" t="s">
        <v>111</v>
      </c>
      <c r="O47" s="119" t="s">
        <v>112</v>
      </c>
      <c r="P47" s="119" t="s">
        <v>113</v>
      </c>
      <c r="Q47" s="119">
        <v>4</v>
      </c>
      <c r="R47" s="119" t="s">
        <v>114</v>
      </c>
      <c r="S47" s="119">
        <v>5423</v>
      </c>
      <c r="T47" s="119" t="s">
        <v>115</v>
      </c>
      <c r="U47" s="119" t="s">
        <v>116</v>
      </c>
      <c r="V47" s="119">
        <v>549493696</v>
      </c>
      <c r="W47" s="119"/>
      <c r="X47" s="123" t="s">
        <v>968</v>
      </c>
      <c r="Y47" s="123" t="s">
        <v>969</v>
      </c>
      <c r="Z47" s="123" t="s">
        <v>96</v>
      </c>
      <c r="AA47" s="123" t="s">
        <v>970</v>
      </c>
      <c r="AB47" s="123" t="s">
        <v>96</v>
      </c>
      <c r="AC47" s="122" t="s">
        <v>971</v>
      </c>
      <c r="AD47" s="124">
        <v>11400</v>
      </c>
      <c r="AE47" s="121">
        <v>20</v>
      </c>
      <c r="AF47" s="124">
        <v>2280</v>
      </c>
      <c r="AG47" s="125">
        <f t="shared" si="2"/>
        <v>34200</v>
      </c>
      <c r="AH47" s="125">
        <f t="shared" si="3"/>
        <v>41040</v>
      </c>
    </row>
    <row r="48" spans="1:34" ht="26.25" thickBot="1">
      <c r="A48" s="118">
        <v>26740</v>
      </c>
      <c r="B48" s="119"/>
      <c r="C48" s="118">
        <v>69364</v>
      </c>
      <c r="D48" s="119" t="s">
        <v>122</v>
      </c>
      <c r="E48" s="119" t="s">
        <v>123</v>
      </c>
      <c r="F48" s="119" t="s">
        <v>973</v>
      </c>
      <c r="G48" s="119" t="s">
        <v>28</v>
      </c>
      <c r="H48" s="119"/>
      <c r="I48" s="119" t="s">
        <v>30</v>
      </c>
      <c r="J48" s="120">
        <v>1</v>
      </c>
      <c r="K48" s="121">
        <v>1</v>
      </c>
      <c r="L48" s="122" t="s">
        <v>928</v>
      </c>
      <c r="M48" s="119">
        <v>412700</v>
      </c>
      <c r="N48" s="119" t="s">
        <v>111</v>
      </c>
      <c r="O48" s="119" t="s">
        <v>112</v>
      </c>
      <c r="P48" s="119" t="s">
        <v>113</v>
      </c>
      <c r="Q48" s="119">
        <v>4</v>
      </c>
      <c r="R48" s="119" t="s">
        <v>114</v>
      </c>
      <c r="S48" s="119">
        <v>5423</v>
      </c>
      <c r="T48" s="119" t="s">
        <v>115</v>
      </c>
      <c r="U48" s="119" t="s">
        <v>116</v>
      </c>
      <c r="V48" s="119">
        <v>549493696</v>
      </c>
      <c r="W48" s="119"/>
      <c r="X48" s="123" t="s">
        <v>968</v>
      </c>
      <c r="Y48" s="123" t="s">
        <v>969</v>
      </c>
      <c r="Z48" s="123" t="s">
        <v>96</v>
      </c>
      <c r="AA48" s="123" t="s">
        <v>970</v>
      </c>
      <c r="AB48" s="123" t="s">
        <v>96</v>
      </c>
      <c r="AC48" s="122" t="s">
        <v>971</v>
      </c>
      <c r="AD48" s="124">
        <v>4150</v>
      </c>
      <c r="AE48" s="121">
        <v>20</v>
      </c>
      <c r="AF48" s="124">
        <v>830</v>
      </c>
      <c r="AG48" s="125">
        <f t="shared" si="2"/>
        <v>4150</v>
      </c>
      <c r="AH48" s="125">
        <f t="shared" si="3"/>
        <v>4980</v>
      </c>
    </row>
    <row r="49" spans="1:34" ht="13.5" customHeight="1" thickTop="1">
      <c r="A49" s="126"/>
      <c r="B49" s="126"/>
      <c r="C49" s="126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6" t="s">
        <v>937</v>
      </c>
      <c r="AF49" s="126"/>
      <c r="AG49" s="128">
        <f>SUM(AG43:AG48)</f>
        <v>296770</v>
      </c>
      <c r="AH49" s="128">
        <f>SUM(AH43:AH48)</f>
        <v>356124</v>
      </c>
    </row>
    <row r="50" spans="1:34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</row>
    <row r="51" spans="1:34" ht="12.75">
      <c r="A51" s="118">
        <v>26755</v>
      </c>
      <c r="B51" s="119"/>
      <c r="C51" s="118">
        <v>69336</v>
      </c>
      <c r="D51" s="119" t="s">
        <v>106</v>
      </c>
      <c r="E51" s="119" t="s">
        <v>107</v>
      </c>
      <c r="F51" s="119" t="s">
        <v>108</v>
      </c>
      <c r="G51" s="119" t="s">
        <v>28</v>
      </c>
      <c r="H51" s="119"/>
      <c r="I51" s="119" t="s">
        <v>30</v>
      </c>
      <c r="J51" s="120">
        <v>2</v>
      </c>
      <c r="K51" s="121">
        <v>2</v>
      </c>
      <c r="L51" s="122" t="s">
        <v>938</v>
      </c>
      <c r="M51" s="119">
        <v>211400</v>
      </c>
      <c r="N51" s="119" t="s">
        <v>124</v>
      </c>
      <c r="O51" s="119" t="s">
        <v>125</v>
      </c>
      <c r="P51" s="119" t="s">
        <v>126</v>
      </c>
      <c r="Q51" s="119">
        <v>2</v>
      </c>
      <c r="R51" s="119" t="s">
        <v>96</v>
      </c>
      <c r="S51" s="119">
        <v>2192</v>
      </c>
      <c r="T51" s="119" t="s">
        <v>127</v>
      </c>
      <c r="U51" s="119" t="s">
        <v>128</v>
      </c>
      <c r="V51" s="119">
        <v>549494076</v>
      </c>
      <c r="W51" s="119"/>
      <c r="X51" s="123" t="s">
        <v>974</v>
      </c>
      <c r="Y51" s="123" t="s">
        <v>975</v>
      </c>
      <c r="Z51" s="123" t="s">
        <v>96</v>
      </c>
      <c r="AA51" s="123" t="s">
        <v>956</v>
      </c>
      <c r="AB51" s="123" t="s">
        <v>96</v>
      </c>
      <c r="AC51" s="122" t="s">
        <v>976</v>
      </c>
      <c r="AD51" s="124">
        <v>640</v>
      </c>
      <c r="AE51" s="121">
        <v>20</v>
      </c>
      <c r="AF51" s="124">
        <v>128</v>
      </c>
      <c r="AG51" s="125">
        <f aca="true" t="shared" si="4" ref="AG51:AG58">ROUND(K51*AD51,2)</f>
        <v>1280</v>
      </c>
      <c r="AH51" s="125">
        <f aca="true" t="shared" si="5" ref="AH51:AH58">ROUND(K51*(AD51+AF51),2)</f>
        <v>1536</v>
      </c>
    </row>
    <row r="52" spans="1:34" ht="12.75">
      <c r="A52" s="118">
        <v>26755</v>
      </c>
      <c r="B52" s="119"/>
      <c r="C52" s="118">
        <v>69382</v>
      </c>
      <c r="D52" s="119" t="s">
        <v>38</v>
      </c>
      <c r="E52" s="119" t="s">
        <v>39</v>
      </c>
      <c r="F52" s="119" t="s">
        <v>40</v>
      </c>
      <c r="G52" s="119" t="s">
        <v>28</v>
      </c>
      <c r="H52" s="119"/>
      <c r="I52" s="119" t="s">
        <v>30</v>
      </c>
      <c r="J52" s="120">
        <v>2</v>
      </c>
      <c r="K52" s="121">
        <v>2</v>
      </c>
      <c r="L52" s="122" t="s">
        <v>938</v>
      </c>
      <c r="M52" s="119">
        <v>211400</v>
      </c>
      <c r="N52" s="119" t="s">
        <v>124</v>
      </c>
      <c r="O52" s="119" t="s">
        <v>125</v>
      </c>
      <c r="P52" s="119" t="s">
        <v>126</v>
      </c>
      <c r="Q52" s="119">
        <v>2</v>
      </c>
      <c r="R52" s="119" t="s">
        <v>96</v>
      </c>
      <c r="S52" s="119">
        <v>2192</v>
      </c>
      <c r="T52" s="119" t="s">
        <v>127</v>
      </c>
      <c r="U52" s="119" t="s">
        <v>128</v>
      </c>
      <c r="V52" s="119">
        <v>549494076</v>
      </c>
      <c r="W52" s="119"/>
      <c r="X52" s="123" t="s">
        <v>974</v>
      </c>
      <c r="Y52" s="123" t="s">
        <v>975</v>
      </c>
      <c r="Z52" s="123" t="s">
        <v>96</v>
      </c>
      <c r="AA52" s="123" t="s">
        <v>956</v>
      </c>
      <c r="AB52" s="123" t="s">
        <v>96</v>
      </c>
      <c r="AC52" s="122" t="s">
        <v>976</v>
      </c>
      <c r="AD52" s="124">
        <v>8150</v>
      </c>
      <c r="AE52" s="121">
        <v>20</v>
      </c>
      <c r="AF52" s="124">
        <v>1630</v>
      </c>
      <c r="AG52" s="125">
        <f t="shared" si="4"/>
        <v>16300</v>
      </c>
      <c r="AH52" s="125">
        <f t="shared" si="5"/>
        <v>19560</v>
      </c>
    </row>
    <row r="53" spans="1:34" ht="12.75">
      <c r="A53" s="118">
        <v>26755</v>
      </c>
      <c r="B53" s="119"/>
      <c r="C53" s="118">
        <v>69383</v>
      </c>
      <c r="D53" s="119" t="s">
        <v>41</v>
      </c>
      <c r="E53" s="119" t="s">
        <v>91</v>
      </c>
      <c r="F53" s="119" t="s">
        <v>92</v>
      </c>
      <c r="G53" s="119" t="s">
        <v>28</v>
      </c>
      <c r="H53" s="119"/>
      <c r="I53" s="119" t="s">
        <v>30</v>
      </c>
      <c r="J53" s="120">
        <v>2</v>
      </c>
      <c r="K53" s="121">
        <v>2</v>
      </c>
      <c r="L53" s="122" t="s">
        <v>938</v>
      </c>
      <c r="M53" s="119">
        <v>211400</v>
      </c>
      <c r="N53" s="119" t="s">
        <v>124</v>
      </c>
      <c r="O53" s="119" t="s">
        <v>125</v>
      </c>
      <c r="P53" s="119" t="s">
        <v>126</v>
      </c>
      <c r="Q53" s="119">
        <v>2</v>
      </c>
      <c r="R53" s="119" t="s">
        <v>96</v>
      </c>
      <c r="S53" s="119">
        <v>2192</v>
      </c>
      <c r="T53" s="119" t="s">
        <v>127</v>
      </c>
      <c r="U53" s="119" t="s">
        <v>128</v>
      </c>
      <c r="V53" s="119">
        <v>549494076</v>
      </c>
      <c r="W53" s="119"/>
      <c r="X53" s="123" t="s">
        <v>974</v>
      </c>
      <c r="Y53" s="123" t="s">
        <v>975</v>
      </c>
      <c r="Z53" s="123" t="s">
        <v>96</v>
      </c>
      <c r="AA53" s="123" t="s">
        <v>956</v>
      </c>
      <c r="AB53" s="123" t="s">
        <v>96</v>
      </c>
      <c r="AC53" s="122" t="s">
        <v>976</v>
      </c>
      <c r="AD53" s="124">
        <v>3590</v>
      </c>
      <c r="AE53" s="121">
        <v>20</v>
      </c>
      <c r="AF53" s="124">
        <v>718</v>
      </c>
      <c r="AG53" s="125">
        <f t="shared" si="4"/>
        <v>7180</v>
      </c>
      <c r="AH53" s="125">
        <f t="shared" si="5"/>
        <v>8616</v>
      </c>
    </row>
    <row r="54" spans="1:34" ht="12.75">
      <c r="A54" s="118">
        <v>26755</v>
      </c>
      <c r="B54" s="119"/>
      <c r="C54" s="118">
        <v>69384</v>
      </c>
      <c r="D54" s="119" t="s">
        <v>72</v>
      </c>
      <c r="E54" s="119" t="s">
        <v>120</v>
      </c>
      <c r="F54" s="119" t="s">
        <v>121</v>
      </c>
      <c r="G54" s="119" t="s">
        <v>28</v>
      </c>
      <c r="H54" s="119"/>
      <c r="I54" s="119" t="s">
        <v>30</v>
      </c>
      <c r="J54" s="120">
        <v>1</v>
      </c>
      <c r="K54" s="121">
        <v>1</v>
      </c>
      <c r="L54" s="122" t="s">
        <v>938</v>
      </c>
      <c r="M54" s="119">
        <v>211400</v>
      </c>
      <c r="N54" s="119" t="s">
        <v>124</v>
      </c>
      <c r="O54" s="119" t="s">
        <v>125</v>
      </c>
      <c r="P54" s="119" t="s">
        <v>126</v>
      </c>
      <c r="Q54" s="119">
        <v>2</v>
      </c>
      <c r="R54" s="119" t="s">
        <v>96</v>
      </c>
      <c r="S54" s="119">
        <v>2192</v>
      </c>
      <c r="T54" s="119" t="s">
        <v>127</v>
      </c>
      <c r="U54" s="119" t="s">
        <v>128</v>
      </c>
      <c r="V54" s="119">
        <v>549494076</v>
      </c>
      <c r="W54" s="119"/>
      <c r="X54" s="123" t="s">
        <v>974</v>
      </c>
      <c r="Y54" s="123" t="s">
        <v>975</v>
      </c>
      <c r="Z54" s="123" t="s">
        <v>96</v>
      </c>
      <c r="AA54" s="123" t="s">
        <v>956</v>
      </c>
      <c r="AB54" s="123" t="s">
        <v>96</v>
      </c>
      <c r="AC54" s="122" t="s">
        <v>976</v>
      </c>
      <c r="AD54" s="124">
        <v>11400</v>
      </c>
      <c r="AE54" s="121">
        <v>20</v>
      </c>
      <c r="AF54" s="124">
        <v>2280</v>
      </c>
      <c r="AG54" s="125">
        <f t="shared" si="4"/>
        <v>11400</v>
      </c>
      <c r="AH54" s="125">
        <f t="shared" si="5"/>
        <v>13680</v>
      </c>
    </row>
    <row r="55" spans="1:34" ht="12.75">
      <c r="A55" s="118">
        <v>26755</v>
      </c>
      <c r="B55" s="119"/>
      <c r="C55" s="118">
        <v>69385</v>
      </c>
      <c r="D55" s="119" t="s">
        <v>46</v>
      </c>
      <c r="E55" s="119" t="s">
        <v>47</v>
      </c>
      <c r="F55" s="119" t="s">
        <v>48</v>
      </c>
      <c r="G55" s="119" t="s">
        <v>28</v>
      </c>
      <c r="H55" s="119"/>
      <c r="I55" s="119" t="s">
        <v>30</v>
      </c>
      <c r="J55" s="120">
        <v>10</v>
      </c>
      <c r="K55" s="121">
        <v>10</v>
      </c>
      <c r="L55" s="122" t="s">
        <v>938</v>
      </c>
      <c r="M55" s="119">
        <v>211400</v>
      </c>
      <c r="N55" s="119" t="s">
        <v>124</v>
      </c>
      <c r="O55" s="119" t="s">
        <v>125</v>
      </c>
      <c r="P55" s="119" t="s">
        <v>126</v>
      </c>
      <c r="Q55" s="119">
        <v>2</v>
      </c>
      <c r="R55" s="119" t="s">
        <v>96</v>
      </c>
      <c r="S55" s="119">
        <v>2192</v>
      </c>
      <c r="T55" s="119" t="s">
        <v>127</v>
      </c>
      <c r="U55" s="119" t="s">
        <v>128</v>
      </c>
      <c r="V55" s="119">
        <v>549494076</v>
      </c>
      <c r="W55" s="119"/>
      <c r="X55" s="123" t="s">
        <v>974</v>
      </c>
      <c r="Y55" s="123" t="s">
        <v>975</v>
      </c>
      <c r="Z55" s="123" t="s">
        <v>96</v>
      </c>
      <c r="AA55" s="123" t="s">
        <v>956</v>
      </c>
      <c r="AB55" s="123" t="s">
        <v>96</v>
      </c>
      <c r="AC55" s="122" t="s">
        <v>976</v>
      </c>
      <c r="AD55" s="124">
        <v>130</v>
      </c>
      <c r="AE55" s="121">
        <v>20</v>
      </c>
      <c r="AF55" s="124">
        <v>26</v>
      </c>
      <c r="AG55" s="125">
        <f t="shared" si="4"/>
        <v>1300</v>
      </c>
      <c r="AH55" s="125">
        <f t="shared" si="5"/>
        <v>1560</v>
      </c>
    </row>
    <row r="56" spans="1:34" ht="12.75">
      <c r="A56" s="118">
        <v>26755</v>
      </c>
      <c r="B56" s="119"/>
      <c r="C56" s="118">
        <v>69386</v>
      </c>
      <c r="D56" s="119" t="s">
        <v>25</v>
      </c>
      <c r="E56" s="119" t="s">
        <v>64</v>
      </c>
      <c r="F56" s="119" t="s">
        <v>65</v>
      </c>
      <c r="G56" s="119" t="s">
        <v>28</v>
      </c>
      <c r="H56" s="119"/>
      <c r="I56" s="119" t="s">
        <v>30</v>
      </c>
      <c r="J56" s="120">
        <v>2</v>
      </c>
      <c r="K56" s="121">
        <v>2</v>
      </c>
      <c r="L56" s="122" t="s">
        <v>938</v>
      </c>
      <c r="M56" s="119">
        <v>211400</v>
      </c>
      <c r="N56" s="119" t="s">
        <v>124</v>
      </c>
      <c r="O56" s="119" t="s">
        <v>125</v>
      </c>
      <c r="P56" s="119" t="s">
        <v>126</v>
      </c>
      <c r="Q56" s="119">
        <v>2</v>
      </c>
      <c r="R56" s="119" t="s">
        <v>96</v>
      </c>
      <c r="S56" s="119">
        <v>2192</v>
      </c>
      <c r="T56" s="119" t="s">
        <v>127</v>
      </c>
      <c r="U56" s="119" t="s">
        <v>128</v>
      </c>
      <c r="V56" s="119">
        <v>549494076</v>
      </c>
      <c r="W56" s="119"/>
      <c r="X56" s="123" t="s">
        <v>974</v>
      </c>
      <c r="Y56" s="123" t="s">
        <v>975</v>
      </c>
      <c r="Z56" s="123" t="s">
        <v>96</v>
      </c>
      <c r="AA56" s="123" t="s">
        <v>956</v>
      </c>
      <c r="AB56" s="123" t="s">
        <v>96</v>
      </c>
      <c r="AC56" s="122" t="s">
        <v>976</v>
      </c>
      <c r="AD56" s="124">
        <v>180</v>
      </c>
      <c r="AE56" s="121">
        <v>20</v>
      </c>
      <c r="AF56" s="124">
        <v>36</v>
      </c>
      <c r="AG56" s="125">
        <f t="shared" si="4"/>
        <v>360</v>
      </c>
      <c r="AH56" s="125">
        <f t="shared" si="5"/>
        <v>432</v>
      </c>
    </row>
    <row r="57" spans="1:34" ht="12.75">
      <c r="A57" s="118">
        <v>26755</v>
      </c>
      <c r="B57" s="119"/>
      <c r="C57" s="118">
        <v>69387</v>
      </c>
      <c r="D57" s="119" t="s">
        <v>61</v>
      </c>
      <c r="E57" s="119" t="s">
        <v>62</v>
      </c>
      <c r="F57" s="119" t="s">
        <v>943</v>
      </c>
      <c r="G57" s="119" t="s">
        <v>28</v>
      </c>
      <c r="H57" s="119"/>
      <c r="I57" s="119" t="s">
        <v>30</v>
      </c>
      <c r="J57" s="120">
        <v>1</v>
      </c>
      <c r="K57" s="121">
        <v>1</v>
      </c>
      <c r="L57" s="122" t="s">
        <v>938</v>
      </c>
      <c r="M57" s="119">
        <v>211400</v>
      </c>
      <c r="N57" s="119" t="s">
        <v>124</v>
      </c>
      <c r="O57" s="119" t="s">
        <v>125</v>
      </c>
      <c r="P57" s="119" t="s">
        <v>126</v>
      </c>
      <c r="Q57" s="119">
        <v>2</v>
      </c>
      <c r="R57" s="119" t="s">
        <v>96</v>
      </c>
      <c r="S57" s="119">
        <v>2192</v>
      </c>
      <c r="T57" s="119" t="s">
        <v>127</v>
      </c>
      <c r="U57" s="119" t="s">
        <v>128</v>
      </c>
      <c r="V57" s="119">
        <v>549494076</v>
      </c>
      <c r="W57" s="119"/>
      <c r="X57" s="123" t="s">
        <v>974</v>
      </c>
      <c r="Y57" s="123" t="s">
        <v>975</v>
      </c>
      <c r="Z57" s="123" t="s">
        <v>96</v>
      </c>
      <c r="AA57" s="123" t="s">
        <v>956</v>
      </c>
      <c r="AB57" s="123" t="s">
        <v>96</v>
      </c>
      <c r="AC57" s="122" t="s">
        <v>976</v>
      </c>
      <c r="AD57" s="124">
        <v>2500</v>
      </c>
      <c r="AE57" s="121">
        <v>20</v>
      </c>
      <c r="AF57" s="124">
        <v>500</v>
      </c>
      <c r="AG57" s="125">
        <f t="shared" si="4"/>
        <v>2500</v>
      </c>
      <c r="AH57" s="125">
        <f t="shared" si="5"/>
        <v>3000</v>
      </c>
    </row>
    <row r="58" spans="1:34" ht="13.5" thickBot="1">
      <c r="A58" s="118">
        <v>26755</v>
      </c>
      <c r="B58" s="119"/>
      <c r="C58" s="118">
        <v>69389</v>
      </c>
      <c r="D58" s="119" t="s">
        <v>129</v>
      </c>
      <c r="E58" s="119" t="s">
        <v>130</v>
      </c>
      <c r="F58" s="119" t="s">
        <v>131</v>
      </c>
      <c r="G58" s="119" t="s">
        <v>28</v>
      </c>
      <c r="H58" s="119" t="s">
        <v>132</v>
      </c>
      <c r="I58" s="119" t="s">
        <v>30</v>
      </c>
      <c r="J58" s="120">
        <v>2</v>
      </c>
      <c r="K58" s="121">
        <v>2</v>
      </c>
      <c r="L58" s="122" t="s">
        <v>938</v>
      </c>
      <c r="M58" s="119">
        <v>211400</v>
      </c>
      <c r="N58" s="119" t="s">
        <v>124</v>
      </c>
      <c r="O58" s="119" t="s">
        <v>125</v>
      </c>
      <c r="P58" s="119" t="s">
        <v>126</v>
      </c>
      <c r="Q58" s="119">
        <v>2</v>
      </c>
      <c r="R58" s="119" t="s">
        <v>96</v>
      </c>
      <c r="S58" s="119">
        <v>2192</v>
      </c>
      <c r="T58" s="119" t="s">
        <v>127</v>
      </c>
      <c r="U58" s="119" t="s">
        <v>128</v>
      </c>
      <c r="V58" s="119">
        <v>549494076</v>
      </c>
      <c r="W58" s="119"/>
      <c r="X58" s="123" t="s">
        <v>974</v>
      </c>
      <c r="Y58" s="123" t="s">
        <v>975</v>
      </c>
      <c r="Z58" s="123" t="s">
        <v>96</v>
      </c>
      <c r="AA58" s="123" t="s">
        <v>956</v>
      </c>
      <c r="AB58" s="123" t="s">
        <v>96</v>
      </c>
      <c r="AC58" s="122" t="s">
        <v>976</v>
      </c>
      <c r="AD58" s="124">
        <v>8730</v>
      </c>
      <c r="AE58" s="121">
        <v>20</v>
      </c>
      <c r="AF58" s="124">
        <v>1746</v>
      </c>
      <c r="AG58" s="125">
        <f t="shared" si="4"/>
        <v>17460</v>
      </c>
      <c r="AH58" s="125">
        <f t="shared" si="5"/>
        <v>20952</v>
      </c>
    </row>
    <row r="59" spans="1:34" ht="13.5" customHeight="1" thickTop="1">
      <c r="A59" s="126"/>
      <c r="B59" s="126"/>
      <c r="C59" s="126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6" t="s">
        <v>937</v>
      </c>
      <c r="AF59" s="126"/>
      <c r="AG59" s="128">
        <f>SUM(AG51:AG58)</f>
        <v>57780</v>
      </c>
      <c r="AH59" s="128">
        <f>SUM(AH51:AH58)</f>
        <v>69336</v>
      </c>
    </row>
    <row r="60" spans="1:34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</row>
    <row r="61" spans="1:34" ht="26.25" thickBot="1">
      <c r="A61" s="118">
        <v>26775</v>
      </c>
      <c r="B61" s="119"/>
      <c r="C61" s="118">
        <v>71242</v>
      </c>
      <c r="D61" s="119" t="s">
        <v>122</v>
      </c>
      <c r="E61" s="119" t="s">
        <v>133</v>
      </c>
      <c r="F61" s="119" t="s">
        <v>977</v>
      </c>
      <c r="G61" s="119" t="s">
        <v>28</v>
      </c>
      <c r="H61" s="119"/>
      <c r="I61" s="119" t="s">
        <v>30</v>
      </c>
      <c r="J61" s="120">
        <v>1</v>
      </c>
      <c r="K61" s="121">
        <v>1</v>
      </c>
      <c r="L61" s="122" t="s">
        <v>938</v>
      </c>
      <c r="M61" s="119">
        <v>110114</v>
      </c>
      <c r="N61" s="119" t="s">
        <v>134</v>
      </c>
      <c r="O61" s="119" t="s">
        <v>135</v>
      </c>
      <c r="P61" s="119" t="s">
        <v>51</v>
      </c>
      <c r="Q61" s="119">
        <v>5</v>
      </c>
      <c r="R61" s="119" t="s">
        <v>136</v>
      </c>
      <c r="S61" s="119">
        <v>449</v>
      </c>
      <c r="T61" s="119" t="s">
        <v>137</v>
      </c>
      <c r="U61" s="119" t="s">
        <v>138</v>
      </c>
      <c r="V61" s="119">
        <v>543183118</v>
      </c>
      <c r="W61" s="119"/>
      <c r="X61" s="123" t="s">
        <v>939</v>
      </c>
      <c r="Y61" s="123" t="s">
        <v>978</v>
      </c>
      <c r="Z61" s="123" t="s">
        <v>96</v>
      </c>
      <c r="AA61" s="123" t="s">
        <v>939</v>
      </c>
      <c r="AB61" s="123" t="s">
        <v>941</v>
      </c>
      <c r="AC61" s="122" t="s">
        <v>979</v>
      </c>
      <c r="AD61" s="124">
        <v>5500</v>
      </c>
      <c r="AE61" s="121">
        <v>20</v>
      </c>
      <c r="AF61" s="124">
        <v>1100</v>
      </c>
      <c r="AG61" s="125">
        <f>ROUND(K61*AD61,2)</f>
        <v>5500</v>
      </c>
      <c r="AH61" s="125">
        <f>ROUND(K61*(AD61+AF61),2)</f>
        <v>6600</v>
      </c>
    </row>
    <row r="62" spans="1:34" ht="13.5" customHeight="1" thickTop="1">
      <c r="A62" s="126"/>
      <c r="B62" s="126"/>
      <c r="C62" s="126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6" t="s">
        <v>937</v>
      </c>
      <c r="AF62" s="126"/>
      <c r="AG62" s="128">
        <f>SUM(AG61:AG61)</f>
        <v>5500</v>
      </c>
      <c r="AH62" s="128">
        <f>SUM(AH61:AH61)</f>
        <v>6600</v>
      </c>
    </row>
    <row r="63" spans="1:34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</row>
    <row r="64" spans="1:34" ht="25.5">
      <c r="A64" s="118">
        <v>26779</v>
      </c>
      <c r="B64" s="119"/>
      <c r="C64" s="118">
        <v>69421</v>
      </c>
      <c r="D64" s="119" t="s">
        <v>38</v>
      </c>
      <c r="E64" s="119" t="s">
        <v>39</v>
      </c>
      <c r="F64" s="119" t="s">
        <v>40</v>
      </c>
      <c r="G64" s="119" t="s">
        <v>28</v>
      </c>
      <c r="H64" s="119"/>
      <c r="I64" s="119" t="s">
        <v>30</v>
      </c>
      <c r="J64" s="120">
        <v>1</v>
      </c>
      <c r="K64" s="121">
        <v>1</v>
      </c>
      <c r="L64" s="122" t="s">
        <v>928</v>
      </c>
      <c r="M64" s="119">
        <v>239830</v>
      </c>
      <c r="N64" s="119" t="s">
        <v>139</v>
      </c>
      <c r="O64" s="119" t="s">
        <v>32</v>
      </c>
      <c r="P64" s="119" t="s">
        <v>33</v>
      </c>
      <c r="Q64" s="119"/>
      <c r="R64" s="119" t="s">
        <v>96</v>
      </c>
      <c r="S64" s="119">
        <v>3913</v>
      </c>
      <c r="T64" s="119" t="s">
        <v>140</v>
      </c>
      <c r="U64" s="119" t="s">
        <v>141</v>
      </c>
      <c r="V64" s="119">
        <v>549493609</v>
      </c>
      <c r="W64" s="119"/>
      <c r="X64" s="123" t="s">
        <v>980</v>
      </c>
      <c r="Y64" s="123" t="s">
        <v>981</v>
      </c>
      <c r="Z64" s="123" t="s">
        <v>96</v>
      </c>
      <c r="AA64" s="123" t="s">
        <v>933</v>
      </c>
      <c r="AB64" s="123" t="s">
        <v>96</v>
      </c>
      <c r="AC64" s="122" t="s">
        <v>982</v>
      </c>
      <c r="AD64" s="124">
        <v>8150</v>
      </c>
      <c r="AE64" s="121">
        <v>20</v>
      </c>
      <c r="AF64" s="124">
        <v>1630</v>
      </c>
      <c r="AG64" s="125">
        <f>ROUND(K64*AD64,2)</f>
        <v>8150</v>
      </c>
      <c r="AH64" s="125">
        <f>ROUND(K64*(AD64+AF64),2)</f>
        <v>9780</v>
      </c>
    </row>
    <row r="65" spans="1:34" ht="26.25" thickBot="1">
      <c r="A65" s="118">
        <v>26779</v>
      </c>
      <c r="B65" s="119"/>
      <c r="C65" s="118">
        <v>69442</v>
      </c>
      <c r="D65" s="119" t="s">
        <v>41</v>
      </c>
      <c r="E65" s="119" t="s">
        <v>42</v>
      </c>
      <c r="F65" s="119" t="s">
        <v>43</v>
      </c>
      <c r="G65" s="119" t="s">
        <v>28</v>
      </c>
      <c r="H65" s="119"/>
      <c r="I65" s="119" t="s">
        <v>30</v>
      </c>
      <c r="J65" s="120">
        <v>1</v>
      </c>
      <c r="K65" s="121">
        <v>1</v>
      </c>
      <c r="L65" s="122" t="s">
        <v>928</v>
      </c>
      <c r="M65" s="119">
        <v>239830</v>
      </c>
      <c r="N65" s="119" t="s">
        <v>139</v>
      </c>
      <c r="O65" s="119" t="s">
        <v>32</v>
      </c>
      <c r="P65" s="119" t="s">
        <v>33</v>
      </c>
      <c r="Q65" s="119"/>
      <c r="R65" s="119" t="s">
        <v>96</v>
      </c>
      <c r="S65" s="119">
        <v>3913</v>
      </c>
      <c r="T65" s="119" t="s">
        <v>140</v>
      </c>
      <c r="U65" s="119" t="s">
        <v>141</v>
      </c>
      <c r="V65" s="119">
        <v>549493609</v>
      </c>
      <c r="W65" s="119"/>
      <c r="X65" s="123" t="s">
        <v>980</v>
      </c>
      <c r="Y65" s="123" t="s">
        <v>981</v>
      </c>
      <c r="Z65" s="123" t="s">
        <v>96</v>
      </c>
      <c r="AA65" s="123" t="s">
        <v>933</v>
      </c>
      <c r="AB65" s="123" t="s">
        <v>96</v>
      </c>
      <c r="AC65" s="122" t="s">
        <v>982</v>
      </c>
      <c r="AD65" s="124">
        <v>2970</v>
      </c>
      <c r="AE65" s="121">
        <v>20</v>
      </c>
      <c r="AF65" s="124">
        <v>594</v>
      </c>
      <c r="AG65" s="125">
        <f>ROUND(K65*AD65,2)</f>
        <v>2970</v>
      </c>
      <c r="AH65" s="125">
        <f>ROUND(K65*(AD65+AF65),2)</f>
        <v>3564</v>
      </c>
    </row>
    <row r="66" spans="1:34" ht="13.5" customHeight="1" thickTop="1">
      <c r="A66" s="126"/>
      <c r="B66" s="126"/>
      <c r="C66" s="126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6" t="s">
        <v>937</v>
      </c>
      <c r="AF66" s="126"/>
      <c r="AG66" s="128">
        <f>SUM(AG64:AG65)</f>
        <v>11120</v>
      </c>
      <c r="AH66" s="128">
        <f>SUM(AH64:AH65)</f>
        <v>13344</v>
      </c>
    </row>
    <row r="67" spans="1:34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</row>
    <row r="68" spans="1:34" ht="26.25" thickBot="1">
      <c r="A68" s="118">
        <v>26795</v>
      </c>
      <c r="B68" s="119"/>
      <c r="C68" s="118">
        <v>69462</v>
      </c>
      <c r="D68" s="119" t="s">
        <v>122</v>
      </c>
      <c r="E68" s="119" t="s">
        <v>123</v>
      </c>
      <c r="F68" s="119" t="s">
        <v>973</v>
      </c>
      <c r="G68" s="119" t="s">
        <v>28</v>
      </c>
      <c r="H68" s="119"/>
      <c r="I68" s="119" t="s">
        <v>30</v>
      </c>
      <c r="J68" s="120">
        <v>1</v>
      </c>
      <c r="K68" s="121">
        <v>1</v>
      </c>
      <c r="L68" s="122" t="s">
        <v>928</v>
      </c>
      <c r="M68" s="119">
        <v>962200</v>
      </c>
      <c r="N68" s="119" t="s">
        <v>142</v>
      </c>
      <c r="O68" s="119" t="s">
        <v>143</v>
      </c>
      <c r="P68" s="119" t="s">
        <v>144</v>
      </c>
      <c r="Q68" s="119">
        <v>0</v>
      </c>
      <c r="R68" s="119" t="s">
        <v>96</v>
      </c>
      <c r="S68" s="119">
        <v>100428</v>
      </c>
      <c r="T68" s="119" t="s">
        <v>145</v>
      </c>
      <c r="U68" s="119" t="s">
        <v>146</v>
      </c>
      <c r="V68" s="119"/>
      <c r="W68" s="119" t="s">
        <v>147</v>
      </c>
      <c r="X68" s="123" t="s">
        <v>939</v>
      </c>
      <c r="Y68" s="123" t="s">
        <v>983</v>
      </c>
      <c r="Z68" s="123" t="s">
        <v>96</v>
      </c>
      <c r="AA68" s="123" t="s">
        <v>939</v>
      </c>
      <c r="AB68" s="123" t="s">
        <v>984</v>
      </c>
      <c r="AC68" s="122" t="s">
        <v>985</v>
      </c>
      <c r="AD68" s="124">
        <v>4150</v>
      </c>
      <c r="AE68" s="121">
        <v>20</v>
      </c>
      <c r="AF68" s="124">
        <v>830</v>
      </c>
      <c r="AG68" s="125">
        <f>ROUND(K68*AD68,2)</f>
        <v>4150</v>
      </c>
      <c r="AH68" s="125">
        <f>ROUND(K68*(AD68+AF68),2)</f>
        <v>4980</v>
      </c>
    </row>
    <row r="69" spans="1:34" ht="13.5" customHeight="1" thickTop="1">
      <c r="A69" s="126"/>
      <c r="B69" s="126"/>
      <c r="C69" s="126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6" t="s">
        <v>937</v>
      </c>
      <c r="AF69" s="126"/>
      <c r="AG69" s="128">
        <f>SUM(AG68:AG68)</f>
        <v>4150</v>
      </c>
      <c r="AH69" s="128">
        <f>SUM(AH68:AH68)</f>
        <v>4980</v>
      </c>
    </row>
    <row r="70" spans="1:34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</row>
    <row r="71" spans="1:34" ht="26.25" thickBot="1">
      <c r="A71" s="118">
        <v>26817</v>
      </c>
      <c r="B71" s="119" t="s">
        <v>74</v>
      </c>
      <c r="C71" s="118">
        <v>69522</v>
      </c>
      <c r="D71" s="119" t="s">
        <v>72</v>
      </c>
      <c r="E71" s="119" t="s">
        <v>73</v>
      </c>
      <c r="F71" s="119" t="s">
        <v>74</v>
      </c>
      <c r="G71" s="119" t="s">
        <v>28</v>
      </c>
      <c r="H71" s="119" t="s">
        <v>148</v>
      </c>
      <c r="I71" s="119" t="s">
        <v>30</v>
      </c>
      <c r="J71" s="120">
        <v>1</v>
      </c>
      <c r="K71" s="121">
        <v>1</v>
      </c>
      <c r="L71" s="122" t="s">
        <v>928</v>
      </c>
      <c r="M71" s="119">
        <v>330000</v>
      </c>
      <c r="N71" s="119" t="s">
        <v>149</v>
      </c>
      <c r="O71" s="119" t="s">
        <v>150</v>
      </c>
      <c r="P71" s="119" t="s">
        <v>151</v>
      </c>
      <c r="Q71" s="119">
        <v>3</v>
      </c>
      <c r="R71" s="119" t="s">
        <v>152</v>
      </c>
      <c r="S71" s="119">
        <v>56067</v>
      </c>
      <c r="T71" s="119" t="s">
        <v>153</v>
      </c>
      <c r="U71" s="119" t="s">
        <v>154</v>
      </c>
      <c r="V71" s="119">
        <v>549497668</v>
      </c>
      <c r="W71" s="119" t="s">
        <v>148</v>
      </c>
      <c r="X71" s="123" t="s">
        <v>986</v>
      </c>
      <c r="Y71" s="123" t="s">
        <v>987</v>
      </c>
      <c r="Z71" s="123" t="s">
        <v>988</v>
      </c>
      <c r="AA71" s="123" t="s">
        <v>989</v>
      </c>
      <c r="AB71" s="123" t="s">
        <v>96</v>
      </c>
      <c r="AC71" s="122" t="s">
        <v>990</v>
      </c>
      <c r="AD71" s="124">
        <v>12500</v>
      </c>
      <c r="AE71" s="121">
        <v>20</v>
      </c>
      <c r="AF71" s="124">
        <v>2500</v>
      </c>
      <c r="AG71" s="125">
        <f>ROUND(K71*AD71,2)</f>
        <v>12500</v>
      </c>
      <c r="AH71" s="125">
        <f>ROUND(K71*(AD71+AF71),2)</f>
        <v>15000</v>
      </c>
    </row>
    <row r="72" spans="1:34" ht="13.5" customHeight="1" thickTop="1">
      <c r="A72" s="126"/>
      <c r="B72" s="126"/>
      <c r="C72" s="126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6" t="s">
        <v>937</v>
      </c>
      <c r="AF72" s="126"/>
      <c r="AG72" s="128">
        <f>SUM(AG71:AG71)</f>
        <v>12500</v>
      </c>
      <c r="AH72" s="128">
        <f>SUM(AH71:AH71)</f>
        <v>15000</v>
      </c>
    </row>
    <row r="73" spans="1:34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</row>
    <row r="74" spans="1:34" ht="13.5" thickBot="1">
      <c r="A74" s="118">
        <v>26818</v>
      </c>
      <c r="B74" s="119" t="s">
        <v>92</v>
      </c>
      <c r="C74" s="118">
        <v>69523</v>
      </c>
      <c r="D74" s="119" t="s">
        <v>41</v>
      </c>
      <c r="E74" s="119" t="s">
        <v>91</v>
      </c>
      <c r="F74" s="119" t="s">
        <v>92</v>
      </c>
      <c r="G74" s="119" t="s">
        <v>28</v>
      </c>
      <c r="H74" s="119"/>
      <c r="I74" s="119" t="s">
        <v>30</v>
      </c>
      <c r="J74" s="120">
        <v>4</v>
      </c>
      <c r="K74" s="121">
        <v>4</v>
      </c>
      <c r="L74" s="122" t="s">
        <v>928</v>
      </c>
      <c r="M74" s="119">
        <v>330000</v>
      </c>
      <c r="N74" s="119" t="s">
        <v>149</v>
      </c>
      <c r="O74" s="119" t="s">
        <v>150</v>
      </c>
      <c r="P74" s="119" t="s">
        <v>151</v>
      </c>
      <c r="Q74" s="119">
        <v>3</v>
      </c>
      <c r="R74" s="119" t="s">
        <v>152</v>
      </c>
      <c r="S74" s="119">
        <v>56067</v>
      </c>
      <c r="T74" s="119" t="s">
        <v>153</v>
      </c>
      <c r="U74" s="119" t="s">
        <v>154</v>
      </c>
      <c r="V74" s="119">
        <v>549497668</v>
      </c>
      <c r="W74" s="119"/>
      <c r="X74" s="123" t="s">
        <v>986</v>
      </c>
      <c r="Y74" s="123" t="s">
        <v>987</v>
      </c>
      <c r="Z74" s="123" t="s">
        <v>988</v>
      </c>
      <c r="AA74" s="123" t="s">
        <v>989</v>
      </c>
      <c r="AB74" s="123" t="s">
        <v>96</v>
      </c>
      <c r="AC74" s="122" t="s">
        <v>991</v>
      </c>
      <c r="AD74" s="124">
        <v>3590</v>
      </c>
      <c r="AE74" s="121">
        <v>20</v>
      </c>
      <c r="AF74" s="124">
        <v>718</v>
      </c>
      <c r="AG74" s="125">
        <f>ROUND(K74*AD74,2)</f>
        <v>14360</v>
      </c>
      <c r="AH74" s="125">
        <f>ROUND(K74*(AD74+AF74),2)</f>
        <v>17232</v>
      </c>
    </row>
    <row r="75" spans="1:34" ht="13.5" customHeight="1" thickTop="1">
      <c r="A75" s="126"/>
      <c r="B75" s="126"/>
      <c r="C75" s="126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6" t="s">
        <v>937</v>
      </c>
      <c r="AF75" s="126"/>
      <c r="AG75" s="128">
        <f>SUM(AG74:AG74)</f>
        <v>14360</v>
      </c>
      <c r="AH75" s="128">
        <f>SUM(AH74:AH74)</f>
        <v>17232</v>
      </c>
    </row>
    <row r="76" spans="1:34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</row>
    <row r="77" spans="1:34" ht="12.75">
      <c r="A77" s="118">
        <v>26836</v>
      </c>
      <c r="B77" s="119" t="s">
        <v>155</v>
      </c>
      <c r="C77" s="118">
        <v>69469</v>
      </c>
      <c r="D77" s="119" t="s">
        <v>46</v>
      </c>
      <c r="E77" s="119" t="s">
        <v>47</v>
      </c>
      <c r="F77" s="119" t="s">
        <v>48</v>
      </c>
      <c r="G77" s="119" t="s">
        <v>28</v>
      </c>
      <c r="H77" s="119" t="s">
        <v>992</v>
      </c>
      <c r="I77" s="119" t="s">
        <v>30</v>
      </c>
      <c r="J77" s="120">
        <v>3</v>
      </c>
      <c r="K77" s="121">
        <v>3</v>
      </c>
      <c r="L77" s="122" t="s">
        <v>938</v>
      </c>
      <c r="M77" s="119">
        <v>920000</v>
      </c>
      <c r="N77" s="119" t="s">
        <v>93</v>
      </c>
      <c r="O77" s="119" t="s">
        <v>150</v>
      </c>
      <c r="P77" s="119" t="s">
        <v>151</v>
      </c>
      <c r="Q77" s="119">
        <v>2</v>
      </c>
      <c r="R77" s="119" t="s">
        <v>156</v>
      </c>
      <c r="S77" s="119">
        <v>2090</v>
      </c>
      <c r="T77" s="119" t="s">
        <v>97</v>
      </c>
      <c r="U77" s="119" t="s">
        <v>98</v>
      </c>
      <c r="V77" s="119">
        <v>549494642</v>
      </c>
      <c r="W77" s="119"/>
      <c r="X77" s="123" t="s">
        <v>939</v>
      </c>
      <c r="Y77" s="123" t="s">
        <v>993</v>
      </c>
      <c r="Z77" s="123" t="s">
        <v>96</v>
      </c>
      <c r="AA77" s="123" t="s">
        <v>939</v>
      </c>
      <c r="AB77" s="123" t="s">
        <v>984</v>
      </c>
      <c r="AC77" s="122" t="s">
        <v>994</v>
      </c>
      <c r="AD77" s="124">
        <v>810</v>
      </c>
      <c r="AE77" s="121">
        <v>20</v>
      </c>
      <c r="AF77" s="124">
        <v>162</v>
      </c>
      <c r="AG77" s="125">
        <f>ROUND(K77*AD77,2)</f>
        <v>2430</v>
      </c>
      <c r="AH77" s="125">
        <f>ROUND(K77*(AD77+AF77),2)</f>
        <v>2916</v>
      </c>
    </row>
    <row r="78" spans="1:34" ht="13.5" thickBot="1">
      <c r="A78" s="118">
        <v>26836</v>
      </c>
      <c r="B78" s="119" t="s">
        <v>155</v>
      </c>
      <c r="C78" s="118">
        <v>69470</v>
      </c>
      <c r="D78" s="119" t="s">
        <v>35</v>
      </c>
      <c r="E78" s="119" t="s">
        <v>55</v>
      </c>
      <c r="F78" s="119" t="s">
        <v>56</v>
      </c>
      <c r="G78" s="119" t="s">
        <v>28</v>
      </c>
      <c r="H78" s="119"/>
      <c r="I78" s="119" t="s">
        <v>30</v>
      </c>
      <c r="J78" s="120">
        <v>5</v>
      </c>
      <c r="K78" s="121">
        <v>5</v>
      </c>
      <c r="L78" s="122" t="s">
        <v>938</v>
      </c>
      <c r="M78" s="119">
        <v>920000</v>
      </c>
      <c r="N78" s="119" t="s">
        <v>93</v>
      </c>
      <c r="O78" s="119" t="s">
        <v>150</v>
      </c>
      <c r="P78" s="119" t="s">
        <v>151</v>
      </c>
      <c r="Q78" s="119">
        <v>2</v>
      </c>
      <c r="R78" s="119" t="s">
        <v>156</v>
      </c>
      <c r="S78" s="119">
        <v>2090</v>
      </c>
      <c r="T78" s="119" t="s">
        <v>97</v>
      </c>
      <c r="U78" s="119" t="s">
        <v>98</v>
      </c>
      <c r="V78" s="119">
        <v>549494642</v>
      </c>
      <c r="W78" s="119"/>
      <c r="X78" s="123" t="s">
        <v>939</v>
      </c>
      <c r="Y78" s="123" t="s">
        <v>993</v>
      </c>
      <c r="Z78" s="123" t="s">
        <v>96</v>
      </c>
      <c r="AA78" s="123" t="s">
        <v>939</v>
      </c>
      <c r="AB78" s="123" t="s">
        <v>984</v>
      </c>
      <c r="AC78" s="122" t="s">
        <v>994</v>
      </c>
      <c r="AD78" s="124">
        <v>1150</v>
      </c>
      <c r="AE78" s="121">
        <v>20</v>
      </c>
      <c r="AF78" s="124">
        <v>230</v>
      </c>
      <c r="AG78" s="125">
        <f>ROUND(K78*AD78,2)</f>
        <v>5750</v>
      </c>
      <c r="AH78" s="125">
        <f>ROUND(K78*(AD78+AF78),2)</f>
        <v>6900</v>
      </c>
    </row>
    <row r="79" spans="1:34" ht="13.5" customHeight="1" thickTop="1">
      <c r="A79" s="126"/>
      <c r="B79" s="126"/>
      <c r="C79" s="126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6" t="s">
        <v>937</v>
      </c>
      <c r="AF79" s="126"/>
      <c r="AG79" s="128">
        <f>SUM(AG77:AG78)</f>
        <v>8180</v>
      </c>
      <c r="AH79" s="128">
        <f>SUM(AH77:AH78)</f>
        <v>9816</v>
      </c>
    </row>
    <row r="80" spans="1:34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</row>
    <row r="81" spans="1:34" ht="13.5" thickBot="1">
      <c r="A81" s="118">
        <v>26837</v>
      </c>
      <c r="B81" s="119" t="s">
        <v>157</v>
      </c>
      <c r="C81" s="118">
        <v>69527</v>
      </c>
      <c r="D81" s="119" t="s">
        <v>61</v>
      </c>
      <c r="E81" s="119" t="s">
        <v>62</v>
      </c>
      <c r="F81" s="119" t="s">
        <v>943</v>
      </c>
      <c r="G81" s="119" t="s">
        <v>28</v>
      </c>
      <c r="H81" s="119"/>
      <c r="I81" s="119" t="s">
        <v>30</v>
      </c>
      <c r="J81" s="120">
        <v>1</v>
      </c>
      <c r="K81" s="121">
        <v>1</v>
      </c>
      <c r="L81" s="122" t="s">
        <v>928</v>
      </c>
      <c r="M81" s="119">
        <v>965600</v>
      </c>
      <c r="N81" s="119" t="s">
        <v>158</v>
      </c>
      <c r="O81" s="119" t="s">
        <v>159</v>
      </c>
      <c r="P81" s="119" t="s">
        <v>160</v>
      </c>
      <c r="Q81" s="119">
        <v>7</v>
      </c>
      <c r="R81" s="119">
        <v>713</v>
      </c>
      <c r="S81" s="119">
        <v>26698</v>
      </c>
      <c r="T81" s="119" t="s">
        <v>161</v>
      </c>
      <c r="U81" s="119" t="s">
        <v>162</v>
      </c>
      <c r="V81" s="119">
        <v>549494742</v>
      </c>
      <c r="W81" s="119" t="s">
        <v>163</v>
      </c>
      <c r="X81" s="123" t="s">
        <v>939</v>
      </c>
      <c r="Y81" s="123" t="s">
        <v>995</v>
      </c>
      <c r="Z81" s="123" t="s">
        <v>96</v>
      </c>
      <c r="AA81" s="123" t="s">
        <v>939</v>
      </c>
      <c r="AB81" s="123" t="s">
        <v>984</v>
      </c>
      <c r="AC81" s="122" t="s">
        <v>996</v>
      </c>
      <c r="AD81" s="124">
        <v>2500</v>
      </c>
      <c r="AE81" s="121">
        <v>20</v>
      </c>
      <c r="AF81" s="124">
        <v>500</v>
      </c>
      <c r="AG81" s="125">
        <f>ROUND(K81*AD81,2)</f>
        <v>2500</v>
      </c>
      <c r="AH81" s="125">
        <f>ROUND(K81*(AD81+AF81),2)</f>
        <v>3000</v>
      </c>
    </row>
    <row r="82" spans="1:34" ht="13.5" customHeight="1" thickTop="1">
      <c r="A82" s="126"/>
      <c r="B82" s="126"/>
      <c r="C82" s="126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6" t="s">
        <v>937</v>
      </c>
      <c r="AF82" s="126"/>
      <c r="AG82" s="128">
        <f>SUM(AG81:AG81)</f>
        <v>2500</v>
      </c>
      <c r="AH82" s="128">
        <f>SUM(AH81:AH81)</f>
        <v>3000</v>
      </c>
    </row>
    <row r="83" spans="1:34" ht="12.7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</row>
    <row r="84" spans="1:34" ht="25.5">
      <c r="A84" s="118">
        <v>26856</v>
      </c>
      <c r="B84" s="119"/>
      <c r="C84" s="118">
        <v>69560</v>
      </c>
      <c r="D84" s="119" t="s">
        <v>72</v>
      </c>
      <c r="E84" s="119" t="s">
        <v>120</v>
      </c>
      <c r="F84" s="119" t="s">
        <v>121</v>
      </c>
      <c r="G84" s="119" t="s">
        <v>28</v>
      </c>
      <c r="H84" s="119"/>
      <c r="I84" s="119" t="s">
        <v>30</v>
      </c>
      <c r="J84" s="120">
        <v>5</v>
      </c>
      <c r="K84" s="121">
        <v>5</v>
      </c>
      <c r="L84" s="122" t="s">
        <v>928</v>
      </c>
      <c r="M84" s="119">
        <v>960000</v>
      </c>
      <c r="N84" s="119" t="s">
        <v>164</v>
      </c>
      <c r="O84" s="119" t="s">
        <v>94</v>
      </c>
      <c r="P84" s="119" t="s">
        <v>95</v>
      </c>
      <c r="Q84" s="119">
        <v>1</v>
      </c>
      <c r="R84" s="119" t="s">
        <v>96</v>
      </c>
      <c r="S84" s="119">
        <v>106950</v>
      </c>
      <c r="T84" s="119" t="s">
        <v>165</v>
      </c>
      <c r="U84" s="119" t="s">
        <v>166</v>
      </c>
      <c r="V84" s="119">
        <v>549494462</v>
      </c>
      <c r="W84" s="119"/>
      <c r="X84" s="123" t="s">
        <v>939</v>
      </c>
      <c r="Y84" s="123" t="s">
        <v>997</v>
      </c>
      <c r="Z84" s="123" t="s">
        <v>96</v>
      </c>
      <c r="AA84" s="123" t="s">
        <v>939</v>
      </c>
      <c r="AB84" s="123" t="s">
        <v>947</v>
      </c>
      <c r="AC84" s="122" t="s">
        <v>998</v>
      </c>
      <c r="AD84" s="124">
        <v>11400</v>
      </c>
      <c r="AE84" s="121">
        <v>20</v>
      </c>
      <c r="AF84" s="124">
        <v>2280</v>
      </c>
      <c r="AG84" s="125">
        <f aca="true" t="shared" si="6" ref="AG84:AG89">ROUND(K84*AD84,2)</f>
        <v>57000</v>
      </c>
      <c r="AH84" s="125">
        <f aca="true" t="shared" si="7" ref="AH84:AH89">ROUND(K84*(AD84+AF84),2)</f>
        <v>68400</v>
      </c>
    </row>
    <row r="85" spans="1:34" ht="25.5">
      <c r="A85" s="118">
        <v>26856</v>
      </c>
      <c r="B85" s="119"/>
      <c r="C85" s="118">
        <v>69562</v>
      </c>
      <c r="D85" s="119" t="s">
        <v>72</v>
      </c>
      <c r="E85" s="119" t="s">
        <v>103</v>
      </c>
      <c r="F85" s="119" t="s">
        <v>104</v>
      </c>
      <c r="G85" s="119" t="s">
        <v>28</v>
      </c>
      <c r="H85" s="119"/>
      <c r="I85" s="119" t="s">
        <v>30</v>
      </c>
      <c r="J85" s="120">
        <v>1</v>
      </c>
      <c r="K85" s="121">
        <v>1</v>
      </c>
      <c r="L85" s="122" t="s">
        <v>928</v>
      </c>
      <c r="M85" s="119">
        <v>960000</v>
      </c>
      <c r="N85" s="119" t="s">
        <v>164</v>
      </c>
      <c r="O85" s="119" t="s">
        <v>94</v>
      </c>
      <c r="P85" s="119" t="s">
        <v>95</v>
      </c>
      <c r="Q85" s="119">
        <v>1</v>
      </c>
      <c r="R85" s="119" t="s">
        <v>96</v>
      </c>
      <c r="S85" s="119">
        <v>106950</v>
      </c>
      <c r="T85" s="119" t="s">
        <v>165</v>
      </c>
      <c r="U85" s="119" t="s">
        <v>166</v>
      </c>
      <c r="V85" s="119">
        <v>549494462</v>
      </c>
      <c r="W85" s="119"/>
      <c r="X85" s="123" t="s">
        <v>939</v>
      </c>
      <c r="Y85" s="123" t="s">
        <v>997</v>
      </c>
      <c r="Z85" s="123" t="s">
        <v>96</v>
      </c>
      <c r="AA85" s="123" t="s">
        <v>939</v>
      </c>
      <c r="AB85" s="123" t="s">
        <v>947</v>
      </c>
      <c r="AC85" s="122" t="s">
        <v>998</v>
      </c>
      <c r="AD85" s="124">
        <v>9800</v>
      </c>
      <c r="AE85" s="121">
        <v>20</v>
      </c>
      <c r="AF85" s="124">
        <v>1960</v>
      </c>
      <c r="AG85" s="125">
        <f t="shared" si="6"/>
        <v>9800</v>
      </c>
      <c r="AH85" s="125">
        <f t="shared" si="7"/>
        <v>11760</v>
      </c>
    </row>
    <row r="86" spans="1:34" ht="25.5">
      <c r="A86" s="118">
        <v>26856</v>
      </c>
      <c r="B86" s="119"/>
      <c r="C86" s="118">
        <v>69564</v>
      </c>
      <c r="D86" s="119" t="s">
        <v>41</v>
      </c>
      <c r="E86" s="119" t="s">
        <v>167</v>
      </c>
      <c r="F86" s="119" t="s">
        <v>168</v>
      </c>
      <c r="G86" s="119" t="s">
        <v>28</v>
      </c>
      <c r="H86" s="119"/>
      <c r="I86" s="119" t="s">
        <v>30</v>
      </c>
      <c r="J86" s="120">
        <v>8</v>
      </c>
      <c r="K86" s="121">
        <v>8</v>
      </c>
      <c r="L86" s="122" t="s">
        <v>928</v>
      </c>
      <c r="M86" s="119">
        <v>960000</v>
      </c>
      <c r="N86" s="119" t="s">
        <v>164</v>
      </c>
      <c r="O86" s="119" t="s">
        <v>94</v>
      </c>
      <c r="P86" s="119" t="s">
        <v>95</v>
      </c>
      <c r="Q86" s="119">
        <v>1</v>
      </c>
      <c r="R86" s="119" t="s">
        <v>96</v>
      </c>
      <c r="S86" s="119">
        <v>106950</v>
      </c>
      <c r="T86" s="119" t="s">
        <v>165</v>
      </c>
      <c r="U86" s="119" t="s">
        <v>166</v>
      </c>
      <c r="V86" s="119">
        <v>549494462</v>
      </c>
      <c r="W86" s="119"/>
      <c r="X86" s="123" t="s">
        <v>939</v>
      </c>
      <c r="Y86" s="123" t="s">
        <v>997</v>
      </c>
      <c r="Z86" s="123" t="s">
        <v>96</v>
      </c>
      <c r="AA86" s="123" t="s">
        <v>939</v>
      </c>
      <c r="AB86" s="123" t="s">
        <v>984</v>
      </c>
      <c r="AC86" s="122" t="s">
        <v>998</v>
      </c>
      <c r="AD86" s="124">
        <v>2510</v>
      </c>
      <c r="AE86" s="121">
        <v>20</v>
      </c>
      <c r="AF86" s="124">
        <v>502</v>
      </c>
      <c r="AG86" s="125">
        <f t="shared" si="6"/>
        <v>20080</v>
      </c>
      <c r="AH86" s="125">
        <f t="shared" si="7"/>
        <v>24096</v>
      </c>
    </row>
    <row r="87" spans="1:34" ht="25.5">
      <c r="A87" s="118">
        <v>26856</v>
      </c>
      <c r="B87" s="119"/>
      <c r="C87" s="118">
        <v>69565</v>
      </c>
      <c r="D87" s="119" t="s">
        <v>57</v>
      </c>
      <c r="E87" s="119" t="s">
        <v>58</v>
      </c>
      <c r="F87" s="119" t="s">
        <v>59</v>
      </c>
      <c r="G87" s="119" t="s">
        <v>28</v>
      </c>
      <c r="H87" s="119" t="s">
        <v>169</v>
      </c>
      <c r="I87" s="119" t="s">
        <v>30</v>
      </c>
      <c r="J87" s="120">
        <v>8</v>
      </c>
      <c r="K87" s="121">
        <v>8</v>
      </c>
      <c r="L87" s="122" t="s">
        <v>928</v>
      </c>
      <c r="M87" s="119">
        <v>960000</v>
      </c>
      <c r="N87" s="119" t="s">
        <v>164</v>
      </c>
      <c r="O87" s="119" t="s">
        <v>94</v>
      </c>
      <c r="P87" s="119" t="s">
        <v>95</v>
      </c>
      <c r="Q87" s="119">
        <v>1</v>
      </c>
      <c r="R87" s="119" t="s">
        <v>96</v>
      </c>
      <c r="S87" s="119">
        <v>106950</v>
      </c>
      <c r="T87" s="119" t="s">
        <v>165</v>
      </c>
      <c r="U87" s="119" t="s">
        <v>166</v>
      </c>
      <c r="V87" s="119">
        <v>549494462</v>
      </c>
      <c r="W87" s="119"/>
      <c r="X87" s="123" t="s">
        <v>939</v>
      </c>
      <c r="Y87" s="123" t="s">
        <v>997</v>
      </c>
      <c r="Z87" s="123" t="s">
        <v>96</v>
      </c>
      <c r="AA87" s="123" t="s">
        <v>939</v>
      </c>
      <c r="AB87" s="123" t="s">
        <v>984</v>
      </c>
      <c r="AC87" s="122" t="s">
        <v>998</v>
      </c>
      <c r="AD87" s="124">
        <v>110</v>
      </c>
      <c r="AE87" s="121">
        <v>20</v>
      </c>
      <c r="AF87" s="124">
        <v>22</v>
      </c>
      <c r="AG87" s="125">
        <f t="shared" si="6"/>
        <v>880</v>
      </c>
      <c r="AH87" s="125">
        <f t="shared" si="7"/>
        <v>1056</v>
      </c>
    </row>
    <row r="88" spans="1:34" ht="25.5">
      <c r="A88" s="118">
        <v>26856</v>
      </c>
      <c r="B88" s="119"/>
      <c r="C88" s="118">
        <v>69566</v>
      </c>
      <c r="D88" s="119" t="s">
        <v>46</v>
      </c>
      <c r="E88" s="119" t="s">
        <v>47</v>
      </c>
      <c r="F88" s="119" t="s">
        <v>48</v>
      </c>
      <c r="G88" s="119" t="s">
        <v>28</v>
      </c>
      <c r="H88" s="119" t="s">
        <v>999</v>
      </c>
      <c r="I88" s="119" t="s">
        <v>30</v>
      </c>
      <c r="J88" s="120">
        <v>5</v>
      </c>
      <c r="K88" s="121">
        <v>5</v>
      </c>
      <c r="L88" s="122" t="s">
        <v>928</v>
      </c>
      <c r="M88" s="119">
        <v>960000</v>
      </c>
      <c r="N88" s="119" t="s">
        <v>164</v>
      </c>
      <c r="O88" s="119" t="s">
        <v>94</v>
      </c>
      <c r="P88" s="119" t="s">
        <v>95</v>
      </c>
      <c r="Q88" s="119">
        <v>1</v>
      </c>
      <c r="R88" s="119" t="s">
        <v>96</v>
      </c>
      <c r="S88" s="119">
        <v>106950</v>
      </c>
      <c r="T88" s="119" t="s">
        <v>165</v>
      </c>
      <c r="U88" s="119" t="s">
        <v>166</v>
      </c>
      <c r="V88" s="119">
        <v>549494462</v>
      </c>
      <c r="W88" s="119"/>
      <c r="X88" s="123" t="s">
        <v>939</v>
      </c>
      <c r="Y88" s="123" t="s">
        <v>997</v>
      </c>
      <c r="Z88" s="123" t="s">
        <v>96</v>
      </c>
      <c r="AA88" s="123" t="s">
        <v>939</v>
      </c>
      <c r="AB88" s="123" t="s">
        <v>984</v>
      </c>
      <c r="AC88" s="122" t="s">
        <v>998</v>
      </c>
      <c r="AD88" s="124">
        <v>220</v>
      </c>
      <c r="AE88" s="121">
        <v>20</v>
      </c>
      <c r="AF88" s="124">
        <v>44</v>
      </c>
      <c r="AG88" s="125">
        <f t="shared" si="6"/>
        <v>1100</v>
      </c>
      <c r="AH88" s="125">
        <f t="shared" si="7"/>
        <v>1320</v>
      </c>
    </row>
    <row r="89" spans="1:34" ht="26.25" thickBot="1">
      <c r="A89" s="118">
        <v>26856</v>
      </c>
      <c r="B89" s="119"/>
      <c r="C89" s="118">
        <v>69585</v>
      </c>
      <c r="D89" s="119" t="s">
        <v>25</v>
      </c>
      <c r="E89" s="119" t="s">
        <v>26</v>
      </c>
      <c r="F89" s="119" t="s">
        <v>27</v>
      </c>
      <c r="G89" s="119" t="s">
        <v>28</v>
      </c>
      <c r="H89" s="119"/>
      <c r="I89" s="119" t="s">
        <v>30</v>
      </c>
      <c r="J89" s="120">
        <v>15</v>
      </c>
      <c r="K89" s="121">
        <v>15</v>
      </c>
      <c r="L89" s="122" t="s">
        <v>928</v>
      </c>
      <c r="M89" s="119">
        <v>960000</v>
      </c>
      <c r="N89" s="119" t="s">
        <v>164</v>
      </c>
      <c r="O89" s="119" t="s">
        <v>94</v>
      </c>
      <c r="P89" s="119" t="s">
        <v>95</v>
      </c>
      <c r="Q89" s="119">
        <v>1</v>
      </c>
      <c r="R89" s="119" t="s">
        <v>96</v>
      </c>
      <c r="S89" s="119">
        <v>106950</v>
      </c>
      <c r="T89" s="119" t="s">
        <v>165</v>
      </c>
      <c r="U89" s="119" t="s">
        <v>166</v>
      </c>
      <c r="V89" s="119">
        <v>549494462</v>
      </c>
      <c r="W89" s="119"/>
      <c r="X89" s="123" t="s">
        <v>939</v>
      </c>
      <c r="Y89" s="123" t="s">
        <v>997</v>
      </c>
      <c r="Z89" s="123" t="s">
        <v>96</v>
      </c>
      <c r="AA89" s="123" t="s">
        <v>939</v>
      </c>
      <c r="AB89" s="123" t="s">
        <v>984</v>
      </c>
      <c r="AC89" s="122" t="s">
        <v>998</v>
      </c>
      <c r="AD89" s="124">
        <v>100</v>
      </c>
      <c r="AE89" s="121">
        <v>20</v>
      </c>
      <c r="AF89" s="124">
        <v>20</v>
      </c>
      <c r="AG89" s="125">
        <f t="shared" si="6"/>
        <v>1500</v>
      </c>
      <c r="AH89" s="125">
        <f t="shared" si="7"/>
        <v>1800</v>
      </c>
    </row>
    <row r="90" spans="1:34" ht="13.5" customHeight="1" thickTop="1">
      <c r="A90" s="126"/>
      <c r="B90" s="126"/>
      <c r="C90" s="126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6" t="s">
        <v>937</v>
      </c>
      <c r="AF90" s="126"/>
      <c r="AG90" s="128">
        <f>SUM(AG84:AG89)</f>
        <v>90360</v>
      </c>
      <c r="AH90" s="128">
        <f>SUM(AH84:AH89)</f>
        <v>108432</v>
      </c>
    </row>
    <row r="91" spans="1:34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</row>
    <row r="92" spans="1:34" ht="25.5">
      <c r="A92" s="118">
        <v>26858</v>
      </c>
      <c r="B92" s="119"/>
      <c r="C92" s="118">
        <v>69577</v>
      </c>
      <c r="D92" s="119" t="s">
        <v>46</v>
      </c>
      <c r="E92" s="119" t="s">
        <v>47</v>
      </c>
      <c r="F92" s="119" t="s">
        <v>48</v>
      </c>
      <c r="G92" s="119" t="s">
        <v>28</v>
      </c>
      <c r="H92" s="119" t="s">
        <v>1000</v>
      </c>
      <c r="I92" s="119" t="s">
        <v>30</v>
      </c>
      <c r="J92" s="120">
        <v>7</v>
      </c>
      <c r="K92" s="121">
        <v>7</v>
      </c>
      <c r="L92" s="122" t="s">
        <v>928</v>
      </c>
      <c r="M92" s="119">
        <v>239830</v>
      </c>
      <c r="N92" s="119" t="s">
        <v>139</v>
      </c>
      <c r="O92" s="119" t="s">
        <v>32</v>
      </c>
      <c r="P92" s="119" t="s">
        <v>33</v>
      </c>
      <c r="Q92" s="119"/>
      <c r="R92" s="119" t="s">
        <v>96</v>
      </c>
      <c r="S92" s="119">
        <v>3913</v>
      </c>
      <c r="T92" s="119" t="s">
        <v>140</v>
      </c>
      <c r="U92" s="119" t="s">
        <v>141</v>
      </c>
      <c r="V92" s="119">
        <v>549493609</v>
      </c>
      <c r="W92" s="119"/>
      <c r="X92" s="123" t="s">
        <v>939</v>
      </c>
      <c r="Y92" s="123" t="s">
        <v>1001</v>
      </c>
      <c r="Z92" s="123" t="s">
        <v>96</v>
      </c>
      <c r="AA92" s="123" t="s">
        <v>939</v>
      </c>
      <c r="AB92" s="123" t="s">
        <v>96</v>
      </c>
      <c r="AC92" s="122" t="s">
        <v>1002</v>
      </c>
      <c r="AD92" s="124">
        <v>400</v>
      </c>
      <c r="AE92" s="121">
        <v>20</v>
      </c>
      <c r="AF92" s="124">
        <v>80</v>
      </c>
      <c r="AG92" s="125">
        <f>ROUND(K92*AD92,2)</f>
        <v>2800</v>
      </c>
      <c r="AH92" s="125">
        <f>ROUND(K92*(AD92+AF92),2)</f>
        <v>3360</v>
      </c>
    </row>
    <row r="93" spans="1:34" ht="26.25" thickBot="1">
      <c r="A93" s="118">
        <v>26858</v>
      </c>
      <c r="B93" s="119"/>
      <c r="C93" s="118">
        <v>69592</v>
      </c>
      <c r="D93" s="119" t="s">
        <v>35</v>
      </c>
      <c r="E93" s="119" t="s">
        <v>55</v>
      </c>
      <c r="F93" s="119" t="s">
        <v>56</v>
      </c>
      <c r="G93" s="119" t="s">
        <v>28</v>
      </c>
      <c r="H93" s="119"/>
      <c r="I93" s="119" t="s">
        <v>30</v>
      </c>
      <c r="J93" s="120">
        <v>3</v>
      </c>
      <c r="K93" s="121">
        <v>3</v>
      </c>
      <c r="L93" s="122" t="s">
        <v>928</v>
      </c>
      <c r="M93" s="119">
        <v>239830</v>
      </c>
      <c r="N93" s="119" t="s">
        <v>139</v>
      </c>
      <c r="O93" s="119" t="s">
        <v>32</v>
      </c>
      <c r="P93" s="119" t="s">
        <v>33</v>
      </c>
      <c r="Q93" s="119"/>
      <c r="R93" s="119" t="s">
        <v>96</v>
      </c>
      <c r="S93" s="119">
        <v>3913</v>
      </c>
      <c r="T93" s="119" t="s">
        <v>140</v>
      </c>
      <c r="U93" s="119" t="s">
        <v>141</v>
      </c>
      <c r="V93" s="119">
        <v>549493609</v>
      </c>
      <c r="W93" s="119"/>
      <c r="X93" s="123" t="s">
        <v>939</v>
      </c>
      <c r="Y93" s="123" t="s">
        <v>1001</v>
      </c>
      <c r="Z93" s="123" t="s">
        <v>96</v>
      </c>
      <c r="AA93" s="123" t="s">
        <v>939</v>
      </c>
      <c r="AB93" s="123" t="s">
        <v>96</v>
      </c>
      <c r="AC93" s="122" t="s">
        <v>1002</v>
      </c>
      <c r="AD93" s="124">
        <v>1150</v>
      </c>
      <c r="AE93" s="121">
        <v>20</v>
      </c>
      <c r="AF93" s="124">
        <v>230</v>
      </c>
      <c r="AG93" s="125">
        <f>ROUND(K93*AD93,2)</f>
        <v>3450</v>
      </c>
      <c r="AH93" s="125">
        <f>ROUND(K93*(AD93+AF93),2)</f>
        <v>4140</v>
      </c>
    </row>
    <row r="94" spans="1:34" ht="13.5" customHeight="1" thickTop="1">
      <c r="A94" s="126"/>
      <c r="B94" s="126"/>
      <c r="C94" s="126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6" t="s">
        <v>937</v>
      </c>
      <c r="AF94" s="126"/>
      <c r="AG94" s="128">
        <f>SUM(AG92:AG93)</f>
        <v>6250</v>
      </c>
      <c r="AH94" s="128">
        <f>SUM(AH92:AH93)</f>
        <v>7500</v>
      </c>
    </row>
    <row r="95" spans="1:34" ht="12.7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</row>
    <row r="96" spans="1:34" ht="25.5">
      <c r="A96" s="118">
        <v>26875</v>
      </c>
      <c r="B96" s="119"/>
      <c r="C96" s="118">
        <v>69624</v>
      </c>
      <c r="D96" s="119" t="s">
        <v>35</v>
      </c>
      <c r="E96" s="119" t="s">
        <v>170</v>
      </c>
      <c r="F96" s="119" t="s">
        <v>171</v>
      </c>
      <c r="G96" s="119" t="s">
        <v>28</v>
      </c>
      <c r="H96" s="119"/>
      <c r="I96" s="119" t="s">
        <v>30</v>
      </c>
      <c r="J96" s="120">
        <v>3</v>
      </c>
      <c r="K96" s="121">
        <v>3</v>
      </c>
      <c r="L96" s="122" t="s">
        <v>928</v>
      </c>
      <c r="M96" s="119">
        <v>714004</v>
      </c>
      <c r="N96" s="119" t="s">
        <v>1003</v>
      </c>
      <c r="O96" s="119" t="s">
        <v>172</v>
      </c>
      <c r="P96" s="119" t="s">
        <v>51</v>
      </c>
      <c r="Q96" s="119">
        <v>3</v>
      </c>
      <c r="R96" s="119" t="s">
        <v>173</v>
      </c>
      <c r="S96" s="119">
        <v>177083</v>
      </c>
      <c r="T96" s="119" t="s">
        <v>174</v>
      </c>
      <c r="U96" s="119" t="s">
        <v>175</v>
      </c>
      <c r="V96" s="119"/>
      <c r="W96" s="119"/>
      <c r="X96" s="123" t="s">
        <v>1004</v>
      </c>
      <c r="Y96" s="123" t="s">
        <v>1005</v>
      </c>
      <c r="Z96" s="123" t="s">
        <v>96</v>
      </c>
      <c r="AA96" s="123" t="s">
        <v>1006</v>
      </c>
      <c r="AB96" s="123" t="s">
        <v>947</v>
      </c>
      <c r="AC96" s="122" t="s">
        <v>1007</v>
      </c>
      <c r="AD96" s="124">
        <v>1800</v>
      </c>
      <c r="AE96" s="121">
        <v>20</v>
      </c>
      <c r="AF96" s="124">
        <v>360</v>
      </c>
      <c r="AG96" s="125">
        <f>ROUND(K96*AD96,2)</f>
        <v>5400</v>
      </c>
      <c r="AH96" s="125">
        <f>ROUND(K96*(AD96+AF96),2)</f>
        <v>6480</v>
      </c>
    </row>
    <row r="97" spans="1:34" ht="25.5">
      <c r="A97" s="118">
        <v>26875</v>
      </c>
      <c r="B97" s="119"/>
      <c r="C97" s="118">
        <v>69642</v>
      </c>
      <c r="D97" s="119" t="s">
        <v>61</v>
      </c>
      <c r="E97" s="119" t="s">
        <v>62</v>
      </c>
      <c r="F97" s="119" t="s">
        <v>943</v>
      </c>
      <c r="G97" s="119" t="s">
        <v>28</v>
      </c>
      <c r="H97" s="119"/>
      <c r="I97" s="119" t="s">
        <v>30</v>
      </c>
      <c r="J97" s="120">
        <v>1</v>
      </c>
      <c r="K97" s="121">
        <v>1</v>
      </c>
      <c r="L97" s="122" t="s">
        <v>928</v>
      </c>
      <c r="M97" s="119">
        <v>714004</v>
      </c>
      <c r="N97" s="119" t="s">
        <v>1003</v>
      </c>
      <c r="O97" s="119" t="s">
        <v>172</v>
      </c>
      <c r="P97" s="119" t="s">
        <v>51</v>
      </c>
      <c r="Q97" s="119">
        <v>3</v>
      </c>
      <c r="R97" s="119" t="s">
        <v>173</v>
      </c>
      <c r="S97" s="119">
        <v>177083</v>
      </c>
      <c r="T97" s="119" t="s">
        <v>174</v>
      </c>
      <c r="U97" s="119" t="s">
        <v>175</v>
      </c>
      <c r="V97" s="119"/>
      <c r="W97" s="119"/>
      <c r="X97" s="123" t="s">
        <v>1004</v>
      </c>
      <c r="Y97" s="123" t="s">
        <v>1005</v>
      </c>
      <c r="Z97" s="123" t="s">
        <v>96</v>
      </c>
      <c r="AA97" s="123" t="s">
        <v>1006</v>
      </c>
      <c r="AB97" s="123" t="s">
        <v>947</v>
      </c>
      <c r="AC97" s="122" t="s">
        <v>1007</v>
      </c>
      <c r="AD97" s="124">
        <v>2500</v>
      </c>
      <c r="AE97" s="121">
        <v>20</v>
      </c>
      <c r="AF97" s="124">
        <v>500</v>
      </c>
      <c r="AG97" s="125">
        <f>ROUND(K97*AD97,2)</f>
        <v>2500</v>
      </c>
      <c r="AH97" s="125">
        <f>ROUND(K97*(AD97+AF97),2)</f>
        <v>3000</v>
      </c>
    </row>
    <row r="98" spans="1:34" ht="25.5">
      <c r="A98" s="118">
        <v>26875</v>
      </c>
      <c r="B98" s="119"/>
      <c r="C98" s="118">
        <v>69644</v>
      </c>
      <c r="D98" s="119" t="s">
        <v>41</v>
      </c>
      <c r="E98" s="119" t="s">
        <v>91</v>
      </c>
      <c r="F98" s="119" t="s">
        <v>92</v>
      </c>
      <c r="G98" s="119" t="s">
        <v>28</v>
      </c>
      <c r="H98" s="119"/>
      <c r="I98" s="119" t="s">
        <v>30</v>
      </c>
      <c r="J98" s="120">
        <v>1</v>
      </c>
      <c r="K98" s="121">
        <v>1</v>
      </c>
      <c r="L98" s="122" t="s">
        <v>928</v>
      </c>
      <c r="M98" s="119">
        <v>714004</v>
      </c>
      <c r="N98" s="119" t="s">
        <v>1003</v>
      </c>
      <c r="O98" s="119" t="s">
        <v>172</v>
      </c>
      <c r="P98" s="119" t="s">
        <v>51</v>
      </c>
      <c r="Q98" s="119">
        <v>3</v>
      </c>
      <c r="R98" s="119" t="s">
        <v>173</v>
      </c>
      <c r="S98" s="119">
        <v>177083</v>
      </c>
      <c r="T98" s="119" t="s">
        <v>174</v>
      </c>
      <c r="U98" s="119" t="s">
        <v>175</v>
      </c>
      <c r="V98" s="119"/>
      <c r="W98" s="119"/>
      <c r="X98" s="123" t="s">
        <v>1004</v>
      </c>
      <c r="Y98" s="123" t="s">
        <v>1005</v>
      </c>
      <c r="Z98" s="123" t="s">
        <v>96</v>
      </c>
      <c r="AA98" s="123" t="s">
        <v>1006</v>
      </c>
      <c r="AB98" s="123" t="s">
        <v>947</v>
      </c>
      <c r="AC98" s="122" t="s">
        <v>1007</v>
      </c>
      <c r="AD98" s="124">
        <v>3590</v>
      </c>
      <c r="AE98" s="121">
        <v>20</v>
      </c>
      <c r="AF98" s="124">
        <v>718</v>
      </c>
      <c r="AG98" s="125">
        <f>ROUND(K98*AD98,2)</f>
        <v>3590</v>
      </c>
      <c r="AH98" s="125">
        <f>ROUND(K98*(AD98+AF98),2)</f>
        <v>4308</v>
      </c>
    </row>
    <row r="99" spans="1:34" ht="26.25" thickBot="1">
      <c r="A99" s="118">
        <v>26875</v>
      </c>
      <c r="B99" s="119"/>
      <c r="C99" s="118">
        <v>69645</v>
      </c>
      <c r="D99" s="119" t="s">
        <v>46</v>
      </c>
      <c r="E99" s="119" t="s">
        <v>47</v>
      </c>
      <c r="F99" s="119" t="s">
        <v>48</v>
      </c>
      <c r="G99" s="119" t="s">
        <v>28</v>
      </c>
      <c r="H99" s="119"/>
      <c r="I99" s="119" t="s">
        <v>30</v>
      </c>
      <c r="J99" s="120">
        <v>5</v>
      </c>
      <c r="K99" s="121">
        <v>5</v>
      </c>
      <c r="L99" s="122" t="s">
        <v>928</v>
      </c>
      <c r="M99" s="119">
        <v>714004</v>
      </c>
      <c r="N99" s="119" t="s">
        <v>1003</v>
      </c>
      <c r="O99" s="119" t="s">
        <v>172</v>
      </c>
      <c r="P99" s="119" t="s">
        <v>51</v>
      </c>
      <c r="Q99" s="119">
        <v>3</v>
      </c>
      <c r="R99" s="119" t="s">
        <v>173</v>
      </c>
      <c r="S99" s="119">
        <v>177083</v>
      </c>
      <c r="T99" s="119" t="s">
        <v>174</v>
      </c>
      <c r="U99" s="119" t="s">
        <v>175</v>
      </c>
      <c r="V99" s="119"/>
      <c r="W99" s="119"/>
      <c r="X99" s="123" t="s">
        <v>1004</v>
      </c>
      <c r="Y99" s="123" t="s">
        <v>1005</v>
      </c>
      <c r="Z99" s="123" t="s">
        <v>96</v>
      </c>
      <c r="AA99" s="123" t="s">
        <v>1006</v>
      </c>
      <c r="AB99" s="123" t="s">
        <v>947</v>
      </c>
      <c r="AC99" s="122" t="s">
        <v>1007</v>
      </c>
      <c r="AD99" s="124">
        <v>130</v>
      </c>
      <c r="AE99" s="121">
        <v>20</v>
      </c>
      <c r="AF99" s="124">
        <v>26</v>
      </c>
      <c r="AG99" s="125">
        <f>ROUND(K99*AD99,2)</f>
        <v>650</v>
      </c>
      <c r="AH99" s="125">
        <f>ROUND(K99*(AD99+AF99),2)</f>
        <v>780</v>
      </c>
    </row>
    <row r="100" spans="1:34" ht="13.5" customHeight="1" thickTop="1">
      <c r="A100" s="126"/>
      <c r="B100" s="126"/>
      <c r="C100" s="126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6" t="s">
        <v>937</v>
      </c>
      <c r="AF100" s="126"/>
      <c r="AG100" s="128">
        <f>SUM(AG96:AG99)</f>
        <v>12140</v>
      </c>
      <c r="AH100" s="128">
        <f>SUM(AH96:AH99)</f>
        <v>14568</v>
      </c>
    </row>
    <row r="101" spans="1:34" ht="12.7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</row>
    <row r="102" spans="1:34" ht="114.75">
      <c r="A102" s="118">
        <v>26895</v>
      </c>
      <c r="B102" s="119" t="s">
        <v>176</v>
      </c>
      <c r="C102" s="118">
        <v>69639</v>
      </c>
      <c r="D102" s="119" t="s">
        <v>38</v>
      </c>
      <c r="E102" s="119" t="s">
        <v>100</v>
      </c>
      <c r="F102" s="119" t="s">
        <v>101</v>
      </c>
      <c r="G102" s="119" t="s">
        <v>28</v>
      </c>
      <c r="H102" s="119" t="s">
        <v>1008</v>
      </c>
      <c r="I102" s="119" t="s">
        <v>30</v>
      </c>
      <c r="J102" s="120">
        <v>1</v>
      </c>
      <c r="K102" s="121">
        <v>1</v>
      </c>
      <c r="L102" s="122" t="s">
        <v>938</v>
      </c>
      <c r="M102" s="119">
        <v>110512</v>
      </c>
      <c r="N102" s="119" t="s">
        <v>177</v>
      </c>
      <c r="O102" s="119" t="s">
        <v>178</v>
      </c>
      <c r="P102" s="119" t="s">
        <v>179</v>
      </c>
      <c r="Q102" s="119">
        <v>5</v>
      </c>
      <c r="R102" s="119" t="s">
        <v>180</v>
      </c>
      <c r="S102" s="119">
        <v>35352</v>
      </c>
      <c r="T102" s="119" t="s">
        <v>181</v>
      </c>
      <c r="U102" s="119" t="s">
        <v>182</v>
      </c>
      <c r="V102" s="119">
        <v>549493718</v>
      </c>
      <c r="W102" s="119" t="s">
        <v>183</v>
      </c>
      <c r="X102" s="123" t="s">
        <v>1009</v>
      </c>
      <c r="Y102" s="123" t="s">
        <v>1010</v>
      </c>
      <c r="Z102" s="123" t="s">
        <v>1011</v>
      </c>
      <c r="AA102" s="123" t="s">
        <v>970</v>
      </c>
      <c r="AB102" s="123" t="s">
        <v>941</v>
      </c>
      <c r="AC102" s="122" t="s">
        <v>1012</v>
      </c>
      <c r="AD102" s="124">
        <v>12850</v>
      </c>
      <c r="AE102" s="121">
        <v>20</v>
      </c>
      <c r="AF102" s="124">
        <v>2570</v>
      </c>
      <c r="AG102" s="125">
        <f>ROUND(K102*AD102,2)</f>
        <v>12850</v>
      </c>
      <c r="AH102" s="125">
        <f>ROUND(K102*(AD102+AF102),2)</f>
        <v>15420</v>
      </c>
    </row>
    <row r="103" spans="1:34" ht="26.25" thickBot="1">
      <c r="A103" s="118">
        <v>26895</v>
      </c>
      <c r="B103" s="119" t="s">
        <v>176</v>
      </c>
      <c r="C103" s="118">
        <v>69640</v>
      </c>
      <c r="D103" s="119" t="s">
        <v>41</v>
      </c>
      <c r="E103" s="119" t="s">
        <v>91</v>
      </c>
      <c r="F103" s="119" t="s">
        <v>92</v>
      </c>
      <c r="G103" s="119" t="s">
        <v>28</v>
      </c>
      <c r="H103" s="119" t="s">
        <v>184</v>
      </c>
      <c r="I103" s="119" t="s">
        <v>30</v>
      </c>
      <c r="J103" s="120">
        <v>1</v>
      </c>
      <c r="K103" s="121">
        <v>1</v>
      </c>
      <c r="L103" s="122" t="s">
        <v>938</v>
      </c>
      <c r="M103" s="119">
        <v>110512</v>
      </c>
      <c r="N103" s="119" t="s">
        <v>177</v>
      </c>
      <c r="O103" s="119" t="s">
        <v>178</v>
      </c>
      <c r="P103" s="119" t="s">
        <v>179</v>
      </c>
      <c r="Q103" s="119">
        <v>5</v>
      </c>
      <c r="R103" s="119" t="s">
        <v>180</v>
      </c>
      <c r="S103" s="119">
        <v>35352</v>
      </c>
      <c r="T103" s="119" t="s">
        <v>181</v>
      </c>
      <c r="U103" s="119" t="s">
        <v>182</v>
      </c>
      <c r="V103" s="119">
        <v>549493718</v>
      </c>
      <c r="W103" s="119" t="s">
        <v>183</v>
      </c>
      <c r="X103" s="123" t="s">
        <v>1009</v>
      </c>
      <c r="Y103" s="123" t="s">
        <v>1010</v>
      </c>
      <c r="Z103" s="123" t="s">
        <v>1011</v>
      </c>
      <c r="AA103" s="123" t="s">
        <v>970</v>
      </c>
      <c r="AB103" s="123" t="s">
        <v>941</v>
      </c>
      <c r="AC103" s="122" t="s">
        <v>1012</v>
      </c>
      <c r="AD103" s="124">
        <v>3590</v>
      </c>
      <c r="AE103" s="121">
        <v>20</v>
      </c>
      <c r="AF103" s="124">
        <v>718</v>
      </c>
      <c r="AG103" s="125">
        <f>ROUND(K103*AD103,2)</f>
        <v>3590</v>
      </c>
      <c r="AH103" s="125">
        <f>ROUND(K103*(AD103+AF103),2)</f>
        <v>4308</v>
      </c>
    </row>
    <row r="104" spans="1:34" ht="13.5" customHeight="1" thickTop="1">
      <c r="A104" s="126"/>
      <c r="B104" s="126"/>
      <c r="C104" s="126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6" t="s">
        <v>937</v>
      </c>
      <c r="AF104" s="126"/>
      <c r="AG104" s="128">
        <f>SUM(AG102:AG103)</f>
        <v>16440</v>
      </c>
      <c r="AH104" s="128">
        <f>SUM(AH102:AH103)</f>
        <v>19728</v>
      </c>
    </row>
    <row r="105" spans="1:34" ht="12.7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</row>
    <row r="106" spans="1:34" ht="12.75">
      <c r="A106" s="118">
        <v>26941</v>
      </c>
      <c r="B106" s="119" t="s">
        <v>190</v>
      </c>
      <c r="C106" s="118">
        <v>69745</v>
      </c>
      <c r="D106" s="119" t="s">
        <v>35</v>
      </c>
      <c r="E106" s="119" t="s">
        <v>170</v>
      </c>
      <c r="F106" s="119" t="s">
        <v>171</v>
      </c>
      <c r="G106" s="119" t="s">
        <v>28</v>
      </c>
      <c r="H106" s="119"/>
      <c r="I106" s="119" t="s">
        <v>30</v>
      </c>
      <c r="J106" s="120">
        <v>1</v>
      </c>
      <c r="K106" s="121">
        <v>1</v>
      </c>
      <c r="L106" s="122" t="s">
        <v>928</v>
      </c>
      <c r="M106" s="119">
        <v>510000</v>
      </c>
      <c r="N106" s="119" t="s">
        <v>66</v>
      </c>
      <c r="O106" s="119" t="s">
        <v>67</v>
      </c>
      <c r="P106" s="119" t="s">
        <v>68</v>
      </c>
      <c r="Q106" s="119">
        <v>2</v>
      </c>
      <c r="R106" s="119" t="s">
        <v>69</v>
      </c>
      <c r="S106" s="119">
        <v>186014</v>
      </c>
      <c r="T106" s="119" t="s">
        <v>70</v>
      </c>
      <c r="U106" s="119" t="s">
        <v>71</v>
      </c>
      <c r="V106" s="119">
        <v>549496321</v>
      </c>
      <c r="W106" s="119"/>
      <c r="X106" s="123" t="s">
        <v>1013</v>
      </c>
      <c r="Y106" s="123" t="s">
        <v>1014</v>
      </c>
      <c r="Z106" s="123" t="s">
        <v>96</v>
      </c>
      <c r="AA106" s="123" t="s">
        <v>946</v>
      </c>
      <c r="AB106" s="123" t="s">
        <v>947</v>
      </c>
      <c r="AC106" s="122" t="s">
        <v>1015</v>
      </c>
      <c r="AD106" s="124">
        <v>1800</v>
      </c>
      <c r="AE106" s="121">
        <v>20</v>
      </c>
      <c r="AF106" s="124">
        <v>360</v>
      </c>
      <c r="AG106" s="125">
        <f>ROUND(K106*AD106,2)</f>
        <v>1800</v>
      </c>
      <c r="AH106" s="125">
        <f>ROUND(K106*(AD106+AF106),2)</f>
        <v>2160</v>
      </c>
    </row>
    <row r="107" spans="1:34" ht="13.5" thickBot="1">
      <c r="A107" s="118">
        <v>26941</v>
      </c>
      <c r="B107" s="119" t="s">
        <v>190</v>
      </c>
      <c r="C107" s="118">
        <v>69746</v>
      </c>
      <c r="D107" s="119" t="s">
        <v>35</v>
      </c>
      <c r="E107" s="119" t="s">
        <v>36</v>
      </c>
      <c r="F107" s="119" t="s">
        <v>37</v>
      </c>
      <c r="G107" s="119" t="s">
        <v>28</v>
      </c>
      <c r="H107" s="119"/>
      <c r="I107" s="119" t="s">
        <v>30</v>
      </c>
      <c r="J107" s="120">
        <v>1</v>
      </c>
      <c r="K107" s="121">
        <v>1</v>
      </c>
      <c r="L107" s="122" t="s">
        <v>928</v>
      </c>
      <c r="M107" s="119">
        <v>510000</v>
      </c>
      <c r="N107" s="119" t="s">
        <v>66</v>
      </c>
      <c r="O107" s="119" t="s">
        <v>67</v>
      </c>
      <c r="P107" s="119" t="s">
        <v>68</v>
      </c>
      <c r="Q107" s="119">
        <v>2</v>
      </c>
      <c r="R107" s="119" t="s">
        <v>69</v>
      </c>
      <c r="S107" s="119">
        <v>186014</v>
      </c>
      <c r="T107" s="119" t="s">
        <v>70</v>
      </c>
      <c r="U107" s="119" t="s">
        <v>71</v>
      </c>
      <c r="V107" s="119">
        <v>549496321</v>
      </c>
      <c r="W107" s="119"/>
      <c r="X107" s="123" t="s">
        <v>1013</v>
      </c>
      <c r="Y107" s="123" t="s">
        <v>1014</v>
      </c>
      <c r="Z107" s="123" t="s">
        <v>96</v>
      </c>
      <c r="AA107" s="123" t="s">
        <v>946</v>
      </c>
      <c r="AB107" s="123" t="s">
        <v>947</v>
      </c>
      <c r="AC107" s="122" t="s">
        <v>1015</v>
      </c>
      <c r="AD107" s="124">
        <v>2400</v>
      </c>
      <c r="AE107" s="121">
        <v>20</v>
      </c>
      <c r="AF107" s="124">
        <v>480</v>
      </c>
      <c r="AG107" s="125">
        <f>ROUND(K107*AD107,2)</f>
        <v>2400</v>
      </c>
      <c r="AH107" s="125">
        <f>ROUND(K107*(AD107+AF107),2)</f>
        <v>2880</v>
      </c>
    </row>
    <row r="108" spans="1:34" ht="13.5" customHeight="1" thickTop="1">
      <c r="A108" s="126"/>
      <c r="B108" s="126"/>
      <c r="C108" s="126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6" t="s">
        <v>937</v>
      </c>
      <c r="AF108" s="126"/>
      <c r="AG108" s="128">
        <f>SUM(AG106:AG107)</f>
        <v>4200</v>
      </c>
      <c r="AH108" s="128">
        <f>SUM(AH106:AH107)</f>
        <v>5040</v>
      </c>
    </row>
    <row r="109" spans="1:34" ht="12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</row>
    <row r="110" spans="1:34" ht="13.5" thickBot="1">
      <c r="A110" s="118">
        <v>26945</v>
      </c>
      <c r="B110" s="119"/>
      <c r="C110" s="118">
        <v>69783</v>
      </c>
      <c r="D110" s="119" t="s">
        <v>35</v>
      </c>
      <c r="E110" s="119" t="s">
        <v>36</v>
      </c>
      <c r="F110" s="119" t="s">
        <v>37</v>
      </c>
      <c r="G110" s="119" t="s">
        <v>28</v>
      </c>
      <c r="H110" s="119" t="s">
        <v>191</v>
      </c>
      <c r="I110" s="119" t="s">
        <v>30</v>
      </c>
      <c r="J110" s="120">
        <v>1</v>
      </c>
      <c r="K110" s="121">
        <v>1</v>
      </c>
      <c r="L110" s="122" t="s">
        <v>928</v>
      </c>
      <c r="M110" s="119">
        <v>213100</v>
      </c>
      <c r="N110" s="119" t="s">
        <v>192</v>
      </c>
      <c r="O110" s="119" t="s">
        <v>193</v>
      </c>
      <c r="P110" s="119" t="s">
        <v>194</v>
      </c>
      <c r="Q110" s="119"/>
      <c r="R110" s="119" t="s">
        <v>96</v>
      </c>
      <c r="S110" s="119">
        <v>22916</v>
      </c>
      <c r="T110" s="119" t="s">
        <v>195</v>
      </c>
      <c r="U110" s="119" t="s">
        <v>196</v>
      </c>
      <c r="V110" s="119">
        <v>549495993</v>
      </c>
      <c r="W110" s="119"/>
      <c r="X110" s="123" t="s">
        <v>1016</v>
      </c>
      <c r="Y110" s="123" t="s">
        <v>1017</v>
      </c>
      <c r="Z110" s="123" t="s">
        <v>1018</v>
      </c>
      <c r="AA110" s="123" t="s">
        <v>1019</v>
      </c>
      <c r="AB110" s="123" t="s">
        <v>96</v>
      </c>
      <c r="AC110" s="122" t="s">
        <v>1020</v>
      </c>
      <c r="AD110" s="124">
        <v>2400</v>
      </c>
      <c r="AE110" s="121">
        <v>20</v>
      </c>
      <c r="AF110" s="124">
        <v>480</v>
      </c>
      <c r="AG110" s="125">
        <f>ROUND(K110*AD110,2)</f>
        <v>2400</v>
      </c>
      <c r="AH110" s="125">
        <f>ROUND(K110*(AD110+AF110),2)</f>
        <v>2880</v>
      </c>
    </row>
    <row r="111" spans="1:34" ht="13.5" customHeight="1" thickTop="1">
      <c r="A111" s="126"/>
      <c r="B111" s="126"/>
      <c r="C111" s="126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6" t="s">
        <v>937</v>
      </c>
      <c r="AF111" s="126"/>
      <c r="AG111" s="128">
        <f>SUM(AG110:AG110)</f>
        <v>2400</v>
      </c>
      <c r="AH111" s="128">
        <f>SUM(AH110:AH110)</f>
        <v>2880</v>
      </c>
    </row>
    <row r="112" spans="1:34" ht="12.7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</row>
    <row r="113" spans="1:34" ht="13.5" thickBot="1">
      <c r="A113" s="118">
        <v>26947</v>
      </c>
      <c r="B113" s="119"/>
      <c r="C113" s="118">
        <v>69817</v>
      </c>
      <c r="D113" s="119" t="s">
        <v>46</v>
      </c>
      <c r="E113" s="119" t="s">
        <v>47</v>
      </c>
      <c r="F113" s="119" t="s">
        <v>48</v>
      </c>
      <c r="G113" s="119" t="s">
        <v>28</v>
      </c>
      <c r="H113" s="119" t="s">
        <v>999</v>
      </c>
      <c r="I113" s="119" t="s">
        <v>30</v>
      </c>
      <c r="J113" s="120">
        <v>3</v>
      </c>
      <c r="K113" s="121">
        <v>3</v>
      </c>
      <c r="L113" s="122" t="s">
        <v>928</v>
      </c>
      <c r="M113" s="119">
        <v>714003</v>
      </c>
      <c r="N113" s="119" t="s">
        <v>1021</v>
      </c>
      <c r="O113" s="119" t="s">
        <v>197</v>
      </c>
      <c r="P113" s="119" t="s">
        <v>68</v>
      </c>
      <c r="Q113" s="119">
        <v>2</v>
      </c>
      <c r="R113" s="119" t="s">
        <v>198</v>
      </c>
      <c r="S113" s="119">
        <v>2280</v>
      </c>
      <c r="T113" s="119" t="s">
        <v>199</v>
      </c>
      <c r="U113" s="119" t="s">
        <v>200</v>
      </c>
      <c r="V113" s="119">
        <v>549496338</v>
      </c>
      <c r="W113" s="119"/>
      <c r="X113" s="123" t="s">
        <v>1022</v>
      </c>
      <c r="Y113" s="123" t="s">
        <v>1023</v>
      </c>
      <c r="Z113" s="123" t="s">
        <v>932</v>
      </c>
      <c r="AA113" s="123" t="s">
        <v>1024</v>
      </c>
      <c r="AB113" s="123" t="s">
        <v>947</v>
      </c>
      <c r="AC113" s="122" t="s">
        <v>1025</v>
      </c>
      <c r="AD113" s="124">
        <v>220</v>
      </c>
      <c r="AE113" s="121">
        <v>20</v>
      </c>
      <c r="AF113" s="124">
        <v>44</v>
      </c>
      <c r="AG113" s="125">
        <f>ROUND(K113*AD113,2)</f>
        <v>660</v>
      </c>
      <c r="AH113" s="125">
        <f>ROUND(K113*(AD113+AF113),2)</f>
        <v>792</v>
      </c>
    </row>
    <row r="114" spans="1:34" ht="13.5" customHeight="1" thickTop="1">
      <c r="A114" s="126"/>
      <c r="B114" s="126"/>
      <c r="C114" s="126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6" t="s">
        <v>937</v>
      </c>
      <c r="AF114" s="126"/>
      <c r="AG114" s="128">
        <f>SUM(AG113:AG113)</f>
        <v>660</v>
      </c>
      <c r="AH114" s="128">
        <f>SUM(AH113:AH113)</f>
        <v>792</v>
      </c>
    </row>
    <row r="115" spans="1:34" ht="12.7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</row>
    <row r="116" spans="1:34" ht="12.75">
      <c r="A116" s="118">
        <v>26955</v>
      </c>
      <c r="B116" s="119"/>
      <c r="C116" s="118">
        <v>69720</v>
      </c>
      <c r="D116" s="119" t="s">
        <v>41</v>
      </c>
      <c r="E116" s="119" t="s">
        <v>42</v>
      </c>
      <c r="F116" s="119" t="s">
        <v>43</v>
      </c>
      <c r="G116" s="119" t="s">
        <v>28</v>
      </c>
      <c r="H116" s="119"/>
      <c r="I116" s="119" t="s">
        <v>30</v>
      </c>
      <c r="J116" s="120">
        <v>5</v>
      </c>
      <c r="K116" s="121">
        <v>5</v>
      </c>
      <c r="L116" s="122" t="s">
        <v>928</v>
      </c>
      <c r="M116" s="119">
        <v>719000</v>
      </c>
      <c r="N116" s="119" t="s">
        <v>1026</v>
      </c>
      <c r="O116" s="119" t="s">
        <v>201</v>
      </c>
      <c r="P116" s="119" t="s">
        <v>202</v>
      </c>
      <c r="Q116" s="119">
        <v>0</v>
      </c>
      <c r="R116" s="119" t="s">
        <v>96</v>
      </c>
      <c r="S116" s="119">
        <v>115937</v>
      </c>
      <c r="T116" s="119" t="s">
        <v>203</v>
      </c>
      <c r="U116" s="119" t="s">
        <v>204</v>
      </c>
      <c r="V116" s="119">
        <v>549495414</v>
      </c>
      <c r="W116" s="119" t="s">
        <v>205</v>
      </c>
      <c r="X116" s="123" t="s">
        <v>1027</v>
      </c>
      <c r="Y116" s="123" t="s">
        <v>1028</v>
      </c>
      <c r="Z116" s="123" t="s">
        <v>1029</v>
      </c>
      <c r="AA116" s="123" t="s">
        <v>946</v>
      </c>
      <c r="AB116" s="123" t="s">
        <v>947</v>
      </c>
      <c r="AC116" s="122" t="s">
        <v>1030</v>
      </c>
      <c r="AD116" s="124">
        <v>2970</v>
      </c>
      <c r="AE116" s="121">
        <v>20</v>
      </c>
      <c r="AF116" s="124">
        <v>594</v>
      </c>
      <c r="AG116" s="125">
        <f aca="true" t="shared" si="8" ref="AG116:AG121">ROUND(K116*AD116,2)</f>
        <v>14850</v>
      </c>
      <c r="AH116" s="125">
        <f aca="true" t="shared" si="9" ref="AH116:AH121">ROUND(K116*(AD116+AF116),2)</f>
        <v>17820</v>
      </c>
    </row>
    <row r="117" spans="1:34" ht="12.75">
      <c r="A117" s="118">
        <v>26955</v>
      </c>
      <c r="B117" s="119"/>
      <c r="C117" s="118">
        <v>69721</v>
      </c>
      <c r="D117" s="119" t="s">
        <v>46</v>
      </c>
      <c r="E117" s="119" t="s">
        <v>47</v>
      </c>
      <c r="F117" s="119" t="s">
        <v>48</v>
      </c>
      <c r="G117" s="119" t="s">
        <v>28</v>
      </c>
      <c r="H117" s="119"/>
      <c r="I117" s="119" t="s">
        <v>30</v>
      </c>
      <c r="J117" s="120">
        <v>5</v>
      </c>
      <c r="K117" s="121">
        <v>5</v>
      </c>
      <c r="L117" s="122" t="s">
        <v>928</v>
      </c>
      <c r="M117" s="119">
        <v>719000</v>
      </c>
      <c r="N117" s="119" t="s">
        <v>1026</v>
      </c>
      <c r="O117" s="119" t="s">
        <v>201</v>
      </c>
      <c r="P117" s="119" t="s">
        <v>202</v>
      </c>
      <c r="Q117" s="119">
        <v>0</v>
      </c>
      <c r="R117" s="119" t="s">
        <v>96</v>
      </c>
      <c r="S117" s="119">
        <v>115937</v>
      </c>
      <c r="T117" s="119" t="s">
        <v>203</v>
      </c>
      <c r="U117" s="119" t="s">
        <v>204</v>
      </c>
      <c r="V117" s="119">
        <v>549495414</v>
      </c>
      <c r="W117" s="119" t="s">
        <v>205</v>
      </c>
      <c r="X117" s="123" t="s">
        <v>1027</v>
      </c>
      <c r="Y117" s="123" t="s">
        <v>1028</v>
      </c>
      <c r="Z117" s="123" t="s">
        <v>1029</v>
      </c>
      <c r="AA117" s="123" t="s">
        <v>946</v>
      </c>
      <c r="AB117" s="123" t="s">
        <v>947</v>
      </c>
      <c r="AC117" s="122" t="s">
        <v>1030</v>
      </c>
      <c r="AD117" s="124">
        <v>130</v>
      </c>
      <c r="AE117" s="121">
        <v>20</v>
      </c>
      <c r="AF117" s="124">
        <v>26</v>
      </c>
      <c r="AG117" s="125">
        <f t="shared" si="8"/>
        <v>650</v>
      </c>
      <c r="AH117" s="125">
        <f t="shared" si="9"/>
        <v>780</v>
      </c>
    </row>
    <row r="118" spans="1:34" ht="25.5">
      <c r="A118" s="118">
        <v>26955</v>
      </c>
      <c r="B118" s="119"/>
      <c r="C118" s="118">
        <v>69738</v>
      </c>
      <c r="D118" s="119" t="s">
        <v>72</v>
      </c>
      <c r="E118" s="119" t="s">
        <v>117</v>
      </c>
      <c r="F118" s="119" t="s">
        <v>118</v>
      </c>
      <c r="G118" s="119" t="s">
        <v>28</v>
      </c>
      <c r="H118" s="119" t="s">
        <v>206</v>
      </c>
      <c r="I118" s="119" t="s">
        <v>30</v>
      </c>
      <c r="J118" s="120">
        <v>7</v>
      </c>
      <c r="K118" s="121">
        <v>7</v>
      </c>
      <c r="L118" s="122" t="s">
        <v>928</v>
      </c>
      <c r="M118" s="119">
        <v>719000</v>
      </c>
      <c r="N118" s="119" t="s">
        <v>1026</v>
      </c>
      <c r="O118" s="119" t="s">
        <v>201</v>
      </c>
      <c r="P118" s="119" t="s">
        <v>202</v>
      </c>
      <c r="Q118" s="119">
        <v>0</v>
      </c>
      <c r="R118" s="119" t="s">
        <v>96</v>
      </c>
      <c r="S118" s="119">
        <v>115937</v>
      </c>
      <c r="T118" s="119" t="s">
        <v>203</v>
      </c>
      <c r="U118" s="119" t="s">
        <v>204</v>
      </c>
      <c r="V118" s="119">
        <v>549495414</v>
      </c>
      <c r="W118" s="119" t="s">
        <v>205</v>
      </c>
      <c r="X118" s="123" t="s">
        <v>1027</v>
      </c>
      <c r="Y118" s="123" t="s">
        <v>1028</v>
      </c>
      <c r="Z118" s="123" t="s">
        <v>1029</v>
      </c>
      <c r="AA118" s="123" t="s">
        <v>946</v>
      </c>
      <c r="AB118" s="123" t="s">
        <v>947</v>
      </c>
      <c r="AC118" s="122" t="s">
        <v>1030</v>
      </c>
      <c r="AD118" s="124">
        <v>16180</v>
      </c>
      <c r="AE118" s="121">
        <v>20</v>
      </c>
      <c r="AF118" s="124">
        <v>3236</v>
      </c>
      <c r="AG118" s="125">
        <f t="shared" si="8"/>
        <v>113260</v>
      </c>
      <c r="AH118" s="125">
        <f t="shared" si="9"/>
        <v>135912</v>
      </c>
    </row>
    <row r="119" spans="1:34" ht="12.75">
      <c r="A119" s="118">
        <v>26955</v>
      </c>
      <c r="B119" s="119"/>
      <c r="C119" s="118">
        <v>69739</v>
      </c>
      <c r="D119" s="119" t="s">
        <v>38</v>
      </c>
      <c r="E119" s="119" t="s">
        <v>39</v>
      </c>
      <c r="F119" s="119" t="s">
        <v>40</v>
      </c>
      <c r="G119" s="119" t="s">
        <v>28</v>
      </c>
      <c r="H119" s="119"/>
      <c r="I119" s="119" t="s">
        <v>30</v>
      </c>
      <c r="J119" s="120">
        <v>4</v>
      </c>
      <c r="K119" s="121">
        <v>4</v>
      </c>
      <c r="L119" s="122" t="s">
        <v>928</v>
      </c>
      <c r="M119" s="119">
        <v>719000</v>
      </c>
      <c r="N119" s="119" t="s">
        <v>1026</v>
      </c>
      <c r="O119" s="119" t="s">
        <v>201</v>
      </c>
      <c r="P119" s="119" t="s">
        <v>202</v>
      </c>
      <c r="Q119" s="119">
        <v>0</v>
      </c>
      <c r="R119" s="119" t="s">
        <v>96</v>
      </c>
      <c r="S119" s="119">
        <v>115937</v>
      </c>
      <c r="T119" s="119" t="s">
        <v>203</v>
      </c>
      <c r="U119" s="119" t="s">
        <v>204</v>
      </c>
      <c r="V119" s="119">
        <v>549495414</v>
      </c>
      <c r="W119" s="119" t="s">
        <v>205</v>
      </c>
      <c r="X119" s="123" t="s">
        <v>1027</v>
      </c>
      <c r="Y119" s="123" t="s">
        <v>1028</v>
      </c>
      <c r="Z119" s="123" t="s">
        <v>1029</v>
      </c>
      <c r="AA119" s="123" t="s">
        <v>946</v>
      </c>
      <c r="AB119" s="123" t="s">
        <v>947</v>
      </c>
      <c r="AC119" s="122" t="s">
        <v>1030</v>
      </c>
      <c r="AD119" s="124">
        <v>8150</v>
      </c>
      <c r="AE119" s="121">
        <v>20</v>
      </c>
      <c r="AF119" s="124">
        <v>1630</v>
      </c>
      <c r="AG119" s="125">
        <f t="shared" si="8"/>
        <v>32600</v>
      </c>
      <c r="AH119" s="125">
        <f t="shared" si="9"/>
        <v>39120</v>
      </c>
    </row>
    <row r="120" spans="1:34" ht="12.75">
      <c r="A120" s="118">
        <v>26955</v>
      </c>
      <c r="B120" s="119"/>
      <c r="C120" s="118">
        <v>69743</v>
      </c>
      <c r="D120" s="119" t="s">
        <v>25</v>
      </c>
      <c r="E120" s="119" t="s">
        <v>26</v>
      </c>
      <c r="F120" s="119" t="s">
        <v>27</v>
      </c>
      <c r="G120" s="119" t="s">
        <v>28</v>
      </c>
      <c r="H120" s="119" t="s">
        <v>60</v>
      </c>
      <c r="I120" s="119" t="s">
        <v>30</v>
      </c>
      <c r="J120" s="120">
        <v>4</v>
      </c>
      <c r="K120" s="121">
        <v>4</v>
      </c>
      <c r="L120" s="122" t="s">
        <v>928</v>
      </c>
      <c r="M120" s="119">
        <v>719000</v>
      </c>
      <c r="N120" s="119" t="s">
        <v>1026</v>
      </c>
      <c r="O120" s="119" t="s">
        <v>201</v>
      </c>
      <c r="P120" s="119" t="s">
        <v>202</v>
      </c>
      <c r="Q120" s="119">
        <v>0</v>
      </c>
      <c r="R120" s="119" t="s">
        <v>96</v>
      </c>
      <c r="S120" s="119">
        <v>115937</v>
      </c>
      <c r="T120" s="119" t="s">
        <v>203</v>
      </c>
      <c r="U120" s="119" t="s">
        <v>204</v>
      </c>
      <c r="V120" s="119">
        <v>549495414</v>
      </c>
      <c r="W120" s="119" t="s">
        <v>205</v>
      </c>
      <c r="X120" s="123" t="s">
        <v>1027</v>
      </c>
      <c r="Y120" s="123" t="s">
        <v>1028</v>
      </c>
      <c r="Z120" s="123" t="s">
        <v>1029</v>
      </c>
      <c r="AA120" s="123" t="s">
        <v>946</v>
      </c>
      <c r="AB120" s="123" t="s">
        <v>947</v>
      </c>
      <c r="AC120" s="122" t="s">
        <v>1030</v>
      </c>
      <c r="AD120" s="124">
        <v>100</v>
      </c>
      <c r="AE120" s="121">
        <v>20</v>
      </c>
      <c r="AF120" s="124">
        <v>20</v>
      </c>
      <c r="AG120" s="125">
        <f t="shared" si="8"/>
        <v>400</v>
      </c>
      <c r="AH120" s="125">
        <f t="shared" si="9"/>
        <v>480</v>
      </c>
    </row>
    <row r="121" spans="1:34" ht="13.5" thickBot="1">
      <c r="A121" s="118">
        <v>26955</v>
      </c>
      <c r="B121" s="119"/>
      <c r="C121" s="118">
        <v>69744</v>
      </c>
      <c r="D121" s="119" t="s">
        <v>57</v>
      </c>
      <c r="E121" s="119" t="s">
        <v>58</v>
      </c>
      <c r="F121" s="119" t="s">
        <v>59</v>
      </c>
      <c r="G121" s="119" t="s">
        <v>28</v>
      </c>
      <c r="H121" s="119" t="s">
        <v>60</v>
      </c>
      <c r="I121" s="119" t="s">
        <v>30</v>
      </c>
      <c r="J121" s="120">
        <v>3</v>
      </c>
      <c r="K121" s="121">
        <v>3</v>
      </c>
      <c r="L121" s="122" t="s">
        <v>928</v>
      </c>
      <c r="M121" s="119">
        <v>719000</v>
      </c>
      <c r="N121" s="119" t="s">
        <v>1026</v>
      </c>
      <c r="O121" s="119" t="s">
        <v>201</v>
      </c>
      <c r="P121" s="119" t="s">
        <v>202</v>
      </c>
      <c r="Q121" s="119">
        <v>0</v>
      </c>
      <c r="R121" s="119" t="s">
        <v>96</v>
      </c>
      <c r="S121" s="119">
        <v>115937</v>
      </c>
      <c r="T121" s="119" t="s">
        <v>203</v>
      </c>
      <c r="U121" s="119" t="s">
        <v>204</v>
      </c>
      <c r="V121" s="119">
        <v>549495414</v>
      </c>
      <c r="W121" s="119" t="s">
        <v>205</v>
      </c>
      <c r="X121" s="123" t="s">
        <v>1027</v>
      </c>
      <c r="Y121" s="123" t="s">
        <v>1028</v>
      </c>
      <c r="Z121" s="123" t="s">
        <v>1029</v>
      </c>
      <c r="AA121" s="123" t="s">
        <v>946</v>
      </c>
      <c r="AB121" s="123" t="s">
        <v>947</v>
      </c>
      <c r="AC121" s="122" t="s">
        <v>1030</v>
      </c>
      <c r="AD121" s="124">
        <v>110</v>
      </c>
      <c r="AE121" s="121">
        <v>20</v>
      </c>
      <c r="AF121" s="124">
        <v>22</v>
      </c>
      <c r="AG121" s="125">
        <f t="shared" si="8"/>
        <v>330</v>
      </c>
      <c r="AH121" s="125">
        <f t="shared" si="9"/>
        <v>396</v>
      </c>
    </row>
    <row r="122" spans="1:34" ht="13.5" customHeight="1" thickTop="1">
      <c r="A122" s="126"/>
      <c r="B122" s="126"/>
      <c r="C122" s="126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6" t="s">
        <v>937</v>
      </c>
      <c r="AF122" s="126"/>
      <c r="AG122" s="128">
        <f>SUM(AG116:AG121)</f>
        <v>162090</v>
      </c>
      <c r="AH122" s="128">
        <f>SUM(AH116:AH121)</f>
        <v>194508</v>
      </c>
    </row>
    <row r="123" spans="1:34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</row>
    <row r="124" spans="1:34" ht="76.5">
      <c r="A124" s="118">
        <v>26966</v>
      </c>
      <c r="B124" s="119" t="s">
        <v>207</v>
      </c>
      <c r="C124" s="118">
        <v>69930</v>
      </c>
      <c r="D124" s="119" t="s">
        <v>72</v>
      </c>
      <c r="E124" s="119" t="s">
        <v>117</v>
      </c>
      <c r="F124" s="119" t="s">
        <v>118</v>
      </c>
      <c r="G124" s="119" t="s">
        <v>28</v>
      </c>
      <c r="H124" s="119" t="s">
        <v>208</v>
      </c>
      <c r="I124" s="119" t="s">
        <v>30</v>
      </c>
      <c r="J124" s="120">
        <v>1</v>
      </c>
      <c r="K124" s="121">
        <v>1</v>
      </c>
      <c r="L124" s="122" t="s">
        <v>928</v>
      </c>
      <c r="M124" s="119">
        <v>840000</v>
      </c>
      <c r="N124" s="119" t="s">
        <v>209</v>
      </c>
      <c r="O124" s="119" t="s">
        <v>210</v>
      </c>
      <c r="P124" s="119" t="s">
        <v>211</v>
      </c>
      <c r="Q124" s="119">
        <v>1</v>
      </c>
      <c r="R124" s="119">
        <v>21</v>
      </c>
      <c r="S124" s="119">
        <v>68901</v>
      </c>
      <c r="T124" s="119" t="s">
        <v>212</v>
      </c>
      <c r="U124" s="119" t="s">
        <v>213</v>
      </c>
      <c r="V124" s="119">
        <v>549491110</v>
      </c>
      <c r="W124" s="119"/>
      <c r="X124" s="123" t="s">
        <v>1031</v>
      </c>
      <c r="Y124" s="123" t="s">
        <v>1032</v>
      </c>
      <c r="Z124" s="123" t="s">
        <v>96</v>
      </c>
      <c r="AA124" s="123" t="s">
        <v>933</v>
      </c>
      <c r="AB124" s="123" t="s">
        <v>947</v>
      </c>
      <c r="AC124" s="122" t="s">
        <v>1033</v>
      </c>
      <c r="AD124" s="124">
        <v>18950</v>
      </c>
      <c r="AE124" s="121">
        <v>20</v>
      </c>
      <c r="AF124" s="124">
        <v>3790</v>
      </c>
      <c r="AG124" s="125">
        <f>ROUND(K124*AD124,2)</f>
        <v>18950</v>
      </c>
      <c r="AH124" s="125">
        <f>ROUND(K124*(AD124+AF124),2)</f>
        <v>22740</v>
      </c>
    </row>
    <row r="125" spans="1:34" ht="64.5" thickBot="1">
      <c r="A125" s="118">
        <v>26966</v>
      </c>
      <c r="B125" s="119" t="s">
        <v>207</v>
      </c>
      <c r="C125" s="118">
        <v>69932</v>
      </c>
      <c r="D125" s="119" t="s">
        <v>72</v>
      </c>
      <c r="E125" s="119" t="s">
        <v>103</v>
      </c>
      <c r="F125" s="119" t="s">
        <v>104</v>
      </c>
      <c r="G125" s="119" t="s">
        <v>28</v>
      </c>
      <c r="H125" s="119" t="s">
        <v>214</v>
      </c>
      <c r="I125" s="119" t="s">
        <v>30</v>
      </c>
      <c r="J125" s="120">
        <v>3</v>
      </c>
      <c r="K125" s="121">
        <v>3</v>
      </c>
      <c r="L125" s="122" t="s">
        <v>928</v>
      </c>
      <c r="M125" s="119">
        <v>840000</v>
      </c>
      <c r="N125" s="119" t="s">
        <v>209</v>
      </c>
      <c r="O125" s="119" t="s">
        <v>210</v>
      </c>
      <c r="P125" s="119" t="s">
        <v>211</v>
      </c>
      <c r="Q125" s="119">
        <v>1</v>
      </c>
      <c r="R125" s="119">
        <v>21</v>
      </c>
      <c r="S125" s="119">
        <v>68901</v>
      </c>
      <c r="T125" s="119" t="s">
        <v>212</v>
      </c>
      <c r="U125" s="119" t="s">
        <v>213</v>
      </c>
      <c r="V125" s="119">
        <v>549491110</v>
      </c>
      <c r="W125" s="119"/>
      <c r="X125" s="123" t="s">
        <v>1031</v>
      </c>
      <c r="Y125" s="123" t="s">
        <v>1032</v>
      </c>
      <c r="Z125" s="123" t="s">
        <v>96</v>
      </c>
      <c r="AA125" s="123" t="s">
        <v>933</v>
      </c>
      <c r="AB125" s="123" t="s">
        <v>947</v>
      </c>
      <c r="AC125" s="122" t="s">
        <v>1033</v>
      </c>
      <c r="AD125" s="124">
        <v>25150</v>
      </c>
      <c r="AE125" s="121">
        <v>20</v>
      </c>
      <c r="AF125" s="124">
        <v>5030</v>
      </c>
      <c r="AG125" s="125">
        <f>ROUND(K125*AD125,2)</f>
        <v>75450</v>
      </c>
      <c r="AH125" s="125">
        <f>ROUND(K125*(AD125+AF125),2)</f>
        <v>90540</v>
      </c>
    </row>
    <row r="126" spans="1:34" ht="13.5" customHeight="1" thickTop="1">
      <c r="A126" s="126"/>
      <c r="B126" s="126"/>
      <c r="C126" s="126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6" t="s">
        <v>937</v>
      </c>
      <c r="AF126" s="126"/>
      <c r="AG126" s="128">
        <f>SUM(AG124:AG125)</f>
        <v>94400</v>
      </c>
      <c r="AH126" s="128">
        <f>SUM(AH124:AH125)</f>
        <v>113280</v>
      </c>
    </row>
    <row r="127" spans="1:34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</row>
    <row r="128" spans="1:34" ht="38.25">
      <c r="A128" s="118">
        <v>26976</v>
      </c>
      <c r="B128" s="119" t="s">
        <v>215</v>
      </c>
      <c r="C128" s="118">
        <v>69953</v>
      </c>
      <c r="D128" s="119" t="s">
        <v>122</v>
      </c>
      <c r="E128" s="119" t="s">
        <v>133</v>
      </c>
      <c r="F128" s="119" t="s">
        <v>977</v>
      </c>
      <c r="G128" s="119" t="s">
        <v>28</v>
      </c>
      <c r="H128" s="119" t="s">
        <v>1034</v>
      </c>
      <c r="I128" s="119" t="s">
        <v>30</v>
      </c>
      <c r="J128" s="120">
        <v>2</v>
      </c>
      <c r="K128" s="121">
        <v>2</v>
      </c>
      <c r="L128" s="122" t="s">
        <v>928</v>
      </c>
      <c r="M128" s="119">
        <v>994200</v>
      </c>
      <c r="N128" s="119" t="s">
        <v>216</v>
      </c>
      <c r="O128" s="119" t="s">
        <v>201</v>
      </c>
      <c r="P128" s="119" t="s">
        <v>202</v>
      </c>
      <c r="Q128" s="119">
        <v>2</v>
      </c>
      <c r="R128" s="119">
        <v>217</v>
      </c>
      <c r="S128" s="119">
        <v>117382</v>
      </c>
      <c r="T128" s="119" t="s">
        <v>217</v>
      </c>
      <c r="U128" s="119" t="s">
        <v>218</v>
      </c>
      <c r="V128" s="119">
        <v>549493166</v>
      </c>
      <c r="W128" s="119"/>
      <c r="X128" s="123" t="s">
        <v>1035</v>
      </c>
      <c r="Y128" s="123" t="s">
        <v>1036</v>
      </c>
      <c r="Z128" s="123" t="s">
        <v>96</v>
      </c>
      <c r="AA128" s="123" t="s">
        <v>933</v>
      </c>
      <c r="AB128" s="123" t="s">
        <v>1037</v>
      </c>
      <c r="AC128" s="122" t="s">
        <v>1038</v>
      </c>
      <c r="AD128" s="124">
        <v>5500</v>
      </c>
      <c r="AE128" s="121">
        <v>20</v>
      </c>
      <c r="AF128" s="124">
        <v>1100</v>
      </c>
      <c r="AG128" s="125">
        <f aca="true" t="shared" si="10" ref="AG128:AG134">ROUND(K128*AD128,2)</f>
        <v>11000</v>
      </c>
      <c r="AH128" s="125">
        <f aca="true" t="shared" si="11" ref="AH128:AH134">ROUND(K128*(AD128+AF128),2)</f>
        <v>13200</v>
      </c>
    </row>
    <row r="129" spans="1:34" ht="89.25">
      <c r="A129" s="118">
        <v>26976</v>
      </c>
      <c r="B129" s="119" t="s">
        <v>215</v>
      </c>
      <c r="C129" s="118">
        <v>69958</v>
      </c>
      <c r="D129" s="119" t="s">
        <v>72</v>
      </c>
      <c r="E129" s="119" t="s">
        <v>120</v>
      </c>
      <c r="F129" s="119" t="s">
        <v>121</v>
      </c>
      <c r="G129" s="119" t="s">
        <v>28</v>
      </c>
      <c r="H129" s="119" t="s">
        <v>1039</v>
      </c>
      <c r="I129" s="119" t="s">
        <v>30</v>
      </c>
      <c r="J129" s="120">
        <v>1</v>
      </c>
      <c r="K129" s="121">
        <v>1</v>
      </c>
      <c r="L129" s="122" t="s">
        <v>928</v>
      </c>
      <c r="M129" s="119">
        <v>994200</v>
      </c>
      <c r="N129" s="119" t="s">
        <v>216</v>
      </c>
      <c r="O129" s="119" t="s">
        <v>201</v>
      </c>
      <c r="P129" s="119" t="s">
        <v>202</v>
      </c>
      <c r="Q129" s="119">
        <v>2</v>
      </c>
      <c r="R129" s="119">
        <v>217</v>
      </c>
      <c r="S129" s="119">
        <v>117382</v>
      </c>
      <c r="T129" s="119" t="s">
        <v>217</v>
      </c>
      <c r="U129" s="119" t="s">
        <v>218</v>
      </c>
      <c r="V129" s="119">
        <v>549493166</v>
      </c>
      <c r="W129" s="119"/>
      <c r="X129" s="123" t="s">
        <v>1035</v>
      </c>
      <c r="Y129" s="123" t="s">
        <v>1036</v>
      </c>
      <c r="Z129" s="123" t="s">
        <v>96</v>
      </c>
      <c r="AA129" s="123" t="s">
        <v>933</v>
      </c>
      <c r="AB129" s="123" t="s">
        <v>1037</v>
      </c>
      <c r="AC129" s="122" t="s">
        <v>1038</v>
      </c>
      <c r="AD129" s="124">
        <v>11400</v>
      </c>
      <c r="AE129" s="121">
        <v>20</v>
      </c>
      <c r="AF129" s="124">
        <v>2280</v>
      </c>
      <c r="AG129" s="125">
        <f t="shared" si="10"/>
        <v>11400</v>
      </c>
      <c r="AH129" s="125">
        <f t="shared" si="11"/>
        <v>13680</v>
      </c>
    </row>
    <row r="130" spans="1:34" ht="38.25">
      <c r="A130" s="118">
        <v>26976</v>
      </c>
      <c r="B130" s="119" t="s">
        <v>215</v>
      </c>
      <c r="C130" s="118">
        <v>71270</v>
      </c>
      <c r="D130" s="119" t="s">
        <v>41</v>
      </c>
      <c r="E130" s="119" t="s">
        <v>42</v>
      </c>
      <c r="F130" s="119" t="s">
        <v>43</v>
      </c>
      <c r="G130" s="119" t="s">
        <v>28</v>
      </c>
      <c r="H130" s="119" t="s">
        <v>1040</v>
      </c>
      <c r="I130" s="119" t="s">
        <v>30</v>
      </c>
      <c r="J130" s="120">
        <v>4</v>
      </c>
      <c r="K130" s="121">
        <v>4</v>
      </c>
      <c r="L130" s="122" t="s">
        <v>928</v>
      </c>
      <c r="M130" s="119">
        <v>994200</v>
      </c>
      <c r="N130" s="119" t="s">
        <v>216</v>
      </c>
      <c r="O130" s="119" t="s">
        <v>201</v>
      </c>
      <c r="P130" s="119" t="s">
        <v>202</v>
      </c>
      <c r="Q130" s="119">
        <v>2</v>
      </c>
      <c r="R130" s="119">
        <v>217</v>
      </c>
      <c r="S130" s="119">
        <v>117382</v>
      </c>
      <c r="T130" s="119" t="s">
        <v>217</v>
      </c>
      <c r="U130" s="119" t="s">
        <v>218</v>
      </c>
      <c r="V130" s="119">
        <v>549493166</v>
      </c>
      <c r="W130" s="119"/>
      <c r="X130" s="123" t="s">
        <v>1035</v>
      </c>
      <c r="Y130" s="123" t="s">
        <v>1036</v>
      </c>
      <c r="Z130" s="123" t="s">
        <v>96</v>
      </c>
      <c r="AA130" s="123" t="s">
        <v>933</v>
      </c>
      <c r="AB130" s="123" t="s">
        <v>1037</v>
      </c>
      <c r="AC130" s="122" t="s">
        <v>1038</v>
      </c>
      <c r="AD130" s="124">
        <v>2970</v>
      </c>
      <c r="AE130" s="121">
        <v>20</v>
      </c>
      <c r="AF130" s="124">
        <v>594</v>
      </c>
      <c r="AG130" s="125">
        <f t="shared" si="10"/>
        <v>11880</v>
      </c>
      <c r="AH130" s="125">
        <f t="shared" si="11"/>
        <v>14256</v>
      </c>
    </row>
    <row r="131" spans="1:34" ht="76.5">
      <c r="A131" s="118">
        <v>26976</v>
      </c>
      <c r="B131" s="119" t="s">
        <v>215</v>
      </c>
      <c r="C131" s="118">
        <v>71282</v>
      </c>
      <c r="D131" s="119" t="s">
        <v>38</v>
      </c>
      <c r="E131" s="119" t="s">
        <v>39</v>
      </c>
      <c r="F131" s="119" t="s">
        <v>40</v>
      </c>
      <c r="G131" s="119" t="s">
        <v>28</v>
      </c>
      <c r="H131" s="119" t="s">
        <v>1041</v>
      </c>
      <c r="I131" s="119" t="s">
        <v>30</v>
      </c>
      <c r="J131" s="120">
        <v>4</v>
      </c>
      <c r="K131" s="121">
        <v>4</v>
      </c>
      <c r="L131" s="122" t="s">
        <v>928</v>
      </c>
      <c r="M131" s="119">
        <v>994200</v>
      </c>
      <c r="N131" s="119" t="s">
        <v>216</v>
      </c>
      <c r="O131" s="119" t="s">
        <v>201</v>
      </c>
      <c r="P131" s="119" t="s">
        <v>202</v>
      </c>
      <c r="Q131" s="119">
        <v>2</v>
      </c>
      <c r="R131" s="119">
        <v>217</v>
      </c>
      <c r="S131" s="119">
        <v>117382</v>
      </c>
      <c r="T131" s="119" t="s">
        <v>217</v>
      </c>
      <c r="U131" s="119" t="s">
        <v>218</v>
      </c>
      <c r="V131" s="119">
        <v>549493166</v>
      </c>
      <c r="W131" s="119"/>
      <c r="X131" s="123" t="s">
        <v>1035</v>
      </c>
      <c r="Y131" s="123" t="s">
        <v>1036</v>
      </c>
      <c r="Z131" s="123" t="s">
        <v>96</v>
      </c>
      <c r="AA131" s="123" t="s">
        <v>933</v>
      </c>
      <c r="AB131" s="123" t="s">
        <v>1037</v>
      </c>
      <c r="AC131" s="122" t="s">
        <v>1038</v>
      </c>
      <c r="AD131" s="124">
        <v>8150</v>
      </c>
      <c r="AE131" s="121">
        <v>20</v>
      </c>
      <c r="AF131" s="124">
        <v>1630</v>
      </c>
      <c r="AG131" s="125">
        <f t="shared" si="10"/>
        <v>32600</v>
      </c>
      <c r="AH131" s="125">
        <f t="shared" si="11"/>
        <v>39120</v>
      </c>
    </row>
    <row r="132" spans="1:34" ht="38.25">
      <c r="A132" s="118">
        <v>26976</v>
      </c>
      <c r="B132" s="119" t="s">
        <v>215</v>
      </c>
      <c r="C132" s="118">
        <v>71610</v>
      </c>
      <c r="D132" s="119" t="s">
        <v>72</v>
      </c>
      <c r="E132" s="119" t="s">
        <v>103</v>
      </c>
      <c r="F132" s="119" t="s">
        <v>104</v>
      </c>
      <c r="G132" s="119" t="s">
        <v>28</v>
      </c>
      <c r="H132" s="119" t="s">
        <v>1042</v>
      </c>
      <c r="I132" s="119" t="s">
        <v>30</v>
      </c>
      <c r="J132" s="120">
        <v>5</v>
      </c>
      <c r="K132" s="121">
        <v>5</v>
      </c>
      <c r="L132" s="122" t="s">
        <v>928</v>
      </c>
      <c r="M132" s="119">
        <v>994200</v>
      </c>
      <c r="N132" s="119" t="s">
        <v>216</v>
      </c>
      <c r="O132" s="119" t="s">
        <v>201</v>
      </c>
      <c r="P132" s="119" t="s">
        <v>202</v>
      </c>
      <c r="Q132" s="119">
        <v>2</v>
      </c>
      <c r="R132" s="119">
        <v>217</v>
      </c>
      <c r="S132" s="119">
        <v>117382</v>
      </c>
      <c r="T132" s="119" t="s">
        <v>217</v>
      </c>
      <c r="U132" s="119" t="s">
        <v>218</v>
      </c>
      <c r="V132" s="119">
        <v>549493166</v>
      </c>
      <c r="W132" s="119"/>
      <c r="X132" s="123" t="s">
        <v>1035</v>
      </c>
      <c r="Y132" s="123" t="s">
        <v>1036</v>
      </c>
      <c r="Z132" s="123" t="s">
        <v>96</v>
      </c>
      <c r="AA132" s="123" t="s">
        <v>933</v>
      </c>
      <c r="AB132" s="123" t="s">
        <v>1037</v>
      </c>
      <c r="AC132" s="122" t="s">
        <v>1038</v>
      </c>
      <c r="AD132" s="124">
        <v>9800</v>
      </c>
      <c r="AE132" s="121">
        <v>20</v>
      </c>
      <c r="AF132" s="124">
        <v>1960</v>
      </c>
      <c r="AG132" s="125">
        <f t="shared" si="10"/>
        <v>49000</v>
      </c>
      <c r="AH132" s="125">
        <f t="shared" si="11"/>
        <v>58800</v>
      </c>
    </row>
    <row r="133" spans="1:34" ht="25.5">
      <c r="A133" s="118">
        <v>26976</v>
      </c>
      <c r="B133" s="119" t="s">
        <v>215</v>
      </c>
      <c r="C133" s="118">
        <v>71813</v>
      </c>
      <c r="D133" s="119" t="s">
        <v>61</v>
      </c>
      <c r="E133" s="119" t="s">
        <v>89</v>
      </c>
      <c r="F133" s="119" t="s">
        <v>962</v>
      </c>
      <c r="G133" s="119" t="s">
        <v>28</v>
      </c>
      <c r="H133" s="119"/>
      <c r="I133" s="119" t="s">
        <v>30</v>
      </c>
      <c r="J133" s="120">
        <v>1</v>
      </c>
      <c r="K133" s="121">
        <v>1</v>
      </c>
      <c r="L133" s="122" t="s">
        <v>928</v>
      </c>
      <c r="M133" s="119">
        <v>994200</v>
      </c>
      <c r="N133" s="119" t="s">
        <v>216</v>
      </c>
      <c r="O133" s="119" t="s">
        <v>201</v>
      </c>
      <c r="P133" s="119" t="s">
        <v>202</v>
      </c>
      <c r="Q133" s="119">
        <v>2</v>
      </c>
      <c r="R133" s="119">
        <v>217</v>
      </c>
      <c r="S133" s="119">
        <v>117382</v>
      </c>
      <c r="T133" s="119" t="s">
        <v>217</v>
      </c>
      <c r="U133" s="119" t="s">
        <v>218</v>
      </c>
      <c r="V133" s="119">
        <v>549493166</v>
      </c>
      <c r="W133" s="119"/>
      <c r="X133" s="123" t="s">
        <v>1035</v>
      </c>
      <c r="Y133" s="123" t="s">
        <v>1036</v>
      </c>
      <c r="Z133" s="123" t="s">
        <v>96</v>
      </c>
      <c r="AA133" s="123" t="s">
        <v>933</v>
      </c>
      <c r="AB133" s="123" t="s">
        <v>1037</v>
      </c>
      <c r="AC133" s="122" t="s">
        <v>1038</v>
      </c>
      <c r="AD133" s="124">
        <v>5300</v>
      </c>
      <c r="AE133" s="121">
        <v>20</v>
      </c>
      <c r="AF133" s="124">
        <v>1060</v>
      </c>
      <c r="AG133" s="125">
        <f t="shared" si="10"/>
        <v>5300</v>
      </c>
      <c r="AH133" s="125">
        <f t="shared" si="11"/>
        <v>6360</v>
      </c>
    </row>
    <row r="134" spans="1:34" ht="51.75" thickBot="1">
      <c r="A134" s="118">
        <v>26976</v>
      </c>
      <c r="B134" s="119" t="s">
        <v>215</v>
      </c>
      <c r="C134" s="118">
        <v>71814</v>
      </c>
      <c r="D134" s="119" t="s">
        <v>72</v>
      </c>
      <c r="E134" s="119" t="s">
        <v>73</v>
      </c>
      <c r="F134" s="119" t="s">
        <v>74</v>
      </c>
      <c r="G134" s="119" t="s">
        <v>28</v>
      </c>
      <c r="H134" s="119" t="s">
        <v>1043</v>
      </c>
      <c r="I134" s="119" t="s">
        <v>30</v>
      </c>
      <c r="J134" s="120">
        <v>1</v>
      </c>
      <c r="K134" s="121">
        <v>1</v>
      </c>
      <c r="L134" s="122" t="s">
        <v>928</v>
      </c>
      <c r="M134" s="119">
        <v>994200</v>
      </c>
      <c r="N134" s="119" t="s">
        <v>216</v>
      </c>
      <c r="O134" s="119" t="s">
        <v>201</v>
      </c>
      <c r="P134" s="119" t="s">
        <v>202</v>
      </c>
      <c r="Q134" s="119">
        <v>2</v>
      </c>
      <c r="R134" s="119">
        <v>217</v>
      </c>
      <c r="S134" s="119">
        <v>117382</v>
      </c>
      <c r="T134" s="119" t="s">
        <v>217</v>
      </c>
      <c r="U134" s="119" t="s">
        <v>218</v>
      </c>
      <c r="V134" s="119">
        <v>549493166</v>
      </c>
      <c r="W134" s="119"/>
      <c r="X134" s="123" t="s">
        <v>1035</v>
      </c>
      <c r="Y134" s="123" t="s">
        <v>1036</v>
      </c>
      <c r="Z134" s="123" t="s">
        <v>96</v>
      </c>
      <c r="AA134" s="123" t="s">
        <v>933</v>
      </c>
      <c r="AB134" s="123" t="s">
        <v>1037</v>
      </c>
      <c r="AC134" s="122" t="s">
        <v>1038</v>
      </c>
      <c r="AD134" s="124">
        <v>12500</v>
      </c>
      <c r="AE134" s="121">
        <v>20</v>
      </c>
      <c r="AF134" s="124">
        <v>2500</v>
      </c>
      <c r="AG134" s="125">
        <f t="shared" si="10"/>
        <v>12500</v>
      </c>
      <c r="AH134" s="125">
        <f t="shared" si="11"/>
        <v>15000</v>
      </c>
    </row>
    <row r="135" spans="1:34" ht="13.5" customHeight="1" thickTop="1">
      <c r="A135" s="126"/>
      <c r="B135" s="126"/>
      <c r="C135" s="126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6" t="s">
        <v>937</v>
      </c>
      <c r="AF135" s="126"/>
      <c r="AG135" s="128">
        <f>SUM(AG128:AG134)</f>
        <v>133680</v>
      </c>
      <c r="AH135" s="128">
        <f>SUM(AH128:AH134)</f>
        <v>160416</v>
      </c>
    </row>
    <row r="136" spans="1:34" ht="12.7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</row>
    <row r="137" spans="1:34" ht="13.5" thickBot="1">
      <c r="A137" s="118">
        <v>27057</v>
      </c>
      <c r="B137" s="119"/>
      <c r="C137" s="118">
        <v>70163</v>
      </c>
      <c r="D137" s="119" t="s">
        <v>122</v>
      </c>
      <c r="E137" s="119" t="s">
        <v>133</v>
      </c>
      <c r="F137" s="119" t="s">
        <v>977</v>
      </c>
      <c r="G137" s="119" t="s">
        <v>28</v>
      </c>
      <c r="H137" s="119"/>
      <c r="I137" s="119" t="s">
        <v>30</v>
      </c>
      <c r="J137" s="120">
        <v>1</v>
      </c>
      <c r="K137" s="121">
        <v>1</v>
      </c>
      <c r="L137" s="122" t="s">
        <v>938</v>
      </c>
      <c r="M137" s="119">
        <v>119919</v>
      </c>
      <c r="N137" s="119" t="s">
        <v>219</v>
      </c>
      <c r="O137" s="119" t="s">
        <v>220</v>
      </c>
      <c r="P137" s="119" t="s">
        <v>68</v>
      </c>
      <c r="Q137" s="119">
        <v>3</v>
      </c>
      <c r="R137" s="119" t="s">
        <v>221</v>
      </c>
      <c r="S137" s="119">
        <v>135370</v>
      </c>
      <c r="T137" s="119" t="s">
        <v>222</v>
      </c>
      <c r="U137" s="119" t="s">
        <v>223</v>
      </c>
      <c r="V137" s="119">
        <v>549494808</v>
      </c>
      <c r="W137" s="119" t="s">
        <v>224</v>
      </c>
      <c r="X137" s="123" t="s">
        <v>939</v>
      </c>
      <c r="Y137" s="123" t="s">
        <v>1044</v>
      </c>
      <c r="Z137" s="123" t="s">
        <v>96</v>
      </c>
      <c r="AA137" s="123" t="s">
        <v>939</v>
      </c>
      <c r="AB137" s="123" t="s">
        <v>1045</v>
      </c>
      <c r="AC137" s="122" t="s">
        <v>1046</v>
      </c>
      <c r="AD137" s="124">
        <v>5500</v>
      </c>
      <c r="AE137" s="121">
        <v>20</v>
      </c>
      <c r="AF137" s="124">
        <v>1100</v>
      </c>
      <c r="AG137" s="125">
        <f>ROUND(K137*AD137,2)</f>
        <v>5500</v>
      </c>
      <c r="AH137" s="125">
        <f>ROUND(K137*(AD137+AF137),2)</f>
        <v>6600</v>
      </c>
    </row>
    <row r="138" spans="1:34" ht="13.5" customHeight="1" thickTop="1">
      <c r="A138" s="126"/>
      <c r="B138" s="126"/>
      <c r="C138" s="126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6" t="s">
        <v>937</v>
      </c>
      <c r="AF138" s="126"/>
      <c r="AG138" s="128">
        <f>SUM(AG137:AG137)</f>
        <v>5500</v>
      </c>
      <c r="AH138" s="128">
        <f>SUM(AH137:AH137)</f>
        <v>6600</v>
      </c>
    </row>
    <row r="139" spans="1:34" ht="12.7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  <c r="AF139" s="129"/>
      <c r="AG139" s="129"/>
      <c r="AH139" s="129"/>
    </row>
    <row r="140" spans="1:34" ht="12.75">
      <c r="A140" s="118">
        <v>27061</v>
      </c>
      <c r="B140" s="119"/>
      <c r="C140" s="118">
        <v>70166</v>
      </c>
      <c r="D140" s="119" t="s">
        <v>46</v>
      </c>
      <c r="E140" s="119" t="s">
        <v>47</v>
      </c>
      <c r="F140" s="119" t="s">
        <v>48</v>
      </c>
      <c r="G140" s="119" t="s">
        <v>28</v>
      </c>
      <c r="H140" s="119" t="s">
        <v>1000</v>
      </c>
      <c r="I140" s="119" t="s">
        <v>30</v>
      </c>
      <c r="J140" s="120">
        <v>1</v>
      </c>
      <c r="K140" s="121">
        <v>1</v>
      </c>
      <c r="L140" s="122" t="s">
        <v>928</v>
      </c>
      <c r="M140" s="119">
        <v>231110</v>
      </c>
      <c r="N140" s="119" t="s">
        <v>225</v>
      </c>
      <c r="O140" s="119" t="s">
        <v>32</v>
      </c>
      <c r="P140" s="119" t="s">
        <v>33</v>
      </c>
      <c r="Q140" s="119"/>
      <c r="R140" s="119" t="s">
        <v>96</v>
      </c>
      <c r="S140" s="119">
        <v>3913</v>
      </c>
      <c r="T140" s="119" t="s">
        <v>140</v>
      </c>
      <c r="U140" s="119" t="s">
        <v>141</v>
      </c>
      <c r="V140" s="119">
        <v>549493609</v>
      </c>
      <c r="W140" s="119"/>
      <c r="X140" s="123" t="s">
        <v>1047</v>
      </c>
      <c r="Y140" s="123" t="s">
        <v>1048</v>
      </c>
      <c r="Z140" s="123" t="s">
        <v>96</v>
      </c>
      <c r="AA140" s="123" t="s">
        <v>1019</v>
      </c>
      <c r="AB140" s="123" t="s">
        <v>96</v>
      </c>
      <c r="AC140" s="122" t="s">
        <v>1049</v>
      </c>
      <c r="AD140" s="124">
        <v>400</v>
      </c>
      <c r="AE140" s="121">
        <v>20</v>
      </c>
      <c r="AF140" s="124">
        <v>80</v>
      </c>
      <c r="AG140" s="125">
        <f>ROUND(K140*AD140,2)</f>
        <v>400</v>
      </c>
      <c r="AH140" s="125">
        <f>ROUND(K140*(AD140+AF140),2)</f>
        <v>480</v>
      </c>
    </row>
    <row r="141" spans="1:34" ht="12.75">
      <c r="A141" s="118">
        <v>27061</v>
      </c>
      <c r="B141" s="119"/>
      <c r="C141" s="118">
        <v>70167</v>
      </c>
      <c r="D141" s="119" t="s">
        <v>35</v>
      </c>
      <c r="E141" s="119" t="s">
        <v>55</v>
      </c>
      <c r="F141" s="119" t="s">
        <v>56</v>
      </c>
      <c r="G141" s="119" t="s">
        <v>28</v>
      </c>
      <c r="H141" s="119"/>
      <c r="I141" s="119" t="s">
        <v>30</v>
      </c>
      <c r="J141" s="120">
        <v>1</v>
      </c>
      <c r="K141" s="121">
        <v>1</v>
      </c>
      <c r="L141" s="122" t="s">
        <v>928</v>
      </c>
      <c r="M141" s="119">
        <v>231110</v>
      </c>
      <c r="N141" s="119" t="s">
        <v>225</v>
      </c>
      <c r="O141" s="119" t="s">
        <v>32</v>
      </c>
      <c r="P141" s="119" t="s">
        <v>33</v>
      </c>
      <c r="Q141" s="119"/>
      <c r="R141" s="119" t="s">
        <v>96</v>
      </c>
      <c r="S141" s="119">
        <v>3913</v>
      </c>
      <c r="T141" s="119" t="s">
        <v>140</v>
      </c>
      <c r="U141" s="119" t="s">
        <v>141</v>
      </c>
      <c r="V141" s="119">
        <v>549493609</v>
      </c>
      <c r="W141" s="119"/>
      <c r="X141" s="123" t="s">
        <v>1047</v>
      </c>
      <c r="Y141" s="123" t="s">
        <v>1048</v>
      </c>
      <c r="Z141" s="123" t="s">
        <v>96</v>
      </c>
      <c r="AA141" s="123" t="s">
        <v>1019</v>
      </c>
      <c r="AB141" s="123" t="s">
        <v>96</v>
      </c>
      <c r="AC141" s="122" t="s">
        <v>1049</v>
      </c>
      <c r="AD141" s="124">
        <v>1150</v>
      </c>
      <c r="AE141" s="121">
        <v>20</v>
      </c>
      <c r="AF141" s="124">
        <v>230</v>
      </c>
      <c r="AG141" s="125">
        <f>ROUND(K141*AD141,2)</f>
        <v>1150</v>
      </c>
      <c r="AH141" s="125">
        <f>ROUND(K141*(AD141+AF141),2)</f>
        <v>1380</v>
      </c>
    </row>
    <row r="142" spans="1:34" ht="13.5" thickBot="1">
      <c r="A142" s="118">
        <v>27061</v>
      </c>
      <c r="B142" s="119"/>
      <c r="C142" s="118">
        <v>70245</v>
      </c>
      <c r="D142" s="119" t="s">
        <v>72</v>
      </c>
      <c r="E142" s="119" t="s">
        <v>103</v>
      </c>
      <c r="F142" s="119" t="s">
        <v>104</v>
      </c>
      <c r="G142" s="119" t="s">
        <v>28</v>
      </c>
      <c r="H142" s="119" t="s">
        <v>226</v>
      </c>
      <c r="I142" s="119" t="s">
        <v>30</v>
      </c>
      <c r="J142" s="120">
        <v>1</v>
      </c>
      <c r="K142" s="121">
        <v>1</v>
      </c>
      <c r="L142" s="122" t="s">
        <v>928</v>
      </c>
      <c r="M142" s="119">
        <v>231110</v>
      </c>
      <c r="N142" s="119" t="s">
        <v>225</v>
      </c>
      <c r="O142" s="119" t="s">
        <v>32</v>
      </c>
      <c r="P142" s="119" t="s">
        <v>33</v>
      </c>
      <c r="Q142" s="119"/>
      <c r="R142" s="119" t="s">
        <v>96</v>
      </c>
      <c r="S142" s="119">
        <v>3913</v>
      </c>
      <c r="T142" s="119" t="s">
        <v>140</v>
      </c>
      <c r="U142" s="119" t="s">
        <v>141</v>
      </c>
      <c r="V142" s="119">
        <v>549493609</v>
      </c>
      <c r="W142" s="119"/>
      <c r="X142" s="123" t="s">
        <v>1047</v>
      </c>
      <c r="Y142" s="123" t="s">
        <v>1048</v>
      </c>
      <c r="Z142" s="123" t="s">
        <v>96</v>
      </c>
      <c r="AA142" s="123" t="s">
        <v>1019</v>
      </c>
      <c r="AB142" s="123" t="s">
        <v>96</v>
      </c>
      <c r="AC142" s="122" t="s">
        <v>1049</v>
      </c>
      <c r="AD142" s="124">
        <v>9980</v>
      </c>
      <c r="AE142" s="121">
        <v>20</v>
      </c>
      <c r="AF142" s="124">
        <v>1996</v>
      </c>
      <c r="AG142" s="125">
        <f>ROUND(K142*AD142,2)</f>
        <v>9980</v>
      </c>
      <c r="AH142" s="125">
        <f>ROUND(K142*(AD142+AF142),2)</f>
        <v>11976</v>
      </c>
    </row>
    <row r="143" spans="1:34" ht="13.5" customHeight="1" thickTop="1">
      <c r="A143" s="126"/>
      <c r="B143" s="126"/>
      <c r="C143" s="126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6" t="s">
        <v>937</v>
      </c>
      <c r="AF143" s="126"/>
      <c r="AG143" s="128">
        <f>SUM(AG140:AG142)</f>
        <v>11530</v>
      </c>
      <c r="AH143" s="128">
        <f>SUM(AH140:AH142)</f>
        <v>13836</v>
      </c>
    </row>
    <row r="144" spans="1:34" ht="12.7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</row>
    <row r="145" spans="1:34" ht="26.25" thickBot="1">
      <c r="A145" s="118">
        <v>27078</v>
      </c>
      <c r="B145" s="119"/>
      <c r="C145" s="118">
        <v>70322</v>
      </c>
      <c r="D145" s="119" t="s">
        <v>72</v>
      </c>
      <c r="E145" s="119" t="s">
        <v>227</v>
      </c>
      <c r="F145" s="119" t="s">
        <v>228</v>
      </c>
      <c r="G145" s="119" t="s">
        <v>28</v>
      </c>
      <c r="H145" s="119"/>
      <c r="I145" s="119" t="s">
        <v>30</v>
      </c>
      <c r="J145" s="120">
        <v>1</v>
      </c>
      <c r="K145" s="121">
        <v>1</v>
      </c>
      <c r="L145" s="122" t="s">
        <v>938</v>
      </c>
      <c r="M145" s="119">
        <v>110320</v>
      </c>
      <c r="N145" s="119" t="s">
        <v>229</v>
      </c>
      <c r="O145" s="119" t="s">
        <v>230</v>
      </c>
      <c r="P145" s="119" t="s">
        <v>231</v>
      </c>
      <c r="Q145" s="119">
        <v>5</v>
      </c>
      <c r="R145" s="119" t="s">
        <v>232</v>
      </c>
      <c r="S145" s="119">
        <v>26544</v>
      </c>
      <c r="T145" s="119" t="s">
        <v>233</v>
      </c>
      <c r="U145" s="119" t="s">
        <v>234</v>
      </c>
      <c r="V145" s="119" t="s">
        <v>235</v>
      </c>
      <c r="W145" s="119"/>
      <c r="X145" s="123" t="s">
        <v>939</v>
      </c>
      <c r="Y145" s="123" t="s">
        <v>1050</v>
      </c>
      <c r="Z145" s="123" t="s">
        <v>96</v>
      </c>
      <c r="AA145" s="123" t="s">
        <v>939</v>
      </c>
      <c r="AB145" s="123" t="s">
        <v>941</v>
      </c>
      <c r="AC145" s="122" t="s">
        <v>1051</v>
      </c>
      <c r="AD145" s="124">
        <v>5650</v>
      </c>
      <c r="AE145" s="121">
        <v>20</v>
      </c>
      <c r="AF145" s="124">
        <v>1130</v>
      </c>
      <c r="AG145" s="125">
        <f>ROUND(K145*AD145,2)</f>
        <v>5650</v>
      </c>
      <c r="AH145" s="125">
        <f>ROUND(K145*(AD145+AF145),2)</f>
        <v>6780</v>
      </c>
    </row>
    <row r="146" spans="1:34" ht="13.5" customHeight="1" thickTop="1">
      <c r="A146" s="126"/>
      <c r="B146" s="126"/>
      <c r="C146" s="126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6" t="s">
        <v>937</v>
      </c>
      <c r="AF146" s="126"/>
      <c r="AG146" s="128">
        <f>SUM(AG145:AG145)</f>
        <v>5650</v>
      </c>
      <c r="AH146" s="128">
        <f>SUM(AH145:AH145)</f>
        <v>6780</v>
      </c>
    </row>
    <row r="147" spans="1:34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</row>
    <row r="148" spans="1:34" ht="76.5">
      <c r="A148" s="118">
        <v>27117</v>
      </c>
      <c r="B148" s="119" t="s">
        <v>236</v>
      </c>
      <c r="C148" s="118">
        <v>70356</v>
      </c>
      <c r="D148" s="119" t="s">
        <v>38</v>
      </c>
      <c r="E148" s="119" t="s">
        <v>100</v>
      </c>
      <c r="F148" s="119" t="s">
        <v>101</v>
      </c>
      <c r="G148" s="119" t="s">
        <v>28</v>
      </c>
      <c r="H148" s="119" t="s">
        <v>1052</v>
      </c>
      <c r="I148" s="119" t="s">
        <v>30</v>
      </c>
      <c r="J148" s="120">
        <v>3</v>
      </c>
      <c r="K148" s="121">
        <v>3</v>
      </c>
      <c r="L148" s="122" t="s">
        <v>928</v>
      </c>
      <c r="M148" s="119">
        <v>413400</v>
      </c>
      <c r="N148" s="119" t="s">
        <v>237</v>
      </c>
      <c r="O148" s="119" t="s">
        <v>238</v>
      </c>
      <c r="P148" s="119" t="s">
        <v>239</v>
      </c>
      <c r="Q148" s="119">
        <v>5</v>
      </c>
      <c r="R148" s="119" t="s">
        <v>240</v>
      </c>
      <c r="S148" s="119">
        <v>104835</v>
      </c>
      <c r="T148" s="119" t="s">
        <v>241</v>
      </c>
      <c r="U148" s="119" t="s">
        <v>242</v>
      </c>
      <c r="V148" s="119">
        <v>549495407</v>
      </c>
      <c r="W148" s="119"/>
      <c r="X148" s="123" t="s">
        <v>1053</v>
      </c>
      <c r="Y148" s="123" t="s">
        <v>1054</v>
      </c>
      <c r="Z148" s="123" t="s">
        <v>96</v>
      </c>
      <c r="AA148" s="123" t="s">
        <v>933</v>
      </c>
      <c r="AB148" s="123" t="s">
        <v>947</v>
      </c>
      <c r="AC148" s="122" t="s">
        <v>1055</v>
      </c>
      <c r="AD148" s="124">
        <v>14580</v>
      </c>
      <c r="AE148" s="121">
        <v>20</v>
      </c>
      <c r="AF148" s="124">
        <v>2916</v>
      </c>
      <c r="AG148" s="125">
        <f>ROUND(K148*AD148,2)</f>
        <v>43740</v>
      </c>
      <c r="AH148" s="125">
        <f>ROUND(K148*(AD148+AF148),2)</f>
        <v>52488</v>
      </c>
    </row>
    <row r="149" spans="1:34" ht="12.75">
      <c r="A149" s="118">
        <v>27117</v>
      </c>
      <c r="B149" s="119" t="s">
        <v>236</v>
      </c>
      <c r="C149" s="118">
        <v>70365</v>
      </c>
      <c r="D149" s="119" t="s">
        <v>41</v>
      </c>
      <c r="E149" s="119" t="s">
        <v>91</v>
      </c>
      <c r="F149" s="119" t="s">
        <v>92</v>
      </c>
      <c r="G149" s="119" t="s">
        <v>28</v>
      </c>
      <c r="H149" s="119" t="s">
        <v>243</v>
      </c>
      <c r="I149" s="119" t="s">
        <v>30</v>
      </c>
      <c r="J149" s="120">
        <v>3</v>
      </c>
      <c r="K149" s="121">
        <v>3</v>
      </c>
      <c r="L149" s="122" t="s">
        <v>928</v>
      </c>
      <c r="M149" s="119">
        <v>413400</v>
      </c>
      <c r="N149" s="119" t="s">
        <v>237</v>
      </c>
      <c r="O149" s="119" t="s">
        <v>238</v>
      </c>
      <c r="P149" s="119" t="s">
        <v>239</v>
      </c>
      <c r="Q149" s="119">
        <v>5</v>
      </c>
      <c r="R149" s="119" t="s">
        <v>240</v>
      </c>
      <c r="S149" s="119">
        <v>104835</v>
      </c>
      <c r="T149" s="119" t="s">
        <v>241</v>
      </c>
      <c r="U149" s="119" t="s">
        <v>242</v>
      </c>
      <c r="V149" s="119">
        <v>549495407</v>
      </c>
      <c r="W149" s="119"/>
      <c r="X149" s="123" t="s">
        <v>1053</v>
      </c>
      <c r="Y149" s="123" t="s">
        <v>1054</v>
      </c>
      <c r="Z149" s="123" t="s">
        <v>96</v>
      </c>
      <c r="AA149" s="123" t="s">
        <v>933</v>
      </c>
      <c r="AB149" s="123" t="s">
        <v>947</v>
      </c>
      <c r="AC149" s="122" t="s">
        <v>1055</v>
      </c>
      <c r="AD149" s="124">
        <v>4600</v>
      </c>
      <c r="AE149" s="121">
        <v>20</v>
      </c>
      <c r="AF149" s="124">
        <v>920</v>
      </c>
      <c r="AG149" s="125">
        <f>ROUND(K149*AD149,2)</f>
        <v>13800</v>
      </c>
      <c r="AH149" s="125">
        <f>ROUND(K149*(AD149+AF149),2)</f>
        <v>16560</v>
      </c>
    </row>
    <row r="150" spans="1:34" ht="13.5" thickBot="1">
      <c r="A150" s="118">
        <v>27117</v>
      </c>
      <c r="B150" s="119" t="s">
        <v>236</v>
      </c>
      <c r="C150" s="118">
        <v>70366</v>
      </c>
      <c r="D150" s="119" t="s">
        <v>72</v>
      </c>
      <c r="E150" s="119" t="s">
        <v>244</v>
      </c>
      <c r="F150" s="119" t="s">
        <v>245</v>
      </c>
      <c r="G150" s="119" t="s">
        <v>28</v>
      </c>
      <c r="H150" s="119" t="s">
        <v>246</v>
      </c>
      <c r="I150" s="119" t="s">
        <v>30</v>
      </c>
      <c r="J150" s="120">
        <v>1</v>
      </c>
      <c r="K150" s="121">
        <v>1</v>
      </c>
      <c r="L150" s="122" t="s">
        <v>928</v>
      </c>
      <c r="M150" s="119">
        <v>413400</v>
      </c>
      <c r="N150" s="119" t="s">
        <v>237</v>
      </c>
      <c r="O150" s="119" t="s">
        <v>238</v>
      </c>
      <c r="P150" s="119" t="s">
        <v>239</v>
      </c>
      <c r="Q150" s="119">
        <v>5</v>
      </c>
      <c r="R150" s="119" t="s">
        <v>240</v>
      </c>
      <c r="S150" s="119">
        <v>104835</v>
      </c>
      <c r="T150" s="119" t="s">
        <v>241</v>
      </c>
      <c r="U150" s="119" t="s">
        <v>242</v>
      </c>
      <c r="V150" s="119">
        <v>549495407</v>
      </c>
      <c r="W150" s="119"/>
      <c r="X150" s="123" t="s">
        <v>1053</v>
      </c>
      <c r="Y150" s="123" t="s">
        <v>1054</v>
      </c>
      <c r="Z150" s="123" t="s">
        <v>96</v>
      </c>
      <c r="AA150" s="123" t="s">
        <v>933</v>
      </c>
      <c r="AB150" s="123" t="s">
        <v>947</v>
      </c>
      <c r="AC150" s="122" t="s">
        <v>1055</v>
      </c>
      <c r="AD150" s="124">
        <v>20000</v>
      </c>
      <c r="AE150" s="121">
        <v>20</v>
      </c>
      <c r="AF150" s="124">
        <v>4000</v>
      </c>
      <c r="AG150" s="125">
        <f>ROUND(K150*AD150,2)</f>
        <v>20000</v>
      </c>
      <c r="AH150" s="125">
        <f>ROUND(K150*(AD150+AF150),2)</f>
        <v>24000</v>
      </c>
    </row>
    <row r="151" spans="1:34" ht="13.5" customHeight="1" thickTop="1">
      <c r="A151" s="126"/>
      <c r="B151" s="126"/>
      <c r="C151" s="126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6" t="s">
        <v>937</v>
      </c>
      <c r="AF151" s="126"/>
      <c r="AG151" s="128">
        <f>SUM(AG148:AG150)</f>
        <v>77540</v>
      </c>
      <c r="AH151" s="128">
        <f>SUM(AH148:AH150)</f>
        <v>93048</v>
      </c>
    </row>
    <row r="152" spans="1:34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</row>
    <row r="153" spans="1:34" ht="13.5" thickBot="1">
      <c r="A153" s="118">
        <v>27123</v>
      </c>
      <c r="B153" s="119"/>
      <c r="C153" s="118">
        <v>70391</v>
      </c>
      <c r="D153" s="119" t="s">
        <v>35</v>
      </c>
      <c r="E153" s="119" t="s">
        <v>170</v>
      </c>
      <c r="F153" s="119" t="s">
        <v>171</v>
      </c>
      <c r="G153" s="119" t="s">
        <v>28</v>
      </c>
      <c r="H153" s="119"/>
      <c r="I153" s="119" t="s">
        <v>30</v>
      </c>
      <c r="J153" s="120">
        <v>1</v>
      </c>
      <c r="K153" s="121">
        <v>1</v>
      </c>
      <c r="L153" s="122" t="s">
        <v>938</v>
      </c>
      <c r="M153" s="119">
        <v>110513</v>
      </c>
      <c r="N153" s="119" t="s">
        <v>247</v>
      </c>
      <c r="O153" s="119" t="s">
        <v>248</v>
      </c>
      <c r="P153" s="119" t="s">
        <v>68</v>
      </c>
      <c r="Q153" s="119">
        <v>2</v>
      </c>
      <c r="R153" s="119" t="s">
        <v>249</v>
      </c>
      <c r="S153" s="119">
        <v>118151</v>
      </c>
      <c r="T153" s="119" t="s">
        <v>250</v>
      </c>
      <c r="U153" s="119" t="s">
        <v>251</v>
      </c>
      <c r="V153" s="119">
        <v>549496487</v>
      </c>
      <c r="W153" s="119"/>
      <c r="X153" s="123" t="s">
        <v>939</v>
      </c>
      <c r="Y153" s="123" t="s">
        <v>1056</v>
      </c>
      <c r="Z153" s="123" t="s">
        <v>96</v>
      </c>
      <c r="AA153" s="123" t="s">
        <v>939</v>
      </c>
      <c r="AB153" s="123" t="s">
        <v>941</v>
      </c>
      <c r="AC153" s="122" t="s">
        <v>1057</v>
      </c>
      <c r="AD153" s="124">
        <v>1800</v>
      </c>
      <c r="AE153" s="121">
        <v>20</v>
      </c>
      <c r="AF153" s="124">
        <v>360</v>
      </c>
      <c r="AG153" s="125">
        <f>ROUND(K153*AD153,2)</f>
        <v>1800</v>
      </c>
      <c r="AH153" s="125">
        <f>ROUND(K153*(AD153+AF153),2)</f>
        <v>2160</v>
      </c>
    </row>
    <row r="154" spans="1:34" ht="13.5" customHeight="1" thickTop="1">
      <c r="A154" s="126"/>
      <c r="B154" s="126"/>
      <c r="C154" s="126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6" t="s">
        <v>937</v>
      </c>
      <c r="AF154" s="126"/>
      <c r="AG154" s="128">
        <f>SUM(AG153:AG153)</f>
        <v>1800</v>
      </c>
      <c r="AH154" s="128">
        <f>SUM(AH153:AH153)</f>
        <v>2160</v>
      </c>
    </row>
    <row r="155" spans="1:34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</row>
    <row r="156" spans="1:34" ht="26.25" thickBot="1">
      <c r="A156" s="118">
        <v>27124</v>
      </c>
      <c r="B156" s="119"/>
      <c r="C156" s="118">
        <v>70407</v>
      </c>
      <c r="D156" s="119" t="s">
        <v>25</v>
      </c>
      <c r="E156" s="119" t="s">
        <v>64</v>
      </c>
      <c r="F156" s="119" t="s">
        <v>65</v>
      </c>
      <c r="G156" s="119" t="s">
        <v>28</v>
      </c>
      <c r="H156" s="119"/>
      <c r="I156" s="119" t="s">
        <v>30</v>
      </c>
      <c r="J156" s="120">
        <v>1</v>
      </c>
      <c r="K156" s="121">
        <v>1</v>
      </c>
      <c r="L156" s="122" t="s">
        <v>928</v>
      </c>
      <c r="M156" s="119">
        <v>419917</v>
      </c>
      <c r="N156" s="119" t="s">
        <v>252</v>
      </c>
      <c r="O156" s="119" t="s">
        <v>186</v>
      </c>
      <c r="P156" s="119" t="s">
        <v>187</v>
      </c>
      <c r="Q156" s="119">
        <v>0</v>
      </c>
      <c r="R156" s="119" t="s">
        <v>96</v>
      </c>
      <c r="S156" s="119">
        <v>71509</v>
      </c>
      <c r="T156" s="119" t="s">
        <v>253</v>
      </c>
      <c r="U156" s="119" t="s">
        <v>254</v>
      </c>
      <c r="V156" s="119">
        <v>549496348</v>
      </c>
      <c r="W156" s="119"/>
      <c r="X156" s="123" t="s">
        <v>939</v>
      </c>
      <c r="Y156" s="123" t="s">
        <v>1058</v>
      </c>
      <c r="Z156" s="123" t="s">
        <v>96</v>
      </c>
      <c r="AA156" s="123" t="s">
        <v>939</v>
      </c>
      <c r="AB156" s="123" t="s">
        <v>984</v>
      </c>
      <c r="AC156" s="122" t="s">
        <v>1059</v>
      </c>
      <c r="AD156" s="124">
        <v>180</v>
      </c>
      <c r="AE156" s="121">
        <v>20</v>
      </c>
      <c r="AF156" s="124">
        <v>36</v>
      </c>
      <c r="AG156" s="125">
        <f>ROUND(K156*AD156,2)</f>
        <v>180</v>
      </c>
      <c r="AH156" s="125">
        <f>ROUND(K156*(AD156+AF156),2)</f>
        <v>216</v>
      </c>
    </row>
    <row r="157" spans="1:34" ht="13.5" customHeight="1" thickTop="1">
      <c r="A157" s="126"/>
      <c r="B157" s="126"/>
      <c r="C157" s="126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7"/>
      <c r="AE157" s="126" t="s">
        <v>937</v>
      </c>
      <c r="AF157" s="126"/>
      <c r="AG157" s="128">
        <f>SUM(AG156:AG156)</f>
        <v>180</v>
      </c>
      <c r="AH157" s="128">
        <f>SUM(AH156:AH156)</f>
        <v>216</v>
      </c>
    </row>
    <row r="158" spans="1:34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</row>
    <row r="159" spans="1:34" ht="12.75">
      <c r="A159" s="118">
        <v>27130</v>
      </c>
      <c r="B159" s="119"/>
      <c r="C159" s="118">
        <v>70413</v>
      </c>
      <c r="D159" s="119" t="s">
        <v>61</v>
      </c>
      <c r="E159" s="119" t="s">
        <v>62</v>
      </c>
      <c r="F159" s="119" t="s">
        <v>943</v>
      </c>
      <c r="G159" s="119" t="s">
        <v>28</v>
      </c>
      <c r="H159" s="119" t="s">
        <v>255</v>
      </c>
      <c r="I159" s="119" t="s">
        <v>30</v>
      </c>
      <c r="J159" s="120">
        <v>1</v>
      </c>
      <c r="K159" s="121">
        <v>1</v>
      </c>
      <c r="L159" s="122" t="s">
        <v>928</v>
      </c>
      <c r="M159" s="119">
        <v>231700</v>
      </c>
      <c r="N159" s="119" t="s">
        <v>31</v>
      </c>
      <c r="O159" s="119" t="s">
        <v>32</v>
      </c>
      <c r="P159" s="119" t="s">
        <v>33</v>
      </c>
      <c r="Q159" s="119"/>
      <c r="R159" s="119" t="s">
        <v>96</v>
      </c>
      <c r="S159" s="119">
        <v>3913</v>
      </c>
      <c r="T159" s="119" t="s">
        <v>140</v>
      </c>
      <c r="U159" s="119" t="s">
        <v>141</v>
      </c>
      <c r="V159" s="119">
        <v>549493609</v>
      </c>
      <c r="W159" s="119"/>
      <c r="X159" s="123" t="s">
        <v>939</v>
      </c>
      <c r="Y159" s="123" t="s">
        <v>931</v>
      </c>
      <c r="Z159" s="123" t="s">
        <v>96</v>
      </c>
      <c r="AA159" s="123" t="s">
        <v>939</v>
      </c>
      <c r="AB159" s="123" t="s">
        <v>96</v>
      </c>
      <c r="AC159" s="122" t="s">
        <v>1060</v>
      </c>
      <c r="AD159" s="124">
        <v>2500</v>
      </c>
      <c r="AE159" s="121">
        <v>20</v>
      </c>
      <c r="AF159" s="124">
        <v>500</v>
      </c>
      <c r="AG159" s="125">
        <f>ROUND(K159*AD159,2)</f>
        <v>2500</v>
      </c>
      <c r="AH159" s="125">
        <f>ROUND(K159*(AD159+AF159),2)</f>
        <v>3000</v>
      </c>
    </row>
    <row r="160" spans="1:34" ht="13.5" thickBot="1">
      <c r="A160" s="118">
        <v>27130</v>
      </c>
      <c r="B160" s="119"/>
      <c r="C160" s="118">
        <v>70414</v>
      </c>
      <c r="D160" s="119" t="s">
        <v>38</v>
      </c>
      <c r="E160" s="119" t="s">
        <v>39</v>
      </c>
      <c r="F160" s="119" t="s">
        <v>40</v>
      </c>
      <c r="G160" s="119" t="s">
        <v>28</v>
      </c>
      <c r="H160" s="119"/>
      <c r="I160" s="119" t="s">
        <v>30</v>
      </c>
      <c r="J160" s="120">
        <v>4</v>
      </c>
      <c r="K160" s="121">
        <v>4</v>
      </c>
      <c r="L160" s="122" t="s">
        <v>928</v>
      </c>
      <c r="M160" s="119">
        <v>231700</v>
      </c>
      <c r="N160" s="119" t="s">
        <v>31</v>
      </c>
      <c r="O160" s="119" t="s">
        <v>32</v>
      </c>
      <c r="P160" s="119" t="s">
        <v>33</v>
      </c>
      <c r="Q160" s="119"/>
      <c r="R160" s="119" t="s">
        <v>96</v>
      </c>
      <c r="S160" s="119">
        <v>3913</v>
      </c>
      <c r="T160" s="119" t="s">
        <v>140</v>
      </c>
      <c r="U160" s="119" t="s">
        <v>141</v>
      </c>
      <c r="V160" s="119">
        <v>549493609</v>
      </c>
      <c r="W160" s="119"/>
      <c r="X160" s="123" t="s">
        <v>939</v>
      </c>
      <c r="Y160" s="123" t="s">
        <v>931</v>
      </c>
      <c r="Z160" s="123" t="s">
        <v>96</v>
      </c>
      <c r="AA160" s="123" t="s">
        <v>939</v>
      </c>
      <c r="AB160" s="123" t="s">
        <v>96</v>
      </c>
      <c r="AC160" s="122" t="s">
        <v>1060</v>
      </c>
      <c r="AD160" s="124">
        <v>8150</v>
      </c>
      <c r="AE160" s="121">
        <v>20</v>
      </c>
      <c r="AF160" s="124">
        <v>1630</v>
      </c>
      <c r="AG160" s="125">
        <f>ROUND(K160*AD160,2)</f>
        <v>32600</v>
      </c>
      <c r="AH160" s="125">
        <f>ROUND(K160*(AD160+AF160),2)</f>
        <v>39120</v>
      </c>
    </row>
    <row r="161" spans="1:34" ht="13.5" customHeight="1" thickTop="1">
      <c r="A161" s="126"/>
      <c r="B161" s="126"/>
      <c r="C161" s="126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7"/>
      <c r="AE161" s="126" t="s">
        <v>937</v>
      </c>
      <c r="AF161" s="126"/>
      <c r="AG161" s="128">
        <f>SUM(AG159:AG160)</f>
        <v>35100</v>
      </c>
      <c r="AH161" s="128">
        <f>SUM(AH159:AH160)</f>
        <v>42120</v>
      </c>
    </row>
    <row r="162" spans="1:34" ht="12.7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</row>
    <row r="163" spans="1:34" ht="13.5" thickBot="1">
      <c r="A163" s="118">
        <v>27157</v>
      </c>
      <c r="B163" s="119" t="s">
        <v>110</v>
      </c>
      <c r="C163" s="118">
        <v>70558</v>
      </c>
      <c r="D163" s="119" t="s">
        <v>38</v>
      </c>
      <c r="E163" s="119" t="s">
        <v>109</v>
      </c>
      <c r="F163" s="119" t="s">
        <v>110</v>
      </c>
      <c r="G163" s="119" t="s">
        <v>28</v>
      </c>
      <c r="H163" s="119"/>
      <c r="I163" s="119" t="s">
        <v>30</v>
      </c>
      <c r="J163" s="120">
        <v>1</v>
      </c>
      <c r="K163" s="121">
        <v>1</v>
      </c>
      <c r="L163" s="122" t="s">
        <v>938</v>
      </c>
      <c r="M163" s="119">
        <v>110615</v>
      </c>
      <c r="N163" s="119" t="s">
        <v>256</v>
      </c>
      <c r="O163" s="119" t="s">
        <v>94</v>
      </c>
      <c r="P163" s="119" t="s">
        <v>95</v>
      </c>
      <c r="Q163" s="119">
        <v>2</v>
      </c>
      <c r="R163" s="119">
        <v>151</v>
      </c>
      <c r="S163" s="119">
        <v>63393</v>
      </c>
      <c r="T163" s="119" t="s">
        <v>257</v>
      </c>
      <c r="U163" s="119" t="s">
        <v>258</v>
      </c>
      <c r="V163" s="119">
        <v>543182844</v>
      </c>
      <c r="W163" s="119"/>
      <c r="X163" s="123" t="s">
        <v>939</v>
      </c>
      <c r="Y163" s="123" t="s">
        <v>1061</v>
      </c>
      <c r="Z163" s="123" t="s">
        <v>96</v>
      </c>
      <c r="AA163" s="123" t="s">
        <v>939</v>
      </c>
      <c r="AB163" s="123" t="s">
        <v>941</v>
      </c>
      <c r="AC163" s="122" t="s">
        <v>1062</v>
      </c>
      <c r="AD163" s="124">
        <v>21100</v>
      </c>
      <c r="AE163" s="121">
        <v>20</v>
      </c>
      <c r="AF163" s="124">
        <v>4220</v>
      </c>
      <c r="AG163" s="125">
        <f>ROUND(K163*AD163,2)</f>
        <v>21100</v>
      </c>
      <c r="AH163" s="125">
        <f>ROUND(K163*(AD163+AF163),2)</f>
        <v>25320</v>
      </c>
    </row>
    <row r="164" spans="1:34" ht="13.5" customHeight="1" thickTop="1">
      <c r="A164" s="126"/>
      <c r="B164" s="126"/>
      <c r="C164" s="126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6" t="s">
        <v>937</v>
      </c>
      <c r="AF164" s="126"/>
      <c r="AG164" s="128">
        <f>SUM(AG163:AG163)</f>
        <v>21100</v>
      </c>
      <c r="AH164" s="128">
        <f>SUM(AH163:AH163)</f>
        <v>25320</v>
      </c>
    </row>
    <row r="165" spans="1:34" ht="12.7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</row>
    <row r="166" spans="1:34" ht="12.75">
      <c r="A166" s="118">
        <v>27160</v>
      </c>
      <c r="B166" s="119" t="s">
        <v>259</v>
      </c>
      <c r="C166" s="118">
        <v>70719</v>
      </c>
      <c r="D166" s="119" t="s">
        <v>46</v>
      </c>
      <c r="E166" s="119" t="s">
        <v>47</v>
      </c>
      <c r="F166" s="119" t="s">
        <v>48</v>
      </c>
      <c r="G166" s="119" t="s">
        <v>28</v>
      </c>
      <c r="H166" s="119" t="s">
        <v>260</v>
      </c>
      <c r="I166" s="119" t="s">
        <v>30</v>
      </c>
      <c r="J166" s="120">
        <v>2</v>
      </c>
      <c r="K166" s="121">
        <v>2</v>
      </c>
      <c r="L166" s="122" t="s">
        <v>928</v>
      </c>
      <c r="M166" s="119">
        <v>510000</v>
      </c>
      <c r="N166" s="119" t="s">
        <v>66</v>
      </c>
      <c r="O166" s="119" t="s">
        <v>67</v>
      </c>
      <c r="P166" s="119" t="s">
        <v>68</v>
      </c>
      <c r="Q166" s="119">
        <v>2</v>
      </c>
      <c r="R166" s="119" t="s">
        <v>69</v>
      </c>
      <c r="S166" s="119">
        <v>186014</v>
      </c>
      <c r="T166" s="119" t="s">
        <v>70</v>
      </c>
      <c r="U166" s="119" t="s">
        <v>71</v>
      </c>
      <c r="V166" s="119">
        <v>549496321</v>
      </c>
      <c r="W166" s="119"/>
      <c r="X166" s="123" t="s">
        <v>1063</v>
      </c>
      <c r="Y166" s="123" t="s">
        <v>1014</v>
      </c>
      <c r="Z166" s="123" t="s">
        <v>96</v>
      </c>
      <c r="AA166" s="123" t="s">
        <v>946</v>
      </c>
      <c r="AB166" s="123" t="s">
        <v>947</v>
      </c>
      <c r="AC166" s="122" t="s">
        <v>1064</v>
      </c>
      <c r="AD166" s="124">
        <v>400</v>
      </c>
      <c r="AE166" s="121">
        <v>20</v>
      </c>
      <c r="AF166" s="124">
        <v>80</v>
      </c>
      <c r="AG166" s="125">
        <f>ROUND(K166*AD166,2)</f>
        <v>800</v>
      </c>
      <c r="AH166" s="125">
        <f>ROUND(K166*(AD166+AF166),2)</f>
        <v>960</v>
      </c>
    </row>
    <row r="167" spans="1:34" ht="13.5" thickBot="1">
      <c r="A167" s="118">
        <v>27160</v>
      </c>
      <c r="B167" s="119" t="s">
        <v>259</v>
      </c>
      <c r="C167" s="118">
        <v>71073</v>
      </c>
      <c r="D167" s="119" t="s">
        <v>57</v>
      </c>
      <c r="E167" s="119" t="s">
        <v>261</v>
      </c>
      <c r="F167" s="119" t="s">
        <v>262</v>
      </c>
      <c r="G167" s="119" t="s">
        <v>28</v>
      </c>
      <c r="H167" s="119"/>
      <c r="I167" s="119" t="s">
        <v>30</v>
      </c>
      <c r="J167" s="120">
        <v>1</v>
      </c>
      <c r="K167" s="121">
        <v>1</v>
      </c>
      <c r="L167" s="122" t="s">
        <v>928</v>
      </c>
      <c r="M167" s="119">
        <v>510000</v>
      </c>
      <c r="N167" s="119" t="s">
        <v>66</v>
      </c>
      <c r="O167" s="119" t="s">
        <v>67</v>
      </c>
      <c r="P167" s="119" t="s">
        <v>68</v>
      </c>
      <c r="Q167" s="119">
        <v>2</v>
      </c>
      <c r="R167" s="119" t="s">
        <v>69</v>
      </c>
      <c r="S167" s="119">
        <v>186014</v>
      </c>
      <c r="T167" s="119" t="s">
        <v>70</v>
      </c>
      <c r="U167" s="119" t="s">
        <v>71</v>
      </c>
      <c r="V167" s="119">
        <v>549496321</v>
      </c>
      <c r="W167" s="119"/>
      <c r="X167" s="123" t="s">
        <v>1063</v>
      </c>
      <c r="Y167" s="123" t="s">
        <v>1014</v>
      </c>
      <c r="Z167" s="123" t="s">
        <v>96</v>
      </c>
      <c r="AA167" s="123" t="s">
        <v>946</v>
      </c>
      <c r="AB167" s="123" t="s">
        <v>947</v>
      </c>
      <c r="AC167" s="122" t="s">
        <v>1064</v>
      </c>
      <c r="AD167" s="124">
        <v>310</v>
      </c>
      <c r="AE167" s="121">
        <v>20</v>
      </c>
      <c r="AF167" s="124">
        <v>62</v>
      </c>
      <c r="AG167" s="125">
        <f>ROUND(K167*AD167,2)</f>
        <v>310</v>
      </c>
      <c r="AH167" s="125">
        <f>ROUND(K167*(AD167+AF167),2)</f>
        <v>372</v>
      </c>
    </row>
    <row r="168" spans="1:34" ht="13.5" customHeight="1" thickTop="1">
      <c r="A168" s="126"/>
      <c r="B168" s="126"/>
      <c r="C168" s="126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6" t="s">
        <v>937</v>
      </c>
      <c r="AF168" s="126"/>
      <c r="AG168" s="128">
        <f>SUM(AG166:AG167)</f>
        <v>1110</v>
      </c>
      <c r="AH168" s="128">
        <f>SUM(AH166:AH167)</f>
        <v>1332</v>
      </c>
    </row>
    <row r="169" spans="1:34" ht="12.7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</row>
    <row r="170" spans="1:34" ht="12.75">
      <c r="A170" s="118">
        <v>27216</v>
      </c>
      <c r="B170" s="119" t="s">
        <v>263</v>
      </c>
      <c r="C170" s="118">
        <v>70690</v>
      </c>
      <c r="D170" s="119" t="s">
        <v>35</v>
      </c>
      <c r="E170" s="119" t="s">
        <v>170</v>
      </c>
      <c r="F170" s="119" t="s">
        <v>171</v>
      </c>
      <c r="G170" s="119" t="s">
        <v>28</v>
      </c>
      <c r="H170" s="119"/>
      <c r="I170" s="119" t="s">
        <v>30</v>
      </c>
      <c r="J170" s="120">
        <v>2</v>
      </c>
      <c r="K170" s="121">
        <v>2</v>
      </c>
      <c r="L170" s="122" t="s">
        <v>938</v>
      </c>
      <c r="M170" s="119">
        <v>920000</v>
      </c>
      <c r="N170" s="119" t="s">
        <v>93</v>
      </c>
      <c r="O170" s="119" t="s">
        <v>150</v>
      </c>
      <c r="P170" s="119" t="s">
        <v>151</v>
      </c>
      <c r="Q170" s="119">
        <v>2</v>
      </c>
      <c r="R170" s="119" t="s">
        <v>156</v>
      </c>
      <c r="S170" s="119">
        <v>2090</v>
      </c>
      <c r="T170" s="119" t="s">
        <v>97</v>
      </c>
      <c r="U170" s="119" t="s">
        <v>98</v>
      </c>
      <c r="V170" s="119">
        <v>549494642</v>
      </c>
      <c r="W170" s="119"/>
      <c r="X170" s="123" t="s">
        <v>1065</v>
      </c>
      <c r="Y170" s="123" t="s">
        <v>964</v>
      </c>
      <c r="Z170" s="123" t="s">
        <v>96</v>
      </c>
      <c r="AA170" s="123" t="s">
        <v>939</v>
      </c>
      <c r="AB170" s="123" t="s">
        <v>984</v>
      </c>
      <c r="AC170" s="122" t="s">
        <v>1066</v>
      </c>
      <c r="AD170" s="124">
        <v>1800</v>
      </c>
      <c r="AE170" s="121">
        <v>20</v>
      </c>
      <c r="AF170" s="124">
        <v>360</v>
      </c>
      <c r="AG170" s="125">
        <f>ROUND(K170*AD170,2)</f>
        <v>3600</v>
      </c>
      <c r="AH170" s="125">
        <f>ROUND(K170*(AD170+AF170),2)</f>
        <v>4320</v>
      </c>
    </row>
    <row r="171" spans="1:34" ht="13.5" thickBot="1">
      <c r="A171" s="118">
        <v>27216</v>
      </c>
      <c r="B171" s="119" t="s">
        <v>263</v>
      </c>
      <c r="C171" s="118">
        <v>70691</v>
      </c>
      <c r="D171" s="119" t="s">
        <v>35</v>
      </c>
      <c r="E171" s="119" t="s">
        <v>36</v>
      </c>
      <c r="F171" s="119" t="s">
        <v>37</v>
      </c>
      <c r="G171" s="119" t="s">
        <v>28</v>
      </c>
      <c r="H171" s="119"/>
      <c r="I171" s="119" t="s">
        <v>30</v>
      </c>
      <c r="J171" s="120">
        <v>2</v>
      </c>
      <c r="K171" s="121">
        <v>2</v>
      </c>
      <c r="L171" s="122" t="s">
        <v>938</v>
      </c>
      <c r="M171" s="119">
        <v>920000</v>
      </c>
      <c r="N171" s="119" t="s">
        <v>93</v>
      </c>
      <c r="O171" s="119" t="s">
        <v>150</v>
      </c>
      <c r="P171" s="119" t="s">
        <v>151</v>
      </c>
      <c r="Q171" s="119">
        <v>2</v>
      </c>
      <c r="R171" s="119" t="s">
        <v>156</v>
      </c>
      <c r="S171" s="119">
        <v>2090</v>
      </c>
      <c r="T171" s="119" t="s">
        <v>97</v>
      </c>
      <c r="U171" s="119" t="s">
        <v>98</v>
      </c>
      <c r="V171" s="119">
        <v>549494642</v>
      </c>
      <c r="W171" s="119"/>
      <c r="X171" s="123" t="s">
        <v>1065</v>
      </c>
      <c r="Y171" s="123" t="s">
        <v>964</v>
      </c>
      <c r="Z171" s="123" t="s">
        <v>96</v>
      </c>
      <c r="AA171" s="123" t="s">
        <v>939</v>
      </c>
      <c r="AB171" s="123" t="s">
        <v>984</v>
      </c>
      <c r="AC171" s="122" t="s">
        <v>1066</v>
      </c>
      <c r="AD171" s="124">
        <v>2400</v>
      </c>
      <c r="AE171" s="121">
        <v>20</v>
      </c>
      <c r="AF171" s="124">
        <v>480</v>
      </c>
      <c r="AG171" s="125">
        <f>ROUND(K171*AD171,2)</f>
        <v>4800</v>
      </c>
      <c r="AH171" s="125">
        <f>ROUND(K171*(AD171+AF171),2)</f>
        <v>5760</v>
      </c>
    </row>
    <row r="172" spans="1:34" ht="13.5" customHeight="1" thickTop="1">
      <c r="A172" s="126"/>
      <c r="B172" s="126"/>
      <c r="C172" s="126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6" t="s">
        <v>937</v>
      </c>
      <c r="AF172" s="126"/>
      <c r="AG172" s="128">
        <f>SUM(AG170:AG171)</f>
        <v>8400</v>
      </c>
      <c r="AH172" s="128">
        <f>SUM(AH170:AH171)</f>
        <v>10080</v>
      </c>
    </row>
    <row r="173" spans="1:34" ht="12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</row>
    <row r="174" spans="1:34" ht="26.25" thickBot="1">
      <c r="A174" s="118">
        <v>27217</v>
      </c>
      <c r="B174" s="119"/>
      <c r="C174" s="118">
        <v>70746</v>
      </c>
      <c r="D174" s="119" t="s">
        <v>41</v>
      </c>
      <c r="E174" s="119" t="s">
        <v>42</v>
      </c>
      <c r="F174" s="119" t="s">
        <v>43</v>
      </c>
      <c r="G174" s="119" t="s">
        <v>28</v>
      </c>
      <c r="H174" s="119"/>
      <c r="I174" s="119" t="s">
        <v>30</v>
      </c>
      <c r="J174" s="120">
        <v>1</v>
      </c>
      <c r="K174" s="121">
        <v>1</v>
      </c>
      <c r="L174" s="122" t="s">
        <v>928</v>
      </c>
      <c r="M174" s="119">
        <v>211610</v>
      </c>
      <c r="N174" s="119" t="s">
        <v>264</v>
      </c>
      <c r="O174" s="119" t="s">
        <v>265</v>
      </c>
      <c r="P174" s="119" t="s">
        <v>194</v>
      </c>
      <c r="Q174" s="119">
        <v>1</v>
      </c>
      <c r="R174" s="119" t="s">
        <v>266</v>
      </c>
      <c r="S174" s="119">
        <v>145658</v>
      </c>
      <c r="T174" s="119" t="s">
        <v>267</v>
      </c>
      <c r="U174" s="119" t="s">
        <v>268</v>
      </c>
      <c r="V174" s="119">
        <v>549493116</v>
      </c>
      <c r="W174" s="119"/>
      <c r="X174" s="123" t="s">
        <v>1067</v>
      </c>
      <c r="Y174" s="123" t="s">
        <v>1068</v>
      </c>
      <c r="Z174" s="123" t="s">
        <v>96</v>
      </c>
      <c r="AA174" s="123" t="s">
        <v>939</v>
      </c>
      <c r="AB174" s="123" t="s">
        <v>947</v>
      </c>
      <c r="AC174" s="122" t="s">
        <v>1069</v>
      </c>
      <c r="AD174" s="124">
        <v>2970</v>
      </c>
      <c r="AE174" s="121">
        <v>20</v>
      </c>
      <c r="AF174" s="124">
        <v>594</v>
      </c>
      <c r="AG174" s="125">
        <f>ROUND(K174*AD174,2)</f>
        <v>2970</v>
      </c>
      <c r="AH174" s="125">
        <f>ROUND(K174*(AD174+AF174),2)</f>
        <v>3564</v>
      </c>
    </row>
    <row r="175" spans="1:34" ht="13.5" customHeight="1" thickTop="1">
      <c r="A175" s="126"/>
      <c r="B175" s="126"/>
      <c r="C175" s="126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6" t="s">
        <v>937</v>
      </c>
      <c r="AF175" s="126"/>
      <c r="AG175" s="128">
        <f>SUM(AG174:AG174)</f>
        <v>2970</v>
      </c>
      <c r="AH175" s="128">
        <f>SUM(AH174:AH174)</f>
        <v>3564</v>
      </c>
    </row>
    <row r="176" spans="1:34" ht="12.7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</row>
    <row r="177" spans="1:34" ht="26.25" thickBot="1">
      <c r="A177" s="118">
        <v>27239</v>
      </c>
      <c r="B177" s="119" t="s">
        <v>269</v>
      </c>
      <c r="C177" s="118">
        <v>71071</v>
      </c>
      <c r="D177" s="119" t="s">
        <v>72</v>
      </c>
      <c r="E177" s="119" t="s">
        <v>120</v>
      </c>
      <c r="F177" s="119" t="s">
        <v>121</v>
      </c>
      <c r="G177" s="119" t="s">
        <v>28</v>
      </c>
      <c r="H177" s="119" t="s">
        <v>270</v>
      </c>
      <c r="I177" s="119" t="s">
        <v>30</v>
      </c>
      <c r="J177" s="120">
        <v>1</v>
      </c>
      <c r="K177" s="121">
        <v>1</v>
      </c>
      <c r="L177" s="122" t="s">
        <v>928</v>
      </c>
      <c r="M177" s="119">
        <v>713003</v>
      </c>
      <c r="N177" s="119" t="s">
        <v>271</v>
      </c>
      <c r="O177" s="119" t="s">
        <v>272</v>
      </c>
      <c r="P177" s="119" t="s">
        <v>231</v>
      </c>
      <c r="Q177" s="119">
        <v>2</v>
      </c>
      <c r="R177" s="119" t="s">
        <v>273</v>
      </c>
      <c r="S177" s="119">
        <v>100477</v>
      </c>
      <c r="T177" s="119" t="s">
        <v>274</v>
      </c>
      <c r="U177" s="119" t="s">
        <v>275</v>
      </c>
      <c r="V177" s="119">
        <v>532234206</v>
      </c>
      <c r="W177" s="119"/>
      <c r="X177" s="123" t="s">
        <v>1070</v>
      </c>
      <c r="Y177" s="123" t="s">
        <v>1071</v>
      </c>
      <c r="Z177" s="123" t="s">
        <v>1072</v>
      </c>
      <c r="AA177" s="123" t="s">
        <v>1024</v>
      </c>
      <c r="AB177" s="123" t="s">
        <v>947</v>
      </c>
      <c r="AC177" s="122" t="s">
        <v>1073</v>
      </c>
      <c r="AD177" s="124">
        <v>12250</v>
      </c>
      <c r="AE177" s="121">
        <v>20</v>
      </c>
      <c r="AF177" s="124">
        <v>2450</v>
      </c>
      <c r="AG177" s="125">
        <f>ROUND(K177*AD177,2)</f>
        <v>12250</v>
      </c>
      <c r="AH177" s="125">
        <f>ROUND(K177*(AD177+AF177),2)</f>
        <v>14700</v>
      </c>
    </row>
    <row r="178" spans="1:34" ht="13.5" customHeight="1" thickTop="1">
      <c r="A178" s="126"/>
      <c r="B178" s="126"/>
      <c r="C178" s="126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6" t="s">
        <v>937</v>
      </c>
      <c r="AF178" s="126"/>
      <c r="AG178" s="128">
        <f>SUM(AG177:AG177)</f>
        <v>12250</v>
      </c>
      <c r="AH178" s="128">
        <f>SUM(AH177:AH177)</f>
        <v>14700</v>
      </c>
    </row>
    <row r="179" spans="1:34" ht="12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</row>
    <row r="180" spans="1:34" ht="12.75">
      <c r="A180" s="118">
        <v>27259</v>
      </c>
      <c r="B180" s="119"/>
      <c r="C180" s="118">
        <v>71093</v>
      </c>
      <c r="D180" s="119" t="s">
        <v>35</v>
      </c>
      <c r="E180" s="119" t="s">
        <v>55</v>
      </c>
      <c r="F180" s="119" t="s">
        <v>56</v>
      </c>
      <c r="G180" s="119" t="s">
        <v>28</v>
      </c>
      <c r="H180" s="119"/>
      <c r="I180" s="119" t="s">
        <v>30</v>
      </c>
      <c r="J180" s="120">
        <v>2</v>
      </c>
      <c r="K180" s="121">
        <v>2</v>
      </c>
      <c r="L180" s="122" t="s">
        <v>928</v>
      </c>
      <c r="M180" s="119">
        <v>213800</v>
      </c>
      <c r="N180" s="119" t="s">
        <v>276</v>
      </c>
      <c r="O180" s="119" t="s">
        <v>277</v>
      </c>
      <c r="P180" s="119" t="s">
        <v>278</v>
      </c>
      <c r="Q180" s="119">
        <v>5</v>
      </c>
      <c r="R180" s="119" t="s">
        <v>279</v>
      </c>
      <c r="S180" s="119">
        <v>114478</v>
      </c>
      <c r="T180" s="119" t="s">
        <v>280</v>
      </c>
      <c r="U180" s="119" t="s">
        <v>281</v>
      </c>
      <c r="V180" s="119">
        <v>549493945</v>
      </c>
      <c r="W180" s="119" t="s">
        <v>282</v>
      </c>
      <c r="X180" s="123" t="s">
        <v>1074</v>
      </c>
      <c r="Y180" s="123" t="s">
        <v>1075</v>
      </c>
      <c r="Z180" s="123" t="s">
        <v>96</v>
      </c>
      <c r="AA180" s="123" t="s">
        <v>1076</v>
      </c>
      <c r="AB180" s="123" t="s">
        <v>96</v>
      </c>
      <c r="AC180" s="122" t="s">
        <v>1077</v>
      </c>
      <c r="AD180" s="124">
        <v>1150</v>
      </c>
      <c r="AE180" s="121">
        <v>20</v>
      </c>
      <c r="AF180" s="124">
        <v>230</v>
      </c>
      <c r="AG180" s="125">
        <f>ROUND(K180*AD180,2)</f>
        <v>2300</v>
      </c>
      <c r="AH180" s="125">
        <f>ROUND(K180*(AD180+AF180),2)</f>
        <v>2760</v>
      </c>
    </row>
    <row r="181" spans="1:34" ht="13.5" thickBot="1">
      <c r="A181" s="118">
        <v>27259</v>
      </c>
      <c r="B181" s="119"/>
      <c r="C181" s="118">
        <v>71094</v>
      </c>
      <c r="D181" s="119" t="s">
        <v>106</v>
      </c>
      <c r="E181" s="119" t="s">
        <v>107</v>
      </c>
      <c r="F181" s="119" t="s">
        <v>108</v>
      </c>
      <c r="G181" s="119" t="s">
        <v>28</v>
      </c>
      <c r="H181" s="119"/>
      <c r="I181" s="119" t="s">
        <v>30</v>
      </c>
      <c r="J181" s="120">
        <v>1</v>
      </c>
      <c r="K181" s="121">
        <v>1</v>
      </c>
      <c r="L181" s="122" t="s">
        <v>928</v>
      </c>
      <c r="M181" s="119">
        <v>213800</v>
      </c>
      <c r="N181" s="119" t="s">
        <v>276</v>
      </c>
      <c r="O181" s="119" t="s">
        <v>277</v>
      </c>
      <c r="P181" s="119" t="s">
        <v>278</v>
      </c>
      <c r="Q181" s="119">
        <v>5</v>
      </c>
      <c r="R181" s="119" t="s">
        <v>279</v>
      </c>
      <c r="S181" s="119">
        <v>114478</v>
      </c>
      <c r="T181" s="119" t="s">
        <v>280</v>
      </c>
      <c r="U181" s="119" t="s">
        <v>281</v>
      </c>
      <c r="V181" s="119">
        <v>549493945</v>
      </c>
      <c r="W181" s="119" t="s">
        <v>282</v>
      </c>
      <c r="X181" s="123" t="s">
        <v>1078</v>
      </c>
      <c r="Y181" s="123" t="s">
        <v>1075</v>
      </c>
      <c r="Z181" s="123" t="s">
        <v>96</v>
      </c>
      <c r="AA181" s="123" t="s">
        <v>1019</v>
      </c>
      <c r="AB181" s="123" t="s">
        <v>96</v>
      </c>
      <c r="AC181" s="122" t="s">
        <v>1077</v>
      </c>
      <c r="AD181" s="124">
        <v>640</v>
      </c>
      <c r="AE181" s="121">
        <v>20</v>
      </c>
      <c r="AF181" s="124">
        <v>128</v>
      </c>
      <c r="AG181" s="125">
        <f>ROUND(K181*AD181,2)</f>
        <v>640</v>
      </c>
      <c r="AH181" s="125">
        <f>ROUND(K181*(AD181+AF181),2)</f>
        <v>768</v>
      </c>
    </row>
    <row r="182" spans="1:34" ht="13.5" customHeight="1" thickTop="1">
      <c r="A182" s="126"/>
      <c r="B182" s="126"/>
      <c r="C182" s="126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6" t="s">
        <v>937</v>
      </c>
      <c r="AF182" s="126"/>
      <c r="AG182" s="128">
        <f>SUM(AG180:AG181)</f>
        <v>2940</v>
      </c>
      <c r="AH182" s="128">
        <f>SUM(AH180:AH181)</f>
        <v>3528</v>
      </c>
    </row>
    <row r="183" spans="1:34" ht="12.7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</row>
    <row r="184" spans="1:34" ht="13.5" thickBot="1">
      <c r="A184" s="118">
        <v>27317</v>
      </c>
      <c r="B184" s="119" t="s">
        <v>283</v>
      </c>
      <c r="C184" s="118">
        <v>71222</v>
      </c>
      <c r="D184" s="119" t="s">
        <v>38</v>
      </c>
      <c r="E184" s="119" t="s">
        <v>39</v>
      </c>
      <c r="F184" s="119" t="s">
        <v>40</v>
      </c>
      <c r="G184" s="119" t="s">
        <v>28</v>
      </c>
      <c r="H184" s="119"/>
      <c r="I184" s="119" t="s">
        <v>30</v>
      </c>
      <c r="J184" s="120">
        <v>2</v>
      </c>
      <c r="K184" s="121">
        <v>2</v>
      </c>
      <c r="L184" s="122" t="s">
        <v>928</v>
      </c>
      <c r="M184" s="119">
        <v>970000</v>
      </c>
      <c r="N184" s="119" t="s">
        <v>284</v>
      </c>
      <c r="O184" s="119" t="s">
        <v>94</v>
      </c>
      <c r="P184" s="119" t="s">
        <v>95</v>
      </c>
      <c r="Q184" s="119">
        <v>0</v>
      </c>
      <c r="R184" s="119" t="s">
        <v>96</v>
      </c>
      <c r="S184" s="119">
        <v>56672</v>
      </c>
      <c r="T184" s="119" t="s">
        <v>285</v>
      </c>
      <c r="U184" s="119" t="s">
        <v>286</v>
      </c>
      <c r="V184" s="119">
        <v>549494147</v>
      </c>
      <c r="W184" s="119"/>
      <c r="X184" s="123" t="s">
        <v>1079</v>
      </c>
      <c r="Y184" s="123" t="s">
        <v>1080</v>
      </c>
      <c r="Z184" s="123" t="s">
        <v>96</v>
      </c>
      <c r="AA184" s="123" t="s">
        <v>1081</v>
      </c>
      <c r="AB184" s="123" t="s">
        <v>947</v>
      </c>
      <c r="AC184" s="122" t="s">
        <v>1082</v>
      </c>
      <c r="AD184" s="124">
        <v>8150</v>
      </c>
      <c r="AE184" s="121">
        <v>20</v>
      </c>
      <c r="AF184" s="124">
        <v>1630</v>
      </c>
      <c r="AG184" s="125">
        <f>ROUND(K184*AD184,2)</f>
        <v>16300</v>
      </c>
      <c r="AH184" s="125">
        <f>ROUND(K184*(AD184+AF184),2)</f>
        <v>19560</v>
      </c>
    </row>
    <row r="185" spans="1:34" ht="13.5" customHeight="1" thickTop="1">
      <c r="A185" s="126"/>
      <c r="B185" s="126"/>
      <c r="C185" s="126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7"/>
      <c r="AE185" s="126" t="s">
        <v>937</v>
      </c>
      <c r="AF185" s="126"/>
      <c r="AG185" s="128">
        <f>SUM(AG184:AG184)</f>
        <v>16300</v>
      </c>
      <c r="AH185" s="128">
        <f>SUM(AH184:AH184)</f>
        <v>19560</v>
      </c>
    </row>
    <row r="186" spans="1:34" ht="12.7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</row>
    <row r="187" spans="1:34" ht="128.25" thickBot="1">
      <c r="A187" s="118">
        <v>27438</v>
      </c>
      <c r="B187" s="119" t="s">
        <v>287</v>
      </c>
      <c r="C187" s="118">
        <v>71354</v>
      </c>
      <c r="D187" s="119" t="s">
        <v>38</v>
      </c>
      <c r="E187" s="119" t="s">
        <v>100</v>
      </c>
      <c r="F187" s="119" t="s">
        <v>101</v>
      </c>
      <c r="G187" s="119" t="s">
        <v>28</v>
      </c>
      <c r="H187" s="119" t="s">
        <v>1083</v>
      </c>
      <c r="I187" s="119" t="s">
        <v>30</v>
      </c>
      <c r="J187" s="120">
        <v>1</v>
      </c>
      <c r="K187" s="121">
        <v>1</v>
      </c>
      <c r="L187" s="122" t="s">
        <v>928</v>
      </c>
      <c r="M187" s="119">
        <v>315010</v>
      </c>
      <c r="N187" s="119" t="s">
        <v>288</v>
      </c>
      <c r="O187" s="119" t="s">
        <v>289</v>
      </c>
      <c r="P187" s="119" t="s">
        <v>83</v>
      </c>
      <c r="Q187" s="119">
        <v>1</v>
      </c>
      <c r="R187" s="119" t="s">
        <v>290</v>
      </c>
      <c r="S187" s="119">
        <v>175169</v>
      </c>
      <c r="T187" s="119" t="s">
        <v>291</v>
      </c>
      <c r="U187" s="119" t="s">
        <v>292</v>
      </c>
      <c r="V187" s="119">
        <v>549495544</v>
      </c>
      <c r="W187" s="119"/>
      <c r="X187" s="123" t="s">
        <v>1084</v>
      </c>
      <c r="Y187" s="123" t="s">
        <v>1085</v>
      </c>
      <c r="Z187" s="123" t="s">
        <v>96</v>
      </c>
      <c r="AA187" s="123" t="s">
        <v>933</v>
      </c>
      <c r="AB187" s="123" t="s">
        <v>96</v>
      </c>
      <c r="AC187" s="122" t="s">
        <v>1086</v>
      </c>
      <c r="AD187" s="124">
        <v>14580</v>
      </c>
      <c r="AE187" s="121">
        <v>20</v>
      </c>
      <c r="AF187" s="124">
        <v>2916</v>
      </c>
      <c r="AG187" s="125">
        <f>ROUND(K187*AD187,2)</f>
        <v>14580</v>
      </c>
      <c r="AH187" s="125">
        <f>ROUND(K187*(AD187+AF187),2)</f>
        <v>17496</v>
      </c>
    </row>
    <row r="188" spans="1:34" ht="13.5" customHeight="1" thickTop="1">
      <c r="A188" s="126"/>
      <c r="B188" s="126"/>
      <c r="C188" s="126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6" t="s">
        <v>937</v>
      </c>
      <c r="AF188" s="126"/>
      <c r="AG188" s="128">
        <f>SUM(AG187:AG187)</f>
        <v>14580</v>
      </c>
      <c r="AH188" s="128">
        <f>SUM(AH187:AH187)</f>
        <v>17496</v>
      </c>
    </row>
    <row r="189" spans="1:34" ht="12.7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</row>
    <row r="190" spans="1:34" ht="25.5">
      <c r="A190" s="118">
        <v>27443</v>
      </c>
      <c r="B190" s="119"/>
      <c r="C190" s="118">
        <v>71332</v>
      </c>
      <c r="D190" s="119" t="s">
        <v>41</v>
      </c>
      <c r="E190" s="119" t="s">
        <v>91</v>
      </c>
      <c r="F190" s="119" t="s">
        <v>92</v>
      </c>
      <c r="G190" s="119" t="s">
        <v>28</v>
      </c>
      <c r="H190" s="119"/>
      <c r="I190" s="119" t="s">
        <v>30</v>
      </c>
      <c r="J190" s="120">
        <v>1</v>
      </c>
      <c r="K190" s="121">
        <v>1</v>
      </c>
      <c r="L190" s="122" t="s">
        <v>928</v>
      </c>
      <c r="M190" s="119">
        <v>964100</v>
      </c>
      <c r="N190" s="119" t="s">
        <v>293</v>
      </c>
      <c r="O190" s="119" t="s">
        <v>294</v>
      </c>
      <c r="P190" s="119" t="s">
        <v>187</v>
      </c>
      <c r="Q190" s="119">
        <v>0</v>
      </c>
      <c r="R190" s="119" t="s">
        <v>96</v>
      </c>
      <c r="S190" s="119">
        <v>204936</v>
      </c>
      <c r="T190" s="119" t="s">
        <v>188</v>
      </c>
      <c r="U190" s="119" t="s">
        <v>189</v>
      </c>
      <c r="V190" s="119">
        <v>549493954</v>
      </c>
      <c r="W190" s="119"/>
      <c r="X190" s="123" t="s">
        <v>939</v>
      </c>
      <c r="Y190" s="123" t="s">
        <v>1087</v>
      </c>
      <c r="Z190" s="123" t="s">
        <v>96</v>
      </c>
      <c r="AA190" s="123" t="s">
        <v>939</v>
      </c>
      <c r="AB190" s="123" t="s">
        <v>947</v>
      </c>
      <c r="AC190" s="122" t="s">
        <v>1088</v>
      </c>
      <c r="AD190" s="124">
        <v>3590</v>
      </c>
      <c r="AE190" s="121">
        <v>20</v>
      </c>
      <c r="AF190" s="124">
        <v>718</v>
      </c>
      <c r="AG190" s="125">
        <f aca="true" t="shared" si="12" ref="AG190:AG198">ROUND(K190*AD190,2)</f>
        <v>3590</v>
      </c>
      <c r="AH190" s="125">
        <f aca="true" t="shared" si="13" ref="AH190:AH198">ROUND(K190*(AD190+AF190),2)</f>
        <v>4308</v>
      </c>
    </row>
    <row r="191" spans="1:34" ht="25.5">
      <c r="A191" s="118">
        <v>27443</v>
      </c>
      <c r="B191" s="119"/>
      <c r="C191" s="118">
        <v>71333</v>
      </c>
      <c r="D191" s="119" t="s">
        <v>72</v>
      </c>
      <c r="E191" s="119" t="s">
        <v>295</v>
      </c>
      <c r="F191" s="119" t="s">
        <v>296</v>
      </c>
      <c r="G191" s="119" t="s">
        <v>28</v>
      </c>
      <c r="H191" s="119"/>
      <c r="I191" s="119" t="s">
        <v>30</v>
      </c>
      <c r="J191" s="120">
        <v>1</v>
      </c>
      <c r="K191" s="121">
        <v>1</v>
      </c>
      <c r="L191" s="122" t="s">
        <v>928</v>
      </c>
      <c r="M191" s="119">
        <v>964100</v>
      </c>
      <c r="N191" s="119" t="s">
        <v>293</v>
      </c>
      <c r="O191" s="119" t="s">
        <v>294</v>
      </c>
      <c r="P191" s="119" t="s">
        <v>187</v>
      </c>
      <c r="Q191" s="119"/>
      <c r="R191" s="119" t="s">
        <v>96</v>
      </c>
      <c r="S191" s="119">
        <v>204936</v>
      </c>
      <c r="T191" s="119" t="s">
        <v>188</v>
      </c>
      <c r="U191" s="119" t="s">
        <v>189</v>
      </c>
      <c r="V191" s="119">
        <v>549493954</v>
      </c>
      <c r="W191" s="119"/>
      <c r="X191" s="123" t="s">
        <v>939</v>
      </c>
      <c r="Y191" s="123" t="s">
        <v>1087</v>
      </c>
      <c r="Z191" s="123" t="s">
        <v>96</v>
      </c>
      <c r="AA191" s="123" t="s">
        <v>939</v>
      </c>
      <c r="AB191" s="123" t="s">
        <v>947</v>
      </c>
      <c r="AC191" s="122" t="s">
        <v>1088</v>
      </c>
      <c r="AD191" s="124">
        <v>14650</v>
      </c>
      <c r="AE191" s="121">
        <v>20</v>
      </c>
      <c r="AF191" s="124">
        <v>2930</v>
      </c>
      <c r="AG191" s="125">
        <f t="shared" si="12"/>
        <v>14650</v>
      </c>
      <c r="AH191" s="125">
        <f t="shared" si="13"/>
        <v>17580</v>
      </c>
    </row>
    <row r="192" spans="1:34" ht="25.5">
      <c r="A192" s="118">
        <v>27443</v>
      </c>
      <c r="B192" s="119"/>
      <c r="C192" s="118">
        <v>71334</v>
      </c>
      <c r="D192" s="119" t="s">
        <v>35</v>
      </c>
      <c r="E192" s="119" t="s">
        <v>170</v>
      </c>
      <c r="F192" s="119" t="s">
        <v>171</v>
      </c>
      <c r="G192" s="119" t="s">
        <v>28</v>
      </c>
      <c r="H192" s="119"/>
      <c r="I192" s="119" t="s">
        <v>30</v>
      </c>
      <c r="J192" s="120">
        <v>1</v>
      </c>
      <c r="K192" s="121">
        <v>1</v>
      </c>
      <c r="L192" s="122" t="s">
        <v>928</v>
      </c>
      <c r="M192" s="119">
        <v>964100</v>
      </c>
      <c r="N192" s="119" t="s">
        <v>293</v>
      </c>
      <c r="O192" s="119" t="s">
        <v>294</v>
      </c>
      <c r="P192" s="119" t="s">
        <v>187</v>
      </c>
      <c r="Q192" s="119"/>
      <c r="R192" s="119" t="s">
        <v>96</v>
      </c>
      <c r="S192" s="119">
        <v>204936</v>
      </c>
      <c r="T192" s="119" t="s">
        <v>188</v>
      </c>
      <c r="U192" s="119" t="s">
        <v>189</v>
      </c>
      <c r="V192" s="119">
        <v>549493954</v>
      </c>
      <c r="W192" s="119"/>
      <c r="X192" s="123" t="s">
        <v>939</v>
      </c>
      <c r="Y192" s="123" t="s">
        <v>1087</v>
      </c>
      <c r="Z192" s="123" t="s">
        <v>96</v>
      </c>
      <c r="AA192" s="123" t="s">
        <v>939</v>
      </c>
      <c r="AB192" s="123" t="s">
        <v>947</v>
      </c>
      <c r="AC192" s="122" t="s">
        <v>1088</v>
      </c>
      <c r="AD192" s="124">
        <v>1800</v>
      </c>
      <c r="AE192" s="121">
        <v>20</v>
      </c>
      <c r="AF192" s="124">
        <v>360</v>
      </c>
      <c r="AG192" s="125">
        <f t="shared" si="12"/>
        <v>1800</v>
      </c>
      <c r="AH192" s="125">
        <f t="shared" si="13"/>
        <v>2160</v>
      </c>
    </row>
    <row r="193" spans="1:34" ht="25.5">
      <c r="A193" s="118">
        <v>27443</v>
      </c>
      <c r="B193" s="119"/>
      <c r="C193" s="118">
        <v>71335</v>
      </c>
      <c r="D193" s="119" t="s">
        <v>35</v>
      </c>
      <c r="E193" s="119" t="s">
        <v>55</v>
      </c>
      <c r="F193" s="119" t="s">
        <v>56</v>
      </c>
      <c r="G193" s="119" t="s">
        <v>28</v>
      </c>
      <c r="H193" s="119"/>
      <c r="I193" s="119" t="s">
        <v>30</v>
      </c>
      <c r="J193" s="120">
        <v>3</v>
      </c>
      <c r="K193" s="121">
        <v>3</v>
      </c>
      <c r="L193" s="122" t="s">
        <v>928</v>
      </c>
      <c r="M193" s="119">
        <v>964100</v>
      </c>
      <c r="N193" s="119" t="s">
        <v>293</v>
      </c>
      <c r="O193" s="119" t="s">
        <v>294</v>
      </c>
      <c r="P193" s="119" t="s">
        <v>187</v>
      </c>
      <c r="Q193" s="119"/>
      <c r="R193" s="119" t="s">
        <v>96</v>
      </c>
      <c r="S193" s="119">
        <v>204936</v>
      </c>
      <c r="T193" s="119" t="s">
        <v>188</v>
      </c>
      <c r="U193" s="119" t="s">
        <v>189</v>
      </c>
      <c r="V193" s="119">
        <v>549493954</v>
      </c>
      <c r="W193" s="119"/>
      <c r="X193" s="123" t="s">
        <v>939</v>
      </c>
      <c r="Y193" s="123" t="s">
        <v>1087</v>
      </c>
      <c r="Z193" s="123" t="s">
        <v>96</v>
      </c>
      <c r="AA193" s="123" t="s">
        <v>939</v>
      </c>
      <c r="AB193" s="123" t="s">
        <v>947</v>
      </c>
      <c r="AC193" s="122" t="s">
        <v>1088</v>
      </c>
      <c r="AD193" s="124">
        <v>1150</v>
      </c>
      <c r="AE193" s="121">
        <v>20</v>
      </c>
      <c r="AF193" s="124">
        <v>230</v>
      </c>
      <c r="AG193" s="125">
        <f t="shared" si="12"/>
        <v>3450</v>
      </c>
      <c r="AH193" s="125">
        <f t="shared" si="13"/>
        <v>4140</v>
      </c>
    </row>
    <row r="194" spans="1:34" ht="25.5">
      <c r="A194" s="118">
        <v>27443</v>
      </c>
      <c r="B194" s="119"/>
      <c r="C194" s="118">
        <v>71336</v>
      </c>
      <c r="D194" s="119" t="s">
        <v>46</v>
      </c>
      <c r="E194" s="119" t="s">
        <v>47</v>
      </c>
      <c r="F194" s="119" t="s">
        <v>48</v>
      </c>
      <c r="G194" s="119" t="s">
        <v>28</v>
      </c>
      <c r="H194" s="119"/>
      <c r="I194" s="119" t="s">
        <v>30</v>
      </c>
      <c r="J194" s="120">
        <v>8</v>
      </c>
      <c r="K194" s="121">
        <v>8</v>
      </c>
      <c r="L194" s="122" t="s">
        <v>928</v>
      </c>
      <c r="M194" s="119">
        <v>964100</v>
      </c>
      <c r="N194" s="119" t="s">
        <v>293</v>
      </c>
      <c r="O194" s="119" t="s">
        <v>294</v>
      </c>
      <c r="P194" s="119" t="s">
        <v>187</v>
      </c>
      <c r="Q194" s="119"/>
      <c r="R194" s="119" t="s">
        <v>96</v>
      </c>
      <c r="S194" s="119">
        <v>204936</v>
      </c>
      <c r="T194" s="119" t="s">
        <v>188</v>
      </c>
      <c r="U194" s="119" t="s">
        <v>189</v>
      </c>
      <c r="V194" s="119">
        <v>549493954</v>
      </c>
      <c r="W194" s="119"/>
      <c r="X194" s="123" t="s">
        <v>939</v>
      </c>
      <c r="Y194" s="123" t="s">
        <v>1087</v>
      </c>
      <c r="Z194" s="123" t="s">
        <v>96</v>
      </c>
      <c r="AA194" s="123" t="s">
        <v>939</v>
      </c>
      <c r="AB194" s="123" t="s">
        <v>947</v>
      </c>
      <c r="AC194" s="122" t="s">
        <v>1088</v>
      </c>
      <c r="AD194" s="124">
        <v>130</v>
      </c>
      <c r="AE194" s="121">
        <v>20</v>
      </c>
      <c r="AF194" s="124">
        <v>26</v>
      </c>
      <c r="AG194" s="125">
        <f t="shared" si="12"/>
        <v>1040</v>
      </c>
      <c r="AH194" s="125">
        <f t="shared" si="13"/>
        <v>1248</v>
      </c>
    </row>
    <row r="195" spans="1:34" ht="25.5">
      <c r="A195" s="118">
        <v>27443</v>
      </c>
      <c r="B195" s="119"/>
      <c r="C195" s="118">
        <v>71337</v>
      </c>
      <c r="D195" s="119" t="s">
        <v>25</v>
      </c>
      <c r="E195" s="119" t="s">
        <v>64</v>
      </c>
      <c r="F195" s="119" t="s">
        <v>65</v>
      </c>
      <c r="G195" s="119" t="s">
        <v>28</v>
      </c>
      <c r="H195" s="119"/>
      <c r="I195" s="119" t="s">
        <v>30</v>
      </c>
      <c r="J195" s="120">
        <v>2</v>
      </c>
      <c r="K195" s="121">
        <v>2</v>
      </c>
      <c r="L195" s="122" t="s">
        <v>928</v>
      </c>
      <c r="M195" s="119">
        <v>964100</v>
      </c>
      <c r="N195" s="119" t="s">
        <v>293</v>
      </c>
      <c r="O195" s="119" t="s">
        <v>294</v>
      </c>
      <c r="P195" s="119" t="s">
        <v>187</v>
      </c>
      <c r="Q195" s="119"/>
      <c r="R195" s="119" t="s">
        <v>96</v>
      </c>
      <c r="S195" s="119">
        <v>204936</v>
      </c>
      <c r="T195" s="119" t="s">
        <v>188</v>
      </c>
      <c r="U195" s="119" t="s">
        <v>189</v>
      </c>
      <c r="V195" s="119">
        <v>549493954</v>
      </c>
      <c r="W195" s="119"/>
      <c r="X195" s="123" t="s">
        <v>939</v>
      </c>
      <c r="Y195" s="123" t="s">
        <v>1087</v>
      </c>
      <c r="Z195" s="123" t="s">
        <v>96</v>
      </c>
      <c r="AA195" s="123" t="s">
        <v>939</v>
      </c>
      <c r="AB195" s="123" t="s">
        <v>947</v>
      </c>
      <c r="AC195" s="122" t="s">
        <v>1088</v>
      </c>
      <c r="AD195" s="124">
        <v>180</v>
      </c>
      <c r="AE195" s="121">
        <v>20</v>
      </c>
      <c r="AF195" s="124">
        <v>36</v>
      </c>
      <c r="AG195" s="125">
        <f t="shared" si="12"/>
        <v>360</v>
      </c>
      <c r="AH195" s="125">
        <f t="shared" si="13"/>
        <v>432</v>
      </c>
    </row>
    <row r="196" spans="1:34" ht="25.5">
      <c r="A196" s="118">
        <v>27443</v>
      </c>
      <c r="B196" s="119"/>
      <c r="C196" s="118">
        <v>71338</v>
      </c>
      <c r="D196" s="119" t="s">
        <v>57</v>
      </c>
      <c r="E196" s="119" t="s">
        <v>261</v>
      </c>
      <c r="F196" s="119" t="s">
        <v>262</v>
      </c>
      <c r="G196" s="119" t="s">
        <v>28</v>
      </c>
      <c r="H196" s="119"/>
      <c r="I196" s="119" t="s">
        <v>30</v>
      </c>
      <c r="J196" s="120">
        <v>2</v>
      </c>
      <c r="K196" s="121">
        <v>2</v>
      </c>
      <c r="L196" s="122" t="s">
        <v>928</v>
      </c>
      <c r="M196" s="119">
        <v>964100</v>
      </c>
      <c r="N196" s="119" t="s">
        <v>293</v>
      </c>
      <c r="O196" s="119" t="s">
        <v>294</v>
      </c>
      <c r="P196" s="119" t="s">
        <v>187</v>
      </c>
      <c r="Q196" s="119"/>
      <c r="R196" s="119" t="s">
        <v>96</v>
      </c>
      <c r="S196" s="119">
        <v>204936</v>
      </c>
      <c r="T196" s="119" t="s">
        <v>188</v>
      </c>
      <c r="U196" s="119" t="s">
        <v>189</v>
      </c>
      <c r="V196" s="119">
        <v>549493954</v>
      </c>
      <c r="W196" s="119"/>
      <c r="X196" s="123" t="s">
        <v>939</v>
      </c>
      <c r="Y196" s="123" t="s">
        <v>1087</v>
      </c>
      <c r="Z196" s="123" t="s">
        <v>96</v>
      </c>
      <c r="AA196" s="123" t="s">
        <v>939</v>
      </c>
      <c r="AB196" s="123" t="s">
        <v>947</v>
      </c>
      <c r="AC196" s="122" t="s">
        <v>1088</v>
      </c>
      <c r="AD196" s="124">
        <v>310</v>
      </c>
      <c r="AE196" s="121">
        <v>20</v>
      </c>
      <c r="AF196" s="124">
        <v>62</v>
      </c>
      <c r="AG196" s="125">
        <f t="shared" si="12"/>
        <v>620</v>
      </c>
      <c r="AH196" s="125">
        <f t="shared" si="13"/>
        <v>744</v>
      </c>
    </row>
    <row r="197" spans="1:34" ht="25.5">
      <c r="A197" s="118">
        <v>27443</v>
      </c>
      <c r="B197" s="119"/>
      <c r="C197" s="118">
        <v>71372</v>
      </c>
      <c r="D197" s="119" t="s">
        <v>41</v>
      </c>
      <c r="E197" s="119" t="s">
        <v>297</v>
      </c>
      <c r="F197" s="119" t="s">
        <v>298</v>
      </c>
      <c r="G197" s="119" t="s">
        <v>28</v>
      </c>
      <c r="H197" s="119"/>
      <c r="I197" s="119" t="s">
        <v>30</v>
      </c>
      <c r="J197" s="120">
        <v>1</v>
      </c>
      <c r="K197" s="121">
        <v>1</v>
      </c>
      <c r="L197" s="122" t="s">
        <v>928</v>
      </c>
      <c r="M197" s="119">
        <v>964100</v>
      </c>
      <c r="N197" s="119" t="s">
        <v>293</v>
      </c>
      <c r="O197" s="119" t="s">
        <v>294</v>
      </c>
      <c r="P197" s="119" t="s">
        <v>187</v>
      </c>
      <c r="Q197" s="119">
        <v>0</v>
      </c>
      <c r="R197" s="119" t="s">
        <v>96</v>
      </c>
      <c r="S197" s="119">
        <v>204936</v>
      </c>
      <c r="T197" s="119" t="s">
        <v>188</v>
      </c>
      <c r="U197" s="119" t="s">
        <v>189</v>
      </c>
      <c r="V197" s="119">
        <v>549493954</v>
      </c>
      <c r="W197" s="119"/>
      <c r="X197" s="123" t="s">
        <v>939</v>
      </c>
      <c r="Y197" s="123" t="s">
        <v>1087</v>
      </c>
      <c r="Z197" s="123" t="s">
        <v>96</v>
      </c>
      <c r="AA197" s="123" t="s">
        <v>939</v>
      </c>
      <c r="AB197" s="123" t="s">
        <v>947</v>
      </c>
      <c r="AC197" s="122" t="s">
        <v>1088</v>
      </c>
      <c r="AD197" s="124">
        <v>1970</v>
      </c>
      <c r="AE197" s="121">
        <v>20</v>
      </c>
      <c r="AF197" s="124">
        <v>394</v>
      </c>
      <c r="AG197" s="125">
        <f t="shared" si="12"/>
        <v>1970</v>
      </c>
      <c r="AH197" s="125">
        <f t="shared" si="13"/>
        <v>2364</v>
      </c>
    </row>
    <row r="198" spans="1:34" ht="26.25" thickBot="1">
      <c r="A198" s="118">
        <v>27443</v>
      </c>
      <c r="B198" s="119"/>
      <c r="C198" s="118">
        <v>71373</v>
      </c>
      <c r="D198" s="119" t="s">
        <v>41</v>
      </c>
      <c r="E198" s="119" t="s">
        <v>167</v>
      </c>
      <c r="F198" s="119" t="s">
        <v>168</v>
      </c>
      <c r="G198" s="119" t="s">
        <v>28</v>
      </c>
      <c r="H198" s="119"/>
      <c r="I198" s="119" t="s">
        <v>30</v>
      </c>
      <c r="J198" s="120">
        <v>1</v>
      </c>
      <c r="K198" s="121">
        <v>1</v>
      </c>
      <c r="L198" s="122" t="s">
        <v>928</v>
      </c>
      <c r="M198" s="119">
        <v>964100</v>
      </c>
      <c r="N198" s="119" t="s">
        <v>293</v>
      </c>
      <c r="O198" s="119" t="s">
        <v>294</v>
      </c>
      <c r="P198" s="119" t="s">
        <v>187</v>
      </c>
      <c r="Q198" s="119">
        <v>0</v>
      </c>
      <c r="R198" s="119" t="s">
        <v>96</v>
      </c>
      <c r="S198" s="119">
        <v>204936</v>
      </c>
      <c r="T198" s="119" t="s">
        <v>188</v>
      </c>
      <c r="U198" s="119" t="s">
        <v>189</v>
      </c>
      <c r="V198" s="119">
        <v>549493954</v>
      </c>
      <c r="W198" s="119"/>
      <c r="X198" s="123" t="s">
        <v>939</v>
      </c>
      <c r="Y198" s="123" t="s">
        <v>1087</v>
      </c>
      <c r="Z198" s="123" t="s">
        <v>96</v>
      </c>
      <c r="AA198" s="123" t="s">
        <v>939</v>
      </c>
      <c r="AB198" s="123" t="s">
        <v>947</v>
      </c>
      <c r="AC198" s="122" t="s">
        <v>1088</v>
      </c>
      <c r="AD198" s="124">
        <v>2510</v>
      </c>
      <c r="AE198" s="121">
        <v>20</v>
      </c>
      <c r="AF198" s="124">
        <v>502</v>
      </c>
      <c r="AG198" s="125">
        <f t="shared" si="12"/>
        <v>2510</v>
      </c>
      <c r="AH198" s="125">
        <f t="shared" si="13"/>
        <v>3012</v>
      </c>
    </row>
    <row r="199" spans="1:34" ht="13.5" customHeight="1" thickTop="1">
      <c r="A199" s="126"/>
      <c r="B199" s="126"/>
      <c r="C199" s="126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6" t="s">
        <v>937</v>
      </c>
      <c r="AF199" s="126"/>
      <c r="AG199" s="128">
        <f>SUM(AG190:AG198)</f>
        <v>29990</v>
      </c>
      <c r="AH199" s="128">
        <f>SUM(AH190:AH198)</f>
        <v>35988</v>
      </c>
    </row>
    <row r="200" spans="1:34" ht="12.7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</row>
    <row r="201" spans="1:34" ht="26.25" thickBot="1">
      <c r="A201" s="118">
        <v>27457</v>
      </c>
      <c r="B201" s="119" t="s">
        <v>87</v>
      </c>
      <c r="C201" s="118">
        <v>71402</v>
      </c>
      <c r="D201" s="119" t="s">
        <v>299</v>
      </c>
      <c r="E201" s="119" t="s">
        <v>300</v>
      </c>
      <c r="F201" s="119" t="s">
        <v>301</v>
      </c>
      <c r="G201" s="119" t="s">
        <v>28</v>
      </c>
      <c r="H201" s="119" t="s">
        <v>302</v>
      </c>
      <c r="I201" s="119" t="s">
        <v>30</v>
      </c>
      <c r="J201" s="120">
        <v>3</v>
      </c>
      <c r="K201" s="121">
        <v>3</v>
      </c>
      <c r="L201" s="122" t="s">
        <v>928</v>
      </c>
      <c r="M201" s="119">
        <v>510000</v>
      </c>
      <c r="N201" s="119" t="s">
        <v>66</v>
      </c>
      <c r="O201" s="119" t="s">
        <v>67</v>
      </c>
      <c r="P201" s="119" t="s">
        <v>68</v>
      </c>
      <c r="Q201" s="119">
        <v>2</v>
      </c>
      <c r="R201" s="119" t="s">
        <v>69</v>
      </c>
      <c r="S201" s="119">
        <v>186014</v>
      </c>
      <c r="T201" s="119" t="s">
        <v>70</v>
      </c>
      <c r="U201" s="119" t="s">
        <v>71</v>
      </c>
      <c r="V201" s="119">
        <v>549496321</v>
      </c>
      <c r="W201" s="119"/>
      <c r="X201" s="123" t="s">
        <v>958</v>
      </c>
      <c r="Y201" s="123" t="s">
        <v>959</v>
      </c>
      <c r="Z201" s="123" t="s">
        <v>96</v>
      </c>
      <c r="AA201" s="123" t="s">
        <v>946</v>
      </c>
      <c r="AB201" s="123" t="s">
        <v>947</v>
      </c>
      <c r="AC201" s="122" t="s">
        <v>1089</v>
      </c>
      <c r="AD201" s="124">
        <v>440</v>
      </c>
      <c r="AE201" s="121">
        <v>20</v>
      </c>
      <c r="AF201" s="124">
        <v>88</v>
      </c>
      <c r="AG201" s="125">
        <f>ROUND(K201*AD201,2)</f>
        <v>1320</v>
      </c>
      <c r="AH201" s="125">
        <f>ROUND(K201*(AD201+AF201),2)</f>
        <v>1584</v>
      </c>
    </row>
    <row r="202" spans="1:34" ht="13.5" customHeight="1" thickTop="1">
      <c r="A202" s="126"/>
      <c r="B202" s="126"/>
      <c r="C202" s="126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6" t="s">
        <v>937</v>
      </c>
      <c r="AF202" s="126"/>
      <c r="AG202" s="128">
        <f>SUM(AG201:AG201)</f>
        <v>1320</v>
      </c>
      <c r="AH202" s="128">
        <f>SUM(AH201:AH201)</f>
        <v>1584</v>
      </c>
    </row>
    <row r="203" spans="1:34" ht="12.7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</row>
    <row r="204" spans="1:34" ht="12.75">
      <c r="A204" s="118">
        <v>27478</v>
      </c>
      <c r="B204" s="119" t="s">
        <v>303</v>
      </c>
      <c r="C204" s="118">
        <v>71466</v>
      </c>
      <c r="D204" s="119" t="s">
        <v>72</v>
      </c>
      <c r="E204" s="119" t="s">
        <v>304</v>
      </c>
      <c r="F204" s="119" t="s">
        <v>305</v>
      </c>
      <c r="G204" s="119" t="s">
        <v>28</v>
      </c>
      <c r="H204" s="119" t="s">
        <v>306</v>
      </c>
      <c r="I204" s="119" t="s">
        <v>30</v>
      </c>
      <c r="J204" s="120">
        <v>1</v>
      </c>
      <c r="K204" s="121">
        <v>1</v>
      </c>
      <c r="L204" s="122" t="s">
        <v>928</v>
      </c>
      <c r="M204" s="119">
        <v>213400</v>
      </c>
      <c r="N204" s="119" t="s">
        <v>307</v>
      </c>
      <c r="O204" s="119" t="s">
        <v>308</v>
      </c>
      <c r="P204" s="119" t="s">
        <v>309</v>
      </c>
      <c r="Q204" s="119">
        <v>6</v>
      </c>
      <c r="R204" s="119" t="s">
        <v>310</v>
      </c>
      <c r="S204" s="119">
        <v>97284</v>
      </c>
      <c r="T204" s="119" t="s">
        <v>1090</v>
      </c>
      <c r="U204" s="119" t="s">
        <v>311</v>
      </c>
      <c r="V204" s="119">
        <v>549494623</v>
      </c>
      <c r="W204" s="119" t="s">
        <v>1091</v>
      </c>
      <c r="X204" s="123" t="s">
        <v>1092</v>
      </c>
      <c r="Y204" s="123" t="s">
        <v>1093</v>
      </c>
      <c r="Z204" s="123" t="s">
        <v>96</v>
      </c>
      <c r="AA204" s="123" t="s">
        <v>956</v>
      </c>
      <c r="AB204" s="123" t="s">
        <v>96</v>
      </c>
      <c r="AC204" s="122" t="s">
        <v>1094</v>
      </c>
      <c r="AD204" s="124">
        <v>8330</v>
      </c>
      <c r="AE204" s="121">
        <v>20</v>
      </c>
      <c r="AF204" s="124">
        <v>1666</v>
      </c>
      <c r="AG204" s="125">
        <f>ROUND(K204*AD204,2)</f>
        <v>8330</v>
      </c>
      <c r="AH204" s="125">
        <f>ROUND(K204*(AD204+AF204),2)</f>
        <v>9996</v>
      </c>
    </row>
    <row r="205" spans="1:34" ht="13.5" thickBot="1">
      <c r="A205" s="118">
        <v>27478</v>
      </c>
      <c r="B205" s="119" t="s">
        <v>303</v>
      </c>
      <c r="C205" s="118">
        <v>71467</v>
      </c>
      <c r="D205" s="119" t="s">
        <v>129</v>
      </c>
      <c r="E205" s="119" t="s">
        <v>312</v>
      </c>
      <c r="F205" s="119" t="s">
        <v>313</v>
      </c>
      <c r="G205" s="119" t="s">
        <v>28</v>
      </c>
      <c r="H205" s="119" t="s">
        <v>1095</v>
      </c>
      <c r="I205" s="119" t="s">
        <v>30</v>
      </c>
      <c r="J205" s="120">
        <v>2</v>
      </c>
      <c r="K205" s="121">
        <v>2</v>
      </c>
      <c r="L205" s="122" t="s">
        <v>928</v>
      </c>
      <c r="M205" s="119">
        <v>213400</v>
      </c>
      <c r="N205" s="119" t="s">
        <v>307</v>
      </c>
      <c r="O205" s="119" t="s">
        <v>308</v>
      </c>
      <c r="P205" s="119" t="s">
        <v>309</v>
      </c>
      <c r="Q205" s="119">
        <v>6</v>
      </c>
      <c r="R205" s="119" t="s">
        <v>310</v>
      </c>
      <c r="S205" s="119">
        <v>97284</v>
      </c>
      <c r="T205" s="119" t="s">
        <v>1090</v>
      </c>
      <c r="U205" s="119" t="s">
        <v>311</v>
      </c>
      <c r="V205" s="119">
        <v>549494623</v>
      </c>
      <c r="W205" s="119"/>
      <c r="X205" s="123" t="s">
        <v>1092</v>
      </c>
      <c r="Y205" s="123" t="s">
        <v>1093</v>
      </c>
      <c r="Z205" s="123" t="s">
        <v>96</v>
      </c>
      <c r="AA205" s="123" t="s">
        <v>956</v>
      </c>
      <c r="AB205" s="123" t="s">
        <v>96</v>
      </c>
      <c r="AC205" s="122" t="s">
        <v>1094</v>
      </c>
      <c r="AD205" s="124">
        <v>1660</v>
      </c>
      <c r="AE205" s="121">
        <v>20</v>
      </c>
      <c r="AF205" s="124">
        <v>332</v>
      </c>
      <c r="AG205" s="125">
        <f>ROUND(K205*AD205,2)</f>
        <v>3320</v>
      </c>
      <c r="AH205" s="125">
        <f>ROUND(K205*(AD205+AF205),2)</f>
        <v>3984</v>
      </c>
    </row>
    <row r="206" spans="1:34" ht="13.5" customHeight="1" thickTop="1">
      <c r="A206" s="126"/>
      <c r="B206" s="126"/>
      <c r="C206" s="126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6" t="s">
        <v>937</v>
      </c>
      <c r="AF206" s="126"/>
      <c r="AG206" s="128">
        <f>SUM(AG204:AG205)</f>
        <v>11650</v>
      </c>
      <c r="AH206" s="128">
        <f>SUM(AH204:AH205)</f>
        <v>13980</v>
      </c>
    </row>
    <row r="207" spans="1:34" ht="12.7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</row>
    <row r="208" spans="1:34" ht="25.5">
      <c r="A208" s="118">
        <v>27479</v>
      </c>
      <c r="B208" s="119"/>
      <c r="C208" s="118">
        <v>71443</v>
      </c>
      <c r="D208" s="119" t="s">
        <v>35</v>
      </c>
      <c r="E208" s="119" t="s">
        <v>170</v>
      </c>
      <c r="F208" s="119" t="s">
        <v>171</v>
      </c>
      <c r="G208" s="119" t="s">
        <v>28</v>
      </c>
      <c r="H208" s="119"/>
      <c r="I208" s="119" t="s">
        <v>30</v>
      </c>
      <c r="J208" s="120">
        <v>1</v>
      </c>
      <c r="K208" s="121">
        <v>1</v>
      </c>
      <c r="L208" s="122" t="s">
        <v>928</v>
      </c>
      <c r="M208" s="119">
        <v>213840</v>
      </c>
      <c r="N208" s="119" t="s">
        <v>314</v>
      </c>
      <c r="O208" s="119" t="s">
        <v>315</v>
      </c>
      <c r="P208" s="119" t="s">
        <v>316</v>
      </c>
      <c r="Q208" s="119"/>
      <c r="R208" s="119" t="s">
        <v>96</v>
      </c>
      <c r="S208" s="119">
        <v>103182</v>
      </c>
      <c r="T208" s="119" t="s">
        <v>317</v>
      </c>
      <c r="U208" s="119" t="s">
        <v>318</v>
      </c>
      <c r="V208" s="119">
        <v>549495922</v>
      </c>
      <c r="W208" s="119"/>
      <c r="X208" s="123" t="s">
        <v>1096</v>
      </c>
      <c r="Y208" s="123" t="s">
        <v>1097</v>
      </c>
      <c r="Z208" s="123" t="s">
        <v>96</v>
      </c>
      <c r="AA208" s="123" t="s">
        <v>933</v>
      </c>
      <c r="AB208" s="123" t="s">
        <v>96</v>
      </c>
      <c r="AC208" s="122" t="s">
        <v>1098</v>
      </c>
      <c r="AD208" s="124">
        <v>1800</v>
      </c>
      <c r="AE208" s="121">
        <v>20</v>
      </c>
      <c r="AF208" s="124">
        <v>360</v>
      </c>
      <c r="AG208" s="125">
        <f>ROUND(K208*AD208,2)</f>
        <v>1800</v>
      </c>
      <c r="AH208" s="125">
        <f>ROUND(K208*(AD208+AF208),2)</f>
        <v>2160</v>
      </c>
    </row>
    <row r="209" spans="1:34" ht="26.25" thickBot="1">
      <c r="A209" s="118">
        <v>27479</v>
      </c>
      <c r="B209" s="119"/>
      <c r="C209" s="118">
        <v>71465</v>
      </c>
      <c r="D209" s="119" t="s">
        <v>72</v>
      </c>
      <c r="E209" s="119" t="s">
        <v>73</v>
      </c>
      <c r="F209" s="119" t="s">
        <v>74</v>
      </c>
      <c r="G209" s="119" t="s">
        <v>28</v>
      </c>
      <c r="H209" s="119"/>
      <c r="I209" s="119" t="s">
        <v>30</v>
      </c>
      <c r="J209" s="120">
        <v>1</v>
      </c>
      <c r="K209" s="121">
        <v>1</v>
      </c>
      <c r="L209" s="122" t="s">
        <v>928</v>
      </c>
      <c r="M209" s="119">
        <v>213840</v>
      </c>
      <c r="N209" s="119" t="s">
        <v>314</v>
      </c>
      <c r="O209" s="119" t="s">
        <v>315</v>
      </c>
      <c r="P209" s="119" t="s">
        <v>316</v>
      </c>
      <c r="Q209" s="119"/>
      <c r="R209" s="119" t="s">
        <v>96</v>
      </c>
      <c r="S209" s="119">
        <v>103182</v>
      </c>
      <c r="T209" s="119" t="s">
        <v>317</v>
      </c>
      <c r="U209" s="119" t="s">
        <v>318</v>
      </c>
      <c r="V209" s="119">
        <v>549495922</v>
      </c>
      <c r="W209" s="119"/>
      <c r="X209" s="123" t="s">
        <v>1096</v>
      </c>
      <c r="Y209" s="123" t="s">
        <v>1097</v>
      </c>
      <c r="Z209" s="123" t="s">
        <v>96</v>
      </c>
      <c r="AA209" s="123" t="s">
        <v>933</v>
      </c>
      <c r="AB209" s="123" t="s">
        <v>96</v>
      </c>
      <c r="AC209" s="122" t="s">
        <v>1098</v>
      </c>
      <c r="AD209" s="124">
        <v>12500</v>
      </c>
      <c r="AE209" s="121">
        <v>20</v>
      </c>
      <c r="AF209" s="124">
        <v>2500</v>
      </c>
      <c r="AG209" s="125">
        <f>ROUND(K209*AD209,2)</f>
        <v>12500</v>
      </c>
      <c r="AH209" s="125">
        <f>ROUND(K209*(AD209+AF209),2)</f>
        <v>15000</v>
      </c>
    </row>
    <row r="210" spans="1:34" ht="13.5" customHeight="1" thickTop="1">
      <c r="A210" s="126"/>
      <c r="B210" s="126"/>
      <c r="C210" s="126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6" t="s">
        <v>937</v>
      </c>
      <c r="AF210" s="126"/>
      <c r="AG210" s="128">
        <f>SUM(AG208:AG209)</f>
        <v>14300</v>
      </c>
      <c r="AH210" s="128">
        <f>SUM(AH208:AH209)</f>
        <v>17160</v>
      </c>
    </row>
    <row r="211" spans="1:34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</row>
    <row r="212" spans="1:34" ht="12.75">
      <c r="A212" s="118">
        <v>27519</v>
      </c>
      <c r="B212" s="119" t="s">
        <v>319</v>
      </c>
      <c r="C212" s="118">
        <v>71484</v>
      </c>
      <c r="D212" s="119" t="s">
        <v>41</v>
      </c>
      <c r="E212" s="119" t="s">
        <v>42</v>
      </c>
      <c r="F212" s="119" t="s">
        <v>43</v>
      </c>
      <c r="G212" s="119" t="s">
        <v>28</v>
      </c>
      <c r="H212" s="119"/>
      <c r="I212" s="119" t="s">
        <v>30</v>
      </c>
      <c r="J212" s="120">
        <v>2</v>
      </c>
      <c r="K212" s="121">
        <v>2</v>
      </c>
      <c r="L212" s="122" t="s">
        <v>928</v>
      </c>
      <c r="M212" s="119">
        <v>314010</v>
      </c>
      <c r="N212" s="119" t="s">
        <v>75</v>
      </c>
      <c r="O212" s="119" t="s">
        <v>76</v>
      </c>
      <c r="P212" s="119" t="s">
        <v>68</v>
      </c>
      <c r="Q212" s="119">
        <v>2</v>
      </c>
      <c r="R212" s="119" t="s">
        <v>77</v>
      </c>
      <c r="S212" s="119">
        <v>8324</v>
      </c>
      <c r="T212" s="119" t="s">
        <v>78</v>
      </c>
      <c r="U212" s="119" t="s">
        <v>79</v>
      </c>
      <c r="V212" s="119">
        <v>549493041</v>
      </c>
      <c r="W212" s="119"/>
      <c r="X212" s="123" t="s">
        <v>950</v>
      </c>
      <c r="Y212" s="123" t="s">
        <v>951</v>
      </c>
      <c r="Z212" s="123" t="s">
        <v>952</v>
      </c>
      <c r="AA212" s="123" t="s">
        <v>950</v>
      </c>
      <c r="AB212" s="123" t="s">
        <v>947</v>
      </c>
      <c r="AC212" s="122" t="s">
        <v>1099</v>
      </c>
      <c r="AD212" s="124">
        <v>2970</v>
      </c>
      <c r="AE212" s="121">
        <v>20</v>
      </c>
      <c r="AF212" s="124">
        <v>594</v>
      </c>
      <c r="AG212" s="125">
        <f>ROUND(K212*AD212,2)</f>
        <v>5940</v>
      </c>
      <c r="AH212" s="125">
        <f>ROUND(K212*(AD212+AF212),2)</f>
        <v>7128</v>
      </c>
    </row>
    <row r="213" spans="1:34" ht="12.75">
      <c r="A213" s="118">
        <v>27519</v>
      </c>
      <c r="B213" s="119" t="s">
        <v>319</v>
      </c>
      <c r="C213" s="118">
        <v>71503</v>
      </c>
      <c r="D213" s="119" t="s">
        <v>41</v>
      </c>
      <c r="E213" s="119" t="s">
        <v>167</v>
      </c>
      <c r="F213" s="119" t="s">
        <v>168</v>
      </c>
      <c r="G213" s="119" t="s">
        <v>28</v>
      </c>
      <c r="H213" s="119"/>
      <c r="I213" s="119" t="s">
        <v>30</v>
      </c>
      <c r="J213" s="120">
        <v>1</v>
      </c>
      <c r="K213" s="121">
        <v>1</v>
      </c>
      <c r="L213" s="122" t="s">
        <v>928</v>
      </c>
      <c r="M213" s="119">
        <v>314010</v>
      </c>
      <c r="N213" s="119" t="s">
        <v>75</v>
      </c>
      <c r="O213" s="119" t="s">
        <v>76</v>
      </c>
      <c r="P213" s="119" t="s">
        <v>68</v>
      </c>
      <c r="Q213" s="119">
        <v>2</v>
      </c>
      <c r="R213" s="119" t="s">
        <v>77</v>
      </c>
      <c r="S213" s="119">
        <v>8324</v>
      </c>
      <c r="T213" s="119" t="s">
        <v>78</v>
      </c>
      <c r="U213" s="119" t="s">
        <v>79</v>
      </c>
      <c r="V213" s="119">
        <v>549493041</v>
      </c>
      <c r="W213" s="119"/>
      <c r="X213" s="123" t="s">
        <v>950</v>
      </c>
      <c r="Y213" s="123" t="s">
        <v>951</v>
      </c>
      <c r="Z213" s="123" t="s">
        <v>952</v>
      </c>
      <c r="AA213" s="123" t="s">
        <v>950</v>
      </c>
      <c r="AB213" s="123" t="s">
        <v>947</v>
      </c>
      <c r="AC213" s="122" t="s">
        <v>1099</v>
      </c>
      <c r="AD213" s="124">
        <v>2510</v>
      </c>
      <c r="AE213" s="121">
        <v>20</v>
      </c>
      <c r="AF213" s="124">
        <v>502</v>
      </c>
      <c r="AG213" s="125">
        <f>ROUND(K213*AD213,2)</f>
        <v>2510</v>
      </c>
      <c r="AH213" s="125">
        <f>ROUND(K213*(AD213+AF213),2)</f>
        <v>3012</v>
      </c>
    </row>
    <row r="214" spans="1:34" ht="13.5" thickBot="1">
      <c r="A214" s="118">
        <v>27519</v>
      </c>
      <c r="B214" s="119" t="s">
        <v>319</v>
      </c>
      <c r="C214" s="118">
        <v>71504</v>
      </c>
      <c r="D214" s="119" t="s">
        <v>57</v>
      </c>
      <c r="E214" s="119" t="s">
        <v>58</v>
      </c>
      <c r="F214" s="119" t="s">
        <v>59</v>
      </c>
      <c r="G214" s="119" t="s">
        <v>28</v>
      </c>
      <c r="H214" s="119" t="s">
        <v>320</v>
      </c>
      <c r="I214" s="119" t="s">
        <v>30</v>
      </c>
      <c r="J214" s="120">
        <v>5</v>
      </c>
      <c r="K214" s="121">
        <v>5</v>
      </c>
      <c r="L214" s="122" t="s">
        <v>928</v>
      </c>
      <c r="M214" s="119">
        <v>314010</v>
      </c>
      <c r="N214" s="119" t="s">
        <v>75</v>
      </c>
      <c r="O214" s="119" t="s">
        <v>76</v>
      </c>
      <c r="P214" s="119" t="s">
        <v>68</v>
      </c>
      <c r="Q214" s="119">
        <v>2</v>
      </c>
      <c r="R214" s="119" t="s">
        <v>77</v>
      </c>
      <c r="S214" s="119">
        <v>8324</v>
      </c>
      <c r="T214" s="119" t="s">
        <v>78</v>
      </c>
      <c r="U214" s="119" t="s">
        <v>79</v>
      </c>
      <c r="V214" s="119">
        <v>549493041</v>
      </c>
      <c r="W214" s="119"/>
      <c r="X214" s="123" t="s">
        <v>950</v>
      </c>
      <c r="Y214" s="123" t="s">
        <v>951</v>
      </c>
      <c r="Z214" s="123" t="s">
        <v>952</v>
      </c>
      <c r="AA214" s="123" t="s">
        <v>950</v>
      </c>
      <c r="AB214" s="123" t="s">
        <v>947</v>
      </c>
      <c r="AC214" s="122" t="s">
        <v>1099</v>
      </c>
      <c r="AD214" s="124">
        <v>110</v>
      </c>
      <c r="AE214" s="121">
        <v>20</v>
      </c>
      <c r="AF214" s="124">
        <v>22</v>
      </c>
      <c r="AG214" s="125">
        <f>ROUND(K214*AD214,2)</f>
        <v>550</v>
      </c>
      <c r="AH214" s="125">
        <f>ROUND(K214*(AD214+AF214),2)</f>
        <v>660</v>
      </c>
    </row>
    <row r="215" spans="1:34" ht="13.5" customHeight="1" thickTop="1">
      <c r="A215" s="126"/>
      <c r="B215" s="126"/>
      <c r="C215" s="126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6" t="s">
        <v>937</v>
      </c>
      <c r="AF215" s="126"/>
      <c r="AG215" s="128">
        <f>SUM(AG212:AG214)</f>
        <v>9000</v>
      </c>
      <c r="AH215" s="128">
        <f>SUM(AH212:AH214)</f>
        <v>10800</v>
      </c>
    </row>
    <row r="216" spans="1:34" ht="12.7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</row>
    <row r="217" spans="1:34" ht="63.75">
      <c r="A217" s="118">
        <v>27557</v>
      </c>
      <c r="B217" s="119"/>
      <c r="C217" s="118">
        <v>71512</v>
      </c>
      <c r="D217" s="119" t="s">
        <v>38</v>
      </c>
      <c r="E217" s="119" t="s">
        <v>109</v>
      </c>
      <c r="F217" s="119" t="s">
        <v>110</v>
      </c>
      <c r="G217" s="119" t="s">
        <v>28</v>
      </c>
      <c r="H217" s="119" t="s">
        <v>1100</v>
      </c>
      <c r="I217" s="119" t="s">
        <v>30</v>
      </c>
      <c r="J217" s="120">
        <v>6</v>
      </c>
      <c r="K217" s="121">
        <v>6</v>
      </c>
      <c r="L217" s="122" t="s">
        <v>928</v>
      </c>
      <c r="M217" s="119">
        <v>213400</v>
      </c>
      <c r="N217" s="119" t="s">
        <v>307</v>
      </c>
      <c r="O217" s="119" t="s">
        <v>308</v>
      </c>
      <c r="P217" s="119" t="s">
        <v>309</v>
      </c>
      <c r="Q217" s="119">
        <v>6</v>
      </c>
      <c r="R217" s="119" t="s">
        <v>310</v>
      </c>
      <c r="S217" s="119">
        <v>97284</v>
      </c>
      <c r="T217" s="119" t="s">
        <v>1090</v>
      </c>
      <c r="U217" s="119" t="s">
        <v>311</v>
      </c>
      <c r="V217" s="119">
        <v>549494623</v>
      </c>
      <c r="W217" s="119"/>
      <c r="X217" s="123" t="s">
        <v>1092</v>
      </c>
      <c r="Y217" s="123" t="s">
        <v>1093</v>
      </c>
      <c r="Z217" s="123" t="s">
        <v>96</v>
      </c>
      <c r="AA217" s="123" t="s">
        <v>956</v>
      </c>
      <c r="AB217" s="123" t="s">
        <v>96</v>
      </c>
      <c r="AC217" s="122" t="s">
        <v>1101</v>
      </c>
      <c r="AD217" s="124">
        <v>15700</v>
      </c>
      <c r="AE217" s="121">
        <v>20</v>
      </c>
      <c r="AF217" s="124">
        <v>3140</v>
      </c>
      <c r="AG217" s="125">
        <f>ROUND(K217*AD217,2)</f>
        <v>94200</v>
      </c>
      <c r="AH217" s="125">
        <f>ROUND(K217*(AD217+AF217),2)</f>
        <v>113040</v>
      </c>
    </row>
    <row r="218" spans="1:34" ht="89.25">
      <c r="A218" s="118">
        <v>27557</v>
      </c>
      <c r="B218" s="119"/>
      <c r="C218" s="118">
        <v>71513</v>
      </c>
      <c r="D218" s="119" t="s">
        <v>72</v>
      </c>
      <c r="E218" s="119" t="s">
        <v>120</v>
      </c>
      <c r="F218" s="119" t="s">
        <v>121</v>
      </c>
      <c r="G218" s="119" t="s">
        <v>28</v>
      </c>
      <c r="H218" s="119" t="s">
        <v>1102</v>
      </c>
      <c r="I218" s="119" t="s">
        <v>30</v>
      </c>
      <c r="J218" s="120">
        <v>10</v>
      </c>
      <c r="K218" s="121">
        <v>10</v>
      </c>
      <c r="L218" s="122" t="s">
        <v>928</v>
      </c>
      <c r="M218" s="119">
        <v>213400</v>
      </c>
      <c r="N218" s="119" t="s">
        <v>307</v>
      </c>
      <c r="O218" s="119" t="s">
        <v>308</v>
      </c>
      <c r="P218" s="119" t="s">
        <v>309</v>
      </c>
      <c r="Q218" s="119">
        <v>6</v>
      </c>
      <c r="R218" s="119" t="s">
        <v>310</v>
      </c>
      <c r="S218" s="119">
        <v>97284</v>
      </c>
      <c r="T218" s="119" t="s">
        <v>1090</v>
      </c>
      <c r="U218" s="119" t="s">
        <v>311</v>
      </c>
      <c r="V218" s="119">
        <v>549494623</v>
      </c>
      <c r="W218" s="119"/>
      <c r="X218" s="123" t="s">
        <v>1092</v>
      </c>
      <c r="Y218" s="123" t="s">
        <v>1093</v>
      </c>
      <c r="Z218" s="123" t="s">
        <v>96</v>
      </c>
      <c r="AA218" s="123" t="s">
        <v>956</v>
      </c>
      <c r="AB218" s="123" t="s">
        <v>96</v>
      </c>
      <c r="AC218" s="122" t="s">
        <v>1101</v>
      </c>
      <c r="AD218" s="124">
        <v>15850</v>
      </c>
      <c r="AE218" s="121">
        <v>20</v>
      </c>
      <c r="AF218" s="124">
        <v>3170</v>
      </c>
      <c r="AG218" s="125">
        <f>ROUND(K218*AD218,2)</f>
        <v>158500</v>
      </c>
      <c r="AH218" s="125">
        <f>ROUND(K218*(AD218+AF218),2)</f>
        <v>190200</v>
      </c>
    </row>
    <row r="219" spans="1:34" ht="26.25" thickBot="1">
      <c r="A219" s="118">
        <v>27557</v>
      </c>
      <c r="B219" s="119"/>
      <c r="C219" s="118">
        <v>71514</v>
      </c>
      <c r="D219" s="119" t="s">
        <v>129</v>
      </c>
      <c r="E219" s="119" t="s">
        <v>130</v>
      </c>
      <c r="F219" s="119" t="s">
        <v>131</v>
      </c>
      <c r="G219" s="119" t="s">
        <v>28</v>
      </c>
      <c r="H219" s="119" t="s">
        <v>321</v>
      </c>
      <c r="I219" s="119" t="s">
        <v>30</v>
      </c>
      <c r="J219" s="120">
        <v>2</v>
      </c>
      <c r="K219" s="121">
        <v>2</v>
      </c>
      <c r="L219" s="122" t="s">
        <v>928</v>
      </c>
      <c r="M219" s="119">
        <v>213400</v>
      </c>
      <c r="N219" s="119" t="s">
        <v>307</v>
      </c>
      <c r="O219" s="119" t="s">
        <v>308</v>
      </c>
      <c r="P219" s="119" t="s">
        <v>309</v>
      </c>
      <c r="Q219" s="119">
        <v>6</v>
      </c>
      <c r="R219" s="119" t="s">
        <v>310</v>
      </c>
      <c r="S219" s="119">
        <v>97284</v>
      </c>
      <c r="T219" s="119" t="s">
        <v>1090</v>
      </c>
      <c r="U219" s="119" t="s">
        <v>311</v>
      </c>
      <c r="V219" s="119">
        <v>549494623</v>
      </c>
      <c r="W219" s="119"/>
      <c r="X219" s="123" t="s">
        <v>1092</v>
      </c>
      <c r="Y219" s="123" t="s">
        <v>1093</v>
      </c>
      <c r="Z219" s="123" t="s">
        <v>96</v>
      </c>
      <c r="AA219" s="123" t="s">
        <v>956</v>
      </c>
      <c r="AB219" s="123" t="s">
        <v>96</v>
      </c>
      <c r="AC219" s="122" t="s">
        <v>1101</v>
      </c>
      <c r="AD219" s="124">
        <v>1580</v>
      </c>
      <c r="AE219" s="121">
        <v>20</v>
      </c>
      <c r="AF219" s="124">
        <v>316</v>
      </c>
      <c r="AG219" s="125">
        <f>ROUND(K219*AD219,2)</f>
        <v>3160</v>
      </c>
      <c r="AH219" s="125">
        <f>ROUND(K219*(AD219+AF219),2)</f>
        <v>3792</v>
      </c>
    </row>
    <row r="220" spans="1:34" ht="13.5" customHeight="1" thickTop="1">
      <c r="A220" s="126"/>
      <c r="B220" s="126"/>
      <c r="C220" s="126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6" t="s">
        <v>937</v>
      </c>
      <c r="AF220" s="126"/>
      <c r="AG220" s="128">
        <f>SUM(AG217:AG219)</f>
        <v>255860</v>
      </c>
      <c r="AH220" s="128">
        <f>SUM(AH217:AH219)</f>
        <v>307032</v>
      </c>
    </row>
    <row r="221" spans="1:34" ht="12.7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</row>
    <row r="222" spans="1:34" ht="12.75">
      <c r="A222" s="118">
        <v>27573</v>
      </c>
      <c r="B222" s="119"/>
      <c r="C222" s="118">
        <v>71582</v>
      </c>
      <c r="D222" s="119" t="s">
        <v>72</v>
      </c>
      <c r="E222" s="119" t="s">
        <v>295</v>
      </c>
      <c r="F222" s="119" t="s">
        <v>296</v>
      </c>
      <c r="G222" s="119" t="s">
        <v>28</v>
      </c>
      <c r="H222" s="119"/>
      <c r="I222" s="119" t="s">
        <v>30</v>
      </c>
      <c r="J222" s="120">
        <v>1</v>
      </c>
      <c r="K222" s="121">
        <v>1</v>
      </c>
      <c r="L222" s="122" t="s">
        <v>938</v>
      </c>
      <c r="M222" s="119">
        <v>110214</v>
      </c>
      <c r="N222" s="119" t="s">
        <v>322</v>
      </c>
      <c r="O222" s="119" t="s">
        <v>323</v>
      </c>
      <c r="P222" s="119" t="s">
        <v>179</v>
      </c>
      <c r="Q222" s="119">
        <v>2</v>
      </c>
      <c r="R222" s="119" t="s">
        <v>96</v>
      </c>
      <c r="S222" s="119">
        <v>116992</v>
      </c>
      <c r="T222" s="119" t="s">
        <v>324</v>
      </c>
      <c r="U222" s="119" t="s">
        <v>325</v>
      </c>
      <c r="V222" s="119">
        <v>532232265</v>
      </c>
      <c r="W222" s="119" t="s">
        <v>326</v>
      </c>
      <c r="X222" s="123" t="s">
        <v>939</v>
      </c>
      <c r="Y222" s="123" t="s">
        <v>1103</v>
      </c>
      <c r="Z222" s="123" t="s">
        <v>96</v>
      </c>
      <c r="AA222" s="123" t="s">
        <v>939</v>
      </c>
      <c r="AB222" s="123" t="s">
        <v>941</v>
      </c>
      <c r="AC222" s="122" t="s">
        <v>1104</v>
      </c>
      <c r="AD222" s="124">
        <v>14650</v>
      </c>
      <c r="AE222" s="121">
        <v>20</v>
      </c>
      <c r="AF222" s="124">
        <v>2930</v>
      </c>
      <c r="AG222" s="125">
        <f>ROUND(K222*AD222,2)</f>
        <v>14650</v>
      </c>
      <c r="AH222" s="125">
        <f>ROUND(K222*(AD222+AF222),2)</f>
        <v>17580</v>
      </c>
    </row>
    <row r="223" spans="1:34" ht="12.75">
      <c r="A223" s="118">
        <v>27573</v>
      </c>
      <c r="B223" s="119"/>
      <c r="C223" s="118">
        <v>71584</v>
      </c>
      <c r="D223" s="119" t="s">
        <v>41</v>
      </c>
      <c r="E223" s="119" t="s">
        <v>91</v>
      </c>
      <c r="F223" s="119" t="s">
        <v>92</v>
      </c>
      <c r="G223" s="119" t="s">
        <v>28</v>
      </c>
      <c r="H223" s="119"/>
      <c r="I223" s="119" t="s">
        <v>30</v>
      </c>
      <c r="J223" s="120">
        <v>1</v>
      </c>
      <c r="K223" s="121">
        <v>1</v>
      </c>
      <c r="L223" s="122" t="s">
        <v>938</v>
      </c>
      <c r="M223" s="119">
        <v>110214</v>
      </c>
      <c r="N223" s="119" t="s">
        <v>322</v>
      </c>
      <c r="O223" s="119" t="s">
        <v>323</v>
      </c>
      <c r="P223" s="119" t="s">
        <v>179</v>
      </c>
      <c r="Q223" s="119">
        <v>2</v>
      </c>
      <c r="R223" s="119" t="s">
        <v>96</v>
      </c>
      <c r="S223" s="119">
        <v>116992</v>
      </c>
      <c r="T223" s="119" t="s">
        <v>324</v>
      </c>
      <c r="U223" s="119" t="s">
        <v>325</v>
      </c>
      <c r="V223" s="119">
        <v>532232265</v>
      </c>
      <c r="W223" s="119" t="s">
        <v>326</v>
      </c>
      <c r="X223" s="123" t="s">
        <v>939</v>
      </c>
      <c r="Y223" s="123" t="s">
        <v>1103</v>
      </c>
      <c r="Z223" s="123" t="s">
        <v>96</v>
      </c>
      <c r="AA223" s="123" t="s">
        <v>939</v>
      </c>
      <c r="AB223" s="123" t="s">
        <v>941</v>
      </c>
      <c r="AC223" s="122" t="s">
        <v>1104</v>
      </c>
      <c r="AD223" s="124">
        <v>3590</v>
      </c>
      <c r="AE223" s="121">
        <v>20</v>
      </c>
      <c r="AF223" s="124">
        <v>718</v>
      </c>
      <c r="AG223" s="125">
        <f>ROUND(K223*AD223,2)</f>
        <v>3590</v>
      </c>
      <c r="AH223" s="125">
        <f>ROUND(K223*(AD223+AF223),2)</f>
        <v>4308</v>
      </c>
    </row>
    <row r="224" spans="1:34" ht="12.75">
      <c r="A224" s="118">
        <v>27573</v>
      </c>
      <c r="B224" s="119"/>
      <c r="C224" s="118">
        <v>71586</v>
      </c>
      <c r="D224" s="119" t="s">
        <v>25</v>
      </c>
      <c r="E224" s="119" t="s">
        <v>64</v>
      </c>
      <c r="F224" s="119" t="s">
        <v>65</v>
      </c>
      <c r="G224" s="119" t="s">
        <v>28</v>
      </c>
      <c r="H224" s="119"/>
      <c r="I224" s="119" t="s">
        <v>30</v>
      </c>
      <c r="J224" s="120">
        <v>1</v>
      </c>
      <c r="K224" s="121">
        <v>1</v>
      </c>
      <c r="L224" s="122" t="s">
        <v>938</v>
      </c>
      <c r="M224" s="119">
        <v>110214</v>
      </c>
      <c r="N224" s="119" t="s">
        <v>322</v>
      </c>
      <c r="O224" s="119" t="s">
        <v>323</v>
      </c>
      <c r="P224" s="119" t="s">
        <v>179</v>
      </c>
      <c r="Q224" s="119">
        <v>2</v>
      </c>
      <c r="R224" s="119" t="s">
        <v>96</v>
      </c>
      <c r="S224" s="119">
        <v>116992</v>
      </c>
      <c r="T224" s="119" t="s">
        <v>324</v>
      </c>
      <c r="U224" s="119" t="s">
        <v>325</v>
      </c>
      <c r="V224" s="119">
        <v>532232265</v>
      </c>
      <c r="W224" s="119" t="s">
        <v>326</v>
      </c>
      <c r="X224" s="123" t="s">
        <v>939</v>
      </c>
      <c r="Y224" s="123" t="s">
        <v>1103</v>
      </c>
      <c r="Z224" s="123" t="s">
        <v>96</v>
      </c>
      <c r="AA224" s="123" t="s">
        <v>939</v>
      </c>
      <c r="AB224" s="123" t="s">
        <v>941</v>
      </c>
      <c r="AC224" s="122" t="s">
        <v>1104</v>
      </c>
      <c r="AD224" s="124">
        <v>180</v>
      </c>
      <c r="AE224" s="121">
        <v>20</v>
      </c>
      <c r="AF224" s="124">
        <v>36</v>
      </c>
      <c r="AG224" s="125">
        <f>ROUND(K224*AD224,2)</f>
        <v>180</v>
      </c>
      <c r="AH224" s="125">
        <f>ROUND(K224*(AD224+AF224),2)</f>
        <v>216</v>
      </c>
    </row>
    <row r="225" spans="1:34" ht="13.5" thickBot="1">
      <c r="A225" s="118">
        <v>27573</v>
      </c>
      <c r="B225" s="119"/>
      <c r="C225" s="118">
        <v>71587</v>
      </c>
      <c r="D225" s="119" t="s">
        <v>57</v>
      </c>
      <c r="E225" s="119" t="s">
        <v>261</v>
      </c>
      <c r="F225" s="119" t="s">
        <v>262</v>
      </c>
      <c r="G225" s="119" t="s">
        <v>28</v>
      </c>
      <c r="H225" s="119"/>
      <c r="I225" s="119" t="s">
        <v>30</v>
      </c>
      <c r="J225" s="120">
        <v>1</v>
      </c>
      <c r="K225" s="121">
        <v>1</v>
      </c>
      <c r="L225" s="122" t="s">
        <v>938</v>
      </c>
      <c r="M225" s="119">
        <v>110214</v>
      </c>
      <c r="N225" s="119" t="s">
        <v>322</v>
      </c>
      <c r="O225" s="119" t="s">
        <v>323</v>
      </c>
      <c r="P225" s="119" t="s">
        <v>179</v>
      </c>
      <c r="Q225" s="119">
        <v>2</v>
      </c>
      <c r="R225" s="119" t="s">
        <v>96</v>
      </c>
      <c r="S225" s="119">
        <v>116992</v>
      </c>
      <c r="T225" s="119" t="s">
        <v>324</v>
      </c>
      <c r="U225" s="119" t="s">
        <v>325</v>
      </c>
      <c r="V225" s="119">
        <v>532232265</v>
      </c>
      <c r="W225" s="119" t="s">
        <v>326</v>
      </c>
      <c r="X225" s="123" t="s">
        <v>939</v>
      </c>
      <c r="Y225" s="123" t="s">
        <v>1103</v>
      </c>
      <c r="Z225" s="123" t="s">
        <v>96</v>
      </c>
      <c r="AA225" s="123" t="s">
        <v>939</v>
      </c>
      <c r="AB225" s="123" t="s">
        <v>941</v>
      </c>
      <c r="AC225" s="122" t="s">
        <v>1104</v>
      </c>
      <c r="AD225" s="124">
        <v>310</v>
      </c>
      <c r="AE225" s="121">
        <v>20</v>
      </c>
      <c r="AF225" s="124">
        <v>62</v>
      </c>
      <c r="AG225" s="125">
        <f>ROUND(K225*AD225,2)</f>
        <v>310</v>
      </c>
      <c r="AH225" s="125">
        <f>ROUND(K225*(AD225+AF225),2)</f>
        <v>372</v>
      </c>
    </row>
    <row r="226" spans="1:34" ht="13.5" customHeight="1" thickTop="1">
      <c r="A226" s="126"/>
      <c r="B226" s="126"/>
      <c r="C226" s="126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6" t="s">
        <v>937</v>
      </c>
      <c r="AF226" s="126"/>
      <c r="AG226" s="128">
        <f>SUM(AG222:AG225)</f>
        <v>18730</v>
      </c>
      <c r="AH226" s="128">
        <f>SUM(AH222:AH225)</f>
        <v>22476</v>
      </c>
    </row>
    <row r="227" spans="1:34" ht="12.7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</row>
    <row r="228" spans="1:34" ht="12.75">
      <c r="A228" s="118">
        <v>27578</v>
      </c>
      <c r="B228" s="119" t="s">
        <v>327</v>
      </c>
      <c r="C228" s="118">
        <v>71520</v>
      </c>
      <c r="D228" s="119" t="s">
        <v>46</v>
      </c>
      <c r="E228" s="119" t="s">
        <v>47</v>
      </c>
      <c r="F228" s="119" t="s">
        <v>48</v>
      </c>
      <c r="G228" s="119" t="s">
        <v>28</v>
      </c>
      <c r="H228" s="119" t="s">
        <v>999</v>
      </c>
      <c r="I228" s="119" t="s">
        <v>30</v>
      </c>
      <c r="J228" s="120">
        <v>3</v>
      </c>
      <c r="K228" s="121">
        <v>3</v>
      </c>
      <c r="L228" s="122" t="s">
        <v>938</v>
      </c>
      <c r="M228" s="119">
        <v>110127</v>
      </c>
      <c r="N228" s="119" t="s">
        <v>328</v>
      </c>
      <c r="O228" s="119" t="s">
        <v>172</v>
      </c>
      <c r="P228" s="119" t="s">
        <v>51</v>
      </c>
      <c r="Q228" s="119">
        <v>2</v>
      </c>
      <c r="R228" s="119" t="s">
        <v>329</v>
      </c>
      <c r="S228" s="119">
        <v>717</v>
      </c>
      <c r="T228" s="119" t="s">
        <v>330</v>
      </c>
      <c r="U228" s="119" t="s">
        <v>331</v>
      </c>
      <c r="V228" s="119">
        <v>543182641</v>
      </c>
      <c r="W228" s="119"/>
      <c r="X228" s="123" t="s">
        <v>1105</v>
      </c>
      <c r="Y228" s="123" t="s">
        <v>1106</v>
      </c>
      <c r="Z228" s="123" t="s">
        <v>96</v>
      </c>
      <c r="AA228" s="123" t="s">
        <v>1107</v>
      </c>
      <c r="AB228" s="123" t="s">
        <v>941</v>
      </c>
      <c r="AC228" s="122" t="s">
        <v>1108</v>
      </c>
      <c r="AD228" s="124">
        <v>220</v>
      </c>
      <c r="AE228" s="121">
        <v>20</v>
      </c>
      <c r="AF228" s="124">
        <v>44</v>
      </c>
      <c r="AG228" s="125">
        <f>ROUND(K228*AD228,2)</f>
        <v>660</v>
      </c>
      <c r="AH228" s="125">
        <f>ROUND(K228*(AD228+AF228),2)</f>
        <v>792</v>
      </c>
    </row>
    <row r="229" spans="1:34" ht="13.5" thickBot="1">
      <c r="A229" s="118">
        <v>27578</v>
      </c>
      <c r="B229" s="119" t="s">
        <v>327</v>
      </c>
      <c r="C229" s="118">
        <v>71523</v>
      </c>
      <c r="D229" s="119" t="s">
        <v>35</v>
      </c>
      <c r="E229" s="119" t="s">
        <v>170</v>
      </c>
      <c r="F229" s="119" t="s">
        <v>171</v>
      </c>
      <c r="G229" s="119" t="s">
        <v>28</v>
      </c>
      <c r="H229" s="119" t="s">
        <v>332</v>
      </c>
      <c r="I229" s="119" t="s">
        <v>30</v>
      </c>
      <c r="J229" s="120">
        <v>2</v>
      </c>
      <c r="K229" s="121">
        <v>2</v>
      </c>
      <c r="L229" s="122" t="s">
        <v>938</v>
      </c>
      <c r="M229" s="119">
        <v>110127</v>
      </c>
      <c r="N229" s="119" t="s">
        <v>328</v>
      </c>
      <c r="O229" s="119" t="s">
        <v>172</v>
      </c>
      <c r="P229" s="119" t="s">
        <v>51</v>
      </c>
      <c r="Q229" s="119">
        <v>2</v>
      </c>
      <c r="R229" s="119" t="s">
        <v>329</v>
      </c>
      <c r="S229" s="119">
        <v>717</v>
      </c>
      <c r="T229" s="119" t="s">
        <v>330</v>
      </c>
      <c r="U229" s="119" t="s">
        <v>331</v>
      </c>
      <c r="V229" s="119">
        <v>543182641</v>
      </c>
      <c r="W229" s="119"/>
      <c r="X229" s="123" t="s">
        <v>1105</v>
      </c>
      <c r="Y229" s="123" t="s">
        <v>1106</v>
      </c>
      <c r="Z229" s="123" t="s">
        <v>96</v>
      </c>
      <c r="AA229" s="123" t="s">
        <v>1107</v>
      </c>
      <c r="AB229" s="123" t="s">
        <v>941</v>
      </c>
      <c r="AC229" s="122" t="s">
        <v>1108</v>
      </c>
      <c r="AD229" s="124">
        <v>1950</v>
      </c>
      <c r="AE229" s="121">
        <v>20</v>
      </c>
      <c r="AF229" s="124">
        <v>390</v>
      </c>
      <c r="AG229" s="125">
        <f>ROUND(K229*AD229,2)</f>
        <v>3900</v>
      </c>
      <c r="AH229" s="125">
        <f>ROUND(K229*(AD229+AF229),2)</f>
        <v>4680</v>
      </c>
    </row>
    <row r="230" spans="1:34" ht="13.5" customHeight="1" thickTop="1">
      <c r="A230" s="126"/>
      <c r="B230" s="126"/>
      <c r="C230" s="126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27"/>
      <c r="AD230" s="127"/>
      <c r="AE230" s="126" t="s">
        <v>937</v>
      </c>
      <c r="AF230" s="126"/>
      <c r="AG230" s="128">
        <f>SUM(AG228:AG229)</f>
        <v>4560</v>
      </c>
      <c r="AH230" s="128">
        <f>SUM(AH228:AH229)</f>
        <v>5472</v>
      </c>
    </row>
    <row r="231" spans="1:34" ht="12.7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</row>
    <row r="232" spans="1:34" ht="25.5">
      <c r="A232" s="118">
        <v>27598</v>
      </c>
      <c r="B232" s="119"/>
      <c r="C232" s="118">
        <v>71580</v>
      </c>
      <c r="D232" s="119" t="s">
        <v>25</v>
      </c>
      <c r="E232" s="119" t="s">
        <v>26</v>
      </c>
      <c r="F232" s="119" t="s">
        <v>27</v>
      </c>
      <c r="G232" s="119" t="s">
        <v>28</v>
      </c>
      <c r="H232" s="119"/>
      <c r="I232" s="119" t="s">
        <v>30</v>
      </c>
      <c r="J232" s="120">
        <v>1</v>
      </c>
      <c r="K232" s="121">
        <v>1</v>
      </c>
      <c r="L232" s="122" t="s">
        <v>928</v>
      </c>
      <c r="M232" s="119">
        <v>213100</v>
      </c>
      <c r="N232" s="119" t="s">
        <v>192</v>
      </c>
      <c r="O232" s="119" t="s">
        <v>193</v>
      </c>
      <c r="P232" s="119" t="s">
        <v>194</v>
      </c>
      <c r="Q232" s="119"/>
      <c r="R232" s="119" t="s">
        <v>96</v>
      </c>
      <c r="S232" s="119">
        <v>2183</v>
      </c>
      <c r="T232" s="119" t="s">
        <v>333</v>
      </c>
      <c r="U232" s="119" t="s">
        <v>334</v>
      </c>
      <c r="V232" s="119">
        <v>549494938</v>
      </c>
      <c r="W232" s="119" t="s">
        <v>335</v>
      </c>
      <c r="X232" s="123" t="s">
        <v>1109</v>
      </c>
      <c r="Y232" s="123" t="s">
        <v>1017</v>
      </c>
      <c r="Z232" s="123" t="s">
        <v>1018</v>
      </c>
      <c r="AA232" s="123" t="s">
        <v>1107</v>
      </c>
      <c r="AB232" s="123" t="s">
        <v>96</v>
      </c>
      <c r="AC232" s="122" t="s">
        <v>1110</v>
      </c>
      <c r="AD232" s="124">
        <v>100</v>
      </c>
      <c r="AE232" s="121">
        <v>20</v>
      </c>
      <c r="AF232" s="124">
        <v>20</v>
      </c>
      <c r="AG232" s="125">
        <f>ROUND(K232*AD232,2)</f>
        <v>100</v>
      </c>
      <c r="AH232" s="125">
        <f>ROUND(K232*(AD232+AF232),2)</f>
        <v>120</v>
      </c>
    </row>
    <row r="233" spans="1:34" ht="25.5">
      <c r="A233" s="118">
        <v>27598</v>
      </c>
      <c r="B233" s="119"/>
      <c r="C233" s="118">
        <v>71581</v>
      </c>
      <c r="D233" s="119" t="s">
        <v>35</v>
      </c>
      <c r="E233" s="119" t="s">
        <v>36</v>
      </c>
      <c r="F233" s="119" t="s">
        <v>37</v>
      </c>
      <c r="G233" s="119" t="s">
        <v>28</v>
      </c>
      <c r="H233" s="119"/>
      <c r="I233" s="119" t="s">
        <v>30</v>
      </c>
      <c r="J233" s="120">
        <v>1</v>
      </c>
      <c r="K233" s="121">
        <v>1</v>
      </c>
      <c r="L233" s="122" t="s">
        <v>928</v>
      </c>
      <c r="M233" s="119">
        <v>213100</v>
      </c>
      <c r="N233" s="119" t="s">
        <v>192</v>
      </c>
      <c r="O233" s="119" t="s">
        <v>193</v>
      </c>
      <c r="P233" s="119" t="s">
        <v>194</v>
      </c>
      <c r="Q233" s="119"/>
      <c r="R233" s="119" t="s">
        <v>96</v>
      </c>
      <c r="S233" s="119">
        <v>2183</v>
      </c>
      <c r="T233" s="119" t="s">
        <v>333</v>
      </c>
      <c r="U233" s="119" t="s">
        <v>334</v>
      </c>
      <c r="V233" s="119">
        <v>549494938</v>
      </c>
      <c r="W233" s="119" t="s">
        <v>335</v>
      </c>
      <c r="X233" s="123" t="s">
        <v>1109</v>
      </c>
      <c r="Y233" s="123" t="s">
        <v>1017</v>
      </c>
      <c r="Z233" s="123" t="s">
        <v>1018</v>
      </c>
      <c r="AA233" s="123" t="s">
        <v>1107</v>
      </c>
      <c r="AB233" s="123" t="s">
        <v>96</v>
      </c>
      <c r="AC233" s="122" t="s">
        <v>1110</v>
      </c>
      <c r="AD233" s="124">
        <v>2400</v>
      </c>
      <c r="AE233" s="121">
        <v>20</v>
      </c>
      <c r="AF233" s="124">
        <v>480</v>
      </c>
      <c r="AG233" s="125">
        <f>ROUND(K233*AD233,2)</f>
        <v>2400</v>
      </c>
      <c r="AH233" s="125">
        <f>ROUND(K233*(AD233+AF233),2)</f>
        <v>2880</v>
      </c>
    </row>
    <row r="234" spans="1:34" ht="102">
      <c r="A234" s="118">
        <v>27598</v>
      </c>
      <c r="B234" s="119"/>
      <c r="C234" s="118">
        <v>71593</v>
      </c>
      <c r="D234" s="119" t="s">
        <v>72</v>
      </c>
      <c r="E234" s="119" t="s">
        <v>120</v>
      </c>
      <c r="F234" s="119" t="s">
        <v>121</v>
      </c>
      <c r="G234" s="119" t="s">
        <v>28</v>
      </c>
      <c r="H234" s="119" t="s">
        <v>1111</v>
      </c>
      <c r="I234" s="119" t="s">
        <v>30</v>
      </c>
      <c r="J234" s="120">
        <v>1</v>
      </c>
      <c r="K234" s="121">
        <v>1</v>
      </c>
      <c r="L234" s="122" t="s">
        <v>928</v>
      </c>
      <c r="M234" s="119">
        <v>213100</v>
      </c>
      <c r="N234" s="119" t="s">
        <v>192</v>
      </c>
      <c r="O234" s="119" t="s">
        <v>193</v>
      </c>
      <c r="P234" s="119" t="s">
        <v>194</v>
      </c>
      <c r="Q234" s="119"/>
      <c r="R234" s="119" t="s">
        <v>96</v>
      </c>
      <c r="S234" s="119">
        <v>2183</v>
      </c>
      <c r="T234" s="119" t="s">
        <v>333</v>
      </c>
      <c r="U234" s="119" t="s">
        <v>334</v>
      </c>
      <c r="V234" s="119">
        <v>549494938</v>
      </c>
      <c r="W234" s="119" t="s">
        <v>335</v>
      </c>
      <c r="X234" s="123" t="s">
        <v>1109</v>
      </c>
      <c r="Y234" s="123" t="s">
        <v>1017</v>
      </c>
      <c r="Z234" s="123" t="s">
        <v>1018</v>
      </c>
      <c r="AA234" s="123" t="s">
        <v>1107</v>
      </c>
      <c r="AB234" s="123" t="s">
        <v>96</v>
      </c>
      <c r="AC234" s="122" t="s">
        <v>1110</v>
      </c>
      <c r="AD234" s="124">
        <v>20000</v>
      </c>
      <c r="AE234" s="121">
        <v>20</v>
      </c>
      <c r="AF234" s="124">
        <v>4000</v>
      </c>
      <c r="AG234" s="125">
        <f>ROUND(K234*AD234,2)</f>
        <v>20000</v>
      </c>
      <c r="AH234" s="125">
        <f>ROUND(K234*(AD234+AF234),2)</f>
        <v>24000</v>
      </c>
    </row>
    <row r="235" spans="1:34" ht="26.25" thickBot="1">
      <c r="A235" s="118">
        <v>27598</v>
      </c>
      <c r="B235" s="119"/>
      <c r="C235" s="118">
        <v>71602</v>
      </c>
      <c r="D235" s="119" t="s">
        <v>46</v>
      </c>
      <c r="E235" s="119" t="s">
        <v>47</v>
      </c>
      <c r="F235" s="119" t="s">
        <v>48</v>
      </c>
      <c r="G235" s="119" t="s">
        <v>28</v>
      </c>
      <c r="H235" s="119"/>
      <c r="I235" s="119" t="s">
        <v>30</v>
      </c>
      <c r="J235" s="120">
        <v>1</v>
      </c>
      <c r="K235" s="121">
        <v>1</v>
      </c>
      <c r="L235" s="122" t="s">
        <v>928</v>
      </c>
      <c r="M235" s="119">
        <v>213100</v>
      </c>
      <c r="N235" s="119" t="s">
        <v>192</v>
      </c>
      <c r="O235" s="119" t="s">
        <v>193</v>
      </c>
      <c r="P235" s="119" t="s">
        <v>194</v>
      </c>
      <c r="Q235" s="119"/>
      <c r="R235" s="119" t="s">
        <v>96</v>
      </c>
      <c r="S235" s="119">
        <v>2183</v>
      </c>
      <c r="T235" s="119" t="s">
        <v>333</v>
      </c>
      <c r="U235" s="119" t="s">
        <v>334</v>
      </c>
      <c r="V235" s="119">
        <v>549494938</v>
      </c>
      <c r="W235" s="119" t="s">
        <v>335</v>
      </c>
      <c r="X235" s="123" t="s">
        <v>1109</v>
      </c>
      <c r="Y235" s="123" t="s">
        <v>1017</v>
      </c>
      <c r="Z235" s="123" t="s">
        <v>1018</v>
      </c>
      <c r="AA235" s="123" t="s">
        <v>1107</v>
      </c>
      <c r="AB235" s="123" t="s">
        <v>96</v>
      </c>
      <c r="AC235" s="122" t="s">
        <v>1110</v>
      </c>
      <c r="AD235" s="124">
        <v>130</v>
      </c>
      <c r="AE235" s="121">
        <v>20</v>
      </c>
      <c r="AF235" s="124">
        <v>26</v>
      </c>
      <c r="AG235" s="125">
        <f>ROUND(K235*AD235,2)</f>
        <v>130</v>
      </c>
      <c r="AH235" s="125">
        <f>ROUND(K235*(AD235+AF235),2)</f>
        <v>156</v>
      </c>
    </row>
    <row r="236" spans="1:34" ht="13.5" customHeight="1" thickTop="1">
      <c r="A236" s="126"/>
      <c r="B236" s="126"/>
      <c r="C236" s="126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6" t="s">
        <v>937</v>
      </c>
      <c r="AF236" s="126"/>
      <c r="AG236" s="128">
        <f>SUM(AG232:AG235)</f>
        <v>22630</v>
      </c>
      <c r="AH236" s="128">
        <f>SUM(AH232:AH235)</f>
        <v>27156</v>
      </c>
    </row>
    <row r="237" spans="1:34" ht="12.7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</row>
    <row r="238" spans="1:34" ht="12.75">
      <c r="A238" s="118">
        <v>27599</v>
      </c>
      <c r="B238" s="119"/>
      <c r="C238" s="118">
        <v>71595</v>
      </c>
      <c r="D238" s="119" t="s">
        <v>46</v>
      </c>
      <c r="E238" s="119" t="s">
        <v>47</v>
      </c>
      <c r="F238" s="119" t="s">
        <v>48</v>
      </c>
      <c r="G238" s="119" t="s">
        <v>28</v>
      </c>
      <c r="H238" s="119"/>
      <c r="I238" s="119" t="s">
        <v>30</v>
      </c>
      <c r="J238" s="120">
        <v>4</v>
      </c>
      <c r="K238" s="121">
        <v>4</v>
      </c>
      <c r="L238" s="122" t="s">
        <v>938</v>
      </c>
      <c r="M238" s="119">
        <v>110111</v>
      </c>
      <c r="N238" s="119" t="s">
        <v>336</v>
      </c>
      <c r="O238" s="119" t="s">
        <v>337</v>
      </c>
      <c r="P238" s="119" t="s">
        <v>338</v>
      </c>
      <c r="Q238" s="119">
        <v>2</v>
      </c>
      <c r="R238" s="119">
        <v>111</v>
      </c>
      <c r="S238" s="119">
        <v>107384</v>
      </c>
      <c r="T238" s="119" t="s">
        <v>339</v>
      </c>
      <c r="U238" s="119" t="s">
        <v>340</v>
      </c>
      <c r="V238" s="119">
        <v>543426510</v>
      </c>
      <c r="W238" s="119"/>
      <c r="X238" s="123" t="s">
        <v>1112</v>
      </c>
      <c r="Y238" s="123" t="s">
        <v>1113</v>
      </c>
      <c r="Z238" s="123" t="s">
        <v>96</v>
      </c>
      <c r="AA238" s="123" t="s">
        <v>946</v>
      </c>
      <c r="AB238" s="123" t="s">
        <v>941</v>
      </c>
      <c r="AC238" s="122" t="s">
        <v>1114</v>
      </c>
      <c r="AD238" s="124">
        <v>130</v>
      </c>
      <c r="AE238" s="121">
        <v>20</v>
      </c>
      <c r="AF238" s="124">
        <v>26</v>
      </c>
      <c r="AG238" s="125">
        <f>ROUND(K238*AD238,2)</f>
        <v>520</v>
      </c>
      <c r="AH238" s="125">
        <f>ROUND(K238*(AD238+AF238),2)</f>
        <v>624</v>
      </c>
    </row>
    <row r="239" spans="1:34" ht="26.25" thickBot="1">
      <c r="A239" s="118">
        <v>27599</v>
      </c>
      <c r="B239" s="119"/>
      <c r="C239" s="118">
        <v>71609</v>
      </c>
      <c r="D239" s="119" t="s">
        <v>299</v>
      </c>
      <c r="E239" s="119" t="s">
        <v>300</v>
      </c>
      <c r="F239" s="119" t="s">
        <v>301</v>
      </c>
      <c r="G239" s="119" t="s">
        <v>28</v>
      </c>
      <c r="H239" s="119" t="s">
        <v>1115</v>
      </c>
      <c r="I239" s="119" t="s">
        <v>30</v>
      </c>
      <c r="J239" s="120">
        <v>2</v>
      </c>
      <c r="K239" s="121">
        <v>2</v>
      </c>
      <c r="L239" s="122" t="s">
        <v>938</v>
      </c>
      <c r="M239" s="119">
        <v>110111</v>
      </c>
      <c r="N239" s="119" t="s">
        <v>336</v>
      </c>
      <c r="O239" s="119" t="s">
        <v>337</v>
      </c>
      <c r="P239" s="119" t="s">
        <v>338</v>
      </c>
      <c r="Q239" s="119">
        <v>2</v>
      </c>
      <c r="R239" s="119">
        <v>111</v>
      </c>
      <c r="S239" s="119">
        <v>107384</v>
      </c>
      <c r="T239" s="119" t="s">
        <v>339</v>
      </c>
      <c r="U239" s="119" t="s">
        <v>340</v>
      </c>
      <c r="V239" s="119">
        <v>543426510</v>
      </c>
      <c r="W239" s="119"/>
      <c r="X239" s="123" t="s">
        <v>1112</v>
      </c>
      <c r="Y239" s="123" t="s">
        <v>1113</v>
      </c>
      <c r="Z239" s="123" t="s">
        <v>96</v>
      </c>
      <c r="AA239" s="123" t="s">
        <v>946</v>
      </c>
      <c r="AB239" s="123" t="s">
        <v>941</v>
      </c>
      <c r="AC239" s="122" t="s">
        <v>1114</v>
      </c>
      <c r="AD239" s="124">
        <v>90</v>
      </c>
      <c r="AE239" s="121">
        <v>20</v>
      </c>
      <c r="AF239" s="124">
        <v>18</v>
      </c>
      <c r="AG239" s="125">
        <f>ROUND(K239*AD239,2)</f>
        <v>180</v>
      </c>
      <c r="AH239" s="125">
        <f>ROUND(K239*(AD239+AF239),2)</f>
        <v>216</v>
      </c>
    </row>
    <row r="240" spans="1:34" ht="13.5" customHeight="1" thickTop="1">
      <c r="A240" s="126"/>
      <c r="B240" s="126"/>
      <c r="C240" s="126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6" t="s">
        <v>937</v>
      </c>
      <c r="AF240" s="126"/>
      <c r="AG240" s="128">
        <f>SUM(AG238:AG239)</f>
        <v>700</v>
      </c>
      <c r="AH240" s="128">
        <f>SUM(AH238:AH239)</f>
        <v>840</v>
      </c>
    </row>
    <row r="241" spans="1:34" ht="12.7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</row>
    <row r="242" spans="1:34" ht="13.5" thickBot="1">
      <c r="A242" s="118">
        <v>27602</v>
      </c>
      <c r="B242" s="119" t="s">
        <v>341</v>
      </c>
      <c r="C242" s="118">
        <v>71618</v>
      </c>
      <c r="D242" s="119" t="s">
        <v>72</v>
      </c>
      <c r="E242" s="119" t="s">
        <v>295</v>
      </c>
      <c r="F242" s="119" t="s">
        <v>296</v>
      </c>
      <c r="G242" s="119" t="s">
        <v>28</v>
      </c>
      <c r="H242" s="119"/>
      <c r="I242" s="119" t="s">
        <v>30</v>
      </c>
      <c r="J242" s="120">
        <v>1</v>
      </c>
      <c r="K242" s="121">
        <v>1</v>
      </c>
      <c r="L242" s="122" t="s">
        <v>928</v>
      </c>
      <c r="M242" s="119">
        <v>330000</v>
      </c>
      <c r="N242" s="119" t="s">
        <v>149</v>
      </c>
      <c r="O242" s="119" t="s">
        <v>150</v>
      </c>
      <c r="P242" s="119" t="s">
        <v>151</v>
      </c>
      <c r="Q242" s="119">
        <v>3</v>
      </c>
      <c r="R242" s="119" t="s">
        <v>152</v>
      </c>
      <c r="S242" s="119">
        <v>56067</v>
      </c>
      <c r="T242" s="119" t="s">
        <v>153</v>
      </c>
      <c r="U242" s="119" t="s">
        <v>154</v>
      </c>
      <c r="V242" s="119">
        <v>549497668</v>
      </c>
      <c r="W242" s="119"/>
      <c r="X242" s="123" t="s">
        <v>1116</v>
      </c>
      <c r="Y242" s="123" t="s">
        <v>1117</v>
      </c>
      <c r="Z242" s="123" t="s">
        <v>96</v>
      </c>
      <c r="AA242" s="123" t="s">
        <v>1118</v>
      </c>
      <c r="AB242" s="123" t="s">
        <v>96</v>
      </c>
      <c r="AC242" s="122" t="s">
        <v>1119</v>
      </c>
      <c r="AD242" s="124">
        <v>14650</v>
      </c>
      <c r="AE242" s="121">
        <v>20</v>
      </c>
      <c r="AF242" s="124">
        <v>2930</v>
      </c>
      <c r="AG242" s="125">
        <f>ROUND(K242*AD242,2)</f>
        <v>14650</v>
      </c>
      <c r="AH242" s="125">
        <f>ROUND(K242*(AD242+AF242),2)</f>
        <v>17580</v>
      </c>
    </row>
    <row r="243" spans="1:34" ht="13.5" customHeight="1" thickTop="1">
      <c r="A243" s="126"/>
      <c r="B243" s="126"/>
      <c r="C243" s="126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6" t="s">
        <v>937</v>
      </c>
      <c r="AF243" s="126"/>
      <c r="AG243" s="128">
        <f>SUM(AG242:AG242)</f>
        <v>14650</v>
      </c>
      <c r="AH243" s="128">
        <f>SUM(AH242:AH242)</f>
        <v>17580</v>
      </c>
    </row>
    <row r="244" spans="1:34" ht="12.7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</row>
    <row r="245" spans="1:34" ht="13.5" thickBot="1">
      <c r="A245" s="118">
        <v>27618</v>
      </c>
      <c r="B245" s="119" t="s">
        <v>342</v>
      </c>
      <c r="C245" s="118">
        <v>71606</v>
      </c>
      <c r="D245" s="119" t="s">
        <v>41</v>
      </c>
      <c r="E245" s="119" t="s">
        <v>91</v>
      </c>
      <c r="F245" s="119" t="s">
        <v>92</v>
      </c>
      <c r="G245" s="119" t="s">
        <v>28</v>
      </c>
      <c r="H245" s="119" t="s">
        <v>343</v>
      </c>
      <c r="I245" s="119" t="s">
        <v>30</v>
      </c>
      <c r="J245" s="120">
        <v>1</v>
      </c>
      <c r="K245" s="121">
        <v>1</v>
      </c>
      <c r="L245" s="122" t="s">
        <v>928</v>
      </c>
      <c r="M245" s="119">
        <v>560000</v>
      </c>
      <c r="N245" s="119" t="s">
        <v>344</v>
      </c>
      <c r="O245" s="119" t="s">
        <v>159</v>
      </c>
      <c r="P245" s="119" t="s">
        <v>160</v>
      </c>
      <c r="Q245" s="119">
        <v>3</v>
      </c>
      <c r="R245" s="119">
        <v>349</v>
      </c>
      <c r="S245" s="119">
        <v>168497</v>
      </c>
      <c r="T245" s="119" t="s">
        <v>345</v>
      </c>
      <c r="U245" s="119" t="s">
        <v>346</v>
      </c>
      <c r="V245" s="119">
        <v>549494051</v>
      </c>
      <c r="W245" s="119" t="s">
        <v>347</v>
      </c>
      <c r="X245" s="123" t="s">
        <v>1120</v>
      </c>
      <c r="Y245" s="123" t="s">
        <v>1121</v>
      </c>
      <c r="Z245" s="123" t="s">
        <v>96</v>
      </c>
      <c r="AA245" s="123" t="s">
        <v>966</v>
      </c>
      <c r="AB245" s="123" t="s">
        <v>947</v>
      </c>
      <c r="AC245" s="122" t="s">
        <v>1122</v>
      </c>
      <c r="AD245" s="124">
        <v>4050</v>
      </c>
      <c r="AE245" s="121">
        <v>20</v>
      </c>
      <c r="AF245" s="124">
        <v>810</v>
      </c>
      <c r="AG245" s="125">
        <f>ROUND(K245*AD245,2)</f>
        <v>4050</v>
      </c>
      <c r="AH245" s="125">
        <f>ROUND(K245*(AD245+AF245),2)</f>
        <v>4860</v>
      </c>
    </row>
    <row r="246" spans="1:34" ht="13.5" customHeight="1" thickTop="1">
      <c r="A246" s="126"/>
      <c r="B246" s="126"/>
      <c r="C246" s="126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27"/>
      <c r="AD246" s="127"/>
      <c r="AE246" s="126" t="s">
        <v>937</v>
      </c>
      <c r="AF246" s="126"/>
      <c r="AG246" s="128">
        <f>SUM(AG245:AG245)</f>
        <v>4050</v>
      </c>
      <c r="AH246" s="128">
        <f>SUM(AH245:AH245)</f>
        <v>4860</v>
      </c>
    </row>
    <row r="247" spans="1:34" ht="12.7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</row>
    <row r="248" spans="1:34" ht="12.75">
      <c r="A248" s="118">
        <v>27622</v>
      </c>
      <c r="B248" s="119" t="s">
        <v>348</v>
      </c>
      <c r="C248" s="118">
        <v>71597</v>
      </c>
      <c r="D248" s="119" t="s">
        <v>41</v>
      </c>
      <c r="E248" s="119" t="s">
        <v>42</v>
      </c>
      <c r="F248" s="119" t="s">
        <v>43</v>
      </c>
      <c r="G248" s="119" t="s">
        <v>28</v>
      </c>
      <c r="H248" s="119" t="s">
        <v>349</v>
      </c>
      <c r="I248" s="119" t="s">
        <v>30</v>
      </c>
      <c r="J248" s="120">
        <v>51</v>
      </c>
      <c r="K248" s="121">
        <v>51</v>
      </c>
      <c r="L248" s="122" t="s">
        <v>928</v>
      </c>
      <c r="M248" s="119">
        <v>560000</v>
      </c>
      <c r="N248" s="119" t="s">
        <v>344</v>
      </c>
      <c r="O248" s="119" t="s">
        <v>159</v>
      </c>
      <c r="P248" s="119" t="s">
        <v>160</v>
      </c>
      <c r="Q248" s="119">
        <v>3</v>
      </c>
      <c r="R248" s="119">
        <v>349</v>
      </c>
      <c r="S248" s="119">
        <v>168497</v>
      </c>
      <c r="T248" s="119" t="s">
        <v>345</v>
      </c>
      <c r="U248" s="119" t="s">
        <v>346</v>
      </c>
      <c r="V248" s="119">
        <v>549494051</v>
      </c>
      <c r="W248" s="119" t="s">
        <v>347</v>
      </c>
      <c r="X248" s="123" t="s">
        <v>1123</v>
      </c>
      <c r="Y248" s="123" t="s">
        <v>1121</v>
      </c>
      <c r="Z248" s="123" t="s">
        <v>96</v>
      </c>
      <c r="AA248" s="123" t="s">
        <v>1024</v>
      </c>
      <c r="AB248" s="123" t="s">
        <v>947</v>
      </c>
      <c r="AC248" s="122" t="s">
        <v>1124</v>
      </c>
      <c r="AD248" s="124">
        <v>2970</v>
      </c>
      <c r="AE248" s="121">
        <v>20</v>
      </c>
      <c r="AF248" s="124">
        <v>594</v>
      </c>
      <c r="AG248" s="125">
        <f>ROUND(K248*AD248,2)</f>
        <v>151470</v>
      </c>
      <c r="AH248" s="125">
        <f>ROUND(K248*(AD248+AF248),2)</f>
        <v>181764</v>
      </c>
    </row>
    <row r="249" spans="1:34" ht="51.75" thickBot="1">
      <c r="A249" s="118">
        <v>27622</v>
      </c>
      <c r="B249" s="119" t="s">
        <v>348</v>
      </c>
      <c r="C249" s="118">
        <v>71598</v>
      </c>
      <c r="D249" s="119" t="s">
        <v>38</v>
      </c>
      <c r="E249" s="119" t="s">
        <v>39</v>
      </c>
      <c r="F249" s="119" t="s">
        <v>40</v>
      </c>
      <c r="G249" s="119" t="s">
        <v>28</v>
      </c>
      <c r="H249" s="119" t="s">
        <v>1125</v>
      </c>
      <c r="I249" s="119" t="s">
        <v>30</v>
      </c>
      <c r="J249" s="120">
        <v>51</v>
      </c>
      <c r="K249" s="121">
        <v>51</v>
      </c>
      <c r="L249" s="122" t="s">
        <v>928</v>
      </c>
      <c r="M249" s="119">
        <v>560000</v>
      </c>
      <c r="N249" s="119" t="s">
        <v>344</v>
      </c>
      <c r="O249" s="119" t="s">
        <v>159</v>
      </c>
      <c r="P249" s="119" t="s">
        <v>160</v>
      </c>
      <c r="Q249" s="119">
        <v>3</v>
      </c>
      <c r="R249" s="119">
        <v>349</v>
      </c>
      <c r="S249" s="119">
        <v>168497</v>
      </c>
      <c r="T249" s="119" t="s">
        <v>345</v>
      </c>
      <c r="U249" s="119" t="s">
        <v>346</v>
      </c>
      <c r="V249" s="119">
        <v>549494051</v>
      </c>
      <c r="W249" s="119" t="s">
        <v>347</v>
      </c>
      <c r="X249" s="123" t="s">
        <v>1123</v>
      </c>
      <c r="Y249" s="123" t="s">
        <v>1121</v>
      </c>
      <c r="Z249" s="123" t="s">
        <v>96</v>
      </c>
      <c r="AA249" s="123" t="s">
        <v>1024</v>
      </c>
      <c r="AB249" s="123" t="s">
        <v>947</v>
      </c>
      <c r="AC249" s="122" t="s">
        <v>1124</v>
      </c>
      <c r="AD249" s="124">
        <v>9050</v>
      </c>
      <c r="AE249" s="121">
        <v>20</v>
      </c>
      <c r="AF249" s="124">
        <v>1810</v>
      </c>
      <c r="AG249" s="125">
        <f>ROUND(K249*AD249,2)</f>
        <v>461550</v>
      </c>
      <c r="AH249" s="125">
        <f>ROUND(K249*(AD249+AF249),2)</f>
        <v>553860</v>
      </c>
    </row>
    <row r="250" spans="1:34" ht="13.5" customHeight="1" thickTop="1">
      <c r="A250" s="126"/>
      <c r="B250" s="126"/>
      <c r="C250" s="126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27"/>
      <c r="AD250" s="127"/>
      <c r="AE250" s="126" t="s">
        <v>937</v>
      </c>
      <c r="AF250" s="126"/>
      <c r="AG250" s="128">
        <f>SUM(AG248:AG249)</f>
        <v>613020</v>
      </c>
      <c r="AH250" s="128">
        <f>SUM(AH248:AH249)</f>
        <v>735624</v>
      </c>
    </row>
    <row r="251" spans="1:34" ht="12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</row>
    <row r="252" spans="1:34" ht="12.75">
      <c r="A252" s="118">
        <v>27637</v>
      </c>
      <c r="B252" s="119" t="s">
        <v>350</v>
      </c>
      <c r="C252" s="118">
        <v>71685</v>
      </c>
      <c r="D252" s="119" t="s">
        <v>38</v>
      </c>
      <c r="E252" s="119" t="s">
        <v>39</v>
      </c>
      <c r="F252" s="119" t="s">
        <v>40</v>
      </c>
      <c r="G252" s="119" t="s">
        <v>28</v>
      </c>
      <c r="H252" s="119"/>
      <c r="I252" s="119" t="s">
        <v>30</v>
      </c>
      <c r="J252" s="120">
        <v>1</v>
      </c>
      <c r="K252" s="121">
        <v>1</v>
      </c>
      <c r="L252" s="122" t="s">
        <v>928</v>
      </c>
      <c r="M252" s="119">
        <v>212300</v>
      </c>
      <c r="N252" s="119" t="s">
        <v>351</v>
      </c>
      <c r="O252" s="119" t="s">
        <v>352</v>
      </c>
      <c r="P252" s="119" t="s">
        <v>353</v>
      </c>
      <c r="Q252" s="119">
        <v>3</v>
      </c>
      <c r="R252" s="119" t="s">
        <v>354</v>
      </c>
      <c r="S252" s="119">
        <v>115612</v>
      </c>
      <c r="T252" s="119" t="s">
        <v>355</v>
      </c>
      <c r="U252" s="119" t="s">
        <v>356</v>
      </c>
      <c r="V252" s="119">
        <v>549493603</v>
      </c>
      <c r="W252" s="119"/>
      <c r="X252" s="123" t="s">
        <v>1126</v>
      </c>
      <c r="Y252" s="123" t="s">
        <v>1127</v>
      </c>
      <c r="Z252" s="123" t="s">
        <v>96</v>
      </c>
      <c r="AA252" s="123" t="s">
        <v>989</v>
      </c>
      <c r="AB252" s="123" t="s">
        <v>947</v>
      </c>
      <c r="AC252" s="122" t="s">
        <v>1128</v>
      </c>
      <c r="AD252" s="124">
        <v>8150</v>
      </c>
      <c r="AE252" s="121">
        <v>20</v>
      </c>
      <c r="AF252" s="124">
        <v>1630</v>
      </c>
      <c r="AG252" s="125">
        <f>ROUND(K252*AD252,2)</f>
        <v>8150</v>
      </c>
      <c r="AH252" s="125">
        <f>ROUND(K252*(AD252+AF252),2)</f>
        <v>9780</v>
      </c>
    </row>
    <row r="253" spans="1:34" ht="13.5" thickBot="1">
      <c r="A253" s="118">
        <v>27637</v>
      </c>
      <c r="B253" s="119" t="s">
        <v>350</v>
      </c>
      <c r="C253" s="118">
        <v>71686</v>
      </c>
      <c r="D253" s="119" t="s">
        <v>35</v>
      </c>
      <c r="E253" s="119" t="s">
        <v>36</v>
      </c>
      <c r="F253" s="119" t="s">
        <v>37</v>
      </c>
      <c r="G253" s="119" t="s">
        <v>28</v>
      </c>
      <c r="H253" s="119"/>
      <c r="I253" s="119" t="s">
        <v>30</v>
      </c>
      <c r="J253" s="120">
        <v>2</v>
      </c>
      <c r="K253" s="121">
        <v>2</v>
      </c>
      <c r="L253" s="122" t="s">
        <v>928</v>
      </c>
      <c r="M253" s="119">
        <v>212300</v>
      </c>
      <c r="N253" s="119" t="s">
        <v>351</v>
      </c>
      <c r="O253" s="119" t="s">
        <v>352</v>
      </c>
      <c r="P253" s="119" t="s">
        <v>353</v>
      </c>
      <c r="Q253" s="119">
        <v>3</v>
      </c>
      <c r="R253" s="119" t="s">
        <v>354</v>
      </c>
      <c r="S253" s="119">
        <v>115612</v>
      </c>
      <c r="T253" s="119" t="s">
        <v>355</v>
      </c>
      <c r="U253" s="119" t="s">
        <v>356</v>
      </c>
      <c r="V253" s="119">
        <v>549493603</v>
      </c>
      <c r="W253" s="119"/>
      <c r="X253" s="123" t="s">
        <v>1126</v>
      </c>
      <c r="Y253" s="123" t="s">
        <v>1127</v>
      </c>
      <c r="Z253" s="123" t="s">
        <v>96</v>
      </c>
      <c r="AA253" s="123" t="s">
        <v>989</v>
      </c>
      <c r="AB253" s="123" t="s">
        <v>947</v>
      </c>
      <c r="AC253" s="122" t="s">
        <v>1128</v>
      </c>
      <c r="AD253" s="124">
        <v>2400</v>
      </c>
      <c r="AE253" s="121">
        <v>20</v>
      </c>
      <c r="AF253" s="124">
        <v>480</v>
      </c>
      <c r="AG253" s="125">
        <f>ROUND(K253*AD253,2)</f>
        <v>4800</v>
      </c>
      <c r="AH253" s="125">
        <f>ROUND(K253*(AD253+AF253),2)</f>
        <v>5760</v>
      </c>
    </row>
    <row r="254" spans="1:34" ht="13.5" customHeight="1" thickTop="1">
      <c r="A254" s="126"/>
      <c r="B254" s="126"/>
      <c r="C254" s="126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27"/>
      <c r="AD254" s="127"/>
      <c r="AE254" s="126" t="s">
        <v>937</v>
      </c>
      <c r="AF254" s="126"/>
      <c r="AG254" s="128">
        <f>SUM(AG252:AG253)</f>
        <v>12950</v>
      </c>
      <c r="AH254" s="128">
        <f>SUM(AH252:AH253)</f>
        <v>15540</v>
      </c>
    </row>
    <row r="255" spans="1:34" ht="12.7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</row>
    <row r="256" spans="1:34" ht="12.75">
      <c r="A256" s="118">
        <v>27640</v>
      </c>
      <c r="B256" s="119"/>
      <c r="C256" s="118">
        <v>71699</v>
      </c>
      <c r="D256" s="119" t="s">
        <v>72</v>
      </c>
      <c r="E256" s="119" t="s">
        <v>120</v>
      </c>
      <c r="F256" s="119" t="s">
        <v>121</v>
      </c>
      <c r="G256" s="119" t="s">
        <v>28</v>
      </c>
      <c r="H256" s="119"/>
      <c r="I256" s="119" t="s">
        <v>30</v>
      </c>
      <c r="J256" s="120">
        <v>1</v>
      </c>
      <c r="K256" s="121">
        <v>1</v>
      </c>
      <c r="L256" s="122" t="s">
        <v>928</v>
      </c>
      <c r="M256" s="119">
        <v>231100</v>
      </c>
      <c r="N256" s="119" t="s">
        <v>357</v>
      </c>
      <c r="O256" s="119" t="s">
        <v>32</v>
      </c>
      <c r="P256" s="119" t="s">
        <v>33</v>
      </c>
      <c r="Q256" s="119"/>
      <c r="R256" s="119" t="s">
        <v>96</v>
      </c>
      <c r="S256" s="119">
        <v>3913</v>
      </c>
      <c r="T256" s="119" t="s">
        <v>140</v>
      </c>
      <c r="U256" s="119" t="s">
        <v>141</v>
      </c>
      <c r="V256" s="119">
        <v>549493609</v>
      </c>
      <c r="W256" s="119"/>
      <c r="X256" s="123" t="s">
        <v>1129</v>
      </c>
      <c r="Y256" s="123" t="s">
        <v>1048</v>
      </c>
      <c r="Z256" s="123" t="s">
        <v>1072</v>
      </c>
      <c r="AA256" s="123" t="s">
        <v>1130</v>
      </c>
      <c r="AB256" s="123" t="s">
        <v>96</v>
      </c>
      <c r="AC256" s="122" t="s">
        <v>1131</v>
      </c>
      <c r="AD256" s="124">
        <v>11400</v>
      </c>
      <c r="AE256" s="121">
        <v>20</v>
      </c>
      <c r="AF256" s="124">
        <v>2280</v>
      </c>
      <c r="AG256" s="125">
        <f>ROUND(K256*AD256,2)</f>
        <v>11400</v>
      </c>
      <c r="AH256" s="125">
        <f>ROUND(K256*(AD256+AF256),2)</f>
        <v>13680</v>
      </c>
    </row>
    <row r="257" spans="1:34" ht="12.75">
      <c r="A257" s="118">
        <v>27640</v>
      </c>
      <c r="B257" s="119"/>
      <c r="C257" s="118">
        <v>71705</v>
      </c>
      <c r="D257" s="119" t="s">
        <v>35</v>
      </c>
      <c r="E257" s="119" t="s">
        <v>170</v>
      </c>
      <c r="F257" s="119" t="s">
        <v>171</v>
      </c>
      <c r="G257" s="119" t="s">
        <v>28</v>
      </c>
      <c r="H257" s="119"/>
      <c r="I257" s="119" t="s">
        <v>30</v>
      </c>
      <c r="J257" s="120">
        <v>2</v>
      </c>
      <c r="K257" s="121">
        <v>2</v>
      </c>
      <c r="L257" s="122" t="s">
        <v>928</v>
      </c>
      <c r="M257" s="119">
        <v>231100</v>
      </c>
      <c r="N257" s="119" t="s">
        <v>357</v>
      </c>
      <c r="O257" s="119" t="s">
        <v>32</v>
      </c>
      <c r="P257" s="119" t="s">
        <v>33</v>
      </c>
      <c r="Q257" s="119"/>
      <c r="R257" s="119" t="s">
        <v>96</v>
      </c>
      <c r="S257" s="119">
        <v>3913</v>
      </c>
      <c r="T257" s="119" t="s">
        <v>140</v>
      </c>
      <c r="U257" s="119" t="s">
        <v>141</v>
      </c>
      <c r="V257" s="119">
        <v>549493609</v>
      </c>
      <c r="W257" s="119"/>
      <c r="X257" s="123" t="s">
        <v>1129</v>
      </c>
      <c r="Y257" s="123" t="s">
        <v>1048</v>
      </c>
      <c r="Z257" s="123" t="s">
        <v>1072</v>
      </c>
      <c r="AA257" s="123" t="s">
        <v>1130</v>
      </c>
      <c r="AB257" s="123" t="s">
        <v>96</v>
      </c>
      <c r="AC257" s="122" t="s">
        <v>1131</v>
      </c>
      <c r="AD257" s="124">
        <v>1800</v>
      </c>
      <c r="AE257" s="121">
        <v>20</v>
      </c>
      <c r="AF257" s="124">
        <v>360</v>
      </c>
      <c r="AG257" s="125">
        <f>ROUND(K257*AD257,2)</f>
        <v>3600</v>
      </c>
      <c r="AH257" s="125">
        <f>ROUND(K257*(AD257+AF257),2)</f>
        <v>4320</v>
      </c>
    </row>
    <row r="258" spans="1:34" ht="12.75">
      <c r="A258" s="118">
        <v>27640</v>
      </c>
      <c r="B258" s="119"/>
      <c r="C258" s="118">
        <v>71706</v>
      </c>
      <c r="D258" s="119" t="s">
        <v>46</v>
      </c>
      <c r="E258" s="119" t="s">
        <v>47</v>
      </c>
      <c r="F258" s="119" t="s">
        <v>48</v>
      </c>
      <c r="G258" s="119" t="s">
        <v>28</v>
      </c>
      <c r="H258" s="119" t="s">
        <v>999</v>
      </c>
      <c r="I258" s="119" t="s">
        <v>30</v>
      </c>
      <c r="J258" s="120">
        <v>4</v>
      </c>
      <c r="K258" s="121">
        <v>4</v>
      </c>
      <c r="L258" s="122" t="s">
        <v>928</v>
      </c>
      <c r="M258" s="119">
        <v>231100</v>
      </c>
      <c r="N258" s="119" t="s">
        <v>357</v>
      </c>
      <c r="O258" s="119" t="s">
        <v>32</v>
      </c>
      <c r="P258" s="119" t="s">
        <v>33</v>
      </c>
      <c r="Q258" s="119"/>
      <c r="R258" s="119" t="s">
        <v>96</v>
      </c>
      <c r="S258" s="119">
        <v>3913</v>
      </c>
      <c r="T258" s="119" t="s">
        <v>140</v>
      </c>
      <c r="U258" s="119" t="s">
        <v>141</v>
      </c>
      <c r="V258" s="119">
        <v>549493609</v>
      </c>
      <c r="W258" s="119"/>
      <c r="X258" s="123" t="s">
        <v>1129</v>
      </c>
      <c r="Y258" s="123" t="s">
        <v>1048</v>
      </c>
      <c r="Z258" s="123" t="s">
        <v>1072</v>
      </c>
      <c r="AA258" s="123" t="s">
        <v>1130</v>
      </c>
      <c r="AB258" s="123" t="s">
        <v>96</v>
      </c>
      <c r="AC258" s="122" t="s">
        <v>1131</v>
      </c>
      <c r="AD258" s="124">
        <v>220</v>
      </c>
      <c r="AE258" s="121">
        <v>20</v>
      </c>
      <c r="AF258" s="124">
        <v>44</v>
      </c>
      <c r="AG258" s="125">
        <f>ROUND(K258*AD258,2)</f>
        <v>880</v>
      </c>
      <c r="AH258" s="125">
        <f>ROUND(K258*(AD258+AF258),2)</f>
        <v>1056</v>
      </c>
    </row>
    <row r="259" spans="1:34" ht="12.75">
      <c r="A259" s="118">
        <v>27640</v>
      </c>
      <c r="B259" s="119"/>
      <c r="C259" s="118">
        <v>71723</v>
      </c>
      <c r="D259" s="119" t="s">
        <v>72</v>
      </c>
      <c r="E259" s="119" t="s">
        <v>227</v>
      </c>
      <c r="F259" s="119" t="s">
        <v>228</v>
      </c>
      <c r="G259" s="119" t="s">
        <v>28</v>
      </c>
      <c r="H259" s="119"/>
      <c r="I259" s="119" t="s">
        <v>30</v>
      </c>
      <c r="J259" s="120">
        <v>1</v>
      </c>
      <c r="K259" s="121">
        <v>1</v>
      </c>
      <c r="L259" s="122" t="s">
        <v>928</v>
      </c>
      <c r="M259" s="119">
        <v>231100</v>
      </c>
      <c r="N259" s="119" t="s">
        <v>357</v>
      </c>
      <c r="O259" s="119" t="s">
        <v>32</v>
      </c>
      <c r="P259" s="119" t="s">
        <v>33</v>
      </c>
      <c r="Q259" s="119"/>
      <c r="R259" s="119" t="s">
        <v>96</v>
      </c>
      <c r="S259" s="119">
        <v>3913</v>
      </c>
      <c r="T259" s="119" t="s">
        <v>140</v>
      </c>
      <c r="U259" s="119" t="s">
        <v>141</v>
      </c>
      <c r="V259" s="119">
        <v>549493609</v>
      </c>
      <c r="W259" s="119"/>
      <c r="X259" s="123" t="s">
        <v>1129</v>
      </c>
      <c r="Y259" s="123" t="s">
        <v>1048</v>
      </c>
      <c r="Z259" s="123" t="s">
        <v>1072</v>
      </c>
      <c r="AA259" s="123" t="s">
        <v>1130</v>
      </c>
      <c r="AB259" s="123" t="s">
        <v>96</v>
      </c>
      <c r="AC259" s="122" t="s">
        <v>1131</v>
      </c>
      <c r="AD259" s="124">
        <v>5650</v>
      </c>
      <c r="AE259" s="121">
        <v>20</v>
      </c>
      <c r="AF259" s="124">
        <v>1130</v>
      </c>
      <c r="AG259" s="125">
        <f>ROUND(K259*AD259,2)</f>
        <v>5650</v>
      </c>
      <c r="AH259" s="125">
        <f>ROUND(K259*(AD259+AF259),2)</f>
        <v>6780</v>
      </c>
    </row>
    <row r="260" spans="1:34" ht="13.5" thickBot="1">
      <c r="A260" s="118">
        <v>27640</v>
      </c>
      <c r="B260" s="119"/>
      <c r="C260" s="118">
        <v>71724</v>
      </c>
      <c r="D260" s="119" t="s">
        <v>38</v>
      </c>
      <c r="E260" s="119" t="s">
        <v>39</v>
      </c>
      <c r="F260" s="119" t="s">
        <v>40</v>
      </c>
      <c r="G260" s="119" t="s">
        <v>28</v>
      </c>
      <c r="H260" s="119"/>
      <c r="I260" s="119" t="s">
        <v>30</v>
      </c>
      <c r="J260" s="120">
        <v>2</v>
      </c>
      <c r="K260" s="121">
        <v>2</v>
      </c>
      <c r="L260" s="122" t="s">
        <v>928</v>
      </c>
      <c r="M260" s="119">
        <v>231100</v>
      </c>
      <c r="N260" s="119" t="s">
        <v>357</v>
      </c>
      <c r="O260" s="119" t="s">
        <v>32</v>
      </c>
      <c r="P260" s="119" t="s">
        <v>33</v>
      </c>
      <c r="Q260" s="119"/>
      <c r="R260" s="119" t="s">
        <v>96</v>
      </c>
      <c r="S260" s="119">
        <v>3913</v>
      </c>
      <c r="T260" s="119" t="s">
        <v>140</v>
      </c>
      <c r="U260" s="119" t="s">
        <v>141</v>
      </c>
      <c r="V260" s="119">
        <v>549493609</v>
      </c>
      <c r="W260" s="119"/>
      <c r="X260" s="123" t="s">
        <v>1129</v>
      </c>
      <c r="Y260" s="123" t="s">
        <v>1048</v>
      </c>
      <c r="Z260" s="123" t="s">
        <v>1072</v>
      </c>
      <c r="AA260" s="123" t="s">
        <v>1130</v>
      </c>
      <c r="AB260" s="123" t="s">
        <v>96</v>
      </c>
      <c r="AC260" s="122" t="s">
        <v>1131</v>
      </c>
      <c r="AD260" s="124">
        <v>8150</v>
      </c>
      <c r="AE260" s="121">
        <v>20</v>
      </c>
      <c r="AF260" s="124">
        <v>1630</v>
      </c>
      <c r="AG260" s="125">
        <f>ROUND(K260*AD260,2)</f>
        <v>16300</v>
      </c>
      <c r="AH260" s="125">
        <f>ROUND(K260*(AD260+AF260),2)</f>
        <v>19560</v>
      </c>
    </row>
    <row r="261" spans="1:34" ht="13.5" customHeight="1" thickTop="1">
      <c r="A261" s="126"/>
      <c r="B261" s="126"/>
      <c r="C261" s="126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6" t="s">
        <v>937</v>
      </c>
      <c r="AF261" s="126"/>
      <c r="AG261" s="128">
        <f>SUM(AG256:AG260)</f>
        <v>37830</v>
      </c>
      <c r="AH261" s="128">
        <f>SUM(AH256:AH260)</f>
        <v>45396</v>
      </c>
    </row>
    <row r="262" spans="1:34" ht="12.7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</row>
    <row r="263" spans="1:34" ht="77.25" thickBot="1">
      <c r="A263" s="118">
        <v>27641</v>
      </c>
      <c r="B263" s="119" t="s">
        <v>358</v>
      </c>
      <c r="C263" s="118">
        <v>71744</v>
      </c>
      <c r="D263" s="119" t="s">
        <v>72</v>
      </c>
      <c r="E263" s="119" t="s">
        <v>117</v>
      </c>
      <c r="F263" s="119" t="s">
        <v>118</v>
      </c>
      <c r="G263" s="119" t="s">
        <v>28</v>
      </c>
      <c r="H263" s="119" t="s">
        <v>359</v>
      </c>
      <c r="I263" s="119" t="s">
        <v>30</v>
      </c>
      <c r="J263" s="120">
        <v>1</v>
      </c>
      <c r="K263" s="121">
        <v>1</v>
      </c>
      <c r="L263" s="122" t="s">
        <v>928</v>
      </c>
      <c r="M263" s="119">
        <v>220000</v>
      </c>
      <c r="N263" s="119" t="s">
        <v>360</v>
      </c>
      <c r="O263" s="119" t="s">
        <v>143</v>
      </c>
      <c r="P263" s="119" t="s">
        <v>144</v>
      </c>
      <c r="Q263" s="119">
        <v>1</v>
      </c>
      <c r="R263" s="119">
        <v>21</v>
      </c>
      <c r="S263" s="119">
        <v>37823</v>
      </c>
      <c r="T263" s="119" t="s">
        <v>361</v>
      </c>
      <c r="U263" s="119" t="s">
        <v>362</v>
      </c>
      <c r="V263" s="119">
        <v>549491207</v>
      </c>
      <c r="W263" s="119" t="s">
        <v>363</v>
      </c>
      <c r="X263" s="123" t="s">
        <v>939</v>
      </c>
      <c r="Y263" s="123" t="s">
        <v>1132</v>
      </c>
      <c r="Z263" s="123" t="s">
        <v>96</v>
      </c>
      <c r="AA263" s="123" t="s">
        <v>939</v>
      </c>
      <c r="AB263" s="123" t="s">
        <v>96</v>
      </c>
      <c r="AC263" s="122" t="s">
        <v>1133</v>
      </c>
      <c r="AD263" s="124">
        <v>17180</v>
      </c>
      <c r="AE263" s="121">
        <v>20</v>
      </c>
      <c r="AF263" s="124">
        <v>3436</v>
      </c>
      <c r="AG263" s="125">
        <f>ROUND(K263*AD263,2)</f>
        <v>17180</v>
      </c>
      <c r="AH263" s="125">
        <f>ROUND(K263*(AD263+AF263),2)</f>
        <v>20616</v>
      </c>
    </row>
    <row r="264" spans="1:34" ht="13.5" customHeight="1" thickTop="1">
      <c r="A264" s="126"/>
      <c r="B264" s="126"/>
      <c r="C264" s="126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27"/>
      <c r="AD264" s="127"/>
      <c r="AE264" s="126" t="s">
        <v>937</v>
      </c>
      <c r="AF264" s="126"/>
      <c r="AG264" s="128">
        <f>SUM(AG263:AG263)</f>
        <v>17180</v>
      </c>
      <c r="AH264" s="128">
        <f>SUM(AH263:AH263)</f>
        <v>20616</v>
      </c>
    </row>
    <row r="265" spans="1:34" ht="12.7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</row>
    <row r="266" spans="1:34" ht="26.25" thickBot="1">
      <c r="A266" s="118">
        <v>27679</v>
      </c>
      <c r="B266" s="119"/>
      <c r="C266" s="118">
        <v>71764</v>
      </c>
      <c r="D266" s="119" t="s">
        <v>129</v>
      </c>
      <c r="E266" s="119" t="s">
        <v>130</v>
      </c>
      <c r="F266" s="119" t="s">
        <v>131</v>
      </c>
      <c r="G266" s="119" t="s">
        <v>28</v>
      </c>
      <c r="H266" s="119" t="s">
        <v>1134</v>
      </c>
      <c r="I266" s="119" t="s">
        <v>30</v>
      </c>
      <c r="J266" s="120">
        <v>1</v>
      </c>
      <c r="K266" s="121">
        <v>1</v>
      </c>
      <c r="L266" s="122" t="s">
        <v>928</v>
      </c>
      <c r="M266" s="119">
        <v>213400</v>
      </c>
      <c r="N266" s="119" t="s">
        <v>307</v>
      </c>
      <c r="O266" s="119" t="s">
        <v>308</v>
      </c>
      <c r="P266" s="119" t="s">
        <v>309</v>
      </c>
      <c r="Q266" s="119">
        <v>6</v>
      </c>
      <c r="R266" s="119" t="s">
        <v>310</v>
      </c>
      <c r="S266" s="119">
        <v>97284</v>
      </c>
      <c r="T266" s="119" t="s">
        <v>1090</v>
      </c>
      <c r="U266" s="119" t="s">
        <v>311</v>
      </c>
      <c r="V266" s="119">
        <v>549494623</v>
      </c>
      <c r="W266" s="119" t="s">
        <v>1135</v>
      </c>
      <c r="X266" s="123" t="s">
        <v>1092</v>
      </c>
      <c r="Y266" s="123" t="s">
        <v>1093</v>
      </c>
      <c r="Z266" s="123" t="s">
        <v>96</v>
      </c>
      <c r="AA266" s="123" t="s">
        <v>956</v>
      </c>
      <c r="AB266" s="123" t="s">
        <v>96</v>
      </c>
      <c r="AC266" s="122" t="s">
        <v>1136</v>
      </c>
      <c r="AD266" s="124">
        <v>25890</v>
      </c>
      <c r="AE266" s="121">
        <v>20</v>
      </c>
      <c r="AF266" s="124">
        <v>5178</v>
      </c>
      <c r="AG266" s="125">
        <f>ROUND(K266*AD266,2)</f>
        <v>25890</v>
      </c>
      <c r="AH266" s="125">
        <f>ROUND(K266*(AD266+AF266),2)</f>
        <v>31068</v>
      </c>
    </row>
    <row r="267" spans="1:34" ht="13.5" customHeight="1" thickTop="1">
      <c r="A267" s="126"/>
      <c r="B267" s="126"/>
      <c r="C267" s="126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27"/>
      <c r="AD267" s="127"/>
      <c r="AE267" s="126" t="s">
        <v>937</v>
      </c>
      <c r="AF267" s="126"/>
      <c r="AG267" s="128">
        <f>SUM(AG266:AG266)</f>
        <v>25890</v>
      </c>
      <c r="AH267" s="128">
        <f>SUM(AH266:AH266)</f>
        <v>31068</v>
      </c>
    </row>
    <row r="268" spans="1:34" ht="12.7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</row>
    <row r="269" spans="1:34" ht="25.5">
      <c r="A269" s="118">
        <v>27680</v>
      </c>
      <c r="B269" s="119"/>
      <c r="C269" s="118">
        <v>71787</v>
      </c>
      <c r="D269" s="119" t="s">
        <v>46</v>
      </c>
      <c r="E269" s="119" t="s">
        <v>47</v>
      </c>
      <c r="F269" s="119" t="s">
        <v>48</v>
      </c>
      <c r="G269" s="119" t="s">
        <v>28</v>
      </c>
      <c r="H269" s="119" t="s">
        <v>1137</v>
      </c>
      <c r="I269" s="119" t="s">
        <v>30</v>
      </c>
      <c r="J269" s="120">
        <v>1</v>
      </c>
      <c r="K269" s="121">
        <v>1</v>
      </c>
      <c r="L269" s="122" t="s">
        <v>928</v>
      </c>
      <c r="M269" s="119">
        <v>211600</v>
      </c>
      <c r="N269" s="119" t="s">
        <v>364</v>
      </c>
      <c r="O269" s="119" t="s">
        <v>365</v>
      </c>
      <c r="P269" s="119" t="s">
        <v>194</v>
      </c>
      <c r="Q269" s="119"/>
      <c r="R269" s="119" t="s">
        <v>96</v>
      </c>
      <c r="S269" s="119">
        <v>113051</v>
      </c>
      <c r="T269" s="119" t="s">
        <v>366</v>
      </c>
      <c r="U269" s="119" t="s">
        <v>367</v>
      </c>
      <c r="V269" s="119">
        <v>549498535</v>
      </c>
      <c r="W269" s="119"/>
      <c r="X269" s="123" t="s">
        <v>1138</v>
      </c>
      <c r="Y269" s="123" t="s">
        <v>1139</v>
      </c>
      <c r="Z269" s="123" t="s">
        <v>96</v>
      </c>
      <c r="AA269" s="123" t="s">
        <v>1076</v>
      </c>
      <c r="AB269" s="123" t="s">
        <v>96</v>
      </c>
      <c r="AC269" s="122" t="s">
        <v>1140</v>
      </c>
      <c r="AD269" s="124">
        <v>400</v>
      </c>
      <c r="AE269" s="121">
        <v>20</v>
      </c>
      <c r="AF269" s="124">
        <v>80</v>
      </c>
      <c r="AG269" s="125">
        <f>ROUND(K269*AD269,2)</f>
        <v>400</v>
      </c>
      <c r="AH269" s="125">
        <f>ROUND(K269*(AD269+AF269),2)</f>
        <v>480</v>
      </c>
    </row>
    <row r="270" spans="1:34" ht="13.5" thickBot="1">
      <c r="A270" s="118">
        <v>27680</v>
      </c>
      <c r="B270" s="119"/>
      <c r="C270" s="118">
        <v>71788</v>
      </c>
      <c r="D270" s="119" t="s">
        <v>35</v>
      </c>
      <c r="E270" s="119" t="s">
        <v>170</v>
      </c>
      <c r="F270" s="119" t="s">
        <v>171</v>
      </c>
      <c r="G270" s="119" t="s">
        <v>28</v>
      </c>
      <c r="H270" s="119"/>
      <c r="I270" s="119" t="s">
        <v>30</v>
      </c>
      <c r="J270" s="120">
        <v>1</v>
      </c>
      <c r="K270" s="121">
        <v>1</v>
      </c>
      <c r="L270" s="122" t="s">
        <v>928</v>
      </c>
      <c r="M270" s="119">
        <v>211600</v>
      </c>
      <c r="N270" s="119" t="s">
        <v>364</v>
      </c>
      <c r="O270" s="119" t="s">
        <v>365</v>
      </c>
      <c r="P270" s="119" t="s">
        <v>194</v>
      </c>
      <c r="Q270" s="119"/>
      <c r="R270" s="119" t="s">
        <v>96</v>
      </c>
      <c r="S270" s="119">
        <v>113051</v>
      </c>
      <c r="T270" s="119" t="s">
        <v>366</v>
      </c>
      <c r="U270" s="119" t="s">
        <v>367</v>
      </c>
      <c r="V270" s="119">
        <v>549498535</v>
      </c>
      <c r="W270" s="119"/>
      <c r="X270" s="123" t="s">
        <v>1138</v>
      </c>
      <c r="Y270" s="123" t="s">
        <v>1139</v>
      </c>
      <c r="Z270" s="123" t="s">
        <v>96</v>
      </c>
      <c r="AA270" s="123" t="s">
        <v>1076</v>
      </c>
      <c r="AB270" s="123" t="s">
        <v>96</v>
      </c>
      <c r="AC270" s="122" t="s">
        <v>1140</v>
      </c>
      <c r="AD270" s="124">
        <v>1800</v>
      </c>
      <c r="AE270" s="121">
        <v>20</v>
      </c>
      <c r="AF270" s="124">
        <v>360</v>
      </c>
      <c r="AG270" s="125">
        <f>ROUND(K270*AD270,2)</f>
        <v>1800</v>
      </c>
      <c r="AH270" s="125">
        <f>ROUND(K270*(AD270+AF270),2)</f>
        <v>2160</v>
      </c>
    </row>
    <row r="271" spans="1:34" ht="13.5" customHeight="1" thickTop="1">
      <c r="A271" s="126"/>
      <c r="B271" s="126"/>
      <c r="C271" s="126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27"/>
      <c r="AD271" s="127"/>
      <c r="AE271" s="126" t="s">
        <v>937</v>
      </c>
      <c r="AF271" s="126"/>
      <c r="AG271" s="128">
        <f>SUM(AG269:AG270)</f>
        <v>2200</v>
      </c>
      <c r="AH271" s="128">
        <f>SUM(AH269:AH270)</f>
        <v>2640</v>
      </c>
    </row>
    <row r="272" spans="1:34" ht="12.7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</row>
    <row r="273" spans="1:34" ht="51.75" thickBot="1">
      <c r="A273" s="118">
        <v>27684</v>
      </c>
      <c r="B273" s="119"/>
      <c r="C273" s="118">
        <v>71823</v>
      </c>
      <c r="D273" s="119" t="s">
        <v>72</v>
      </c>
      <c r="E273" s="119" t="s">
        <v>295</v>
      </c>
      <c r="F273" s="119" t="s">
        <v>296</v>
      </c>
      <c r="G273" s="119" t="s">
        <v>28</v>
      </c>
      <c r="H273" s="119" t="s">
        <v>1141</v>
      </c>
      <c r="I273" s="119" t="s">
        <v>30</v>
      </c>
      <c r="J273" s="120">
        <v>1</v>
      </c>
      <c r="K273" s="121">
        <v>1</v>
      </c>
      <c r="L273" s="122" t="s">
        <v>928</v>
      </c>
      <c r="M273" s="119">
        <v>239880</v>
      </c>
      <c r="N273" s="119" t="s">
        <v>368</v>
      </c>
      <c r="O273" s="119" t="s">
        <v>32</v>
      </c>
      <c r="P273" s="119" t="s">
        <v>33</v>
      </c>
      <c r="Q273" s="119"/>
      <c r="R273" s="119" t="s">
        <v>96</v>
      </c>
      <c r="S273" s="119">
        <v>3913</v>
      </c>
      <c r="T273" s="119" t="s">
        <v>140</v>
      </c>
      <c r="U273" s="119" t="s">
        <v>141</v>
      </c>
      <c r="V273" s="119">
        <v>549493609</v>
      </c>
      <c r="W273" s="119"/>
      <c r="X273" s="123" t="s">
        <v>939</v>
      </c>
      <c r="Y273" s="123" t="s">
        <v>1142</v>
      </c>
      <c r="Z273" s="123" t="s">
        <v>96</v>
      </c>
      <c r="AA273" s="123" t="s">
        <v>939</v>
      </c>
      <c r="AB273" s="123" t="s">
        <v>96</v>
      </c>
      <c r="AC273" s="122" t="s">
        <v>1143</v>
      </c>
      <c r="AD273" s="124">
        <v>14850</v>
      </c>
      <c r="AE273" s="121">
        <v>20</v>
      </c>
      <c r="AF273" s="124">
        <v>2970</v>
      </c>
      <c r="AG273" s="125">
        <f>ROUND(K273*AD273,2)</f>
        <v>14850</v>
      </c>
      <c r="AH273" s="125">
        <f>ROUND(K273*(AD273+AF273),2)</f>
        <v>17820</v>
      </c>
    </row>
    <row r="274" spans="1:34" ht="13.5" customHeight="1" thickTop="1">
      <c r="A274" s="126"/>
      <c r="B274" s="126"/>
      <c r="C274" s="126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6" t="s">
        <v>937</v>
      </c>
      <c r="AF274" s="126"/>
      <c r="AG274" s="128">
        <f>SUM(AG273:AG273)</f>
        <v>14850</v>
      </c>
      <c r="AH274" s="128">
        <f>SUM(AH273:AH273)</f>
        <v>17820</v>
      </c>
    </row>
    <row r="275" spans="1:34" ht="12.7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</row>
    <row r="276" spans="1:34" ht="26.25" thickBot="1">
      <c r="A276" s="118">
        <v>27686</v>
      </c>
      <c r="B276" s="119" t="s">
        <v>369</v>
      </c>
      <c r="C276" s="118">
        <v>71857</v>
      </c>
      <c r="D276" s="119" t="s">
        <v>122</v>
      </c>
      <c r="E276" s="119" t="s">
        <v>123</v>
      </c>
      <c r="F276" s="119" t="s">
        <v>973</v>
      </c>
      <c r="G276" s="119" t="s">
        <v>28</v>
      </c>
      <c r="H276" s="119" t="s">
        <v>370</v>
      </c>
      <c r="I276" s="119" t="s">
        <v>30</v>
      </c>
      <c r="J276" s="120">
        <v>1</v>
      </c>
      <c r="K276" s="121">
        <v>1</v>
      </c>
      <c r="L276" s="122" t="s">
        <v>928</v>
      </c>
      <c r="M276" s="119">
        <v>314010</v>
      </c>
      <c r="N276" s="119" t="s">
        <v>75</v>
      </c>
      <c r="O276" s="119" t="s">
        <v>371</v>
      </c>
      <c r="P276" s="119" t="s">
        <v>68</v>
      </c>
      <c r="Q276" s="119">
        <v>2</v>
      </c>
      <c r="R276" s="119" t="s">
        <v>372</v>
      </c>
      <c r="S276" s="119">
        <v>1223</v>
      </c>
      <c r="T276" s="119" t="s">
        <v>373</v>
      </c>
      <c r="U276" s="119" t="s">
        <v>374</v>
      </c>
      <c r="V276" s="119">
        <v>549497421</v>
      </c>
      <c r="W276" s="119" t="s">
        <v>370</v>
      </c>
      <c r="X276" s="123" t="s">
        <v>950</v>
      </c>
      <c r="Y276" s="123" t="s">
        <v>951</v>
      </c>
      <c r="Z276" s="123" t="s">
        <v>96</v>
      </c>
      <c r="AA276" s="123" t="s">
        <v>950</v>
      </c>
      <c r="AB276" s="123" t="s">
        <v>947</v>
      </c>
      <c r="AC276" s="122" t="s">
        <v>1144</v>
      </c>
      <c r="AD276" s="124">
        <v>4150</v>
      </c>
      <c r="AE276" s="121">
        <v>20</v>
      </c>
      <c r="AF276" s="124">
        <v>830</v>
      </c>
      <c r="AG276" s="125">
        <f>ROUND(K276*AD276,2)</f>
        <v>4150</v>
      </c>
      <c r="AH276" s="125">
        <f>ROUND(K276*(AD276+AF276),2)</f>
        <v>4980</v>
      </c>
    </row>
    <row r="277" spans="1:34" ht="13.5" customHeight="1" thickTop="1">
      <c r="A277" s="126"/>
      <c r="B277" s="126"/>
      <c r="C277" s="126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6" t="s">
        <v>937</v>
      </c>
      <c r="AF277" s="126"/>
      <c r="AG277" s="128">
        <f>SUM(AG276:AG276)</f>
        <v>4150</v>
      </c>
      <c r="AH277" s="128">
        <f>SUM(AH276:AH276)</f>
        <v>4980</v>
      </c>
    </row>
    <row r="278" spans="1:34" ht="12.7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</row>
    <row r="279" spans="1:34" ht="13.5" thickBot="1">
      <c r="A279" s="118">
        <v>27718</v>
      </c>
      <c r="B279" s="119"/>
      <c r="C279" s="118">
        <v>71815</v>
      </c>
      <c r="D279" s="119" t="s">
        <v>375</v>
      </c>
      <c r="E279" s="119" t="s">
        <v>376</v>
      </c>
      <c r="F279" s="119" t="s">
        <v>377</v>
      </c>
      <c r="G279" s="119" t="s">
        <v>28</v>
      </c>
      <c r="H279" s="119"/>
      <c r="I279" s="119" t="s">
        <v>30</v>
      </c>
      <c r="J279" s="120">
        <v>1</v>
      </c>
      <c r="K279" s="121">
        <v>1</v>
      </c>
      <c r="L279" s="122" t="s">
        <v>928</v>
      </c>
      <c r="M279" s="119">
        <v>213400</v>
      </c>
      <c r="N279" s="119" t="s">
        <v>307</v>
      </c>
      <c r="O279" s="119" t="s">
        <v>308</v>
      </c>
      <c r="P279" s="119" t="s">
        <v>309</v>
      </c>
      <c r="Q279" s="119">
        <v>6</v>
      </c>
      <c r="R279" s="119" t="s">
        <v>310</v>
      </c>
      <c r="S279" s="119">
        <v>97284</v>
      </c>
      <c r="T279" s="119" t="s">
        <v>1090</v>
      </c>
      <c r="U279" s="119" t="s">
        <v>311</v>
      </c>
      <c r="V279" s="119">
        <v>549494623</v>
      </c>
      <c r="W279" s="119"/>
      <c r="X279" s="123" t="s">
        <v>1092</v>
      </c>
      <c r="Y279" s="123" t="s">
        <v>1093</v>
      </c>
      <c r="Z279" s="123" t="s">
        <v>96</v>
      </c>
      <c r="AA279" s="123" t="s">
        <v>956</v>
      </c>
      <c r="AB279" s="123" t="s">
        <v>96</v>
      </c>
      <c r="AC279" s="122" t="s">
        <v>1145</v>
      </c>
      <c r="AD279" s="124">
        <v>6660</v>
      </c>
      <c r="AE279" s="121">
        <v>20</v>
      </c>
      <c r="AF279" s="124">
        <v>1332</v>
      </c>
      <c r="AG279" s="125">
        <f>ROUND(K279*AD279,2)</f>
        <v>6660</v>
      </c>
      <c r="AH279" s="125">
        <f>ROUND(K279*(AD279+AF279),2)</f>
        <v>7992</v>
      </c>
    </row>
    <row r="280" spans="1:34" ht="13.5" customHeight="1" thickTop="1">
      <c r="A280" s="126"/>
      <c r="B280" s="126"/>
      <c r="C280" s="126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  <c r="AA280" s="127"/>
      <c r="AB280" s="127"/>
      <c r="AC280" s="127"/>
      <c r="AD280" s="127"/>
      <c r="AE280" s="126" t="s">
        <v>937</v>
      </c>
      <c r="AF280" s="126"/>
      <c r="AG280" s="128">
        <f>SUM(AG279:AG279)</f>
        <v>6660</v>
      </c>
      <c r="AH280" s="128">
        <f>SUM(AH279:AH279)</f>
        <v>7992</v>
      </c>
    </row>
    <row r="281" spans="1:34" ht="12.7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</row>
    <row r="282" spans="1:34" ht="25.5">
      <c r="A282" s="118">
        <v>27720</v>
      </c>
      <c r="B282" s="119"/>
      <c r="C282" s="118">
        <v>71797</v>
      </c>
      <c r="D282" s="119" t="s">
        <v>72</v>
      </c>
      <c r="E282" s="119" t="s">
        <v>244</v>
      </c>
      <c r="F282" s="119" t="s">
        <v>245</v>
      </c>
      <c r="G282" s="119" t="s">
        <v>28</v>
      </c>
      <c r="H282" s="119"/>
      <c r="I282" s="119" t="s">
        <v>30</v>
      </c>
      <c r="J282" s="120">
        <v>4</v>
      </c>
      <c r="K282" s="121">
        <v>4</v>
      </c>
      <c r="L282" s="122" t="s">
        <v>928</v>
      </c>
      <c r="M282" s="119">
        <v>212630</v>
      </c>
      <c r="N282" s="119" t="s">
        <v>378</v>
      </c>
      <c r="O282" s="119" t="s">
        <v>265</v>
      </c>
      <c r="P282" s="119" t="s">
        <v>194</v>
      </c>
      <c r="Q282" s="119">
        <v>4</v>
      </c>
      <c r="R282" s="119" t="s">
        <v>379</v>
      </c>
      <c r="S282" s="119">
        <v>9111</v>
      </c>
      <c r="T282" s="119" t="s">
        <v>380</v>
      </c>
      <c r="U282" s="119" t="s">
        <v>381</v>
      </c>
      <c r="V282" s="119">
        <v>549494986</v>
      </c>
      <c r="W282" s="119"/>
      <c r="X282" s="123" t="s">
        <v>1146</v>
      </c>
      <c r="Y282" s="123" t="s">
        <v>1147</v>
      </c>
      <c r="Z282" s="123" t="s">
        <v>96</v>
      </c>
      <c r="AA282" s="123" t="s">
        <v>933</v>
      </c>
      <c r="AB282" s="123" t="s">
        <v>96</v>
      </c>
      <c r="AC282" s="122" t="s">
        <v>1148</v>
      </c>
      <c r="AD282" s="124">
        <v>19800</v>
      </c>
      <c r="AE282" s="121">
        <v>20</v>
      </c>
      <c r="AF282" s="124">
        <v>3960</v>
      </c>
      <c r="AG282" s="125">
        <f aca="true" t="shared" si="14" ref="AG282:AG287">ROUND(K282*AD282,2)</f>
        <v>79200</v>
      </c>
      <c r="AH282" s="125">
        <f aca="true" t="shared" si="15" ref="AH282:AH287">ROUND(K282*(AD282+AF282),2)</f>
        <v>95040</v>
      </c>
    </row>
    <row r="283" spans="1:34" ht="25.5">
      <c r="A283" s="118">
        <v>27720</v>
      </c>
      <c r="B283" s="119"/>
      <c r="C283" s="118">
        <v>71798</v>
      </c>
      <c r="D283" s="119" t="s">
        <v>35</v>
      </c>
      <c r="E283" s="119" t="s">
        <v>36</v>
      </c>
      <c r="F283" s="119" t="s">
        <v>37</v>
      </c>
      <c r="G283" s="119" t="s">
        <v>28</v>
      </c>
      <c r="H283" s="119"/>
      <c r="I283" s="119" t="s">
        <v>30</v>
      </c>
      <c r="J283" s="120">
        <v>3</v>
      </c>
      <c r="K283" s="121">
        <v>3</v>
      </c>
      <c r="L283" s="122" t="s">
        <v>928</v>
      </c>
      <c r="M283" s="119">
        <v>212630</v>
      </c>
      <c r="N283" s="119" t="s">
        <v>378</v>
      </c>
      <c r="O283" s="119" t="s">
        <v>265</v>
      </c>
      <c r="P283" s="119" t="s">
        <v>194</v>
      </c>
      <c r="Q283" s="119">
        <v>4</v>
      </c>
      <c r="R283" s="119" t="s">
        <v>379</v>
      </c>
      <c r="S283" s="119">
        <v>9111</v>
      </c>
      <c r="T283" s="119" t="s">
        <v>380</v>
      </c>
      <c r="U283" s="119" t="s">
        <v>381</v>
      </c>
      <c r="V283" s="119">
        <v>549494986</v>
      </c>
      <c r="W283" s="119"/>
      <c r="X283" s="123" t="s">
        <v>1146</v>
      </c>
      <c r="Y283" s="123" t="s">
        <v>1147</v>
      </c>
      <c r="Z283" s="123" t="s">
        <v>96</v>
      </c>
      <c r="AA283" s="123" t="s">
        <v>933</v>
      </c>
      <c r="AB283" s="123" t="s">
        <v>96</v>
      </c>
      <c r="AC283" s="122" t="s">
        <v>1148</v>
      </c>
      <c r="AD283" s="124">
        <v>2400</v>
      </c>
      <c r="AE283" s="121">
        <v>20</v>
      </c>
      <c r="AF283" s="124">
        <v>480</v>
      </c>
      <c r="AG283" s="125">
        <f t="shared" si="14"/>
        <v>7200</v>
      </c>
      <c r="AH283" s="125">
        <f t="shared" si="15"/>
        <v>8640</v>
      </c>
    </row>
    <row r="284" spans="1:34" ht="25.5">
      <c r="A284" s="118">
        <v>27720</v>
      </c>
      <c r="B284" s="119"/>
      <c r="C284" s="118">
        <v>71799</v>
      </c>
      <c r="D284" s="119" t="s">
        <v>72</v>
      </c>
      <c r="E284" s="119" t="s">
        <v>120</v>
      </c>
      <c r="F284" s="119" t="s">
        <v>121</v>
      </c>
      <c r="G284" s="119" t="s">
        <v>28</v>
      </c>
      <c r="H284" s="119"/>
      <c r="I284" s="119" t="s">
        <v>30</v>
      </c>
      <c r="J284" s="120">
        <v>1</v>
      </c>
      <c r="K284" s="121">
        <v>1</v>
      </c>
      <c r="L284" s="122" t="s">
        <v>928</v>
      </c>
      <c r="M284" s="119">
        <v>212630</v>
      </c>
      <c r="N284" s="119" t="s">
        <v>378</v>
      </c>
      <c r="O284" s="119" t="s">
        <v>265</v>
      </c>
      <c r="P284" s="119" t="s">
        <v>194</v>
      </c>
      <c r="Q284" s="119">
        <v>4</v>
      </c>
      <c r="R284" s="119" t="s">
        <v>379</v>
      </c>
      <c r="S284" s="119">
        <v>9111</v>
      </c>
      <c r="T284" s="119" t="s">
        <v>380</v>
      </c>
      <c r="U284" s="119" t="s">
        <v>381</v>
      </c>
      <c r="V284" s="119">
        <v>549494986</v>
      </c>
      <c r="W284" s="119" t="s">
        <v>1149</v>
      </c>
      <c r="X284" s="123" t="s">
        <v>1146</v>
      </c>
      <c r="Y284" s="123" t="s">
        <v>1147</v>
      </c>
      <c r="Z284" s="123" t="s">
        <v>96</v>
      </c>
      <c r="AA284" s="123" t="s">
        <v>933</v>
      </c>
      <c r="AB284" s="123" t="s">
        <v>96</v>
      </c>
      <c r="AC284" s="122" t="s">
        <v>1148</v>
      </c>
      <c r="AD284" s="124">
        <v>11400</v>
      </c>
      <c r="AE284" s="121">
        <v>20</v>
      </c>
      <c r="AF284" s="124">
        <v>2280</v>
      </c>
      <c r="AG284" s="125">
        <f t="shared" si="14"/>
        <v>11400</v>
      </c>
      <c r="AH284" s="125">
        <f t="shared" si="15"/>
        <v>13680</v>
      </c>
    </row>
    <row r="285" spans="1:34" ht="25.5">
      <c r="A285" s="118">
        <v>27720</v>
      </c>
      <c r="B285" s="119"/>
      <c r="C285" s="118">
        <v>71800</v>
      </c>
      <c r="D285" s="119" t="s">
        <v>122</v>
      </c>
      <c r="E285" s="119" t="s">
        <v>382</v>
      </c>
      <c r="F285" s="119" t="s">
        <v>383</v>
      </c>
      <c r="G285" s="119" t="s">
        <v>28</v>
      </c>
      <c r="H285" s="119"/>
      <c r="I285" s="119" t="s">
        <v>30</v>
      </c>
      <c r="J285" s="120">
        <v>1</v>
      </c>
      <c r="K285" s="121">
        <v>1</v>
      </c>
      <c r="L285" s="122" t="s">
        <v>928</v>
      </c>
      <c r="M285" s="119">
        <v>212630</v>
      </c>
      <c r="N285" s="119" t="s">
        <v>378</v>
      </c>
      <c r="O285" s="119" t="s">
        <v>265</v>
      </c>
      <c r="P285" s="119" t="s">
        <v>194</v>
      </c>
      <c r="Q285" s="119">
        <v>4</v>
      </c>
      <c r="R285" s="119" t="s">
        <v>379</v>
      </c>
      <c r="S285" s="119">
        <v>9111</v>
      </c>
      <c r="T285" s="119" t="s">
        <v>380</v>
      </c>
      <c r="U285" s="119" t="s">
        <v>381</v>
      </c>
      <c r="V285" s="119">
        <v>549494986</v>
      </c>
      <c r="W285" s="119"/>
      <c r="X285" s="123" t="s">
        <v>1146</v>
      </c>
      <c r="Y285" s="123" t="s">
        <v>1147</v>
      </c>
      <c r="Z285" s="123" t="s">
        <v>96</v>
      </c>
      <c r="AA285" s="123" t="s">
        <v>933</v>
      </c>
      <c r="AB285" s="123" t="s">
        <v>96</v>
      </c>
      <c r="AC285" s="122" t="s">
        <v>1148</v>
      </c>
      <c r="AD285" s="124">
        <v>2900</v>
      </c>
      <c r="AE285" s="121">
        <v>20</v>
      </c>
      <c r="AF285" s="124">
        <v>580</v>
      </c>
      <c r="AG285" s="125">
        <f t="shared" si="14"/>
        <v>2900</v>
      </c>
      <c r="AH285" s="125">
        <f t="shared" si="15"/>
        <v>3480</v>
      </c>
    </row>
    <row r="286" spans="1:34" ht="25.5">
      <c r="A286" s="118">
        <v>27720</v>
      </c>
      <c r="B286" s="119"/>
      <c r="C286" s="118">
        <v>71816</v>
      </c>
      <c r="D286" s="119" t="s">
        <v>38</v>
      </c>
      <c r="E286" s="119" t="s">
        <v>100</v>
      </c>
      <c r="F286" s="119" t="s">
        <v>101</v>
      </c>
      <c r="G286" s="119" t="s">
        <v>28</v>
      </c>
      <c r="H286" s="119"/>
      <c r="I286" s="119" t="s">
        <v>30</v>
      </c>
      <c r="J286" s="120">
        <v>1</v>
      </c>
      <c r="K286" s="121">
        <v>1</v>
      </c>
      <c r="L286" s="122" t="s">
        <v>928</v>
      </c>
      <c r="M286" s="119">
        <v>212630</v>
      </c>
      <c r="N286" s="119" t="s">
        <v>378</v>
      </c>
      <c r="O286" s="119" t="s">
        <v>265</v>
      </c>
      <c r="P286" s="119" t="s">
        <v>194</v>
      </c>
      <c r="Q286" s="119">
        <v>4</v>
      </c>
      <c r="R286" s="119" t="s">
        <v>379</v>
      </c>
      <c r="S286" s="119">
        <v>9111</v>
      </c>
      <c r="T286" s="119" t="s">
        <v>380</v>
      </c>
      <c r="U286" s="119" t="s">
        <v>381</v>
      </c>
      <c r="V286" s="119">
        <v>549494986</v>
      </c>
      <c r="W286" s="119"/>
      <c r="X286" s="123" t="s">
        <v>1146</v>
      </c>
      <c r="Y286" s="123" t="s">
        <v>1147</v>
      </c>
      <c r="Z286" s="123" t="s">
        <v>96</v>
      </c>
      <c r="AA286" s="123" t="s">
        <v>933</v>
      </c>
      <c r="AB286" s="123" t="s">
        <v>96</v>
      </c>
      <c r="AC286" s="122" t="s">
        <v>1148</v>
      </c>
      <c r="AD286" s="124">
        <v>10600</v>
      </c>
      <c r="AE286" s="121">
        <v>20</v>
      </c>
      <c r="AF286" s="124">
        <v>2120</v>
      </c>
      <c r="AG286" s="125">
        <f t="shared" si="14"/>
        <v>10600</v>
      </c>
      <c r="AH286" s="125">
        <f t="shared" si="15"/>
        <v>12720</v>
      </c>
    </row>
    <row r="287" spans="1:34" ht="26.25" thickBot="1">
      <c r="A287" s="118">
        <v>27720</v>
      </c>
      <c r="B287" s="119"/>
      <c r="C287" s="118">
        <v>71817</v>
      </c>
      <c r="D287" s="119" t="s">
        <v>41</v>
      </c>
      <c r="E287" s="119" t="s">
        <v>91</v>
      </c>
      <c r="F287" s="119" t="s">
        <v>92</v>
      </c>
      <c r="G287" s="119" t="s">
        <v>28</v>
      </c>
      <c r="H287" s="119"/>
      <c r="I287" s="119" t="s">
        <v>30</v>
      </c>
      <c r="J287" s="120">
        <v>1</v>
      </c>
      <c r="K287" s="121">
        <v>1</v>
      </c>
      <c r="L287" s="122" t="s">
        <v>928</v>
      </c>
      <c r="M287" s="119">
        <v>212630</v>
      </c>
      <c r="N287" s="119" t="s">
        <v>378</v>
      </c>
      <c r="O287" s="119" t="s">
        <v>265</v>
      </c>
      <c r="P287" s="119" t="s">
        <v>194</v>
      </c>
      <c r="Q287" s="119">
        <v>4</v>
      </c>
      <c r="R287" s="119" t="s">
        <v>379</v>
      </c>
      <c r="S287" s="119">
        <v>9111</v>
      </c>
      <c r="T287" s="119" t="s">
        <v>380</v>
      </c>
      <c r="U287" s="119" t="s">
        <v>381</v>
      </c>
      <c r="V287" s="119">
        <v>549494986</v>
      </c>
      <c r="W287" s="119"/>
      <c r="X287" s="123" t="s">
        <v>1146</v>
      </c>
      <c r="Y287" s="123" t="s">
        <v>1147</v>
      </c>
      <c r="Z287" s="123" t="s">
        <v>96</v>
      </c>
      <c r="AA287" s="123" t="s">
        <v>933</v>
      </c>
      <c r="AB287" s="123" t="s">
        <v>96</v>
      </c>
      <c r="AC287" s="122" t="s">
        <v>1148</v>
      </c>
      <c r="AD287" s="124">
        <v>3590</v>
      </c>
      <c r="AE287" s="121">
        <v>20</v>
      </c>
      <c r="AF287" s="124">
        <v>718</v>
      </c>
      <c r="AG287" s="125">
        <f t="shared" si="14"/>
        <v>3590</v>
      </c>
      <c r="AH287" s="125">
        <f t="shared" si="15"/>
        <v>4308</v>
      </c>
    </row>
    <row r="288" spans="1:34" ht="13.5" customHeight="1" thickTop="1">
      <c r="A288" s="126"/>
      <c r="B288" s="126"/>
      <c r="C288" s="126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  <c r="AA288" s="127"/>
      <c r="AB288" s="127"/>
      <c r="AC288" s="127"/>
      <c r="AD288" s="127"/>
      <c r="AE288" s="126" t="s">
        <v>937</v>
      </c>
      <c r="AF288" s="126"/>
      <c r="AG288" s="128">
        <f>SUM(AG282:AG287)</f>
        <v>114890</v>
      </c>
      <c r="AH288" s="128">
        <f>SUM(AH282:AH287)</f>
        <v>137868</v>
      </c>
    </row>
    <row r="289" spans="1:34" ht="12.7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</row>
    <row r="290" spans="1:34" ht="13.5" thickBot="1">
      <c r="A290" s="118">
        <v>27723</v>
      </c>
      <c r="B290" s="119"/>
      <c r="C290" s="118">
        <v>71822</v>
      </c>
      <c r="D290" s="119" t="s">
        <v>41</v>
      </c>
      <c r="E290" s="119" t="s">
        <v>91</v>
      </c>
      <c r="F290" s="119" t="s">
        <v>92</v>
      </c>
      <c r="G290" s="119" t="s">
        <v>28</v>
      </c>
      <c r="H290" s="119"/>
      <c r="I290" s="119" t="s">
        <v>30</v>
      </c>
      <c r="J290" s="120">
        <v>1</v>
      </c>
      <c r="K290" s="121">
        <v>1</v>
      </c>
      <c r="L290" s="122" t="s">
        <v>928</v>
      </c>
      <c r="M290" s="119">
        <v>411700</v>
      </c>
      <c r="N290" s="119" t="s">
        <v>185</v>
      </c>
      <c r="O290" s="119" t="s">
        <v>186</v>
      </c>
      <c r="P290" s="119" t="s">
        <v>187</v>
      </c>
      <c r="Q290" s="119">
        <v>1</v>
      </c>
      <c r="R290" s="119" t="s">
        <v>96</v>
      </c>
      <c r="S290" s="119">
        <v>204936</v>
      </c>
      <c r="T290" s="119" t="s">
        <v>188</v>
      </c>
      <c r="U290" s="119" t="s">
        <v>189</v>
      </c>
      <c r="V290" s="119">
        <v>549493954</v>
      </c>
      <c r="W290" s="119"/>
      <c r="X290" s="123" t="s">
        <v>1150</v>
      </c>
      <c r="Y290" s="123" t="s">
        <v>1151</v>
      </c>
      <c r="Z290" s="123" t="s">
        <v>96</v>
      </c>
      <c r="AA290" s="123" t="s">
        <v>1152</v>
      </c>
      <c r="AB290" s="123" t="s">
        <v>96</v>
      </c>
      <c r="AC290" s="122" t="s">
        <v>1153</v>
      </c>
      <c r="AD290" s="124">
        <v>3590</v>
      </c>
      <c r="AE290" s="121">
        <v>20</v>
      </c>
      <c r="AF290" s="124">
        <v>718</v>
      </c>
      <c r="AG290" s="125">
        <f>ROUND(K290*AD290,2)</f>
        <v>3590</v>
      </c>
      <c r="AH290" s="125">
        <f>ROUND(K290*(AD290+AF290),2)</f>
        <v>4308</v>
      </c>
    </row>
    <row r="291" spans="1:34" ht="13.5" customHeight="1" thickTop="1">
      <c r="A291" s="126"/>
      <c r="B291" s="126"/>
      <c r="C291" s="126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  <c r="AA291" s="127"/>
      <c r="AB291" s="127"/>
      <c r="AC291" s="127"/>
      <c r="AD291" s="127"/>
      <c r="AE291" s="126" t="s">
        <v>937</v>
      </c>
      <c r="AF291" s="126"/>
      <c r="AG291" s="128">
        <f>SUM(AG290:AG290)</f>
        <v>3590</v>
      </c>
      <c r="AH291" s="128">
        <f>SUM(AH290:AH290)</f>
        <v>4308</v>
      </c>
    </row>
    <row r="292" spans="1:34" ht="12.7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</row>
    <row r="293" spans="1:34" ht="13.5" thickBot="1">
      <c r="A293" s="118">
        <v>27726</v>
      </c>
      <c r="B293" s="119"/>
      <c r="C293" s="118">
        <v>71825</v>
      </c>
      <c r="D293" s="119" t="s">
        <v>35</v>
      </c>
      <c r="E293" s="119" t="s">
        <v>55</v>
      </c>
      <c r="F293" s="119" t="s">
        <v>56</v>
      </c>
      <c r="G293" s="119" t="s">
        <v>28</v>
      </c>
      <c r="H293" s="119"/>
      <c r="I293" s="119" t="s">
        <v>30</v>
      </c>
      <c r="J293" s="120">
        <v>1</v>
      </c>
      <c r="K293" s="121">
        <v>1</v>
      </c>
      <c r="L293" s="122" t="s">
        <v>928</v>
      </c>
      <c r="M293" s="119">
        <v>211600</v>
      </c>
      <c r="N293" s="119" t="s">
        <v>364</v>
      </c>
      <c r="O293" s="119" t="s">
        <v>365</v>
      </c>
      <c r="P293" s="119" t="s">
        <v>194</v>
      </c>
      <c r="Q293" s="119"/>
      <c r="R293" s="119" t="s">
        <v>96</v>
      </c>
      <c r="S293" s="119">
        <v>113051</v>
      </c>
      <c r="T293" s="119" t="s">
        <v>366</v>
      </c>
      <c r="U293" s="119" t="s">
        <v>367</v>
      </c>
      <c r="V293" s="119">
        <v>549498535</v>
      </c>
      <c r="W293" s="119"/>
      <c r="X293" s="123" t="s">
        <v>1154</v>
      </c>
      <c r="Y293" s="123" t="s">
        <v>1139</v>
      </c>
      <c r="Z293" s="123" t="s">
        <v>96</v>
      </c>
      <c r="AA293" s="123" t="s">
        <v>1155</v>
      </c>
      <c r="AB293" s="123" t="s">
        <v>96</v>
      </c>
      <c r="AC293" s="122" t="s">
        <v>1156</v>
      </c>
      <c r="AD293" s="124">
        <v>1150</v>
      </c>
      <c r="AE293" s="121">
        <v>20</v>
      </c>
      <c r="AF293" s="124">
        <v>230</v>
      </c>
      <c r="AG293" s="125">
        <f>ROUND(K293*AD293,2)</f>
        <v>1150</v>
      </c>
      <c r="AH293" s="125">
        <f>ROUND(K293*(AD293+AF293),2)</f>
        <v>1380</v>
      </c>
    </row>
    <row r="294" spans="1:34" ht="13.5" customHeight="1" thickTop="1">
      <c r="A294" s="126"/>
      <c r="B294" s="126"/>
      <c r="C294" s="126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6" t="s">
        <v>937</v>
      </c>
      <c r="AF294" s="126"/>
      <c r="AG294" s="128">
        <f>SUM(AG293:AG293)</f>
        <v>1150</v>
      </c>
      <c r="AH294" s="128">
        <f>SUM(AH293:AH293)</f>
        <v>1380</v>
      </c>
    </row>
    <row r="295" spans="1:34" ht="12.7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</row>
    <row r="296" spans="1:34" ht="26.25" thickBot="1">
      <c r="A296" s="118">
        <v>27727</v>
      </c>
      <c r="B296" s="119"/>
      <c r="C296" s="118">
        <v>71820</v>
      </c>
      <c r="D296" s="119" t="s">
        <v>46</v>
      </c>
      <c r="E296" s="119" t="s">
        <v>47</v>
      </c>
      <c r="F296" s="119" t="s">
        <v>48</v>
      </c>
      <c r="G296" s="119" t="s">
        <v>28</v>
      </c>
      <c r="H296" s="119" t="s">
        <v>1157</v>
      </c>
      <c r="I296" s="119" t="s">
        <v>30</v>
      </c>
      <c r="J296" s="120">
        <v>2</v>
      </c>
      <c r="K296" s="121">
        <v>2</v>
      </c>
      <c r="L296" s="122" t="s">
        <v>928</v>
      </c>
      <c r="M296" s="119">
        <v>213100</v>
      </c>
      <c r="N296" s="119" t="s">
        <v>192</v>
      </c>
      <c r="O296" s="119" t="s">
        <v>193</v>
      </c>
      <c r="P296" s="119" t="s">
        <v>194</v>
      </c>
      <c r="Q296" s="119"/>
      <c r="R296" s="119" t="s">
        <v>96</v>
      </c>
      <c r="S296" s="119">
        <v>169732</v>
      </c>
      <c r="T296" s="119" t="s">
        <v>384</v>
      </c>
      <c r="U296" s="119" t="s">
        <v>385</v>
      </c>
      <c r="V296" s="119">
        <v>549493851</v>
      </c>
      <c r="W296" s="119"/>
      <c r="X296" s="123" t="s">
        <v>1158</v>
      </c>
      <c r="Y296" s="123" t="s">
        <v>1017</v>
      </c>
      <c r="Z296" s="123" t="s">
        <v>96</v>
      </c>
      <c r="AA296" s="123" t="s">
        <v>1019</v>
      </c>
      <c r="AB296" s="123" t="s">
        <v>96</v>
      </c>
      <c r="AC296" s="122" t="s">
        <v>1159</v>
      </c>
      <c r="AD296" s="124">
        <v>150</v>
      </c>
      <c r="AE296" s="121">
        <v>20</v>
      </c>
      <c r="AF296" s="124">
        <v>30</v>
      </c>
      <c r="AG296" s="125">
        <f>ROUND(K296*AD296,2)</f>
        <v>300</v>
      </c>
      <c r="AH296" s="125">
        <f>ROUND(K296*(AD296+AF296),2)</f>
        <v>360</v>
      </c>
    </row>
    <row r="297" spans="1:34" ht="13.5" customHeight="1" thickTop="1">
      <c r="A297" s="126"/>
      <c r="B297" s="126"/>
      <c r="C297" s="126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  <c r="AA297" s="127"/>
      <c r="AB297" s="127"/>
      <c r="AC297" s="127"/>
      <c r="AD297" s="127"/>
      <c r="AE297" s="126" t="s">
        <v>937</v>
      </c>
      <c r="AF297" s="126"/>
      <c r="AG297" s="128">
        <f>SUM(AG296:AG296)</f>
        <v>300</v>
      </c>
      <c r="AH297" s="128">
        <f>SUM(AH296:AH296)</f>
        <v>360</v>
      </c>
    </row>
    <row r="298" spans="1:34" ht="12.7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</row>
    <row r="299" spans="1:34" ht="26.25" thickBot="1">
      <c r="A299" s="118">
        <v>27728</v>
      </c>
      <c r="B299" s="119" t="s">
        <v>386</v>
      </c>
      <c r="C299" s="118">
        <v>71859</v>
      </c>
      <c r="D299" s="119" t="s">
        <v>106</v>
      </c>
      <c r="E299" s="119" t="s">
        <v>107</v>
      </c>
      <c r="F299" s="119" t="s">
        <v>108</v>
      </c>
      <c r="G299" s="119" t="s">
        <v>28</v>
      </c>
      <c r="H299" s="119"/>
      <c r="I299" s="119" t="s">
        <v>30</v>
      </c>
      <c r="J299" s="120">
        <v>1</v>
      </c>
      <c r="K299" s="121">
        <v>1</v>
      </c>
      <c r="L299" s="122" t="s">
        <v>928</v>
      </c>
      <c r="M299" s="119">
        <v>220000</v>
      </c>
      <c r="N299" s="119" t="s">
        <v>360</v>
      </c>
      <c r="O299" s="119" t="s">
        <v>143</v>
      </c>
      <c r="P299" s="119" t="s">
        <v>144</v>
      </c>
      <c r="Q299" s="119">
        <v>1</v>
      </c>
      <c r="R299" s="119">
        <v>21</v>
      </c>
      <c r="S299" s="119">
        <v>37823</v>
      </c>
      <c r="T299" s="119" t="s">
        <v>361</v>
      </c>
      <c r="U299" s="119" t="s">
        <v>362</v>
      </c>
      <c r="V299" s="119">
        <v>549491207</v>
      </c>
      <c r="W299" s="119" t="s">
        <v>363</v>
      </c>
      <c r="X299" s="123" t="s">
        <v>939</v>
      </c>
      <c r="Y299" s="123" t="s">
        <v>1132</v>
      </c>
      <c r="Z299" s="123" t="s">
        <v>96</v>
      </c>
      <c r="AA299" s="123" t="s">
        <v>939</v>
      </c>
      <c r="AB299" s="123" t="s">
        <v>96</v>
      </c>
      <c r="AC299" s="122" t="s">
        <v>1160</v>
      </c>
      <c r="AD299" s="124">
        <v>640</v>
      </c>
      <c r="AE299" s="121">
        <v>20</v>
      </c>
      <c r="AF299" s="124">
        <v>128</v>
      </c>
      <c r="AG299" s="125">
        <f>ROUND(K299*AD299,2)</f>
        <v>640</v>
      </c>
      <c r="AH299" s="125">
        <f>ROUND(K299*(AD299+AF299),2)</f>
        <v>768</v>
      </c>
    </row>
    <row r="300" spans="1:34" ht="13.5" customHeight="1" thickTop="1">
      <c r="A300" s="126"/>
      <c r="B300" s="126"/>
      <c r="C300" s="126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7"/>
      <c r="AC300" s="127"/>
      <c r="AD300" s="127"/>
      <c r="AE300" s="126" t="s">
        <v>937</v>
      </c>
      <c r="AF300" s="126"/>
      <c r="AG300" s="128">
        <f>SUM(AG299:AG299)</f>
        <v>640</v>
      </c>
      <c r="AH300" s="128">
        <f>SUM(AH299:AH299)</f>
        <v>768</v>
      </c>
    </row>
    <row r="301" spans="1:34" ht="12.7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</row>
    <row r="302" spans="1:34" ht="13.5" thickBot="1">
      <c r="A302" s="118">
        <v>27730</v>
      </c>
      <c r="B302" s="119"/>
      <c r="C302" s="118">
        <v>71840</v>
      </c>
      <c r="D302" s="119" t="s">
        <v>46</v>
      </c>
      <c r="E302" s="119" t="s">
        <v>47</v>
      </c>
      <c r="F302" s="119" t="s">
        <v>48</v>
      </c>
      <c r="G302" s="119" t="s">
        <v>28</v>
      </c>
      <c r="H302" s="119" t="s">
        <v>1000</v>
      </c>
      <c r="I302" s="119" t="s">
        <v>30</v>
      </c>
      <c r="J302" s="120">
        <v>5</v>
      </c>
      <c r="K302" s="121">
        <v>5</v>
      </c>
      <c r="L302" s="122" t="s">
        <v>928</v>
      </c>
      <c r="M302" s="119">
        <v>239902</v>
      </c>
      <c r="N302" s="119" t="s">
        <v>387</v>
      </c>
      <c r="O302" s="119" t="s">
        <v>32</v>
      </c>
      <c r="P302" s="119" t="s">
        <v>33</v>
      </c>
      <c r="Q302" s="119"/>
      <c r="R302" s="119" t="s">
        <v>96</v>
      </c>
      <c r="S302" s="119">
        <v>3913</v>
      </c>
      <c r="T302" s="119" t="s">
        <v>140</v>
      </c>
      <c r="U302" s="119" t="s">
        <v>141</v>
      </c>
      <c r="V302" s="119">
        <v>549493609</v>
      </c>
      <c r="W302" s="119"/>
      <c r="X302" s="123" t="s">
        <v>1161</v>
      </c>
      <c r="Y302" s="123" t="s">
        <v>1162</v>
      </c>
      <c r="Z302" s="123" t="s">
        <v>932</v>
      </c>
      <c r="AA302" s="123" t="s">
        <v>946</v>
      </c>
      <c r="AB302" s="123" t="s">
        <v>96</v>
      </c>
      <c r="AC302" s="122" t="s">
        <v>1163</v>
      </c>
      <c r="AD302" s="124">
        <v>400</v>
      </c>
      <c r="AE302" s="121">
        <v>20</v>
      </c>
      <c r="AF302" s="124">
        <v>80</v>
      </c>
      <c r="AG302" s="125">
        <f>ROUND(K302*AD302,2)</f>
        <v>2000</v>
      </c>
      <c r="AH302" s="125">
        <f>ROUND(K302*(AD302+AF302),2)</f>
        <v>2400</v>
      </c>
    </row>
    <row r="303" spans="1:34" ht="13.5" customHeight="1" thickTop="1">
      <c r="A303" s="126"/>
      <c r="B303" s="126"/>
      <c r="C303" s="126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  <c r="AA303" s="127"/>
      <c r="AB303" s="127"/>
      <c r="AC303" s="127"/>
      <c r="AD303" s="127"/>
      <c r="AE303" s="126" t="s">
        <v>937</v>
      </c>
      <c r="AF303" s="126"/>
      <c r="AG303" s="128">
        <f>SUM(AG302:AG302)</f>
        <v>2000</v>
      </c>
      <c r="AH303" s="128">
        <f>SUM(AH302:AH302)</f>
        <v>2400</v>
      </c>
    </row>
    <row r="304" spans="1:34" ht="12.7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</row>
    <row r="305" spans="1:34" ht="114.75">
      <c r="A305" s="130">
        <v>27732</v>
      </c>
      <c r="B305" s="131"/>
      <c r="C305" s="130">
        <v>71879</v>
      </c>
      <c r="D305" s="131" t="s">
        <v>38</v>
      </c>
      <c r="E305" s="131" t="s">
        <v>100</v>
      </c>
      <c r="F305" s="131" t="s">
        <v>101</v>
      </c>
      <c r="G305" s="131" t="s">
        <v>28</v>
      </c>
      <c r="H305" s="131" t="s">
        <v>1164</v>
      </c>
      <c r="I305" s="131" t="s">
        <v>30</v>
      </c>
      <c r="J305" s="132">
        <v>36</v>
      </c>
      <c r="K305" s="132">
        <v>23</v>
      </c>
      <c r="L305" s="131" t="s">
        <v>928</v>
      </c>
      <c r="M305" s="131">
        <v>239830</v>
      </c>
      <c r="N305" s="131" t="s">
        <v>139</v>
      </c>
      <c r="O305" s="131" t="s">
        <v>32</v>
      </c>
      <c r="P305" s="131" t="s">
        <v>33</v>
      </c>
      <c r="Q305" s="131"/>
      <c r="R305" s="131" t="s">
        <v>96</v>
      </c>
      <c r="S305" s="131">
        <v>3913</v>
      </c>
      <c r="T305" s="131" t="s">
        <v>140</v>
      </c>
      <c r="U305" s="131" t="s">
        <v>141</v>
      </c>
      <c r="V305" s="131">
        <v>549493609</v>
      </c>
      <c r="W305" s="131"/>
      <c r="X305" s="133" t="s">
        <v>1165</v>
      </c>
      <c r="Y305" s="133" t="s">
        <v>1162</v>
      </c>
      <c r="Z305" s="133" t="s">
        <v>1011</v>
      </c>
      <c r="AA305" s="133" t="s">
        <v>933</v>
      </c>
      <c r="AB305" s="133" t="s">
        <v>96</v>
      </c>
      <c r="AC305" s="133" t="s">
        <v>1166</v>
      </c>
      <c r="AD305" s="134">
        <v>11450</v>
      </c>
      <c r="AE305" s="132">
        <v>20</v>
      </c>
      <c r="AF305" s="134">
        <v>2290</v>
      </c>
      <c r="AG305" s="134">
        <f>ROUND(K305*AD305,2)</f>
        <v>263350</v>
      </c>
      <c r="AH305" s="134">
        <f>ROUND(K305*(AD305+AF305),2)</f>
        <v>316020</v>
      </c>
    </row>
    <row r="306" spans="1:34" ht="114.75">
      <c r="A306" s="130">
        <v>27732</v>
      </c>
      <c r="B306" s="131"/>
      <c r="C306" s="130">
        <v>71880</v>
      </c>
      <c r="D306" s="131" t="s">
        <v>38</v>
      </c>
      <c r="E306" s="131" t="s">
        <v>100</v>
      </c>
      <c r="F306" s="131" t="s">
        <v>101</v>
      </c>
      <c r="G306" s="131" t="s">
        <v>28</v>
      </c>
      <c r="H306" s="131" t="s">
        <v>1164</v>
      </c>
      <c r="I306" s="131" t="s">
        <v>30</v>
      </c>
      <c r="J306" s="132">
        <v>15</v>
      </c>
      <c r="K306" s="132">
        <v>13</v>
      </c>
      <c r="L306" s="131" t="s">
        <v>928</v>
      </c>
      <c r="M306" s="131">
        <v>239830</v>
      </c>
      <c r="N306" s="131" t="s">
        <v>139</v>
      </c>
      <c r="O306" s="131" t="s">
        <v>32</v>
      </c>
      <c r="P306" s="131" t="s">
        <v>33</v>
      </c>
      <c r="Q306" s="131"/>
      <c r="R306" s="131" t="s">
        <v>96</v>
      </c>
      <c r="S306" s="131">
        <v>3913</v>
      </c>
      <c r="T306" s="131" t="s">
        <v>140</v>
      </c>
      <c r="U306" s="131" t="s">
        <v>141</v>
      </c>
      <c r="V306" s="131">
        <v>549493609</v>
      </c>
      <c r="W306" s="131"/>
      <c r="X306" s="133" t="s">
        <v>1167</v>
      </c>
      <c r="Y306" s="133" t="s">
        <v>1162</v>
      </c>
      <c r="Z306" s="133" t="s">
        <v>1011</v>
      </c>
      <c r="AA306" s="133" t="s">
        <v>933</v>
      </c>
      <c r="AB306" s="133" t="s">
        <v>947</v>
      </c>
      <c r="AC306" s="133" t="s">
        <v>1166</v>
      </c>
      <c r="AD306" s="134">
        <v>11450</v>
      </c>
      <c r="AE306" s="132">
        <v>20</v>
      </c>
      <c r="AF306" s="134">
        <v>2290</v>
      </c>
      <c r="AG306" s="134">
        <f>ROUND(K306*AD306,2)</f>
        <v>148850</v>
      </c>
      <c r="AH306" s="134">
        <f>ROUND(K306*(AD306+AF306),2)</f>
        <v>178620</v>
      </c>
    </row>
    <row r="307" spans="1:34" ht="115.5" thickBot="1">
      <c r="A307" s="130">
        <v>27732</v>
      </c>
      <c r="B307" s="131"/>
      <c r="C307" s="130">
        <v>71880</v>
      </c>
      <c r="D307" s="131" t="s">
        <v>38</v>
      </c>
      <c r="E307" s="131" t="s">
        <v>100</v>
      </c>
      <c r="F307" s="131" t="s">
        <v>101</v>
      </c>
      <c r="G307" s="131" t="s">
        <v>28</v>
      </c>
      <c r="H307" s="131" t="s">
        <v>1164</v>
      </c>
      <c r="I307" s="131" t="s">
        <v>30</v>
      </c>
      <c r="J307" s="132">
        <v>15</v>
      </c>
      <c r="K307" s="132">
        <v>15</v>
      </c>
      <c r="L307" s="131" t="s">
        <v>928</v>
      </c>
      <c r="M307" s="131">
        <v>239830</v>
      </c>
      <c r="N307" s="131" t="s">
        <v>139</v>
      </c>
      <c r="O307" s="131" t="s">
        <v>32</v>
      </c>
      <c r="P307" s="131" t="s">
        <v>33</v>
      </c>
      <c r="Q307" s="131"/>
      <c r="R307" s="131" t="s">
        <v>96</v>
      </c>
      <c r="S307" s="131">
        <v>3913</v>
      </c>
      <c r="T307" s="131" t="s">
        <v>140</v>
      </c>
      <c r="U307" s="131" t="s">
        <v>141</v>
      </c>
      <c r="V307" s="131">
        <v>549493609</v>
      </c>
      <c r="W307" s="131"/>
      <c r="X307" s="133" t="s">
        <v>1167</v>
      </c>
      <c r="Y307" s="133" t="s">
        <v>1162</v>
      </c>
      <c r="Z307" s="133" t="s">
        <v>1011</v>
      </c>
      <c r="AA307" s="133" t="s">
        <v>933</v>
      </c>
      <c r="AB307" s="133" t="s">
        <v>947</v>
      </c>
      <c r="AC307" s="133" t="s">
        <v>1166</v>
      </c>
      <c r="AD307" s="134">
        <v>11450</v>
      </c>
      <c r="AE307" s="132">
        <v>20</v>
      </c>
      <c r="AF307" s="134">
        <v>2290</v>
      </c>
      <c r="AG307" s="134">
        <f>ROUND(K307*AD307,2)</f>
        <v>171750</v>
      </c>
      <c r="AH307" s="134">
        <f>ROUND(K307*(AD307+AF307),2)</f>
        <v>206100</v>
      </c>
    </row>
    <row r="308" spans="1:34" ht="13.5" customHeight="1" thickTop="1">
      <c r="A308" s="126"/>
      <c r="B308" s="126"/>
      <c r="C308" s="126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6" t="s">
        <v>937</v>
      </c>
      <c r="AF308" s="126"/>
      <c r="AG308" s="128">
        <f>SUM(AG305:AG307)</f>
        <v>583950</v>
      </c>
      <c r="AH308" s="128">
        <f>SUM(AH305:AH307)</f>
        <v>700740</v>
      </c>
    </row>
    <row r="309" spans="1:34" ht="12.7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</row>
    <row r="310" spans="1:34" ht="25.5">
      <c r="A310" s="118">
        <v>27737</v>
      </c>
      <c r="B310" s="119"/>
      <c r="C310" s="118">
        <v>71887</v>
      </c>
      <c r="D310" s="119" t="s">
        <v>57</v>
      </c>
      <c r="E310" s="119" t="s">
        <v>261</v>
      </c>
      <c r="F310" s="119" t="s">
        <v>262</v>
      </c>
      <c r="G310" s="119" t="s">
        <v>28</v>
      </c>
      <c r="H310" s="119"/>
      <c r="I310" s="119" t="s">
        <v>30</v>
      </c>
      <c r="J310" s="120">
        <v>2</v>
      </c>
      <c r="K310" s="121">
        <v>2</v>
      </c>
      <c r="L310" s="122" t="s">
        <v>928</v>
      </c>
      <c r="M310" s="119">
        <v>994200</v>
      </c>
      <c r="N310" s="119" t="s">
        <v>216</v>
      </c>
      <c r="O310" s="119" t="s">
        <v>201</v>
      </c>
      <c r="P310" s="119" t="s">
        <v>202</v>
      </c>
      <c r="Q310" s="119"/>
      <c r="R310" s="119" t="s">
        <v>96</v>
      </c>
      <c r="S310" s="119">
        <v>117382</v>
      </c>
      <c r="T310" s="119" t="s">
        <v>217</v>
      </c>
      <c r="U310" s="119" t="s">
        <v>218</v>
      </c>
      <c r="V310" s="119">
        <v>549493166</v>
      </c>
      <c r="W310" s="119"/>
      <c r="X310" s="123" t="s">
        <v>1168</v>
      </c>
      <c r="Y310" s="123" t="s">
        <v>1036</v>
      </c>
      <c r="Z310" s="123" t="s">
        <v>1169</v>
      </c>
      <c r="AA310" s="123" t="s">
        <v>946</v>
      </c>
      <c r="AB310" s="123" t="s">
        <v>1037</v>
      </c>
      <c r="AC310" s="122" t="s">
        <v>1170</v>
      </c>
      <c r="AD310" s="124">
        <v>310</v>
      </c>
      <c r="AE310" s="121">
        <v>20</v>
      </c>
      <c r="AF310" s="124">
        <v>62</v>
      </c>
      <c r="AG310" s="125">
        <f>ROUND(K310*AD310,2)</f>
        <v>620</v>
      </c>
      <c r="AH310" s="125">
        <f>ROUND(K310*(AD310+AF310),2)</f>
        <v>744</v>
      </c>
    </row>
    <row r="311" spans="1:34" ht="25.5">
      <c r="A311" s="118">
        <v>27737</v>
      </c>
      <c r="B311" s="119"/>
      <c r="C311" s="118">
        <v>71888</v>
      </c>
      <c r="D311" s="119" t="s">
        <v>25</v>
      </c>
      <c r="E311" s="119" t="s">
        <v>64</v>
      </c>
      <c r="F311" s="119" t="s">
        <v>65</v>
      </c>
      <c r="G311" s="119" t="s">
        <v>28</v>
      </c>
      <c r="H311" s="119"/>
      <c r="I311" s="119" t="s">
        <v>30</v>
      </c>
      <c r="J311" s="120">
        <v>2</v>
      </c>
      <c r="K311" s="121">
        <v>2</v>
      </c>
      <c r="L311" s="122" t="s">
        <v>928</v>
      </c>
      <c r="M311" s="119">
        <v>994200</v>
      </c>
      <c r="N311" s="119" t="s">
        <v>216</v>
      </c>
      <c r="O311" s="119" t="s">
        <v>201</v>
      </c>
      <c r="P311" s="119" t="s">
        <v>202</v>
      </c>
      <c r="Q311" s="119"/>
      <c r="R311" s="119" t="s">
        <v>96</v>
      </c>
      <c r="S311" s="119">
        <v>117382</v>
      </c>
      <c r="T311" s="119" t="s">
        <v>217</v>
      </c>
      <c r="U311" s="119" t="s">
        <v>218</v>
      </c>
      <c r="V311" s="119">
        <v>549493166</v>
      </c>
      <c r="W311" s="119"/>
      <c r="X311" s="123" t="s">
        <v>1168</v>
      </c>
      <c r="Y311" s="123" t="s">
        <v>1036</v>
      </c>
      <c r="Z311" s="123" t="s">
        <v>1169</v>
      </c>
      <c r="AA311" s="123" t="s">
        <v>946</v>
      </c>
      <c r="AB311" s="123" t="s">
        <v>1037</v>
      </c>
      <c r="AC311" s="122" t="s">
        <v>1170</v>
      </c>
      <c r="AD311" s="124">
        <v>180</v>
      </c>
      <c r="AE311" s="121">
        <v>20</v>
      </c>
      <c r="AF311" s="124">
        <v>36</v>
      </c>
      <c r="AG311" s="125">
        <f>ROUND(K311*AD311,2)</f>
        <v>360</v>
      </c>
      <c r="AH311" s="125">
        <f>ROUND(K311*(AD311+AF311),2)</f>
        <v>432</v>
      </c>
    </row>
    <row r="312" spans="1:34" ht="102">
      <c r="A312" s="118">
        <v>27737</v>
      </c>
      <c r="B312" s="119"/>
      <c r="C312" s="118">
        <v>71902</v>
      </c>
      <c r="D312" s="119" t="s">
        <v>38</v>
      </c>
      <c r="E312" s="119" t="s">
        <v>39</v>
      </c>
      <c r="F312" s="119" t="s">
        <v>40</v>
      </c>
      <c r="G312" s="119" t="s">
        <v>28</v>
      </c>
      <c r="H312" s="119" t="s">
        <v>1171</v>
      </c>
      <c r="I312" s="119" t="s">
        <v>30</v>
      </c>
      <c r="J312" s="120">
        <v>2</v>
      </c>
      <c r="K312" s="121">
        <v>2</v>
      </c>
      <c r="L312" s="122" t="s">
        <v>928</v>
      </c>
      <c r="M312" s="119">
        <v>994200</v>
      </c>
      <c r="N312" s="119" t="s">
        <v>216</v>
      </c>
      <c r="O312" s="119" t="s">
        <v>201</v>
      </c>
      <c r="P312" s="119" t="s">
        <v>202</v>
      </c>
      <c r="Q312" s="119">
        <v>2</v>
      </c>
      <c r="R312" s="119" t="s">
        <v>96</v>
      </c>
      <c r="S312" s="119">
        <v>117382</v>
      </c>
      <c r="T312" s="119" t="s">
        <v>217</v>
      </c>
      <c r="U312" s="119" t="s">
        <v>218</v>
      </c>
      <c r="V312" s="119">
        <v>549493166</v>
      </c>
      <c r="W312" s="119"/>
      <c r="X312" s="123" t="s">
        <v>1168</v>
      </c>
      <c r="Y312" s="123" t="s">
        <v>1036</v>
      </c>
      <c r="Z312" s="123" t="s">
        <v>1169</v>
      </c>
      <c r="AA312" s="123" t="s">
        <v>946</v>
      </c>
      <c r="AB312" s="123" t="s">
        <v>1037</v>
      </c>
      <c r="AC312" s="122" t="s">
        <v>1170</v>
      </c>
      <c r="AD312" s="124">
        <v>8400</v>
      </c>
      <c r="AE312" s="121">
        <v>20</v>
      </c>
      <c r="AF312" s="124">
        <v>1680</v>
      </c>
      <c r="AG312" s="125">
        <f>ROUND(K312*AD312,2)</f>
        <v>16800</v>
      </c>
      <c r="AH312" s="125">
        <f>ROUND(K312*(AD312+AF312),2)</f>
        <v>20160</v>
      </c>
    </row>
    <row r="313" spans="1:34" ht="39" thickBot="1">
      <c r="A313" s="118">
        <v>27737</v>
      </c>
      <c r="B313" s="119"/>
      <c r="C313" s="118">
        <v>71903</v>
      </c>
      <c r="D313" s="119" t="s">
        <v>41</v>
      </c>
      <c r="E313" s="119" t="s">
        <v>42</v>
      </c>
      <c r="F313" s="119" t="s">
        <v>43</v>
      </c>
      <c r="G313" s="119" t="s">
        <v>28</v>
      </c>
      <c r="H313" s="119" t="s">
        <v>1040</v>
      </c>
      <c r="I313" s="119" t="s">
        <v>30</v>
      </c>
      <c r="J313" s="120">
        <v>2</v>
      </c>
      <c r="K313" s="121">
        <v>2</v>
      </c>
      <c r="L313" s="122" t="s">
        <v>928</v>
      </c>
      <c r="M313" s="119">
        <v>994200</v>
      </c>
      <c r="N313" s="119" t="s">
        <v>216</v>
      </c>
      <c r="O313" s="119" t="s">
        <v>201</v>
      </c>
      <c r="P313" s="119" t="s">
        <v>202</v>
      </c>
      <c r="Q313" s="119">
        <v>2</v>
      </c>
      <c r="R313" s="119" t="s">
        <v>96</v>
      </c>
      <c r="S313" s="119">
        <v>117382</v>
      </c>
      <c r="T313" s="119" t="s">
        <v>217</v>
      </c>
      <c r="U313" s="119" t="s">
        <v>218</v>
      </c>
      <c r="V313" s="119">
        <v>549493166</v>
      </c>
      <c r="W313" s="119"/>
      <c r="X313" s="123" t="s">
        <v>1168</v>
      </c>
      <c r="Y313" s="123" t="s">
        <v>1036</v>
      </c>
      <c r="Z313" s="123" t="s">
        <v>1169</v>
      </c>
      <c r="AA313" s="123" t="s">
        <v>946</v>
      </c>
      <c r="AB313" s="123" t="s">
        <v>1037</v>
      </c>
      <c r="AC313" s="122" t="s">
        <v>1170</v>
      </c>
      <c r="AD313" s="124">
        <v>2970</v>
      </c>
      <c r="AE313" s="121">
        <v>20</v>
      </c>
      <c r="AF313" s="124">
        <v>594</v>
      </c>
      <c r="AG313" s="125">
        <f>ROUND(K313*AD313,2)</f>
        <v>5940</v>
      </c>
      <c r="AH313" s="125">
        <f>ROUND(K313*(AD313+AF313),2)</f>
        <v>7128</v>
      </c>
    </row>
    <row r="314" spans="1:34" ht="13.5" customHeight="1" thickTop="1">
      <c r="A314" s="126"/>
      <c r="B314" s="126"/>
      <c r="C314" s="126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6" t="s">
        <v>937</v>
      </c>
      <c r="AF314" s="126"/>
      <c r="AG314" s="128">
        <f>SUM(AG310:AG313)</f>
        <v>23720</v>
      </c>
      <c r="AH314" s="128">
        <f>SUM(AH310:AH313)</f>
        <v>28464</v>
      </c>
    </row>
    <row r="315" spans="1:34" ht="12.7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</row>
    <row r="316" spans="1:34" ht="51.75" thickBot="1">
      <c r="A316" s="118">
        <v>27792</v>
      </c>
      <c r="B316" s="119" t="s">
        <v>283</v>
      </c>
      <c r="C316" s="118">
        <v>72118</v>
      </c>
      <c r="D316" s="119" t="s">
        <v>38</v>
      </c>
      <c r="E316" s="119" t="s">
        <v>39</v>
      </c>
      <c r="F316" s="119" t="s">
        <v>40</v>
      </c>
      <c r="G316" s="119" t="s">
        <v>28</v>
      </c>
      <c r="H316" s="119" t="s">
        <v>1172</v>
      </c>
      <c r="I316" s="119" t="s">
        <v>30</v>
      </c>
      <c r="J316" s="120">
        <v>2</v>
      </c>
      <c r="K316" s="121">
        <v>2</v>
      </c>
      <c r="L316" s="122" t="s">
        <v>928</v>
      </c>
      <c r="M316" s="119">
        <v>964100</v>
      </c>
      <c r="N316" s="119" t="s">
        <v>293</v>
      </c>
      <c r="O316" s="119" t="s">
        <v>294</v>
      </c>
      <c r="P316" s="119" t="s">
        <v>187</v>
      </c>
      <c r="Q316" s="119"/>
      <c r="R316" s="119" t="s">
        <v>96</v>
      </c>
      <c r="S316" s="119">
        <v>204936</v>
      </c>
      <c r="T316" s="119" t="s">
        <v>188</v>
      </c>
      <c r="U316" s="119" t="s">
        <v>189</v>
      </c>
      <c r="V316" s="119">
        <v>549493954</v>
      </c>
      <c r="W316" s="119"/>
      <c r="X316" s="123" t="s">
        <v>939</v>
      </c>
      <c r="Y316" s="123" t="s">
        <v>1087</v>
      </c>
      <c r="Z316" s="123" t="s">
        <v>96</v>
      </c>
      <c r="AA316" s="123" t="s">
        <v>939</v>
      </c>
      <c r="AB316" s="123" t="s">
        <v>947</v>
      </c>
      <c r="AC316" s="122" t="s">
        <v>1173</v>
      </c>
      <c r="AD316" s="124">
        <v>8150</v>
      </c>
      <c r="AE316" s="121">
        <v>20</v>
      </c>
      <c r="AF316" s="124">
        <v>1630</v>
      </c>
      <c r="AG316" s="125">
        <f>ROUND(K316*AD316,2)</f>
        <v>16300</v>
      </c>
      <c r="AH316" s="125">
        <f>ROUND(K316*(AD316+AF316),2)</f>
        <v>19560</v>
      </c>
    </row>
    <row r="317" spans="1:34" ht="13.5" customHeight="1" thickTop="1">
      <c r="A317" s="126"/>
      <c r="B317" s="126"/>
      <c r="C317" s="126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  <c r="AA317" s="127"/>
      <c r="AB317" s="127"/>
      <c r="AC317" s="127"/>
      <c r="AD317" s="127"/>
      <c r="AE317" s="126" t="s">
        <v>937</v>
      </c>
      <c r="AF317" s="126"/>
      <c r="AG317" s="128">
        <f>SUM(AG316:AG316)</f>
        <v>16300</v>
      </c>
      <c r="AH317" s="128">
        <f>SUM(AH316:AH316)</f>
        <v>19560</v>
      </c>
    </row>
    <row r="318" spans="1:34" ht="12.7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</row>
    <row r="319" spans="1:34" ht="19.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6" t="s">
        <v>388</v>
      </c>
      <c r="AF319" s="136"/>
      <c r="AG319" s="137">
        <f>(0)+SUM(AG10,AG19,AG22,AG25,AG28,AG35,AG41,AG49,AG59,AG62,AG66,AG69,AG72,AG75,AG79,AG82,AG90,AG94,AG100,AG104,AG108,AG111,AG114,AG122,AG126,AG135,AG138,AG143,AG146,AG151)+SUM(AG154,AG157,AG161,AG164,AG168,AG172,AG175,AG178,AG182,AG185,AG188,AG199,AG202,AG206,AG210,AG215,AG220,AG226,AG230,AG236,AG240,AG243,AG246,AG250,AG254,AG261,AG264,AG267,AG271,AG274)+SUM(AG277,AG280,AG288,AG291,AG294,AG297,AG300,AG303,AG308,AG314,AG317)</f>
        <v>3145760</v>
      </c>
      <c r="AH319" s="137">
        <f>(0)+SUM(AH10,AH19,AH22,AH25,AH28,AH35,AH41,AH49,AH59,AH62,AH66,AH69,AH72,AH75,AH79,AH82,AH90,AH94,AH100,AH104,AH108,AH111,AH114,AH122,AH126,AH135,AH138,AH143,AH146,AH151)+SUM(AH154,AH157,AH161,AH164,AH168,AH172,AH175,AH178,AH182,AH185,AH188,AH199,AH202,AH206,AH210,AH215,AH220,AH226,AH230,AH236,AH240,AH243,AH246,AH250,AH254,AH261,AH264,AH267,AH271,AH274)+SUM(AH277,AH280,AH288,AH291,AH294,AH297,AH300,AH303,AH308,AH314,AH317)</f>
        <v>3774912</v>
      </c>
    </row>
    <row r="320" spans="1:34" ht="12.7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</row>
  </sheetData>
  <sheetProtection sheet="1"/>
  <mergeCells count="154">
    <mergeCell ref="A314:C314"/>
    <mergeCell ref="AE314:AF314"/>
    <mergeCell ref="A317:C317"/>
    <mergeCell ref="AE317:AF317"/>
    <mergeCell ref="A319:AD319"/>
    <mergeCell ref="AE319:AF319"/>
    <mergeCell ref="A300:C300"/>
    <mergeCell ref="AE300:AF300"/>
    <mergeCell ref="A303:C303"/>
    <mergeCell ref="AE303:AF303"/>
    <mergeCell ref="A308:C308"/>
    <mergeCell ref="AE308:AF308"/>
    <mergeCell ref="A291:C291"/>
    <mergeCell ref="AE291:AF291"/>
    <mergeCell ref="A294:C294"/>
    <mergeCell ref="AE294:AF294"/>
    <mergeCell ref="A297:C297"/>
    <mergeCell ref="AE297:AF297"/>
    <mergeCell ref="A277:C277"/>
    <mergeCell ref="AE277:AF277"/>
    <mergeCell ref="A280:C280"/>
    <mergeCell ref="AE280:AF280"/>
    <mergeCell ref="A288:C288"/>
    <mergeCell ref="AE288:AF288"/>
    <mergeCell ref="A267:C267"/>
    <mergeCell ref="AE267:AF267"/>
    <mergeCell ref="A271:C271"/>
    <mergeCell ref="AE271:AF271"/>
    <mergeCell ref="A274:C274"/>
    <mergeCell ref="AE274:AF274"/>
    <mergeCell ref="A254:C254"/>
    <mergeCell ref="AE254:AF254"/>
    <mergeCell ref="A261:C261"/>
    <mergeCell ref="AE261:AF261"/>
    <mergeCell ref="A264:C264"/>
    <mergeCell ref="AE264:AF264"/>
    <mergeCell ref="A243:C243"/>
    <mergeCell ref="AE243:AF243"/>
    <mergeCell ref="A246:C246"/>
    <mergeCell ref="AE246:AF246"/>
    <mergeCell ref="A250:C250"/>
    <mergeCell ref="AE250:AF250"/>
    <mergeCell ref="A230:C230"/>
    <mergeCell ref="AE230:AF230"/>
    <mergeCell ref="A236:C236"/>
    <mergeCell ref="AE236:AF236"/>
    <mergeCell ref="A240:C240"/>
    <mergeCell ref="AE240:AF240"/>
    <mergeCell ref="A215:C215"/>
    <mergeCell ref="AE215:AF215"/>
    <mergeCell ref="A220:C220"/>
    <mergeCell ref="AE220:AF220"/>
    <mergeCell ref="A226:C226"/>
    <mergeCell ref="AE226:AF226"/>
    <mergeCell ref="A202:C202"/>
    <mergeCell ref="AE202:AF202"/>
    <mergeCell ref="A206:C206"/>
    <mergeCell ref="AE206:AF206"/>
    <mergeCell ref="A210:C210"/>
    <mergeCell ref="AE210:AF210"/>
    <mergeCell ref="A185:C185"/>
    <mergeCell ref="AE185:AF185"/>
    <mergeCell ref="A188:C188"/>
    <mergeCell ref="AE188:AF188"/>
    <mergeCell ref="A199:C199"/>
    <mergeCell ref="AE199:AF199"/>
    <mergeCell ref="A175:C175"/>
    <mergeCell ref="AE175:AF175"/>
    <mergeCell ref="A178:C178"/>
    <mergeCell ref="AE178:AF178"/>
    <mergeCell ref="A182:C182"/>
    <mergeCell ref="AE182:AF182"/>
    <mergeCell ref="A164:C164"/>
    <mergeCell ref="AE164:AF164"/>
    <mergeCell ref="A168:C168"/>
    <mergeCell ref="AE168:AF168"/>
    <mergeCell ref="A172:C172"/>
    <mergeCell ref="AE172:AF172"/>
    <mergeCell ref="A154:C154"/>
    <mergeCell ref="AE154:AF154"/>
    <mergeCell ref="A157:C157"/>
    <mergeCell ref="AE157:AF157"/>
    <mergeCell ref="A161:C161"/>
    <mergeCell ref="AE161:AF161"/>
    <mergeCell ref="A143:C143"/>
    <mergeCell ref="AE143:AF143"/>
    <mergeCell ref="A146:C146"/>
    <mergeCell ref="AE146:AF146"/>
    <mergeCell ref="A151:C151"/>
    <mergeCell ref="AE151:AF151"/>
    <mergeCell ref="A126:C126"/>
    <mergeCell ref="AE126:AF126"/>
    <mergeCell ref="A135:C135"/>
    <mergeCell ref="AE135:AF135"/>
    <mergeCell ref="A138:C138"/>
    <mergeCell ref="AE138:AF138"/>
    <mergeCell ref="A111:C111"/>
    <mergeCell ref="AE111:AF111"/>
    <mergeCell ref="A114:C114"/>
    <mergeCell ref="AE114:AF114"/>
    <mergeCell ref="A122:C122"/>
    <mergeCell ref="AE122:AF122"/>
    <mergeCell ref="A100:C100"/>
    <mergeCell ref="AE100:AF100"/>
    <mergeCell ref="A104:C104"/>
    <mergeCell ref="AE104:AF104"/>
    <mergeCell ref="A108:C108"/>
    <mergeCell ref="AE108:AF108"/>
    <mergeCell ref="A82:C82"/>
    <mergeCell ref="AE82:AF82"/>
    <mergeCell ref="A90:C90"/>
    <mergeCell ref="AE90:AF90"/>
    <mergeCell ref="A94:C94"/>
    <mergeCell ref="AE94:AF94"/>
    <mergeCell ref="A72:C72"/>
    <mergeCell ref="AE72:AF72"/>
    <mergeCell ref="A75:C75"/>
    <mergeCell ref="AE75:AF75"/>
    <mergeCell ref="A79:C79"/>
    <mergeCell ref="AE79:AF79"/>
    <mergeCell ref="A62:C62"/>
    <mergeCell ref="AE62:AF62"/>
    <mergeCell ref="A66:C66"/>
    <mergeCell ref="AE66:AF66"/>
    <mergeCell ref="A69:C69"/>
    <mergeCell ref="AE69:AF69"/>
    <mergeCell ref="A41:C41"/>
    <mergeCell ref="AE41:AF41"/>
    <mergeCell ref="A49:C49"/>
    <mergeCell ref="AE49:AF49"/>
    <mergeCell ref="A59:C59"/>
    <mergeCell ref="AE59:AF59"/>
    <mergeCell ref="A25:C25"/>
    <mergeCell ref="AE25:AF25"/>
    <mergeCell ref="A28:C28"/>
    <mergeCell ref="AE28:AF28"/>
    <mergeCell ref="A35:C35"/>
    <mergeCell ref="AE35:AF35"/>
    <mergeCell ref="A10:C10"/>
    <mergeCell ref="AE10:AF10"/>
    <mergeCell ref="A19:C19"/>
    <mergeCell ref="AE19:AF19"/>
    <mergeCell ref="A22:C22"/>
    <mergeCell ref="AE22:AF22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20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5.7109375" style="0" customWidth="1"/>
    <col min="3" max="3" width="42.421875" style="0" customWidth="1"/>
    <col min="4" max="4" width="42.140625" style="0" customWidth="1"/>
    <col min="5" max="5" width="29.28125" style="0" customWidth="1"/>
  </cols>
  <sheetData>
    <row r="1" ht="12.75">
      <c r="C1" s="22"/>
    </row>
    <row r="2" spans="2:4" ht="12.75" customHeight="1">
      <c r="B2" s="81" t="s">
        <v>659</v>
      </c>
      <c r="C2" s="82"/>
      <c r="D2" s="77" t="s">
        <v>391</v>
      </c>
    </row>
    <row r="3" spans="2:4" ht="37.5" customHeight="1">
      <c r="B3" s="83"/>
      <c r="C3" s="84"/>
      <c r="D3" s="78"/>
    </row>
    <row r="4" spans="2:4" ht="12.75">
      <c r="B4" s="23" t="s">
        <v>512</v>
      </c>
      <c r="C4" t="s">
        <v>660</v>
      </c>
      <c r="D4" s="25" t="s">
        <v>778</v>
      </c>
    </row>
    <row r="5" spans="2:4" ht="12.75">
      <c r="B5" s="23" t="s">
        <v>514</v>
      </c>
      <c r="C5" s="28" t="s">
        <v>661</v>
      </c>
      <c r="D5" s="25" t="s">
        <v>779</v>
      </c>
    </row>
    <row r="6" spans="2:4" ht="12.75">
      <c r="B6" s="23" t="s">
        <v>406</v>
      </c>
      <c r="C6" s="28" t="s">
        <v>516</v>
      </c>
      <c r="D6" s="38" t="s">
        <v>780</v>
      </c>
    </row>
    <row r="7" spans="2:4" ht="12.75">
      <c r="B7" s="23" t="s">
        <v>408</v>
      </c>
      <c r="C7" s="28" t="s">
        <v>588</v>
      </c>
      <c r="D7" s="38" t="s">
        <v>409</v>
      </c>
    </row>
    <row r="8" spans="2:4" ht="12.75">
      <c r="B8" s="23" t="s">
        <v>410</v>
      </c>
      <c r="C8" s="28" t="s">
        <v>589</v>
      </c>
      <c r="D8" s="38" t="s">
        <v>702</v>
      </c>
    </row>
    <row r="9" spans="2:4" ht="12.75">
      <c r="B9" s="23" t="s">
        <v>420</v>
      </c>
      <c r="C9" s="29" t="s">
        <v>662</v>
      </c>
      <c r="D9" s="25" t="s">
        <v>662</v>
      </c>
    </row>
    <row r="10" spans="2:4" ht="12.75">
      <c r="B10" s="23" t="s">
        <v>520</v>
      </c>
      <c r="C10" s="28" t="s">
        <v>562</v>
      </c>
      <c r="D10" s="25" t="s">
        <v>772</v>
      </c>
    </row>
    <row r="11" spans="2:4" ht="12.75">
      <c r="B11" s="23" t="s">
        <v>522</v>
      </c>
      <c r="C11" s="28" t="s">
        <v>417</v>
      </c>
      <c r="D11" s="25" t="s">
        <v>417</v>
      </c>
    </row>
    <row r="12" spans="2:4" ht="28.5" customHeight="1">
      <c r="B12" s="33" t="s">
        <v>424</v>
      </c>
      <c r="C12" s="28" t="s">
        <v>599</v>
      </c>
      <c r="D12" s="34" t="s">
        <v>773</v>
      </c>
    </row>
    <row r="13" spans="2:4" ht="12.75">
      <c r="B13" s="23" t="s">
        <v>524</v>
      </c>
      <c r="C13" s="28" t="s">
        <v>417</v>
      </c>
      <c r="D13" s="25" t="s">
        <v>417</v>
      </c>
    </row>
    <row r="14" spans="2:4" ht="12.75">
      <c r="B14" s="23" t="s">
        <v>525</v>
      </c>
      <c r="C14" s="28" t="s">
        <v>417</v>
      </c>
      <c r="D14" s="25" t="s">
        <v>417</v>
      </c>
    </row>
    <row r="15" spans="2:4" ht="12.75">
      <c r="B15" s="23" t="s">
        <v>526</v>
      </c>
      <c r="C15" s="28" t="s">
        <v>417</v>
      </c>
      <c r="D15" s="25" t="s">
        <v>417</v>
      </c>
    </row>
    <row r="16" spans="2:4" ht="12.75">
      <c r="B16" s="23" t="s">
        <v>564</v>
      </c>
      <c r="C16" s="28" t="s">
        <v>417</v>
      </c>
      <c r="D16" s="25" t="s">
        <v>417</v>
      </c>
    </row>
    <row r="17" spans="2:4" ht="12.75">
      <c r="B17" s="23" t="s">
        <v>531</v>
      </c>
      <c r="C17" s="29" t="s">
        <v>663</v>
      </c>
      <c r="D17" s="38" t="s">
        <v>783</v>
      </c>
    </row>
    <row r="18" spans="2:4" ht="12.75">
      <c r="B18" s="23" t="s">
        <v>473</v>
      </c>
      <c r="C18" s="28" t="s">
        <v>664</v>
      </c>
      <c r="D18" s="25" t="s">
        <v>781</v>
      </c>
    </row>
    <row r="19" spans="2:4" ht="25.5">
      <c r="B19" s="33" t="s">
        <v>432</v>
      </c>
      <c r="C19" s="28" t="s">
        <v>568</v>
      </c>
      <c r="D19" s="25" t="s">
        <v>782</v>
      </c>
    </row>
    <row r="20" spans="2:4" ht="12.75">
      <c r="B20" s="23" t="s">
        <v>396</v>
      </c>
      <c r="C20" s="28" t="s">
        <v>397</v>
      </c>
      <c r="D20" s="25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7109375" style="2" customWidth="1"/>
    <col min="2" max="2" width="25.7109375" style="2" customWidth="1"/>
    <col min="3" max="3" width="42.421875" style="2" customWidth="1"/>
    <col min="4" max="4" width="44.7109375" style="2" customWidth="1"/>
    <col min="5" max="5" width="44.28125" style="2" customWidth="1"/>
    <col min="6" max="16384" width="9.140625" style="2" customWidth="1"/>
  </cols>
  <sheetData>
    <row r="1" ht="12.75">
      <c r="C1" s="10"/>
    </row>
    <row r="2" spans="2:5" ht="12.75" customHeight="1">
      <c r="B2" s="71" t="s">
        <v>585</v>
      </c>
      <c r="C2" s="72"/>
      <c r="D2" s="77" t="s">
        <v>391</v>
      </c>
      <c r="E2" s="77" t="s">
        <v>391</v>
      </c>
    </row>
    <row r="3" spans="2:5" ht="37.5" customHeight="1">
      <c r="B3" s="73"/>
      <c r="C3" s="74"/>
      <c r="D3" s="78"/>
      <c r="E3" s="78"/>
    </row>
    <row r="4" spans="2:5" ht="12.75">
      <c r="B4" s="6" t="s">
        <v>512</v>
      </c>
      <c r="C4" s="2" t="s">
        <v>586</v>
      </c>
      <c r="D4" s="40" t="s">
        <v>784</v>
      </c>
      <c r="E4" s="40" t="s">
        <v>784</v>
      </c>
    </row>
    <row r="5" spans="2:5" ht="12.75">
      <c r="B5" s="6" t="s">
        <v>514</v>
      </c>
      <c r="C5" s="15" t="s">
        <v>587</v>
      </c>
      <c r="D5" s="38" t="s">
        <v>779</v>
      </c>
      <c r="E5" s="38" t="s">
        <v>779</v>
      </c>
    </row>
    <row r="6" spans="2:5" ht="12.75">
      <c r="B6" s="6" t="s">
        <v>406</v>
      </c>
      <c r="C6" s="15" t="s">
        <v>516</v>
      </c>
      <c r="D6" s="37" t="s">
        <v>785</v>
      </c>
      <c r="E6" s="37" t="s">
        <v>785</v>
      </c>
    </row>
    <row r="7" spans="2:5" ht="12.75">
      <c r="B7" s="6" t="s">
        <v>408</v>
      </c>
      <c r="C7" s="15" t="s">
        <v>588</v>
      </c>
      <c r="D7" s="44" t="s">
        <v>409</v>
      </c>
      <c r="E7" s="44" t="s">
        <v>409</v>
      </c>
    </row>
    <row r="8" spans="2:5" ht="12.75">
      <c r="B8" s="6" t="s">
        <v>410</v>
      </c>
      <c r="C8" s="15" t="s">
        <v>589</v>
      </c>
      <c r="D8" s="38" t="s">
        <v>786</v>
      </c>
      <c r="E8" s="38" t="s">
        <v>786</v>
      </c>
    </row>
    <row r="9" spans="2:5" ht="12.75">
      <c r="B9" s="6" t="s">
        <v>420</v>
      </c>
      <c r="C9" s="17" t="s">
        <v>519</v>
      </c>
      <c r="D9" s="39" t="s">
        <v>519</v>
      </c>
      <c r="E9" s="39" t="s">
        <v>519</v>
      </c>
    </row>
    <row r="10" spans="2:5" ht="12.75">
      <c r="B10" s="6" t="s">
        <v>520</v>
      </c>
      <c r="C10" s="15" t="s">
        <v>562</v>
      </c>
      <c r="D10" s="38" t="s">
        <v>643</v>
      </c>
      <c r="E10" s="38" t="s">
        <v>643</v>
      </c>
    </row>
    <row r="11" spans="2:5" ht="12.75">
      <c r="B11" s="6" t="s">
        <v>522</v>
      </c>
      <c r="C11" s="15" t="s">
        <v>417</v>
      </c>
      <c r="D11" s="38" t="s">
        <v>417</v>
      </c>
      <c r="E11" s="38" t="s">
        <v>417</v>
      </c>
    </row>
    <row r="12" spans="2:5" ht="51">
      <c r="B12" s="20" t="s">
        <v>424</v>
      </c>
      <c r="C12" s="15" t="s">
        <v>590</v>
      </c>
      <c r="D12" s="37" t="s">
        <v>787</v>
      </c>
      <c r="E12" s="37" t="s">
        <v>787</v>
      </c>
    </row>
    <row r="13" spans="2:5" ht="12.75">
      <c r="B13" s="6" t="s">
        <v>524</v>
      </c>
      <c r="C13" s="15" t="s">
        <v>417</v>
      </c>
      <c r="D13" s="40" t="s">
        <v>417</v>
      </c>
      <c r="E13" s="40" t="s">
        <v>417</v>
      </c>
    </row>
    <row r="14" spans="2:5" ht="12.75">
      <c r="B14" s="6" t="s">
        <v>525</v>
      </c>
      <c r="C14" s="15" t="s">
        <v>417</v>
      </c>
      <c r="D14" s="40" t="s">
        <v>417</v>
      </c>
      <c r="E14" s="40" t="s">
        <v>417</v>
      </c>
    </row>
    <row r="15" spans="2:5" ht="12.75">
      <c r="B15" s="6" t="s">
        <v>526</v>
      </c>
      <c r="C15" s="15" t="s">
        <v>417</v>
      </c>
      <c r="D15" s="40" t="s">
        <v>417</v>
      </c>
      <c r="E15" s="40" t="s">
        <v>417</v>
      </c>
    </row>
    <row r="16" spans="2:5" ht="12.75">
      <c r="B16" s="6" t="s">
        <v>527</v>
      </c>
      <c r="C16" s="15" t="s">
        <v>417</v>
      </c>
      <c r="D16" s="40" t="s">
        <v>417</v>
      </c>
      <c r="E16" s="40" t="s">
        <v>417</v>
      </c>
    </row>
    <row r="17" spans="2:5" ht="12.75">
      <c r="B17" s="6" t="s">
        <v>564</v>
      </c>
      <c r="C17" s="15" t="s">
        <v>417</v>
      </c>
      <c r="D17" s="40" t="s">
        <v>417</v>
      </c>
      <c r="E17" s="40" t="s">
        <v>417</v>
      </c>
    </row>
    <row r="18" spans="2:5" ht="12.75">
      <c r="B18" s="6" t="s">
        <v>531</v>
      </c>
      <c r="C18" s="17" t="s">
        <v>591</v>
      </c>
      <c r="D18" s="37" t="s">
        <v>792</v>
      </c>
      <c r="E18" s="37" t="s">
        <v>793</v>
      </c>
    </row>
    <row r="19" spans="2:5" ht="12.75">
      <c r="B19" s="6" t="s">
        <v>473</v>
      </c>
      <c r="C19" s="15" t="s">
        <v>592</v>
      </c>
      <c r="D19" s="38" t="s">
        <v>788</v>
      </c>
      <c r="E19" s="38" t="s">
        <v>788</v>
      </c>
    </row>
    <row r="20" spans="2:5" ht="12.75">
      <c r="B20" s="6" t="s">
        <v>593</v>
      </c>
      <c r="C20" s="15" t="s">
        <v>594</v>
      </c>
      <c r="D20" s="38" t="s">
        <v>789</v>
      </c>
      <c r="E20" s="38" t="s">
        <v>789</v>
      </c>
    </row>
    <row r="21" spans="2:5" ht="25.5">
      <c r="B21" s="20" t="s">
        <v>432</v>
      </c>
      <c r="C21" s="15" t="s">
        <v>568</v>
      </c>
      <c r="D21" s="48" t="s">
        <v>790</v>
      </c>
      <c r="E21" s="49" t="s">
        <v>791</v>
      </c>
    </row>
    <row r="22" spans="2:5" ht="12.75">
      <c r="B22" s="6" t="s">
        <v>396</v>
      </c>
      <c r="C22" s="15" t="s">
        <v>397</v>
      </c>
      <c r="D22" s="37" t="s">
        <v>397</v>
      </c>
      <c r="E22" s="37" t="s">
        <v>397</v>
      </c>
    </row>
    <row r="23" spans="4:5" ht="12.75">
      <c r="D23" s="36" t="s">
        <v>794</v>
      </c>
      <c r="E23" s="36" t="s">
        <v>795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7109375" style="2" customWidth="1"/>
    <col min="2" max="2" width="21.421875" style="2" customWidth="1"/>
    <col min="3" max="3" width="39.57421875" style="2" customWidth="1"/>
    <col min="4" max="4" width="37.57421875" style="2" customWidth="1"/>
    <col min="5" max="5" width="39.140625" style="2" customWidth="1"/>
    <col min="6" max="6" width="36.28125" style="2" customWidth="1"/>
    <col min="7" max="16384" width="9.140625" style="2" customWidth="1"/>
  </cols>
  <sheetData>
    <row r="1" ht="12.75">
      <c r="C1" s="10"/>
    </row>
    <row r="2" spans="2:6" ht="12.75" customHeight="1">
      <c r="B2" s="87" t="s">
        <v>557</v>
      </c>
      <c r="C2" s="87"/>
      <c r="D2" s="77" t="s">
        <v>391</v>
      </c>
      <c r="E2" s="77" t="s">
        <v>391</v>
      </c>
      <c r="F2" s="77" t="s">
        <v>391</v>
      </c>
    </row>
    <row r="3" spans="2:6" ht="60.75" customHeight="1">
      <c r="B3" s="87"/>
      <c r="C3" s="87"/>
      <c r="D3" s="78"/>
      <c r="E3" s="78"/>
      <c r="F3" s="78"/>
    </row>
    <row r="4" spans="2:6" ht="12.75" customHeight="1">
      <c r="B4" s="6" t="s">
        <v>512</v>
      </c>
      <c r="C4" s="15" t="s">
        <v>558</v>
      </c>
      <c r="D4" s="37" t="s">
        <v>796</v>
      </c>
      <c r="E4" s="37" t="s">
        <v>796</v>
      </c>
      <c r="F4" s="37" t="s">
        <v>796</v>
      </c>
    </row>
    <row r="5" spans="2:6" ht="12.75" customHeight="1">
      <c r="B5" s="6" t="s">
        <v>514</v>
      </c>
      <c r="C5" s="2" t="s">
        <v>559</v>
      </c>
      <c r="D5" s="38" t="s">
        <v>779</v>
      </c>
      <c r="E5" s="38" t="s">
        <v>779</v>
      </c>
      <c r="F5" s="38" t="s">
        <v>779</v>
      </c>
    </row>
    <row r="6" spans="2:6" ht="25.5">
      <c r="B6" s="6" t="s">
        <v>406</v>
      </c>
      <c r="C6" s="15" t="s">
        <v>516</v>
      </c>
      <c r="D6" s="37" t="s">
        <v>804</v>
      </c>
      <c r="E6" s="37" t="s">
        <v>804</v>
      </c>
      <c r="F6" s="37" t="s">
        <v>807</v>
      </c>
    </row>
    <row r="7" spans="2:6" ht="12.75">
      <c r="B7" s="6" t="s">
        <v>408</v>
      </c>
      <c r="C7" s="5" t="s">
        <v>560</v>
      </c>
      <c r="D7" s="37" t="s">
        <v>409</v>
      </c>
      <c r="E7" s="37" t="s">
        <v>409</v>
      </c>
      <c r="F7" s="37" t="s">
        <v>409</v>
      </c>
    </row>
    <row r="8" spans="2:6" ht="12.75">
      <c r="B8" s="6" t="s">
        <v>410</v>
      </c>
      <c r="C8" s="2" t="s">
        <v>411</v>
      </c>
      <c r="D8" s="38" t="s">
        <v>737</v>
      </c>
      <c r="E8" s="38" t="s">
        <v>737</v>
      </c>
      <c r="F8" s="38" t="s">
        <v>737</v>
      </c>
    </row>
    <row r="9" spans="2:6" ht="12.75">
      <c r="B9" s="6" t="s">
        <v>412</v>
      </c>
      <c r="C9" s="15" t="s">
        <v>518</v>
      </c>
      <c r="D9" s="40" t="s">
        <v>518</v>
      </c>
      <c r="E9" s="40" t="s">
        <v>518</v>
      </c>
      <c r="F9" s="40" t="s">
        <v>518</v>
      </c>
    </row>
    <row r="10" spans="2:6" ht="12.75">
      <c r="B10" s="6" t="s">
        <v>420</v>
      </c>
      <c r="C10" s="17" t="s">
        <v>561</v>
      </c>
      <c r="D10" s="38" t="s">
        <v>519</v>
      </c>
      <c r="E10" s="38" t="s">
        <v>519</v>
      </c>
      <c r="F10" s="38" t="s">
        <v>519</v>
      </c>
    </row>
    <row r="11" spans="2:6" ht="12.75">
      <c r="B11" s="6" t="s">
        <v>520</v>
      </c>
      <c r="C11" s="15" t="s">
        <v>562</v>
      </c>
      <c r="D11" s="39" t="s">
        <v>643</v>
      </c>
      <c r="E11" s="39" t="s">
        <v>643</v>
      </c>
      <c r="F11" s="39" t="s">
        <v>643</v>
      </c>
    </row>
    <row r="12" spans="2:6" ht="12.75">
      <c r="B12" s="6" t="s">
        <v>522</v>
      </c>
      <c r="C12" s="15" t="s">
        <v>417</v>
      </c>
      <c r="D12" s="38" t="s">
        <v>417</v>
      </c>
      <c r="E12" s="38" t="s">
        <v>417</v>
      </c>
      <c r="F12" s="38" t="s">
        <v>417</v>
      </c>
    </row>
    <row r="13" spans="2:6" ht="38.25">
      <c r="B13" s="20" t="s">
        <v>424</v>
      </c>
      <c r="C13" s="15" t="s">
        <v>563</v>
      </c>
      <c r="D13" s="37" t="s">
        <v>798</v>
      </c>
      <c r="E13" s="37" t="s">
        <v>798</v>
      </c>
      <c r="F13" s="37" t="s">
        <v>798</v>
      </c>
    </row>
    <row r="14" spans="2:6" ht="12.75">
      <c r="B14" s="6" t="s">
        <v>524</v>
      </c>
      <c r="C14" s="15" t="s">
        <v>417</v>
      </c>
      <c r="D14" s="40" t="s">
        <v>417</v>
      </c>
      <c r="E14" s="40" t="s">
        <v>417</v>
      </c>
      <c r="F14" s="40" t="s">
        <v>417</v>
      </c>
    </row>
    <row r="15" spans="2:6" ht="12.75">
      <c r="B15" s="6" t="s">
        <v>525</v>
      </c>
      <c r="C15" s="15" t="s">
        <v>417</v>
      </c>
      <c r="D15" s="40" t="s">
        <v>417</v>
      </c>
      <c r="E15" s="40" t="s">
        <v>417</v>
      </c>
      <c r="F15" s="40" t="s">
        <v>417</v>
      </c>
    </row>
    <row r="16" spans="2:6" ht="12.75">
      <c r="B16" s="6" t="s">
        <v>526</v>
      </c>
      <c r="C16" s="15" t="s">
        <v>417</v>
      </c>
      <c r="D16" s="40" t="s">
        <v>417</v>
      </c>
      <c r="E16" s="40" t="s">
        <v>417</v>
      </c>
      <c r="F16" s="40" t="s">
        <v>417</v>
      </c>
    </row>
    <row r="17" spans="2:6" ht="12.75">
      <c r="B17" s="6" t="s">
        <v>564</v>
      </c>
      <c r="C17" s="15" t="s">
        <v>417</v>
      </c>
      <c r="D17" s="40" t="s">
        <v>417</v>
      </c>
      <c r="E17" s="40" t="s">
        <v>417</v>
      </c>
      <c r="F17" s="40" t="s">
        <v>417</v>
      </c>
    </row>
    <row r="18" spans="2:6" ht="12.75">
      <c r="B18" s="6" t="s">
        <v>529</v>
      </c>
      <c r="C18" s="15" t="s">
        <v>565</v>
      </c>
      <c r="D18" s="40" t="s">
        <v>565</v>
      </c>
      <c r="E18" s="40" t="s">
        <v>565</v>
      </c>
      <c r="F18" s="40" t="s">
        <v>565</v>
      </c>
    </row>
    <row r="19" spans="2:6" ht="12.75">
      <c r="B19" s="6" t="s">
        <v>531</v>
      </c>
      <c r="C19" s="5" t="s">
        <v>566</v>
      </c>
      <c r="D19" s="38" t="s">
        <v>801</v>
      </c>
      <c r="E19" s="38" t="s">
        <v>801</v>
      </c>
      <c r="F19" s="38" t="s">
        <v>808</v>
      </c>
    </row>
    <row r="20" spans="2:6" ht="12.75">
      <c r="B20" s="6" t="s">
        <v>473</v>
      </c>
      <c r="C20" s="15" t="s">
        <v>567</v>
      </c>
      <c r="D20" s="38" t="s">
        <v>799</v>
      </c>
      <c r="E20" s="38" t="s">
        <v>799</v>
      </c>
      <c r="F20" s="38" t="s">
        <v>788</v>
      </c>
    </row>
    <row r="21" spans="2:6" ht="25.5">
      <c r="B21" s="20" t="s">
        <v>432</v>
      </c>
      <c r="C21" s="15" t="s">
        <v>568</v>
      </c>
      <c r="D21" s="38" t="s">
        <v>790</v>
      </c>
      <c r="E21" s="42" t="s">
        <v>802</v>
      </c>
      <c r="F21" s="42" t="s">
        <v>802</v>
      </c>
    </row>
    <row r="22" spans="2:6" ht="25.5">
      <c r="B22" s="18" t="s">
        <v>403</v>
      </c>
      <c r="C22" s="21" t="s">
        <v>404</v>
      </c>
      <c r="D22" s="50" t="s">
        <v>800</v>
      </c>
      <c r="E22" s="50" t="s">
        <v>800</v>
      </c>
      <c r="F22" s="50" t="s">
        <v>800</v>
      </c>
    </row>
    <row r="23" spans="2:6" ht="12.75">
      <c r="B23" s="6" t="s">
        <v>396</v>
      </c>
      <c r="C23" s="15" t="s">
        <v>397</v>
      </c>
      <c r="D23" s="40" t="s">
        <v>397</v>
      </c>
      <c r="E23" s="40" t="s">
        <v>397</v>
      </c>
      <c r="F23" s="40" t="s">
        <v>397</v>
      </c>
    </row>
    <row r="24" spans="4:6" ht="12.75">
      <c r="D24" s="36"/>
      <c r="E24" s="36" t="s">
        <v>713</v>
      </c>
      <c r="F24" s="36" t="s">
        <v>713</v>
      </c>
    </row>
    <row r="25" spans="4:6" ht="12.75">
      <c r="D25" s="36"/>
      <c r="E25" s="36" t="s">
        <v>803</v>
      </c>
      <c r="F25" s="36" t="s">
        <v>806</v>
      </c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44.57421875" style="2" customWidth="1"/>
    <col min="4" max="4" width="43.7109375" style="2" customWidth="1"/>
    <col min="5" max="16384" width="9.140625" style="2" customWidth="1"/>
  </cols>
  <sheetData>
    <row r="1" ht="12.75">
      <c r="C1" s="10"/>
    </row>
    <row r="2" spans="2:4" ht="12.75" customHeight="1">
      <c r="B2" s="71" t="s">
        <v>511</v>
      </c>
      <c r="C2" s="72"/>
      <c r="D2" s="75" t="s">
        <v>391</v>
      </c>
    </row>
    <row r="3" spans="2:4" ht="31.5" customHeight="1">
      <c r="B3" s="73"/>
      <c r="C3" s="74"/>
      <c r="D3" s="76"/>
    </row>
    <row r="4" spans="2:4" ht="12.75">
      <c r="B4" s="6" t="s">
        <v>512</v>
      </c>
      <c r="C4" s="13" t="s">
        <v>513</v>
      </c>
      <c r="D4" s="38" t="s">
        <v>809</v>
      </c>
    </row>
    <row r="5" spans="2:4" ht="12.75">
      <c r="B5" s="6" t="s">
        <v>514</v>
      </c>
      <c r="C5" s="2" t="s">
        <v>515</v>
      </c>
      <c r="D5" s="25" t="s">
        <v>810</v>
      </c>
    </row>
    <row r="6" spans="2:4" ht="12.75">
      <c r="B6" s="6" t="s">
        <v>445</v>
      </c>
      <c r="C6" s="6" t="s">
        <v>446</v>
      </c>
      <c r="D6" s="38" t="s">
        <v>446</v>
      </c>
    </row>
    <row r="7" spans="2:4" ht="12.75">
      <c r="B7" s="6" t="s">
        <v>406</v>
      </c>
      <c r="C7" s="13" t="s">
        <v>516</v>
      </c>
      <c r="D7" s="37" t="s">
        <v>811</v>
      </c>
    </row>
    <row r="8" spans="2:4" ht="12.75">
      <c r="B8" s="6" t="s">
        <v>408</v>
      </c>
      <c r="C8" s="2" t="s">
        <v>517</v>
      </c>
      <c r="D8" s="37" t="s">
        <v>517</v>
      </c>
    </row>
    <row r="9" spans="2:4" ht="12.75">
      <c r="B9" s="6" t="s">
        <v>410</v>
      </c>
      <c r="C9" s="2" t="s">
        <v>411</v>
      </c>
      <c r="D9" s="38" t="s">
        <v>812</v>
      </c>
    </row>
    <row r="10" spans="2:4" ht="12.75">
      <c r="B10" s="6" t="s">
        <v>412</v>
      </c>
      <c r="C10" s="2" t="s">
        <v>518</v>
      </c>
      <c r="D10" s="38" t="s">
        <v>518</v>
      </c>
    </row>
    <row r="11" spans="2:4" ht="12.75">
      <c r="B11" s="6" t="s">
        <v>420</v>
      </c>
      <c r="C11" s="2" t="s">
        <v>519</v>
      </c>
      <c r="D11" s="38" t="s">
        <v>519</v>
      </c>
    </row>
    <row r="12" spans="2:4" ht="12.75">
      <c r="B12" s="6" t="s">
        <v>520</v>
      </c>
      <c r="C12" s="2" t="s">
        <v>521</v>
      </c>
      <c r="D12" s="39" t="s">
        <v>643</v>
      </c>
    </row>
    <row r="13" spans="2:4" ht="12.75">
      <c r="B13" s="6" t="s">
        <v>522</v>
      </c>
      <c r="C13" s="2" t="s">
        <v>417</v>
      </c>
      <c r="D13" s="38" t="s">
        <v>417</v>
      </c>
    </row>
    <row r="14" spans="2:4" ht="26.25" customHeight="1">
      <c r="B14" s="6" t="s">
        <v>424</v>
      </c>
      <c r="C14" s="10" t="s">
        <v>523</v>
      </c>
      <c r="D14" s="37" t="s">
        <v>813</v>
      </c>
    </row>
    <row r="15" spans="2:4" ht="12.75">
      <c r="B15" s="6" t="s">
        <v>524</v>
      </c>
      <c r="C15" s="13" t="s">
        <v>417</v>
      </c>
      <c r="D15" s="40" t="s">
        <v>417</v>
      </c>
    </row>
    <row r="16" spans="2:4" ht="12.75">
      <c r="B16" s="6" t="s">
        <v>525</v>
      </c>
      <c r="C16" s="13" t="s">
        <v>417</v>
      </c>
      <c r="D16" s="40" t="s">
        <v>417</v>
      </c>
    </row>
    <row r="17" spans="2:4" ht="12.75">
      <c r="B17" s="6" t="s">
        <v>526</v>
      </c>
      <c r="C17" s="13" t="s">
        <v>417</v>
      </c>
      <c r="D17" s="40" t="s">
        <v>417</v>
      </c>
    </row>
    <row r="18" spans="2:4" ht="12.75">
      <c r="B18" s="6" t="s">
        <v>527</v>
      </c>
      <c r="C18" s="13" t="s">
        <v>417</v>
      </c>
      <c r="D18" s="40" t="s">
        <v>417</v>
      </c>
    </row>
    <row r="19" spans="2:4" ht="12.75">
      <c r="B19" s="6" t="s">
        <v>528</v>
      </c>
      <c r="C19" s="13" t="s">
        <v>417</v>
      </c>
      <c r="D19" s="40" t="s">
        <v>417</v>
      </c>
    </row>
    <row r="20" spans="2:4" ht="12.75">
      <c r="B20" s="6" t="s">
        <v>529</v>
      </c>
      <c r="C20" s="6" t="s">
        <v>530</v>
      </c>
      <c r="D20" s="38" t="s">
        <v>530</v>
      </c>
    </row>
    <row r="21" spans="2:4" ht="12.75">
      <c r="B21" s="12" t="s">
        <v>531</v>
      </c>
      <c r="C21" s="2" t="s">
        <v>532</v>
      </c>
      <c r="D21" s="38" t="s">
        <v>815</v>
      </c>
    </row>
    <row r="22" spans="2:4" ht="12.75">
      <c r="B22" s="6" t="s">
        <v>473</v>
      </c>
      <c r="C22" s="2" t="s">
        <v>533</v>
      </c>
      <c r="D22" s="38" t="s">
        <v>799</v>
      </c>
    </row>
    <row r="23" spans="2:4" ht="26.25" customHeight="1">
      <c r="B23" s="6" t="s">
        <v>432</v>
      </c>
      <c r="C23" s="2" t="s">
        <v>534</v>
      </c>
      <c r="D23" s="38" t="s">
        <v>534</v>
      </c>
    </row>
    <row r="24" spans="2:4" ht="12.75">
      <c r="B24" s="6" t="s">
        <v>459</v>
      </c>
      <c r="C24" s="2" t="s">
        <v>535</v>
      </c>
      <c r="D24" s="38" t="s">
        <v>814</v>
      </c>
    </row>
    <row r="25" spans="2:4" ht="25.5">
      <c r="B25" s="18" t="s">
        <v>403</v>
      </c>
      <c r="C25" s="19" t="s">
        <v>404</v>
      </c>
      <c r="D25" s="37" t="s">
        <v>404</v>
      </c>
    </row>
    <row r="26" spans="2:4" ht="12.75">
      <c r="B26" s="6" t="s">
        <v>396</v>
      </c>
      <c r="C26" s="13" t="s">
        <v>397</v>
      </c>
      <c r="D26" s="38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7109375" style="2" customWidth="1"/>
    <col min="2" max="2" width="34.421875" style="2" customWidth="1"/>
    <col min="3" max="3" width="44.57421875" style="2" customWidth="1"/>
    <col min="4" max="5" width="40.28125" style="2" customWidth="1"/>
    <col min="6" max="6" width="38.8515625" style="2" customWidth="1"/>
    <col min="7" max="7" width="39.421875" style="2" customWidth="1"/>
    <col min="8" max="16384" width="9.140625" style="2" customWidth="1"/>
  </cols>
  <sheetData>
    <row r="1" ht="12.75">
      <c r="C1" s="10"/>
    </row>
    <row r="2" spans="2:7" ht="12.75" customHeight="1">
      <c r="B2" s="71" t="s">
        <v>595</v>
      </c>
      <c r="C2" s="72"/>
      <c r="D2" s="77" t="s">
        <v>391</v>
      </c>
      <c r="E2" s="77" t="s">
        <v>391</v>
      </c>
      <c r="F2" s="77" t="s">
        <v>391</v>
      </c>
      <c r="G2" s="77" t="s">
        <v>391</v>
      </c>
    </row>
    <row r="3" spans="2:7" ht="31.5" customHeight="1">
      <c r="B3" s="73"/>
      <c r="C3" s="74"/>
      <c r="D3" s="78"/>
      <c r="E3" s="78"/>
      <c r="F3" s="78"/>
      <c r="G3" s="78"/>
    </row>
    <row r="4" spans="2:7" ht="12.75">
      <c r="B4" s="6" t="s">
        <v>512</v>
      </c>
      <c r="C4" s="2" t="s">
        <v>596</v>
      </c>
      <c r="D4" s="25" t="s">
        <v>816</v>
      </c>
      <c r="E4" s="25" t="s">
        <v>816</v>
      </c>
      <c r="F4" s="25" t="s">
        <v>816</v>
      </c>
      <c r="G4" s="25" t="s">
        <v>816</v>
      </c>
    </row>
    <row r="5" spans="2:7" ht="12.75">
      <c r="B5" s="6" t="s">
        <v>514</v>
      </c>
      <c r="C5" s="13" t="s">
        <v>597</v>
      </c>
      <c r="D5" s="25" t="s">
        <v>810</v>
      </c>
      <c r="E5" s="25" t="s">
        <v>810</v>
      </c>
      <c r="F5" s="25" t="s">
        <v>810</v>
      </c>
      <c r="G5" s="25" t="s">
        <v>810</v>
      </c>
    </row>
    <row r="6" spans="2:7" ht="12.75">
      <c r="B6" s="6" t="s">
        <v>445</v>
      </c>
      <c r="C6" s="6" t="s">
        <v>446</v>
      </c>
      <c r="D6" s="38" t="s">
        <v>446</v>
      </c>
      <c r="E6" s="38" t="s">
        <v>446</v>
      </c>
      <c r="F6" s="38" t="s">
        <v>446</v>
      </c>
      <c r="G6" s="38" t="s">
        <v>446</v>
      </c>
    </row>
    <row r="7" spans="2:7" ht="12.75">
      <c r="B7" s="6" t="s">
        <v>406</v>
      </c>
      <c r="C7" s="13" t="s">
        <v>516</v>
      </c>
      <c r="D7" s="37" t="s">
        <v>817</v>
      </c>
      <c r="E7" s="37" t="s">
        <v>817</v>
      </c>
      <c r="F7" s="37" t="s">
        <v>832</v>
      </c>
      <c r="G7" s="37" t="s">
        <v>832</v>
      </c>
    </row>
    <row r="8" spans="2:7" ht="12.75">
      <c r="B8" s="6" t="s">
        <v>408</v>
      </c>
      <c r="C8" s="2" t="s">
        <v>598</v>
      </c>
      <c r="D8" s="37" t="s">
        <v>409</v>
      </c>
      <c r="E8" s="37" t="s">
        <v>409</v>
      </c>
      <c r="F8" s="37" t="s">
        <v>409</v>
      </c>
      <c r="G8" s="44" t="s">
        <v>409</v>
      </c>
    </row>
    <row r="9" spans="2:7" ht="12.75">
      <c r="B9" s="6" t="s">
        <v>410</v>
      </c>
      <c r="C9" s="2" t="s">
        <v>411</v>
      </c>
      <c r="D9" s="38" t="s">
        <v>805</v>
      </c>
      <c r="E9" s="38" t="s">
        <v>805</v>
      </c>
      <c r="F9" s="38" t="s">
        <v>827</v>
      </c>
      <c r="G9" s="42" t="s">
        <v>833</v>
      </c>
    </row>
    <row r="10" spans="2:7" ht="12.75">
      <c r="B10" s="6" t="s">
        <v>412</v>
      </c>
      <c r="C10" s="2" t="s">
        <v>518</v>
      </c>
      <c r="D10" s="38" t="s">
        <v>518</v>
      </c>
      <c r="E10" s="38" t="s">
        <v>518</v>
      </c>
      <c r="F10" s="38" t="s">
        <v>518</v>
      </c>
      <c r="G10" s="38" t="s">
        <v>518</v>
      </c>
    </row>
    <row r="11" spans="2:7" ht="12.75">
      <c r="B11" s="6" t="s">
        <v>420</v>
      </c>
      <c r="C11" s="6" t="s">
        <v>561</v>
      </c>
      <c r="D11" s="38" t="s">
        <v>519</v>
      </c>
      <c r="E11" s="38" t="s">
        <v>519</v>
      </c>
      <c r="F11" s="38" t="s">
        <v>519</v>
      </c>
      <c r="G11" s="38" t="s">
        <v>519</v>
      </c>
    </row>
    <row r="12" spans="2:7" ht="12.75">
      <c r="B12" s="6" t="s">
        <v>520</v>
      </c>
      <c r="C12" s="13" t="s">
        <v>521</v>
      </c>
      <c r="D12" s="39" t="s">
        <v>643</v>
      </c>
      <c r="E12" s="39" t="s">
        <v>643</v>
      </c>
      <c r="F12" s="39" t="s">
        <v>643</v>
      </c>
      <c r="G12" s="39" t="s">
        <v>643</v>
      </c>
    </row>
    <row r="13" spans="2:7" ht="12.75">
      <c r="B13" s="6" t="s">
        <v>522</v>
      </c>
      <c r="C13" s="13" t="s">
        <v>417</v>
      </c>
      <c r="D13" s="38" t="s">
        <v>417</v>
      </c>
      <c r="E13" s="38" t="s">
        <v>417</v>
      </c>
      <c r="F13" s="38" t="s">
        <v>417</v>
      </c>
      <c r="G13" s="38" t="s">
        <v>417</v>
      </c>
    </row>
    <row r="14" spans="2:7" ht="26.25" customHeight="1">
      <c r="B14" s="6" t="s">
        <v>424</v>
      </c>
      <c r="C14" s="13" t="s">
        <v>599</v>
      </c>
      <c r="D14" s="37" t="s">
        <v>818</v>
      </c>
      <c r="E14" s="37" t="s">
        <v>818</v>
      </c>
      <c r="F14" s="37" t="s">
        <v>829</v>
      </c>
      <c r="G14" s="37" t="s">
        <v>835</v>
      </c>
    </row>
    <row r="15" spans="2:7" ht="12.75">
      <c r="B15" s="6" t="s">
        <v>524</v>
      </c>
      <c r="C15" s="13" t="s">
        <v>417</v>
      </c>
      <c r="D15" s="40" t="s">
        <v>417</v>
      </c>
      <c r="E15" s="40" t="s">
        <v>417</v>
      </c>
      <c r="F15" s="40" t="s">
        <v>417</v>
      </c>
      <c r="G15" s="40" t="s">
        <v>417</v>
      </c>
    </row>
    <row r="16" spans="2:7" ht="12.75">
      <c r="B16" s="6" t="s">
        <v>525</v>
      </c>
      <c r="C16" s="13" t="s">
        <v>417</v>
      </c>
      <c r="D16" s="40" t="s">
        <v>417</v>
      </c>
      <c r="E16" s="40" t="s">
        <v>417</v>
      </c>
      <c r="F16" s="40" t="s">
        <v>417</v>
      </c>
      <c r="G16" s="40" t="s">
        <v>417</v>
      </c>
    </row>
    <row r="17" spans="2:7" ht="12.75">
      <c r="B17" s="6" t="s">
        <v>526</v>
      </c>
      <c r="C17" s="13" t="s">
        <v>417</v>
      </c>
      <c r="D17" s="40" t="s">
        <v>417</v>
      </c>
      <c r="E17" s="40" t="s">
        <v>417</v>
      </c>
      <c r="F17" s="40" t="s">
        <v>417</v>
      </c>
      <c r="G17" s="40" t="s">
        <v>417</v>
      </c>
    </row>
    <row r="18" spans="2:7" ht="12.75">
      <c r="B18" s="6" t="s">
        <v>527</v>
      </c>
      <c r="C18" s="13" t="s">
        <v>417</v>
      </c>
      <c r="D18" s="40" t="s">
        <v>417</v>
      </c>
      <c r="E18" s="40" t="s">
        <v>417</v>
      </c>
      <c r="F18" s="44" t="s">
        <v>830</v>
      </c>
      <c r="G18" s="40" t="s">
        <v>417</v>
      </c>
    </row>
    <row r="19" spans="2:7" ht="12.75">
      <c r="B19" s="6" t="s">
        <v>528</v>
      </c>
      <c r="C19" s="13" t="s">
        <v>417</v>
      </c>
      <c r="D19" s="40" t="s">
        <v>417</v>
      </c>
      <c r="E19" s="40" t="s">
        <v>417</v>
      </c>
      <c r="F19" s="40" t="s">
        <v>417</v>
      </c>
      <c r="G19" s="40" t="s">
        <v>417</v>
      </c>
    </row>
    <row r="20" spans="2:7" ht="12.75">
      <c r="B20" s="6" t="s">
        <v>529</v>
      </c>
      <c r="C20" s="6" t="s">
        <v>530</v>
      </c>
      <c r="D20" s="38" t="s">
        <v>530</v>
      </c>
      <c r="E20" s="38" t="s">
        <v>530</v>
      </c>
      <c r="F20" s="38" t="s">
        <v>530</v>
      </c>
      <c r="G20" s="38" t="s">
        <v>530</v>
      </c>
    </row>
    <row r="21" spans="2:7" ht="12.75">
      <c r="B21" s="12" t="s">
        <v>531</v>
      </c>
      <c r="C21" s="5" t="s">
        <v>600</v>
      </c>
      <c r="D21" s="38" t="s">
        <v>823</v>
      </c>
      <c r="E21" s="38" t="s">
        <v>824</v>
      </c>
      <c r="F21" s="42" t="s">
        <v>826</v>
      </c>
      <c r="G21" s="42" t="s">
        <v>826</v>
      </c>
    </row>
    <row r="22" spans="2:7" ht="12.75">
      <c r="B22" s="6" t="s">
        <v>473</v>
      </c>
      <c r="C22" s="13" t="s">
        <v>601</v>
      </c>
      <c r="D22" s="38" t="s">
        <v>819</v>
      </c>
      <c r="E22" s="38" t="s">
        <v>819</v>
      </c>
      <c r="F22" s="38" t="s">
        <v>828</v>
      </c>
      <c r="G22" s="42" t="s">
        <v>834</v>
      </c>
    </row>
    <row r="23" spans="2:7" ht="26.25" customHeight="1">
      <c r="B23" s="6" t="s">
        <v>432</v>
      </c>
      <c r="C23" s="13" t="s">
        <v>568</v>
      </c>
      <c r="D23" s="38" t="s">
        <v>790</v>
      </c>
      <c r="E23" s="42" t="s">
        <v>820</v>
      </c>
      <c r="F23" s="38" t="s">
        <v>790</v>
      </c>
      <c r="G23" s="38" t="s">
        <v>820</v>
      </c>
    </row>
    <row r="24" spans="2:7" ht="12.75">
      <c r="B24" s="6" t="s">
        <v>459</v>
      </c>
      <c r="C24" s="6"/>
      <c r="D24" s="38" t="s">
        <v>821</v>
      </c>
      <c r="E24" s="38" t="s">
        <v>821</v>
      </c>
      <c r="F24" s="38" t="s">
        <v>821</v>
      </c>
      <c r="G24" s="42" t="s">
        <v>836</v>
      </c>
    </row>
    <row r="25" spans="2:7" ht="25.5">
      <c r="B25" s="18" t="s">
        <v>403</v>
      </c>
      <c r="C25" s="19" t="s">
        <v>404</v>
      </c>
      <c r="D25" s="37" t="s">
        <v>404</v>
      </c>
      <c r="E25" s="37" t="s">
        <v>404</v>
      </c>
      <c r="F25" s="37" t="s">
        <v>404</v>
      </c>
      <c r="G25" s="37" t="s">
        <v>404</v>
      </c>
    </row>
    <row r="26" spans="2:7" ht="12.75">
      <c r="B26" s="6" t="s">
        <v>396</v>
      </c>
      <c r="C26" s="13" t="s">
        <v>397</v>
      </c>
      <c r="D26" s="38" t="s">
        <v>397</v>
      </c>
      <c r="E26" s="38" t="s">
        <v>397</v>
      </c>
      <c r="F26" s="38" t="s">
        <v>397</v>
      </c>
      <c r="G26" s="38" t="s">
        <v>397</v>
      </c>
    </row>
    <row r="27" spans="4:7" ht="12.75">
      <c r="D27"/>
      <c r="E27" s="36" t="s">
        <v>713</v>
      </c>
      <c r="F27" s="36" t="s">
        <v>713</v>
      </c>
      <c r="G27" s="36" t="s">
        <v>713</v>
      </c>
    </row>
    <row r="28" spans="4:7" ht="12.75">
      <c r="D28"/>
      <c r="E28" s="36" t="s">
        <v>822</v>
      </c>
      <c r="F28" s="36" t="s">
        <v>825</v>
      </c>
      <c r="G28" s="36" t="s">
        <v>831</v>
      </c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7.57421875" style="0" customWidth="1"/>
  </cols>
  <sheetData>
    <row r="2" spans="2:4" ht="12.75" customHeight="1">
      <c r="B2" s="81" t="s">
        <v>649</v>
      </c>
      <c r="C2" s="82"/>
      <c r="D2" s="77" t="s">
        <v>391</v>
      </c>
    </row>
    <row r="3" spans="2:4" ht="54.75" customHeight="1">
      <c r="B3" s="83"/>
      <c r="C3" s="84"/>
      <c r="D3" s="78"/>
    </row>
    <row r="4" spans="2:4" ht="12.75">
      <c r="B4" s="23" t="s">
        <v>512</v>
      </c>
      <c r="C4" s="28" t="s">
        <v>640</v>
      </c>
      <c r="D4" s="51" t="s">
        <v>837</v>
      </c>
    </row>
    <row r="5" spans="2:4" ht="12.75">
      <c r="B5" s="23" t="s">
        <v>514</v>
      </c>
      <c r="C5" s="28" t="s">
        <v>641</v>
      </c>
      <c r="D5" s="38" t="s">
        <v>838</v>
      </c>
    </row>
    <row r="6" spans="2:4" ht="12.75">
      <c r="B6" s="23" t="s">
        <v>406</v>
      </c>
      <c r="C6" s="28" t="s">
        <v>516</v>
      </c>
      <c r="D6" s="38" t="s">
        <v>839</v>
      </c>
    </row>
    <row r="7" spans="2:4" ht="12.75">
      <c r="B7" s="23" t="s">
        <v>408</v>
      </c>
      <c r="C7" t="s">
        <v>560</v>
      </c>
      <c r="D7" s="37" t="s">
        <v>409</v>
      </c>
    </row>
    <row r="8" spans="2:4" ht="12.75">
      <c r="B8" s="23" t="s">
        <v>410</v>
      </c>
      <c r="C8" t="s">
        <v>470</v>
      </c>
      <c r="D8" s="38" t="s">
        <v>797</v>
      </c>
    </row>
    <row r="9" spans="2:4" ht="12.75">
      <c r="B9" s="23" t="s">
        <v>412</v>
      </c>
      <c r="C9" s="28" t="s">
        <v>518</v>
      </c>
      <c r="D9" s="40" t="s">
        <v>518</v>
      </c>
    </row>
    <row r="10" spans="2:4" ht="12.75">
      <c r="B10" s="23" t="s">
        <v>420</v>
      </c>
      <c r="C10" s="29" t="s">
        <v>561</v>
      </c>
      <c r="D10" s="38" t="s">
        <v>519</v>
      </c>
    </row>
    <row r="11" spans="2:4" ht="12.75">
      <c r="B11" s="23" t="s">
        <v>520</v>
      </c>
      <c r="C11" s="28" t="s">
        <v>562</v>
      </c>
      <c r="D11" s="37" t="s">
        <v>643</v>
      </c>
    </row>
    <row r="12" spans="2:4" ht="12.75">
      <c r="B12" s="23" t="s">
        <v>522</v>
      </c>
      <c r="C12" s="28" t="s">
        <v>417</v>
      </c>
      <c r="D12" s="38" t="s">
        <v>417</v>
      </c>
    </row>
    <row r="13" spans="2:4" ht="38.25">
      <c r="B13" s="26" t="s">
        <v>424</v>
      </c>
      <c r="C13" s="28" t="s">
        <v>650</v>
      </c>
      <c r="D13" s="37" t="s">
        <v>840</v>
      </c>
    </row>
    <row r="14" spans="2:4" ht="12.75">
      <c r="B14" s="23" t="s">
        <v>524</v>
      </c>
      <c r="C14" s="28" t="s">
        <v>417</v>
      </c>
      <c r="D14" s="40" t="s">
        <v>417</v>
      </c>
    </row>
    <row r="15" spans="2:4" ht="12.75">
      <c r="B15" s="23" t="s">
        <v>525</v>
      </c>
      <c r="C15" s="28" t="s">
        <v>417</v>
      </c>
      <c r="D15" s="40" t="s">
        <v>417</v>
      </c>
    </row>
    <row r="16" spans="2:4" ht="12.75">
      <c r="B16" s="23" t="s">
        <v>526</v>
      </c>
      <c r="C16" s="28" t="s">
        <v>417</v>
      </c>
      <c r="D16" s="40" t="s">
        <v>417</v>
      </c>
    </row>
    <row r="17" spans="2:4" ht="12.75">
      <c r="B17" s="23" t="s">
        <v>527</v>
      </c>
      <c r="C17" s="28" t="s">
        <v>417</v>
      </c>
      <c r="D17" s="40" t="s">
        <v>417</v>
      </c>
    </row>
    <row r="18" spans="2:4" ht="12.75">
      <c r="B18" s="23" t="s">
        <v>564</v>
      </c>
      <c r="C18" s="28" t="s">
        <v>417</v>
      </c>
      <c r="D18" s="40" t="s">
        <v>417</v>
      </c>
    </row>
    <row r="19" spans="2:4" ht="12.75">
      <c r="B19" s="23" t="s">
        <v>529</v>
      </c>
      <c r="C19" s="28" t="s">
        <v>565</v>
      </c>
      <c r="D19" s="40" t="s">
        <v>565</v>
      </c>
    </row>
    <row r="20" spans="2:4" ht="12.75">
      <c r="B20" s="23" t="s">
        <v>531</v>
      </c>
      <c r="C20" s="31" t="s">
        <v>651</v>
      </c>
      <c r="D20" s="38" t="s">
        <v>842</v>
      </c>
    </row>
    <row r="21" spans="2:4" ht="12.75">
      <c r="B21" s="23" t="s">
        <v>473</v>
      </c>
      <c r="C21" s="28" t="s">
        <v>646</v>
      </c>
      <c r="D21" s="38" t="s">
        <v>841</v>
      </c>
    </row>
    <row r="22" spans="2:4" ht="25.5">
      <c r="B22" s="26" t="s">
        <v>432</v>
      </c>
      <c r="C22" s="28" t="s">
        <v>568</v>
      </c>
      <c r="D22" s="38" t="s">
        <v>790</v>
      </c>
    </row>
    <row r="23" spans="2:4" ht="25.5">
      <c r="B23" s="26" t="s">
        <v>403</v>
      </c>
      <c r="C23" s="30" t="s">
        <v>404</v>
      </c>
      <c r="D23" s="50" t="s">
        <v>404</v>
      </c>
    </row>
    <row r="24" spans="2:4" ht="12.75">
      <c r="B24" s="23" t="s">
        <v>396</v>
      </c>
      <c r="C24" s="28" t="s">
        <v>397</v>
      </c>
      <c r="D24" s="37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23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7.57421875" style="0" customWidth="1"/>
  </cols>
  <sheetData>
    <row r="2" spans="2:4" ht="12.75" customHeight="1">
      <c r="B2" s="81" t="s">
        <v>639</v>
      </c>
      <c r="C2" s="82"/>
      <c r="D2" s="77" t="s">
        <v>391</v>
      </c>
    </row>
    <row r="3" spans="2:4" ht="54.75" customHeight="1">
      <c r="B3" s="83"/>
      <c r="C3" s="84"/>
      <c r="D3" s="78"/>
    </row>
    <row r="4" spans="2:4" ht="12.75">
      <c r="B4" s="23" t="s">
        <v>512</v>
      </c>
      <c r="C4" s="28" t="s">
        <v>640</v>
      </c>
      <c r="D4" s="38" t="s">
        <v>837</v>
      </c>
    </row>
    <row r="5" spans="2:4" ht="12.75">
      <c r="B5" s="23" t="s">
        <v>514</v>
      </c>
      <c r="C5" s="28" t="s">
        <v>641</v>
      </c>
      <c r="D5" s="38" t="s">
        <v>838</v>
      </c>
    </row>
    <row r="6" spans="2:4" ht="12.75">
      <c r="B6" s="23" t="s">
        <v>406</v>
      </c>
      <c r="C6" s="28" t="s">
        <v>516</v>
      </c>
      <c r="D6" s="38" t="s">
        <v>843</v>
      </c>
    </row>
    <row r="7" spans="2:4" ht="12.75">
      <c r="B7" s="23" t="s">
        <v>408</v>
      </c>
      <c r="C7" t="s">
        <v>642</v>
      </c>
      <c r="D7" s="38" t="s">
        <v>729</v>
      </c>
    </row>
    <row r="8" spans="2:4" ht="12.75">
      <c r="B8" s="23" t="s">
        <v>410</v>
      </c>
      <c r="C8" t="s">
        <v>470</v>
      </c>
      <c r="D8" s="38" t="s">
        <v>844</v>
      </c>
    </row>
    <row r="9" spans="2:4" ht="12.75">
      <c r="B9" s="23" t="s">
        <v>412</v>
      </c>
      <c r="C9" s="28" t="s">
        <v>518</v>
      </c>
      <c r="D9" s="25" t="s">
        <v>518</v>
      </c>
    </row>
    <row r="10" spans="2:4" ht="12.75">
      <c r="B10" s="23" t="s">
        <v>420</v>
      </c>
      <c r="C10" s="29" t="s">
        <v>561</v>
      </c>
      <c r="D10" s="25" t="s">
        <v>561</v>
      </c>
    </row>
    <row r="11" spans="2:4" ht="12.75">
      <c r="B11" s="23" t="s">
        <v>520</v>
      </c>
      <c r="C11" t="s">
        <v>643</v>
      </c>
      <c r="D11" s="25" t="s">
        <v>643</v>
      </c>
    </row>
    <row r="12" spans="2:4" ht="12.75">
      <c r="B12" s="23" t="s">
        <v>522</v>
      </c>
      <c r="C12" s="28" t="s">
        <v>417</v>
      </c>
      <c r="D12" s="38" t="s">
        <v>417</v>
      </c>
    </row>
    <row r="13" spans="2:4" ht="51">
      <c r="B13" s="26" t="s">
        <v>424</v>
      </c>
      <c r="C13" s="22" t="s">
        <v>644</v>
      </c>
      <c r="D13" s="37" t="s">
        <v>845</v>
      </c>
    </row>
    <row r="14" spans="2:4" ht="12.75">
      <c r="B14" s="23" t="s">
        <v>524</v>
      </c>
      <c r="C14" s="28" t="s">
        <v>417</v>
      </c>
      <c r="D14" s="40" t="s">
        <v>417</v>
      </c>
    </row>
    <row r="15" spans="2:4" ht="12.75">
      <c r="B15" s="23" t="s">
        <v>525</v>
      </c>
      <c r="C15" s="28" t="s">
        <v>417</v>
      </c>
      <c r="D15" s="40" t="s">
        <v>417</v>
      </c>
    </row>
    <row r="16" spans="2:4" ht="12.75">
      <c r="B16" s="23" t="s">
        <v>526</v>
      </c>
      <c r="C16" s="28" t="s">
        <v>417</v>
      </c>
      <c r="D16" s="40" t="s">
        <v>417</v>
      </c>
    </row>
    <row r="17" spans="2:4" ht="12.75">
      <c r="B17" s="23" t="s">
        <v>564</v>
      </c>
      <c r="C17" s="28" t="s">
        <v>417</v>
      </c>
      <c r="D17" s="40" t="s">
        <v>417</v>
      </c>
    </row>
    <row r="18" spans="2:4" ht="12.75">
      <c r="B18" s="23" t="s">
        <v>529</v>
      </c>
      <c r="C18" s="28" t="s">
        <v>565</v>
      </c>
      <c r="D18" s="40" t="s">
        <v>565</v>
      </c>
    </row>
    <row r="19" spans="2:4" ht="12.75">
      <c r="B19" s="23" t="s">
        <v>531</v>
      </c>
      <c r="C19" t="s">
        <v>645</v>
      </c>
      <c r="D19" s="38" t="s">
        <v>847</v>
      </c>
    </row>
    <row r="20" spans="2:4" ht="12.75">
      <c r="B20" s="23" t="s">
        <v>473</v>
      </c>
      <c r="C20" s="28" t="s">
        <v>646</v>
      </c>
      <c r="D20" s="38" t="s">
        <v>846</v>
      </c>
    </row>
    <row r="21" spans="2:4" ht="25.5">
      <c r="B21" s="26" t="s">
        <v>432</v>
      </c>
      <c r="C21" s="28" t="s">
        <v>568</v>
      </c>
      <c r="D21" s="38" t="s">
        <v>790</v>
      </c>
    </row>
    <row r="22" spans="2:4" ht="25.5">
      <c r="B22" s="26" t="s">
        <v>403</v>
      </c>
      <c r="C22" s="30" t="s">
        <v>404</v>
      </c>
      <c r="D22" s="52" t="s">
        <v>404</v>
      </c>
    </row>
    <row r="23" spans="2:4" ht="12.75">
      <c r="B23" s="23" t="s">
        <v>396</v>
      </c>
      <c r="C23" s="28" t="s">
        <v>397</v>
      </c>
      <c r="D23" s="38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1.7109375" style="2" customWidth="1"/>
    <col min="4" max="4" width="60.8515625" style="2" customWidth="1"/>
    <col min="5" max="16384" width="9.140625" style="2" customWidth="1"/>
  </cols>
  <sheetData>
    <row r="2" spans="2:4" ht="12.75" customHeight="1">
      <c r="B2" s="71" t="s">
        <v>477</v>
      </c>
      <c r="C2" s="72"/>
      <c r="D2" s="75" t="s">
        <v>391</v>
      </c>
    </row>
    <row r="3" spans="2:4" ht="37.5" customHeight="1">
      <c r="B3" s="73"/>
      <c r="C3" s="74"/>
      <c r="D3" s="76"/>
    </row>
    <row r="4" spans="2:4" ht="12.75">
      <c r="B4" s="6" t="s">
        <v>478</v>
      </c>
      <c r="C4" s="6" t="s">
        <v>479</v>
      </c>
      <c r="D4" s="39" t="s">
        <v>479</v>
      </c>
    </row>
    <row r="5" spans="2:4" ht="12.75">
      <c r="B5" s="6" t="s">
        <v>480</v>
      </c>
      <c r="C5" s="6" t="s">
        <v>481</v>
      </c>
      <c r="D5" s="39" t="s">
        <v>481</v>
      </c>
    </row>
    <row r="6" spans="2:4" ht="12.75">
      <c r="B6" s="6" t="s">
        <v>482</v>
      </c>
      <c r="C6" s="6" t="s">
        <v>483</v>
      </c>
      <c r="D6" s="38" t="s">
        <v>848</v>
      </c>
    </row>
    <row r="7" spans="2:4" ht="12.75">
      <c r="B7" s="6" t="s">
        <v>484</v>
      </c>
      <c r="C7" s="6" t="s">
        <v>485</v>
      </c>
      <c r="D7" s="38" t="s">
        <v>849</v>
      </c>
    </row>
    <row r="8" spans="2:4" ht="12.75">
      <c r="B8" s="6" t="s">
        <v>443</v>
      </c>
      <c r="C8" s="6" t="s">
        <v>486</v>
      </c>
      <c r="D8" s="38" t="s">
        <v>850</v>
      </c>
    </row>
    <row r="9" spans="2:4" ht="12.75">
      <c r="B9" s="6" t="s">
        <v>487</v>
      </c>
      <c r="C9" s="6" t="s">
        <v>488</v>
      </c>
      <c r="D9" s="48" t="s">
        <v>851</v>
      </c>
    </row>
    <row r="10" spans="2:4" ht="12.75">
      <c r="B10" s="6" t="s">
        <v>489</v>
      </c>
      <c r="C10" s="14" t="s">
        <v>490</v>
      </c>
      <c r="D10" s="39" t="s">
        <v>852</v>
      </c>
    </row>
    <row r="11" spans="2:4" ht="12.75">
      <c r="B11" s="6" t="s">
        <v>491</v>
      </c>
      <c r="C11" s="2" t="s">
        <v>492</v>
      </c>
      <c r="D11" s="48" t="s">
        <v>853</v>
      </c>
    </row>
    <row r="12" spans="2:4" ht="25.5">
      <c r="B12" s="6" t="s">
        <v>493</v>
      </c>
      <c r="C12" s="6" t="s">
        <v>494</v>
      </c>
      <c r="D12" s="53" t="s">
        <v>494</v>
      </c>
    </row>
    <row r="13" spans="2:4" ht="12.75">
      <c r="B13" s="6" t="s">
        <v>495</v>
      </c>
      <c r="C13" s="6" t="s">
        <v>496</v>
      </c>
      <c r="D13" s="48" t="s">
        <v>854</v>
      </c>
    </row>
    <row r="14" spans="2:4" ht="12.75">
      <c r="B14" s="6" t="s">
        <v>497</v>
      </c>
      <c r="C14" s="6" t="s">
        <v>498</v>
      </c>
      <c r="D14" s="38" t="s">
        <v>855</v>
      </c>
    </row>
    <row r="15" spans="2:4" ht="12.75">
      <c r="B15" s="6" t="s">
        <v>462</v>
      </c>
      <c r="C15" s="6" t="s">
        <v>499</v>
      </c>
      <c r="D15" s="40" t="s">
        <v>499</v>
      </c>
    </row>
    <row r="16" spans="2:4" ht="12.75">
      <c r="B16" s="6" t="s">
        <v>396</v>
      </c>
      <c r="C16" s="6" t="s">
        <v>397</v>
      </c>
      <c r="D16" s="39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3.57421875" style="2" customWidth="1"/>
    <col min="4" max="4" width="63.140625" style="2" customWidth="1"/>
    <col min="5" max="16384" width="9.140625" style="2" customWidth="1"/>
  </cols>
  <sheetData>
    <row r="2" spans="2:4" ht="12.75" customHeight="1">
      <c r="B2" s="71" t="s">
        <v>536</v>
      </c>
      <c r="C2" s="72"/>
      <c r="D2" s="75" t="s">
        <v>391</v>
      </c>
    </row>
    <row r="3" spans="2:4" ht="37.5" customHeight="1">
      <c r="B3" s="73"/>
      <c r="C3" s="74"/>
      <c r="D3" s="76"/>
    </row>
    <row r="4" spans="2:4" ht="12.75">
      <c r="B4" s="6" t="s">
        <v>478</v>
      </c>
      <c r="C4" s="6" t="s">
        <v>537</v>
      </c>
      <c r="D4" s="25" t="s">
        <v>537</v>
      </c>
    </row>
    <row r="5" spans="2:4" ht="12.75">
      <c r="B5" s="6" t="s">
        <v>480</v>
      </c>
      <c r="C5" s="6" t="s">
        <v>481</v>
      </c>
      <c r="D5" s="25" t="s">
        <v>481</v>
      </c>
    </row>
    <row r="6" spans="2:4" ht="12.75">
      <c r="B6" s="6" t="s">
        <v>482</v>
      </c>
      <c r="C6" s="6" t="s">
        <v>538</v>
      </c>
      <c r="D6" s="38" t="s">
        <v>856</v>
      </c>
    </row>
    <row r="7" spans="2:4" ht="12.75">
      <c r="B7" s="6" t="s">
        <v>484</v>
      </c>
      <c r="C7" s="6" t="s">
        <v>539</v>
      </c>
      <c r="D7" s="25" t="s">
        <v>857</v>
      </c>
    </row>
    <row r="8" spans="2:4" ht="12.75">
      <c r="B8" s="6" t="s">
        <v>443</v>
      </c>
      <c r="C8" s="6" t="s">
        <v>486</v>
      </c>
      <c r="D8" s="25" t="s">
        <v>858</v>
      </c>
    </row>
    <row r="9" spans="2:4" ht="12.75">
      <c r="B9" s="6" t="s">
        <v>487</v>
      </c>
      <c r="C9" s="6" t="s">
        <v>488</v>
      </c>
      <c r="D9" s="25" t="s">
        <v>859</v>
      </c>
    </row>
    <row r="10" spans="2:4" ht="12.75">
      <c r="B10" s="6" t="s">
        <v>489</v>
      </c>
      <c r="C10" s="14" t="s">
        <v>490</v>
      </c>
      <c r="D10" s="25" t="s">
        <v>860</v>
      </c>
    </row>
    <row r="11" spans="2:4" ht="12.75">
      <c r="B11" s="6" t="s">
        <v>491</v>
      </c>
      <c r="C11" s="2" t="s">
        <v>540</v>
      </c>
      <c r="D11" s="25" t="s">
        <v>861</v>
      </c>
    </row>
    <row r="12" spans="2:4" ht="12.75">
      <c r="B12" s="6" t="s">
        <v>493</v>
      </c>
      <c r="C12" s="6" t="s">
        <v>494</v>
      </c>
      <c r="D12" s="37" t="s">
        <v>494</v>
      </c>
    </row>
    <row r="13" spans="2:4" ht="12.75">
      <c r="B13" s="6" t="s">
        <v>495</v>
      </c>
      <c r="C13" s="6" t="s">
        <v>496</v>
      </c>
      <c r="D13" s="38" t="s">
        <v>862</v>
      </c>
    </row>
    <row r="14" spans="2:4" ht="12.75">
      <c r="B14" s="6" t="s">
        <v>497</v>
      </c>
      <c r="C14" s="6" t="s">
        <v>498</v>
      </c>
      <c r="D14" s="38" t="s">
        <v>863</v>
      </c>
    </row>
    <row r="15" spans="2:4" ht="12.75">
      <c r="B15" s="6" t="s">
        <v>462</v>
      </c>
      <c r="C15" s="6" t="s">
        <v>499</v>
      </c>
      <c r="D15" s="25" t="s">
        <v>499</v>
      </c>
    </row>
    <row r="16" spans="2:4" ht="12.75">
      <c r="B16" s="6" t="s">
        <v>396</v>
      </c>
      <c r="C16" s="6" t="s">
        <v>397</v>
      </c>
      <c r="D16" s="25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57421875" style="2" customWidth="1"/>
    <col min="4" max="4" width="47.140625" style="2" customWidth="1"/>
    <col min="5" max="16384" width="9.140625" style="2" customWidth="1"/>
  </cols>
  <sheetData>
    <row r="2" spans="2:4" ht="39" customHeight="1">
      <c r="B2" s="88" t="s">
        <v>602</v>
      </c>
      <c r="C2" s="89"/>
      <c r="D2" s="1" t="s">
        <v>391</v>
      </c>
    </row>
    <row r="3" spans="2:4" ht="12.75" customHeight="1">
      <c r="B3" s="12" t="s">
        <v>478</v>
      </c>
      <c r="C3" s="12" t="s">
        <v>603</v>
      </c>
      <c r="D3" s="39" t="s">
        <v>603</v>
      </c>
    </row>
    <row r="4" spans="2:4" ht="12.75">
      <c r="B4" s="6" t="s">
        <v>604</v>
      </c>
      <c r="C4" s="6" t="s">
        <v>481</v>
      </c>
      <c r="D4" s="39" t="s">
        <v>481</v>
      </c>
    </row>
    <row r="5" spans="2:4" ht="12.75">
      <c r="B5" s="6" t="s">
        <v>605</v>
      </c>
      <c r="C5" s="6" t="s">
        <v>538</v>
      </c>
      <c r="D5" s="38" t="s">
        <v>864</v>
      </c>
    </row>
    <row r="6" spans="2:4" ht="12.75">
      <c r="B6" s="6" t="s">
        <v>484</v>
      </c>
      <c r="C6" s="6" t="s">
        <v>485</v>
      </c>
      <c r="D6" s="39" t="s">
        <v>849</v>
      </c>
    </row>
    <row r="7" spans="2:4" ht="12.75">
      <c r="B7" s="6" t="s">
        <v>443</v>
      </c>
      <c r="C7" s="6" t="s">
        <v>486</v>
      </c>
      <c r="D7" s="38" t="s">
        <v>850</v>
      </c>
    </row>
    <row r="8" spans="2:4" ht="12.75">
      <c r="B8" s="6" t="s">
        <v>487</v>
      </c>
      <c r="C8" s="6" t="s">
        <v>488</v>
      </c>
      <c r="D8" s="39" t="s">
        <v>859</v>
      </c>
    </row>
    <row r="9" spans="2:4" ht="12.75">
      <c r="B9" s="6" t="s">
        <v>489</v>
      </c>
      <c r="C9" s="14" t="s">
        <v>490</v>
      </c>
      <c r="D9" s="39" t="s">
        <v>852</v>
      </c>
    </row>
    <row r="10" spans="2:4" ht="25.5">
      <c r="B10" s="6" t="s">
        <v>491</v>
      </c>
      <c r="C10" s="2" t="s">
        <v>540</v>
      </c>
      <c r="D10" s="37" t="s">
        <v>865</v>
      </c>
    </row>
    <row r="11" spans="2:4" ht="12.75">
      <c r="B11" s="6" t="s">
        <v>131</v>
      </c>
      <c r="C11" s="6" t="s">
        <v>606</v>
      </c>
      <c r="D11" s="39" t="s">
        <v>606</v>
      </c>
    </row>
    <row r="12" spans="2:4" ht="12.75">
      <c r="B12" s="6" t="s">
        <v>607</v>
      </c>
      <c r="C12" s="6" t="s">
        <v>608</v>
      </c>
      <c r="D12" s="38" t="s">
        <v>866</v>
      </c>
    </row>
    <row r="13" spans="2:4" ht="12.75">
      <c r="B13" s="6" t="s">
        <v>609</v>
      </c>
      <c r="C13" s="6" t="s">
        <v>417</v>
      </c>
      <c r="D13" s="39" t="s">
        <v>417</v>
      </c>
    </row>
    <row r="14" spans="2:4" ht="12.75">
      <c r="B14" s="6" t="s">
        <v>610</v>
      </c>
      <c r="C14" s="6" t="s">
        <v>417</v>
      </c>
      <c r="D14" s="39" t="s">
        <v>417</v>
      </c>
    </row>
    <row r="15" spans="2:4" ht="25.5">
      <c r="B15" s="6" t="s">
        <v>493</v>
      </c>
      <c r="C15" s="10" t="s">
        <v>611</v>
      </c>
      <c r="D15" s="37" t="s">
        <v>867</v>
      </c>
    </row>
    <row r="16" spans="2:4" ht="12.75">
      <c r="B16" s="6" t="s">
        <v>495</v>
      </c>
      <c r="C16" s="6" t="s">
        <v>496</v>
      </c>
      <c r="D16" s="38" t="s">
        <v>868</v>
      </c>
    </row>
    <row r="17" spans="2:4" ht="25.5">
      <c r="B17" s="6" t="s">
        <v>462</v>
      </c>
      <c r="C17" s="6" t="s">
        <v>612</v>
      </c>
      <c r="D17" s="37" t="s">
        <v>612</v>
      </c>
    </row>
    <row r="18" spans="2:4" ht="12.75">
      <c r="B18" s="6" t="s">
        <v>396</v>
      </c>
      <c r="C18" s="6" t="s">
        <v>397</v>
      </c>
      <c r="D18" s="39" t="s">
        <v>397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140625" style="2" customWidth="1"/>
    <col min="2" max="2" width="27.00390625" style="2" customWidth="1"/>
    <col min="3" max="3" width="53.28125" style="2" customWidth="1"/>
    <col min="4" max="4" width="39.57421875" style="2" customWidth="1"/>
    <col min="5" max="5" width="39.28125" style="2" customWidth="1"/>
    <col min="6" max="6" width="39.57421875" style="2" customWidth="1"/>
    <col min="7" max="16384" width="9.140625" style="2" customWidth="1"/>
  </cols>
  <sheetData>
    <row r="2" spans="2:6" ht="19.5" customHeight="1">
      <c r="B2" s="71" t="s">
        <v>405</v>
      </c>
      <c r="C2" s="72"/>
      <c r="D2" s="75" t="s">
        <v>391</v>
      </c>
      <c r="E2" s="77" t="s">
        <v>391</v>
      </c>
      <c r="F2" s="75" t="s">
        <v>391</v>
      </c>
    </row>
    <row r="3" spans="2:6" ht="19.5" customHeight="1">
      <c r="B3" s="73"/>
      <c r="C3" s="74"/>
      <c r="D3" s="76"/>
      <c r="E3" s="78"/>
      <c r="F3" s="76"/>
    </row>
    <row r="4" spans="2:6" ht="32.25" customHeight="1">
      <c r="B4" s="6" t="s">
        <v>406</v>
      </c>
      <c r="C4" s="2" t="s">
        <v>407</v>
      </c>
      <c r="D4" s="37" t="s">
        <v>711</v>
      </c>
      <c r="E4" s="37" t="s">
        <v>711</v>
      </c>
      <c r="F4" s="37" t="s">
        <v>711</v>
      </c>
    </row>
    <row r="5" spans="2:6" ht="19.5" customHeight="1">
      <c r="B5" s="6" t="s">
        <v>408</v>
      </c>
      <c r="C5" s="6" t="s">
        <v>409</v>
      </c>
      <c r="D5" s="38" t="s">
        <v>409</v>
      </c>
      <c r="E5" s="38" t="s">
        <v>409</v>
      </c>
      <c r="F5" s="38" t="s">
        <v>409</v>
      </c>
    </row>
    <row r="6" spans="2:6" ht="19.5" customHeight="1">
      <c r="B6" s="6" t="s">
        <v>410</v>
      </c>
      <c r="C6" s="6" t="s">
        <v>411</v>
      </c>
      <c r="D6" s="38" t="s">
        <v>702</v>
      </c>
      <c r="E6" s="38" t="s">
        <v>702</v>
      </c>
      <c r="F6" s="38" t="s">
        <v>702</v>
      </c>
    </row>
    <row r="7" spans="2:6" ht="19.5" customHeight="1">
      <c r="B7" s="6" t="s">
        <v>412</v>
      </c>
      <c r="C7" s="6" t="s">
        <v>413</v>
      </c>
      <c r="D7" s="39" t="s">
        <v>413</v>
      </c>
      <c r="E7" s="39" t="s">
        <v>413</v>
      </c>
      <c r="F7" s="39" t="s">
        <v>413</v>
      </c>
    </row>
    <row r="8" spans="2:6" ht="27" customHeight="1">
      <c r="B8" s="6" t="s">
        <v>414</v>
      </c>
      <c r="C8" s="7" t="s">
        <v>415</v>
      </c>
      <c r="D8" s="37" t="s">
        <v>703</v>
      </c>
      <c r="E8" s="37" t="s">
        <v>703</v>
      </c>
      <c r="F8" s="44" t="s">
        <v>718</v>
      </c>
    </row>
    <row r="9" spans="2:6" ht="19.5" customHeight="1">
      <c r="B9" s="6" t="s">
        <v>416</v>
      </c>
      <c r="C9" s="6" t="s">
        <v>417</v>
      </c>
      <c r="D9" s="38" t="s">
        <v>704</v>
      </c>
      <c r="E9" s="38" t="s">
        <v>704</v>
      </c>
      <c r="F9" s="38" t="s">
        <v>704</v>
      </c>
    </row>
    <row r="10" spans="2:6" ht="19.5" customHeight="1">
      <c r="B10" s="6" t="s">
        <v>418</v>
      </c>
      <c r="C10" s="8" t="s">
        <v>419</v>
      </c>
      <c r="D10" s="38" t="s">
        <v>705</v>
      </c>
      <c r="E10" s="38" t="s">
        <v>705</v>
      </c>
      <c r="F10" s="38" t="s">
        <v>705</v>
      </c>
    </row>
    <row r="11" spans="2:6" ht="19.5" customHeight="1">
      <c r="B11" s="6" t="s">
        <v>420</v>
      </c>
      <c r="C11" s="2" t="s">
        <v>421</v>
      </c>
      <c r="D11" s="39" t="s">
        <v>706</v>
      </c>
      <c r="E11" s="39" t="s">
        <v>706</v>
      </c>
      <c r="F11" s="39" t="s">
        <v>706</v>
      </c>
    </row>
    <row r="12" spans="2:6" ht="19.5" customHeight="1">
      <c r="B12" s="6" t="s">
        <v>422</v>
      </c>
      <c r="C12" s="6" t="s">
        <v>423</v>
      </c>
      <c r="D12" s="38" t="s">
        <v>423</v>
      </c>
      <c r="E12" s="38" t="s">
        <v>423</v>
      </c>
      <c r="F12" s="38" t="s">
        <v>423</v>
      </c>
    </row>
    <row r="13" spans="2:6" ht="30" customHeight="1">
      <c r="B13" s="6" t="s">
        <v>424</v>
      </c>
      <c r="C13" s="6" t="s">
        <v>425</v>
      </c>
      <c r="D13" s="37" t="s">
        <v>425</v>
      </c>
      <c r="E13" s="37" t="s">
        <v>425</v>
      </c>
      <c r="F13" s="37" t="s">
        <v>425</v>
      </c>
    </row>
    <row r="14" spans="2:6" ht="33.75" customHeight="1">
      <c r="B14" s="6" t="s">
        <v>426</v>
      </c>
      <c r="C14" s="6" t="s">
        <v>427</v>
      </c>
      <c r="D14" s="37" t="s">
        <v>707</v>
      </c>
      <c r="E14" s="37" t="s">
        <v>707</v>
      </c>
      <c r="F14" s="37" t="s">
        <v>707</v>
      </c>
    </row>
    <row r="15" spans="2:6" ht="120.75" customHeight="1">
      <c r="B15" s="6" t="s">
        <v>428</v>
      </c>
      <c r="C15" s="13" t="s">
        <v>429</v>
      </c>
      <c r="D15" s="40" t="s">
        <v>429</v>
      </c>
      <c r="E15" s="40" t="s">
        <v>429</v>
      </c>
      <c r="F15" s="43" t="s">
        <v>716</v>
      </c>
    </row>
    <row r="16" spans="2:6" ht="29.25" customHeight="1">
      <c r="B16" s="6" t="s">
        <v>430</v>
      </c>
      <c r="C16" s="13" t="s">
        <v>431</v>
      </c>
      <c r="D16" s="40" t="s">
        <v>708</v>
      </c>
      <c r="E16" s="40" t="s">
        <v>708</v>
      </c>
      <c r="F16" s="43" t="s">
        <v>717</v>
      </c>
    </row>
    <row r="17" spans="2:6" ht="19.5" customHeight="1">
      <c r="B17" s="6" t="s">
        <v>432</v>
      </c>
      <c r="C17" s="6" t="s">
        <v>433</v>
      </c>
      <c r="D17" s="39" t="s">
        <v>433</v>
      </c>
      <c r="E17" s="42" t="s">
        <v>712</v>
      </c>
      <c r="F17" s="39" t="s">
        <v>433</v>
      </c>
    </row>
    <row r="18" spans="2:6" ht="19.5" customHeight="1">
      <c r="B18" s="6" t="s">
        <v>434</v>
      </c>
      <c r="C18" s="6" t="s">
        <v>435</v>
      </c>
      <c r="D18" s="38" t="s">
        <v>709</v>
      </c>
      <c r="E18" s="38" t="s">
        <v>709</v>
      </c>
      <c r="F18" s="38" t="s">
        <v>709</v>
      </c>
    </row>
    <row r="19" spans="2:6" ht="28.5" customHeight="1">
      <c r="B19" s="6" t="s">
        <v>403</v>
      </c>
      <c r="C19" s="2" t="s">
        <v>436</v>
      </c>
      <c r="D19" s="41" t="s">
        <v>436</v>
      </c>
      <c r="E19" s="41" t="s">
        <v>436</v>
      </c>
      <c r="F19" s="41" t="s">
        <v>436</v>
      </c>
    </row>
    <row r="20" spans="2:6" ht="19.5" customHeight="1">
      <c r="B20" s="6" t="s">
        <v>396</v>
      </c>
      <c r="C20" s="6" t="s">
        <v>437</v>
      </c>
      <c r="D20" s="39" t="s">
        <v>437</v>
      </c>
      <c r="E20" s="39" t="s">
        <v>437</v>
      </c>
      <c r="F20" s="39" t="s">
        <v>437</v>
      </c>
    </row>
    <row r="21" spans="2:6" ht="72" customHeight="1">
      <c r="B21" s="11" t="s">
        <v>438</v>
      </c>
      <c r="C21" s="10" t="s">
        <v>439</v>
      </c>
      <c r="D21" s="37" t="s">
        <v>710</v>
      </c>
      <c r="E21" s="37" t="s">
        <v>710</v>
      </c>
      <c r="F21" s="37" t="s">
        <v>710</v>
      </c>
    </row>
    <row r="22" spans="2:6" ht="19.5" customHeight="1">
      <c r="B22" s="12"/>
      <c r="C22" s="12"/>
      <c r="D22" s="38"/>
      <c r="E22" s="38"/>
      <c r="F22" s="38"/>
    </row>
    <row r="23" spans="5:6" ht="12.75">
      <c r="E23" s="36" t="s">
        <v>713</v>
      </c>
      <c r="F23" s="36" t="s">
        <v>714</v>
      </c>
    </row>
    <row r="24" spans="5:6" ht="12.75">
      <c r="E24" s="36" t="s">
        <v>719</v>
      </c>
      <c r="F24" s="36" t="s">
        <v>715</v>
      </c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28125" style="2" customWidth="1"/>
    <col min="4" max="4" width="53.140625" style="2" customWidth="1"/>
    <col min="5" max="16384" width="9.140625" style="2" customWidth="1"/>
  </cols>
  <sheetData>
    <row r="2" spans="2:4" ht="39" customHeight="1">
      <c r="B2" s="90" t="s">
        <v>619</v>
      </c>
      <c r="C2" s="91"/>
      <c r="D2" s="1" t="s">
        <v>391</v>
      </c>
    </row>
    <row r="3" spans="2:4" ht="12.75" customHeight="1">
      <c r="B3" s="12" t="s">
        <v>478</v>
      </c>
      <c r="C3" s="12" t="s">
        <v>620</v>
      </c>
      <c r="D3" s="39" t="s">
        <v>620</v>
      </c>
    </row>
    <row r="4" spans="2:4" ht="12.75">
      <c r="B4" s="6" t="s">
        <v>604</v>
      </c>
      <c r="C4" s="6" t="s">
        <v>481</v>
      </c>
      <c r="D4" s="39" t="s">
        <v>481</v>
      </c>
    </row>
    <row r="5" spans="2:4" ht="12.75">
      <c r="B5" s="6" t="s">
        <v>605</v>
      </c>
      <c r="C5" s="6" t="s">
        <v>538</v>
      </c>
      <c r="D5" s="38" t="s">
        <v>869</v>
      </c>
    </row>
    <row r="6" spans="2:4" ht="12.75">
      <c r="B6" s="6" t="s">
        <v>484</v>
      </c>
      <c r="C6" s="6" t="s">
        <v>539</v>
      </c>
      <c r="D6" s="38" t="s">
        <v>870</v>
      </c>
    </row>
    <row r="7" spans="2:4" ht="12.75">
      <c r="B7" s="6" t="s">
        <v>443</v>
      </c>
      <c r="C7" s="6" t="s">
        <v>486</v>
      </c>
      <c r="D7" s="38" t="s">
        <v>850</v>
      </c>
    </row>
    <row r="8" spans="2:4" ht="12.75">
      <c r="B8" s="6" t="s">
        <v>487</v>
      </c>
      <c r="C8" s="6" t="s">
        <v>488</v>
      </c>
      <c r="D8" s="39" t="s">
        <v>859</v>
      </c>
    </row>
    <row r="9" spans="2:4" ht="12.75">
      <c r="B9" s="6" t="s">
        <v>489</v>
      </c>
      <c r="C9" s="14" t="s">
        <v>490</v>
      </c>
      <c r="D9" s="39" t="s">
        <v>852</v>
      </c>
    </row>
    <row r="10" spans="2:4" ht="25.5">
      <c r="B10" s="6" t="s">
        <v>491</v>
      </c>
      <c r="C10" s="2" t="s">
        <v>540</v>
      </c>
      <c r="D10" s="37" t="s">
        <v>865</v>
      </c>
    </row>
    <row r="11" spans="2:4" ht="12.75">
      <c r="B11" s="6" t="s">
        <v>131</v>
      </c>
      <c r="C11" s="6" t="s">
        <v>606</v>
      </c>
      <c r="D11" s="39" t="s">
        <v>606</v>
      </c>
    </row>
    <row r="12" spans="2:4" ht="12.75">
      <c r="B12" s="6" t="s">
        <v>607</v>
      </c>
      <c r="C12" s="6" t="s">
        <v>608</v>
      </c>
      <c r="D12" s="38" t="s">
        <v>866</v>
      </c>
    </row>
    <row r="13" spans="2:4" ht="12.75">
      <c r="B13" s="6" t="s">
        <v>609</v>
      </c>
      <c r="C13" s="6" t="s">
        <v>417</v>
      </c>
      <c r="D13" s="39" t="s">
        <v>417</v>
      </c>
    </row>
    <row r="14" spans="2:4" ht="12.75">
      <c r="B14" s="6" t="s">
        <v>610</v>
      </c>
      <c r="C14" s="6" t="s">
        <v>417</v>
      </c>
      <c r="D14" s="39" t="s">
        <v>417</v>
      </c>
    </row>
    <row r="15" spans="2:4" ht="25.5">
      <c r="B15" s="6" t="s">
        <v>493</v>
      </c>
      <c r="C15" s="13" t="s">
        <v>621</v>
      </c>
      <c r="D15" s="37" t="s">
        <v>867</v>
      </c>
    </row>
    <row r="16" spans="2:4" ht="12.75">
      <c r="B16" s="6" t="s">
        <v>495</v>
      </c>
      <c r="C16" s="6" t="s">
        <v>496</v>
      </c>
      <c r="D16" s="38" t="s">
        <v>868</v>
      </c>
    </row>
    <row r="17" spans="2:4" ht="12.75">
      <c r="B17" s="6" t="s">
        <v>462</v>
      </c>
      <c r="C17" s="6" t="s">
        <v>612</v>
      </c>
      <c r="D17" s="37" t="s">
        <v>612</v>
      </c>
    </row>
    <row r="18" spans="2:4" ht="12.75">
      <c r="B18" s="6" t="s">
        <v>396</v>
      </c>
      <c r="C18" s="6" t="s">
        <v>397</v>
      </c>
      <c r="D18" s="39" t="s">
        <v>397</v>
      </c>
    </row>
  </sheetData>
  <sheetProtection/>
  <mergeCells count="1">
    <mergeCell ref="B2:C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5"/>
  <sheetViews>
    <sheetView zoomScalePageLayoutView="0" workbookViewId="0" topLeftCell="A1">
      <selection activeCell="B2" sqref="B2:C3"/>
    </sheetView>
  </sheetViews>
  <sheetFormatPr defaultColWidth="9.140625" defaultRowHeight="12.75" customHeight="1"/>
  <cols>
    <col min="2" max="2" width="37.140625" style="0" customWidth="1"/>
    <col min="3" max="3" width="59.57421875" style="0" customWidth="1"/>
    <col min="4" max="4" width="50.7109375" style="0" customWidth="1"/>
  </cols>
  <sheetData>
    <row r="2" spans="2:4" ht="12.75" customHeight="1">
      <c r="B2" s="81" t="s">
        <v>693</v>
      </c>
      <c r="C2" s="82"/>
      <c r="D2" s="92" t="s">
        <v>391</v>
      </c>
    </row>
    <row r="3" spans="2:4" ht="12.75" customHeight="1">
      <c r="B3" s="83"/>
      <c r="C3" s="84"/>
      <c r="D3" s="92"/>
    </row>
    <row r="4" spans="2:4" ht="12.75" customHeight="1">
      <c r="B4" s="23" t="s">
        <v>478</v>
      </c>
      <c r="C4" t="s">
        <v>694</v>
      </c>
      <c r="D4" s="25" t="s">
        <v>871</v>
      </c>
    </row>
    <row r="5" spans="2:4" ht="12.75" customHeight="1">
      <c r="B5" s="23" t="s">
        <v>604</v>
      </c>
      <c r="C5" s="23" t="s">
        <v>481</v>
      </c>
      <c r="D5" s="25" t="s">
        <v>481</v>
      </c>
    </row>
    <row r="6" spans="2:4" ht="12.75" customHeight="1">
      <c r="B6" s="23" t="s">
        <v>695</v>
      </c>
      <c r="C6" s="23" t="s">
        <v>696</v>
      </c>
      <c r="D6" s="38" t="s">
        <v>872</v>
      </c>
    </row>
    <row r="7" spans="2:4" ht="12.75" customHeight="1">
      <c r="B7" s="23" t="s">
        <v>697</v>
      </c>
      <c r="C7" t="s">
        <v>698</v>
      </c>
      <c r="D7" s="25" t="s">
        <v>873</v>
      </c>
    </row>
    <row r="8" spans="2:4" ht="12.75" customHeight="1">
      <c r="B8" s="23" t="s">
        <v>487</v>
      </c>
      <c r="C8" t="s">
        <v>699</v>
      </c>
      <c r="D8" s="25" t="s">
        <v>874</v>
      </c>
    </row>
    <row r="9" spans="2:4" ht="12.75" customHeight="1">
      <c r="B9" s="23" t="s">
        <v>491</v>
      </c>
      <c r="C9" s="23" t="s">
        <v>492</v>
      </c>
      <c r="D9" s="25" t="s">
        <v>875</v>
      </c>
    </row>
    <row r="10" spans="2:4" ht="12.75" customHeight="1">
      <c r="B10" s="23" t="s">
        <v>131</v>
      </c>
      <c r="C10" s="23" t="s">
        <v>606</v>
      </c>
      <c r="D10" s="25" t="s">
        <v>606</v>
      </c>
    </row>
    <row r="11" spans="2:4" ht="12.75" customHeight="1">
      <c r="B11" s="23" t="s">
        <v>607</v>
      </c>
      <c r="C11" t="s">
        <v>608</v>
      </c>
      <c r="D11" s="38" t="s">
        <v>876</v>
      </c>
    </row>
    <row r="12" spans="2:4" ht="12.75" customHeight="1">
      <c r="B12" s="23" t="s">
        <v>610</v>
      </c>
      <c r="C12" s="23" t="s">
        <v>417</v>
      </c>
      <c r="D12" s="25" t="s">
        <v>417</v>
      </c>
    </row>
    <row r="13" spans="2:4" ht="31.5" customHeight="1">
      <c r="B13" s="23" t="s">
        <v>493</v>
      </c>
      <c r="C13" s="22" t="s">
        <v>700</v>
      </c>
      <c r="D13" s="25" t="s">
        <v>700</v>
      </c>
    </row>
    <row r="14" spans="2:4" ht="12.75" customHeight="1">
      <c r="B14" s="23" t="s">
        <v>462</v>
      </c>
      <c r="C14" t="s">
        <v>404</v>
      </c>
      <c r="D14" s="25" t="s">
        <v>404</v>
      </c>
    </row>
    <row r="15" spans="2:4" ht="12.75" customHeight="1">
      <c r="B15" s="23" t="s">
        <v>396</v>
      </c>
      <c r="C15" s="23" t="s">
        <v>397</v>
      </c>
      <c r="D15" s="25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5.00390625" style="0" customWidth="1"/>
    <col min="3" max="3" width="42.57421875" style="0" customWidth="1"/>
    <col min="4" max="4" width="34.7109375" style="0" customWidth="1"/>
  </cols>
  <sheetData>
    <row r="2" spans="2:4" ht="12.75" customHeight="1">
      <c r="B2" s="81" t="s">
        <v>676</v>
      </c>
      <c r="C2" s="82"/>
      <c r="D2" s="77" t="s">
        <v>391</v>
      </c>
    </row>
    <row r="3" spans="2:4" ht="37.5" customHeight="1">
      <c r="B3" s="83"/>
      <c r="C3" s="84"/>
      <c r="D3" s="78"/>
    </row>
    <row r="4" spans="2:4" ht="12.75">
      <c r="B4" s="23" t="s">
        <v>677</v>
      </c>
      <c r="C4" s="29" t="s">
        <v>678</v>
      </c>
      <c r="D4" s="39" t="s">
        <v>678</v>
      </c>
    </row>
    <row r="5" spans="2:4" ht="12.75">
      <c r="B5" s="23" t="s">
        <v>679</v>
      </c>
      <c r="C5" s="29" t="s">
        <v>680</v>
      </c>
      <c r="D5" s="39" t="s">
        <v>680</v>
      </c>
    </row>
    <row r="6" spans="2:4" ht="12.75">
      <c r="B6" s="23" t="s">
        <v>681</v>
      </c>
      <c r="C6" s="54">
        <v>22</v>
      </c>
      <c r="D6" s="55">
        <v>22</v>
      </c>
    </row>
    <row r="7" spans="2:4" ht="12.75">
      <c r="B7" s="23" t="s">
        <v>682</v>
      </c>
      <c r="C7" s="29" t="s">
        <v>683</v>
      </c>
      <c r="D7" s="39" t="s">
        <v>683</v>
      </c>
    </row>
    <row r="8" spans="2:4" ht="12.75">
      <c r="B8" s="23" t="s">
        <v>684</v>
      </c>
      <c r="C8" s="29" t="s">
        <v>685</v>
      </c>
      <c r="D8" s="38" t="s">
        <v>877</v>
      </c>
    </row>
    <row r="9" spans="2:4" ht="12.75">
      <c r="B9" s="23" t="s">
        <v>686</v>
      </c>
      <c r="C9" s="29" t="s">
        <v>687</v>
      </c>
      <c r="D9" s="39" t="s">
        <v>687</v>
      </c>
    </row>
    <row r="10" spans="2:4" ht="12.75">
      <c r="B10" s="23" t="s">
        <v>688</v>
      </c>
      <c r="C10" s="36" t="s">
        <v>669</v>
      </c>
      <c r="D10" s="38" t="s">
        <v>669</v>
      </c>
    </row>
    <row r="11" spans="2:4" ht="12.75">
      <c r="B11" s="23" t="s">
        <v>689</v>
      </c>
      <c r="C11" t="s">
        <v>690</v>
      </c>
      <c r="D11" s="39" t="s">
        <v>690</v>
      </c>
    </row>
    <row r="12" spans="2:4" ht="12.75">
      <c r="B12" s="23" t="s">
        <v>691</v>
      </c>
      <c r="C12" s="29" t="s">
        <v>692</v>
      </c>
      <c r="D12" s="39" t="s">
        <v>692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F4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7109375" style="2" customWidth="1"/>
    <col min="2" max="2" width="18.28125" style="2" customWidth="1"/>
    <col min="3" max="3" width="36.421875" style="2" customWidth="1"/>
    <col min="4" max="4" width="39.140625" style="2" customWidth="1"/>
    <col min="5" max="5" width="38.00390625" style="2" customWidth="1"/>
    <col min="6" max="6" width="37.140625" style="2" customWidth="1"/>
    <col min="7" max="16384" width="9.140625" style="2" customWidth="1"/>
  </cols>
  <sheetData>
    <row r="2" spans="2:6" ht="12.75" customHeight="1">
      <c r="B2" s="87" t="s">
        <v>613</v>
      </c>
      <c r="C2" s="87"/>
      <c r="D2" s="77" t="s">
        <v>391</v>
      </c>
      <c r="E2" s="77" t="s">
        <v>391</v>
      </c>
      <c r="F2" s="77" t="s">
        <v>391</v>
      </c>
    </row>
    <row r="3" spans="2:6" ht="33" customHeight="1">
      <c r="B3" s="87"/>
      <c r="C3" s="87"/>
      <c r="D3" s="78"/>
      <c r="E3" s="78"/>
      <c r="F3" s="78"/>
    </row>
    <row r="4" spans="2:6" ht="38.25">
      <c r="B4" s="4" t="s">
        <v>614</v>
      </c>
      <c r="C4" s="6" t="s">
        <v>615</v>
      </c>
      <c r="D4" s="44" t="s">
        <v>885</v>
      </c>
      <c r="E4" s="44" t="s">
        <v>878</v>
      </c>
      <c r="F4" s="44" t="s">
        <v>888</v>
      </c>
    </row>
    <row r="5" spans="2:6" ht="12.75">
      <c r="B5" s="4" t="s">
        <v>443</v>
      </c>
      <c r="C5" s="6" t="s">
        <v>616</v>
      </c>
      <c r="D5" s="42" t="s">
        <v>882</v>
      </c>
      <c r="E5" s="38" t="s">
        <v>879</v>
      </c>
      <c r="F5" s="42" t="s">
        <v>889</v>
      </c>
    </row>
    <row r="6" spans="2:6" ht="12.75">
      <c r="B6" s="4" t="s">
        <v>401</v>
      </c>
      <c r="C6" s="2" t="s">
        <v>467</v>
      </c>
      <c r="D6" s="56" t="s">
        <v>880</v>
      </c>
      <c r="E6" s="56" t="s">
        <v>880</v>
      </c>
      <c r="F6" s="56" t="s">
        <v>880</v>
      </c>
    </row>
    <row r="7" spans="2:6" ht="12.75">
      <c r="B7" s="4" t="s">
        <v>480</v>
      </c>
      <c r="C7" s="2" t="s">
        <v>481</v>
      </c>
      <c r="D7" s="37" t="s">
        <v>481</v>
      </c>
      <c r="E7" s="37" t="s">
        <v>481</v>
      </c>
      <c r="F7" s="44" t="s">
        <v>886</v>
      </c>
    </row>
    <row r="8" spans="2:6" ht="31.5" customHeight="1">
      <c r="B8" s="4" t="s">
        <v>509</v>
      </c>
      <c r="C8" s="13" t="s">
        <v>617</v>
      </c>
      <c r="D8" s="40" t="s">
        <v>617</v>
      </c>
      <c r="E8" s="40" t="s">
        <v>617</v>
      </c>
      <c r="F8" s="40" t="s">
        <v>617</v>
      </c>
    </row>
    <row r="9" spans="2:6" ht="27" customHeight="1">
      <c r="B9" s="4" t="s">
        <v>403</v>
      </c>
      <c r="C9" s="13" t="s">
        <v>618</v>
      </c>
      <c r="D9" s="40" t="s">
        <v>618</v>
      </c>
      <c r="E9" s="40" t="s">
        <v>618</v>
      </c>
      <c r="F9" s="40" t="s">
        <v>618</v>
      </c>
    </row>
    <row r="10" spans="2:6" ht="12.75">
      <c r="B10" s="6" t="s">
        <v>396</v>
      </c>
      <c r="C10" s="6" t="s">
        <v>397</v>
      </c>
      <c r="D10" s="39" t="s">
        <v>397</v>
      </c>
      <c r="E10" s="39" t="s">
        <v>397</v>
      </c>
      <c r="F10" s="39" t="s">
        <v>397</v>
      </c>
    </row>
    <row r="11" spans="4:6" ht="12.75">
      <c r="D11" t="s">
        <v>881</v>
      </c>
      <c r="E11" t="s">
        <v>881</v>
      </c>
      <c r="F11" t="s">
        <v>881</v>
      </c>
    </row>
    <row r="12" spans="4:6" ht="12.75">
      <c r="D12" s="36" t="s">
        <v>884</v>
      </c>
      <c r="E12" s="36" t="s">
        <v>883</v>
      </c>
      <c r="F12" s="36" t="s">
        <v>887</v>
      </c>
    </row>
    <row r="43" ht="12.75">
      <c r="C43" s="10"/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3.7109375" style="0" customWidth="1"/>
    <col min="3" max="3" width="68.421875" style="0" customWidth="1"/>
    <col min="4" max="4" width="47.7109375" style="0" customWidth="1"/>
  </cols>
  <sheetData>
    <row r="2" spans="2:4" ht="12.75" customHeight="1">
      <c r="B2" s="93" t="s">
        <v>665</v>
      </c>
      <c r="C2" s="93"/>
      <c r="D2" s="77" t="s">
        <v>391</v>
      </c>
    </row>
    <row r="3" spans="2:4" ht="33" customHeight="1">
      <c r="B3" s="93"/>
      <c r="C3" s="93"/>
      <c r="D3" s="78"/>
    </row>
    <row r="4" spans="2:4" ht="12.75">
      <c r="B4" s="32" t="s">
        <v>614</v>
      </c>
      <c r="C4" s="23" t="s">
        <v>666</v>
      </c>
      <c r="D4" s="39" t="s">
        <v>666</v>
      </c>
    </row>
    <row r="5" spans="2:4" ht="12.75">
      <c r="B5" s="32" t="s">
        <v>443</v>
      </c>
      <c r="C5" s="23" t="s">
        <v>667</v>
      </c>
      <c r="D5" s="38" t="s">
        <v>890</v>
      </c>
    </row>
    <row r="6" spans="2:4" ht="12.75">
      <c r="B6" s="32" t="s">
        <v>401</v>
      </c>
      <c r="C6" s="23" t="s">
        <v>668</v>
      </c>
      <c r="D6" s="56" t="s">
        <v>891</v>
      </c>
    </row>
    <row r="7" spans="2:4" ht="12.75">
      <c r="B7" s="32" t="s">
        <v>480</v>
      </c>
      <c r="C7" s="23" t="s">
        <v>669</v>
      </c>
      <c r="D7" s="39" t="s">
        <v>669</v>
      </c>
    </row>
    <row r="8" spans="2:4" ht="12.75">
      <c r="B8" s="32" t="s">
        <v>670</v>
      </c>
      <c r="C8" s="23" t="s">
        <v>671</v>
      </c>
      <c r="D8" s="38" t="s">
        <v>892</v>
      </c>
    </row>
    <row r="9" spans="2:4" ht="12.75">
      <c r="B9" s="32" t="s">
        <v>509</v>
      </c>
      <c r="C9" s="23" t="s">
        <v>617</v>
      </c>
      <c r="D9" s="40" t="s">
        <v>617</v>
      </c>
    </row>
    <row r="10" spans="2:4" ht="25.5">
      <c r="B10" s="32" t="s">
        <v>672</v>
      </c>
      <c r="C10" s="23" t="s">
        <v>673</v>
      </c>
      <c r="D10" s="40" t="s">
        <v>673</v>
      </c>
    </row>
    <row r="11" spans="2:4" ht="12.75">
      <c r="B11" s="32" t="s">
        <v>674</v>
      </c>
      <c r="C11" s="23" t="s">
        <v>675</v>
      </c>
      <c r="D11" s="38" t="s">
        <v>893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7.140625" style="2" customWidth="1"/>
    <col min="5" max="16384" width="9.140625" style="2" customWidth="1"/>
  </cols>
  <sheetData>
    <row r="2" spans="2:4" ht="12.75" customHeight="1">
      <c r="B2" s="87" t="s">
        <v>569</v>
      </c>
      <c r="C2" s="87"/>
      <c r="D2" s="75" t="s">
        <v>391</v>
      </c>
    </row>
    <row r="3" spans="2:4" ht="33" customHeight="1">
      <c r="B3" s="87"/>
      <c r="C3" s="87"/>
      <c r="D3" s="76"/>
    </row>
    <row r="4" spans="2:4" ht="12.75">
      <c r="B4" s="4" t="s">
        <v>570</v>
      </c>
      <c r="C4" s="6" t="s">
        <v>571</v>
      </c>
      <c r="D4" s="57" t="s">
        <v>571</v>
      </c>
    </row>
    <row r="5" spans="2:4" ht="12.75">
      <c r="B5" s="4" t="s">
        <v>401</v>
      </c>
      <c r="C5" s="2" t="s">
        <v>572</v>
      </c>
      <c r="D5" s="58" t="s">
        <v>572</v>
      </c>
    </row>
    <row r="6" spans="2:4" ht="12.75">
      <c r="B6" s="6" t="s">
        <v>396</v>
      </c>
      <c r="C6" s="6" t="s">
        <v>397</v>
      </c>
      <c r="D6" s="57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34.140625" style="0" customWidth="1"/>
    <col min="4" max="4" width="37.00390625" style="0" customWidth="1"/>
    <col min="5" max="5" width="36.7109375" style="0" customWidth="1"/>
  </cols>
  <sheetData>
    <row r="2" spans="2:5" ht="12.75" customHeight="1">
      <c r="B2" s="81" t="s">
        <v>655</v>
      </c>
      <c r="C2" s="82"/>
      <c r="D2" s="77" t="s">
        <v>391</v>
      </c>
      <c r="E2" s="77" t="s">
        <v>391</v>
      </c>
    </row>
    <row r="3" spans="2:5" ht="33" customHeight="1">
      <c r="B3" s="83"/>
      <c r="C3" s="84"/>
      <c r="D3" s="94"/>
      <c r="E3" s="94"/>
    </row>
    <row r="4" spans="2:5" ht="12.75">
      <c r="B4" s="32" t="s">
        <v>399</v>
      </c>
      <c r="C4" s="23" t="s">
        <v>656</v>
      </c>
      <c r="D4" s="62" t="s">
        <v>899</v>
      </c>
      <c r="E4" s="59" t="s">
        <v>897</v>
      </c>
    </row>
    <row r="5" spans="2:5" ht="12.75">
      <c r="B5" s="32" t="s">
        <v>657</v>
      </c>
      <c r="C5" s="23" t="s">
        <v>658</v>
      </c>
      <c r="D5" s="62" t="s">
        <v>895</v>
      </c>
      <c r="E5" s="59" t="s">
        <v>898</v>
      </c>
    </row>
    <row r="6" spans="2:5" ht="12.75">
      <c r="B6" s="23" t="s">
        <v>396</v>
      </c>
      <c r="C6" s="23" t="s">
        <v>397</v>
      </c>
      <c r="D6" s="60" t="s">
        <v>397</v>
      </c>
      <c r="E6" s="60" t="s">
        <v>397</v>
      </c>
    </row>
    <row r="7" spans="4:5" ht="12.75">
      <c r="D7" s="36"/>
      <c r="E7" s="36" t="s">
        <v>896</v>
      </c>
    </row>
    <row r="8" spans="4:5" ht="12.75">
      <c r="D8" s="61"/>
      <c r="E8" s="61" t="s">
        <v>900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28125" style="2" customWidth="1"/>
    <col min="2" max="2" width="18.28125" style="2" customWidth="1"/>
    <col min="3" max="4" width="25.7109375" style="2" customWidth="1"/>
    <col min="5" max="5" width="25.8515625" style="2" customWidth="1"/>
    <col min="6" max="6" width="26.57421875" style="2" customWidth="1"/>
    <col min="7" max="7" width="26.8515625" style="2" customWidth="1"/>
    <col min="8" max="8" width="26.421875" style="2" customWidth="1"/>
    <col min="9" max="16384" width="9.140625" style="2" customWidth="1"/>
  </cols>
  <sheetData>
    <row r="2" spans="2:8" ht="12.75" customHeight="1">
      <c r="B2" s="71" t="s">
        <v>465</v>
      </c>
      <c r="C2" s="72"/>
      <c r="D2" s="77" t="s">
        <v>391</v>
      </c>
      <c r="E2" s="77" t="s">
        <v>391</v>
      </c>
      <c r="F2" s="77" t="s">
        <v>391</v>
      </c>
      <c r="G2" s="77" t="s">
        <v>391</v>
      </c>
      <c r="H2" s="77" t="s">
        <v>391</v>
      </c>
    </row>
    <row r="3" spans="2:8" ht="33" customHeight="1">
      <c r="B3" s="73"/>
      <c r="C3" s="74"/>
      <c r="D3" s="94"/>
      <c r="E3" s="94"/>
      <c r="F3" s="78"/>
      <c r="G3" s="78"/>
      <c r="H3" s="78"/>
    </row>
    <row r="4" spans="2:8" ht="12.75">
      <c r="B4" s="4" t="s">
        <v>399</v>
      </c>
      <c r="C4" s="6" t="s">
        <v>466</v>
      </c>
      <c r="D4" s="62" t="s">
        <v>729</v>
      </c>
      <c r="E4" s="62" t="s">
        <v>729</v>
      </c>
      <c r="F4" s="59" t="s">
        <v>894</v>
      </c>
      <c r="G4" s="59" t="s">
        <v>902</v>
      </c>
      <c r="H4" s="59" t="s">
        <v>903</v>
      </c>
    </row>
    <row r="5" spans="2:8" ht="12.75">
      <c r="B5" s="4" t="s">
        <v>401</v>
      </c>
      <c r="C5" s="6" t="s">
        <v>467</v>
      </c>
      <c r="D5" s="62" t="s">
        <v>880</v>
      </c>
      <c r="E5" s="62" t="s">
        <v>880</v>
      </c>
      <c r="F5" s="62" t="s">
        <v>880</v>
      </c>
      <c r="G5" s="62" t="s">
        <v>880</v>
      </c>
      <c r="H5" s="62" t="s">
        <v>880</v>
      </c>
    </row>
    <row r="6" spans="2:8" ht="40.5" customHeight="1">
      <c r="B6" s="4" t="s">
        <v>403</v>
      </c>
      <c r="C6" s="4" t="s">
        <v>404</v>
      </c>
      <c r="D6" s="63" t="s">
        <v>404</v>
      </c>
      <c r="E6" s="63" t="s">
        <v>404</v>
      </c>
      <c r="F6" s="63" t="s">
        <v>404</v>
      </c>
      <c r="G6" s="63" t="s">
        <v>404</v>
      </c>
      <c r="H6" s="63" t="s">
        <v>404</v>
      </c>
    </row>
    <row r="7" spans="2:8" ht="40.5" customHeight="1">
      <c r="B7" s="4" t="s">
        <v>438</v>
      </c>
      <c r="C7" s="4" t="s">
        <v>468</v>
      </c>
      <c r="D7" s="64" t="s">
        <v>901</v>
      </c>
      <c r="E7" s="64" t="s">
        <v>901</v>
      </c>
      <c r="F7" s="64" t="s">
        <v>901</v>
      </c>
      <c r="G7" s="64" t="s">
        <v>901</v>
      </c>
      <c r="H7" s="64" t="s">
        <v>901</v>
      </c>
    </row>
    <row r="8" spans="2:8" ht="40.5" customHeight="1">
      <c r="B8" s="4" t="s">
        <v>459</v>
      </c>
      <c r="C8" s="4"/>
      <c r="D8" s="65"/>
      <c r="E8" s="67" t="s">
        <v>389</v>
      </c>
      <c r="F8" s="65"/>
      <c r="G8" s="66"/>
      <c r="H8" s="65"/>
    </row>
    <row r="9" spans="2:8" ht="12.75">
      <c r="B9" s="6" t="s">
        <v>396</v>
      </c>
      <c r="C9" s="6" t="s">
        <v>397</v>
      </c>
      <c r="D9" s="60" t="s">
        <v>397</v>
      </c>
      <c r="E9" s="60" t="s">
        <v>397</v>
      </c>
      <c r="F9" s="60" t="s">
        <v>397</v>
      </c>
      <c r="G9" s="60" t="s">
        <v>397</v>
      </c>
      <c r="H9" s="60" t="s">
        <v>397</v>
      </c>
    </row>
    <row r="10" spans="5:8" ht="12.75">
      <c r="E10" s="36" t="s">
        <v>904</v>
      </c>
      <c r="F10" s="36" t="s">
        <v>904</v>
      </c>
      <c r="G10" s="36" t="s">
        <v>904</v>
      </c>
      <c r="H10" s="36" t="s">
        <v>904</v>
      </c>
    </row>
    <row r="11" spans="5:8" ht="25.5">
      <c r="E11" s="61" t="s">
        <v>905</v>
      </c>
      <c r="F11" s="61" t="s">
        <v>906</v>
      </c>
      <c r="G11" s="61" t="s">
        <v>907</v>
      </c>
      <c r="H11" s="61" t="s">
        <v>908</v>
      </c>
    </row>
  </sheetData>
  <sheetProtection/>
  <mergeCells count="6">
    <mergeCell ref="B2:C3"/>
    <mergeCell ref="D2:D3"/>
    <mergeCell ref="E2:E3"/>
    <mergeCell ref="F2:F3"/>
    <mergeCell ref="G2:G3"/>
    <mergeCell ref="H2:H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58.140625" style="2" customWidth="1"/>
    <col min="4" max="4" width="55.00390625" style="2" customWidth="1"/>
    <col min="5" max="16384" width="9.140625" style="2" customWidth="1"/>
  </cols>
  <sheetData>
    <row r="2" spans="2:4" ht="12.75" customHeight="1">
      <c r="B2" s="71" t="s">
        <v>469</v>
      </c>
      <c r="C2" s="72"/>
      <c r="D2" s="75" t="s">
        <v>391</v>
      </c>
    </row>
    <row r="3" spans="2:4" ht="38.25" customHeight="1">
      <c r="B3" s="73"/>
      <c r="C3" s="74"/>
      <c r="D3" s="76"/>
    </row>
    <row r="4" spans="2:4" ht="12.75" customHeight="1">
      <c r="B4" s="4" t="s">
        <v>399</v>
      </c>
      <c r="C4" s="6" t="s">
        <v>470</v>
      </c>
      <c r="D4" s="55" t="s">
        <v>737</v>
      </c>
    </row>
    <row r="5" spans="2:4" ht="12.75">
      <c r="B5" s="4" t="s">
        <v>471</v>
      </c>
      <c r="C5" s="6" t="s">
        <v>472</v>
      </c>
      <c r="D5" s="55" t="s">
        <v>472</v>
      </c>
    </row>
    <row r="6" spans="2:4" ht="12.75">
      <c r="B6" s="4" t="s">
        <v>401</v>
      </c>
      <c r="C6" s="6" t="s">
        <v>467</v>
      </c>
      <c r="D6" s="55" t="s">
        <v>880</v>
      </c>
    </row>
    <row r="7" spans="2:4" ht="12.75">
      <c r="B7" s="4" t="s">
        <v>473</v>
      </c>
      <c r="C7" s="6" t="s">
        <v>474</v>
      </c>
      <c r="D7" s="68" t="s">
        <v>909</v>
      </c>
    </row>
    <row r="8" spans="2:4" ht="12.75">
      <c r="B8" s="4" t="s">
        <v>403</v>
      </c>
      <c r="C8" s="6" t="s">
        <v>404</v>
      </c>
      <c r="D8" s="38" t="s">
        <v>404</v>
      </c>
    </row>
    <row r="9" spans="2:4" ht="12.75">
      <c r="B9" s="6" t="s">
        <v>396</v>
      </c>
      <c r="C9" s="6" t="s">
        <v>397</v>
      </c>
      <c r="D9" s="38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9.28125" style="2" customWidth="1"/>
    <col min="5" max="16384" width="9.140625" style="2" customWidth="1"/>
  </cols>
  <sheetData>
    <row r="2" spans="2:4" ht="12.75" customHeight="1">
      <c r="B2" s="87" t="s">
        <v>625</v>
      </c>
      <c r="C2" s="87"/>
      <c r="D2" s="75" t="s">
        <v>391</v>
      </c>
    </row>
    <row r="3" spans="2:4" ht="33" customHeight="1">
      <c r="B3" s="87"/>
      <c r="C3" s="87"/>
      <c r="D3" s="76"/>
    </row>
    <row r="4" spans="2:4" ht="12.75">
      <c r="B4" s="4" t="s">
        <v>399</v>
      </c>
      <c r="C4" s="6" t="s">
        <v>626</v>
      </c>
      <c r="D4" s="37" t="s">
        <v>910</v>
      </c>
    </row>
    <row r="5" spans="2:4" ht="12.75">
      <c r="B5" s="4" t="s">
        <v>471</v>
      </c>
      <c r="C5" s="6" t="s">
        <v>472</v>
      </c>
      <c r="D5" s="34" t="s">
        <v>472</v>
      </c>
    </row>
    <row r="6" spans="2:4" ht="12.75">
      <c r="B6" s="4" t="s">
        <v>401</v>
      </c>
      <c r="C6" s="6" t="s">
        <v>402</v>
      </c>
      <c r="D6" s="35" t="s">
        <v>911</v>
      </c>
    </row>
    <row r="7" spans="2:4" ht="12.75">
      <c r="B7" s="4" t="s">
        <v>473</v>
      </c>
      <c r="C7" s="6" t="s">
        <v>474</v>
      </c>
      <c r="D7" s="37" t="s">
        <v>909</v>
      </c>
    </row>
    <row r="8" spans="2:4" ht="12.75">
      <c r="B8" s="4" t="s">
        <v>403</v>
      </c>
      <c r="C8" s="6" t="s">
        <v>404</v>
      </c>
      <c r="D8" s="39" t="s">
        <v>800</v>
      </c>
    </row>
    <row r="9" spans="2:4" ht="12.75">
      <c r="B9" s="6" t="s">
        <v>396</v>
      </c>
      <c r="C9" s="6" t="s">
        <v>397</v>
      </c>
      <c r="D9" s="39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57421875" style="2" customWidth="1"/>
    <col min="2" max="2" width="31.7109375" style="2" customWidth="1"/>
    <col min="3" max="3" width="53.28125" style="2" customWidth="1"/>
    <col min="4" max="5" width="40.421875" style="2" customWidth="1"/>
    <col min="6" max="6" width="40.140625" style="2" customWidth="1"/>
    <col min="7" max="7" width="40.28125" style="2" customWidth="1"/>
    <col min="8" max="16384" width="9.140625" style="2" customWidth="1"/>
  </cols>
  <sheetData>
    <row r="2" spans="2:7" ht="19.5" customHeight="1">
      <c r="B2" s="71" t="s">
        <v>545</v>
      </c>
      <c r="C2" s="72"/>
      <c r="D2" s="75" t="s">
        <v>391</v>
      </c>
      <c r="E2" s="77" t="s">
        <v>391</v>
      </c>
      <c r="F2" s="77" t="s">
        <v>391</v>
      </c>
      <c r="G2" s="77" t="s">
        <v>391</v>
      </c>
    </row>
    <row r="3" spans="2:7" ht="19.5" customHeight="1">
      <c r="B3" s="73"/>
      <c r="C3" s="74"/>
      <c r="D3" s="76"/>
      <c r="E3" s="78"/>
      <c r="F3" s="78"/>
      <c r="G3" s="78"/>
    </row>
    <row r="4" spans="2:7" ht="44.25" customHeight="1">
      <c r="B4" s="6" t="s">
        <v>406</v>
      </c>
      <c r="C4" s="6" t="s">
        <v>546</v>
      </c>
      <c r="D4" s="37" t="s">
        <v>726</v>
      </c>
      <c r="E4" s="44" t="s">
        <v>728</v>
      </c>
      <c r="F4" s="44" t="s">
        <v>728</v>
      </c>
      <c r="G4" s="44" t="s">
        <v>728</v>
      </c>
    </row>
    <row r="5" spans="2:7" ht="19.5" customHeight="1">
      <c r="B5" s="6" t="s">
        <v>408</v>
      </c>
      <c r="C5" s="2" t="s">
        <v>547</v>
      </c>
      <c r="D5" s="38" t="s">
        <v>720</v>
      </c>
      <c r="E5" s="38" t="s">
        <v>720</v>
      </c>
      <c r="F5" s="42" t="s">
        <v>729</v>
      </c>
      <c r="G5" s="38" t="s">
        <v>720</v>
      </c>
    </row>
    <row r="6" spans="2:7" ht="19.5" customHeight="1">
      <c r="B6" s="6" t="s">
        <v>410</v>
      </c>
      <c r="C6" s="2" t="s">
        <v>548</v>
      </c>
      <c r="D6" s="38" t="s">
        <v>721</v>
      </c>
      <c r="E6" s="38" t="s">
        <v>721</v>
      </c>
      <c r="F6" s="42" t="s">
        <v>730</v>
      </c>
      <c r="G6" s="42" t="s">
        <v>731</v>
      </c>
    </row>
    <row r="7" spans="2:7" ht="19.5" customHeight="1">
      <c r="B7" s="6" t="s">
        <v>412</v>
      </c>
      <c r="C7" s="6" t="s">
        <v>413</v>
      </c>
      <c r="D7" s="39" t="s">
        <v>413</v>
      </c>
      <c r="E7" s="39" t="s">
        <v>413</v>
      </c>
      <c r="F7" s="39" t="s">
        <v>413</v>
      </c>
      <c r="G7" s="39" t="s">
        <v>413</v>
      </c>
    </row>
    <row r="8" spans="2:7" ht="58.5" customHeight="1">
      <c r="B8" s="6" t="s">
        <v>414</v>
      </c>
      <c r="C8" s="7" t="s">
        <v>549</v>
      </c>
      <c r="D8" s="37" t="s">
        <v>727</v>
      </c>
      <c r="E8" s="37" t="s">
        <v>727</v>
      </c>
      <c r="F8" s="37" t="s">
        <v>727</v>
      </c>
      <c r="G8" s="44" t="s">
        <v>732</v>
      </c>
    </row>
    <row r="9" spans="2:7" ht="19.5" customHeight="1">
      <c r="B9" s="6" t="s">
        <v>416</v>
      </c>
      <c r="C9" s="6" t="s">
        <v>417</v>
      </c>
      <c r="D9" s="38" t="s">
        <v>704</v>
      </c>
      <c r="E9" s="38" t="s">
        <v>704</v>
      </c>
      <c r="F9" s="38" t="s">
        <v>704</v>
      </c>
      <c r="G9" s="38" t="s">
        <v>704</v>
      </c>
    </row>
    <row r="10" spans="2:7" ht="19.5" customHeight="1">
      <c r="B10" s="6" t="s">
        <v>418</v>
      </c>
      <c r="C10" s="8" t="s">
        <v>419</v>
      </c>
      <c r="D10" s="38" t="s">
        <v>705</v>
      </c>
      <c r="E10" s="38" t="s">
        <v>705</v>
      </c>
      <c r="F10" s="38" t="s">
        <v>705</v>
      </c>
      <c r="G10" s="38" t="s">
        <v>705</v>
      </c>
    </row>
    <row r="11" spans="2:7" ht="19.5" customHeight="1">
      <c r="B11" s="6" t="s">
        <v>420</v>
      </c>
      <c r="C11" s="6" t="s">
        <v>550</v>
      </c>
      <c r="D11" s="39" t="s">
        <v>706</v>
      </c>
      <c r="E11" s="39" t="s">
        <v>706</v>
      </c>
      <c r="F11" s="39" t="s">
        <v>706</v>
      </c>
      <c r="G11" s="39" t="s">
        <v>706</v>
      </c>
    </row>
    <row r="12" spans="2:7" ht="19.5" customHeight="1">
      <c r="B12" s="6" t="s">
        <v>422</v>
      </c>
      <c r="C12" s="6" t="s">
        <v>423</v>
      </c>
      <c r="D12" s="38" t="s">
        <v>423</v>
      </c>
      <c r="E12" s="38" t="s">
        <v>423</v>
      </c>
      <c r="F12" s="38" t="s">
        <v>423</v>
      </c>
      <c r="G12" s="42" t="s">
        <v>733</v>
      </c>
    </row>
    <row r="13" spans="2:7" ht="51.75" customHeight="1">
      <c r="B13" s="6" t="s">
        <v>424</v>
      </c>
      <c r="C13" s="13" t="s">
        <v>551</v>
      </c>
      <c r="D13" s="40" t="s">
        <v>551</v>
      </c>
      <c r="E13" s="40" t="s">
        <v>551</v>
      </c>
      <c r="F13" s="40" t="s">
        <v>551</v>
      </c>
      <c r="G13" s="40" t="s">
        <v>551</v>
      </c>
    </row>
    <row r="14" spans="2:7" ht="50.25" customHeight="1">
      <c r="B14" s="6" t="s">
        <v>426</v>
      </c>
      <c r="C14" s="9" t="s">
        <v>552</v>
      </c>
      <c r="D14" s="37" t="s">
        <v>722</v>
      </c>
      <c r="E14" s="37" t="s">
        <v>722</v>
      </c>
      <c r="F14" s="37" t="s">
        <v>722</v>
      </c>
      <c r="G14" s="37" t="s">
        <v>722</v>
      </c>
    </row>
    <row r="15" spans="2:7" ht="116.25" customHeight="1">
      <c r="B15" s="6" t="s">
        <v>428</v>
      </c>
      <c r="C15" s="9" t="s">
        <v>553</v>
      </c>
      <c r="D15" s="40" t="s">
        <v>553</v>
      </c>
      <c r="E15" s="40" t="s">
        <v>553</v>
      </c>
      <c r="F15" s="40" t="s">
        <v>553</v>
      </c>
      <c r="G15" s="40" t="s">
        <v>553</v>
      </c>
    </row>
    <row r="16" spans="2:7" ht="29.25" customHeight="1">
      <c r="B16" s="6" t="s">
        <v>430</v>
      </c>
      <c r="C16" s="10" t="s">
        <v>554</v>
      </c>
      <c r="D16" s="41" t="s">
        <v>723</v>
      </c>
      <c r="E16" s="45" t="s">
        <v>723</v>
      </c>
      <c r="F16" s="45" t="s">
        <v>723</v>
      </c>
      <c r="G16" s="45" t="s">
        <v>723</v>
      </c>
    </row>
    <row r="17" spans="2:7" ht="19.5" customHeight="1">
      <c r="B17" s="6" t="s">
        <v>555</v>
      </c>
      <c r="C17" s="17" t="s">
        <v>417</v>
      </c>
      <c r="D17" s="39" t="s">
        <v>417</v>
      </c>
      <c r="E17" s="39" t="s">
        <v>417</v>
      </c>
      <c r="F17" s="39" t="s">
        <v>417</v>
      </c>
      <c r="G17" s="39" t="s">
        <v>417</v>
      </c>
    </row>
    <row r="18" spans="2:7" ht="19.5" customHeight="1">
      <c r="B18" s="6" t="s">
        <v>432</v>
      </c>
      <c r="C18" s="6" t="s">
        <v>433</v>
      </c>
      <c r="D18" s="39" t="s">
        <v>724</v>
      </c>
      <c r="E18" s="39" t="s">
        <v>724</v>
      </c>
      <c r="F18" s="39" t="s">
        <v>724</v>
      </c>
      <c r="G18" s="39" t="s">
        <v>724</v>
      </c>
    </row>
    <row r="19" spans="2:7" ht="19.5" customHeight="1">
      <c r="B19" s="6" t="s">
        <v>434</v>
      </c>
      <c r="C19" s="6" t="s">
        <v>556</v>
      </c>
      <c r="D19" s="38" t="s">
        <v>709</v>
      </c>
      <c r="E19" s="38" t="s">
        <v>709</v>
      </c>
      <c r="F19" s="38" t="s">
        <v>709</v>
      </c>
      <c r="G19" s="38" t="s">
        <v>709</v>
      </c>
    </row>
    <row r="20" spans="2:7" ht="28.5" customHeight="1">
      <c r="B20" s="6" t="s">
        <v>403</v>
      </c>
      <c r="C20" s="2" t="s">
        <v>404</v>
      </c>
      <c r="D20" s="41" t="s">
        <v>436</v>
      </c>
      <c r="E20" s="41" t="s">
        <v>436</v>
      </c>
      <c r="F20" s="41" t="s">
        <v>436</v>
      </c>
      <c r="G20" s="41" t="s">
        <v>436</v>
      </c>
    </row>
    <row r="21" spans="2:7" ht="19.5" customHeight="1">
      <c r="B21" s="6" t="s">
        <v>396</v>
      </c>
      <c r="C21" s="6" t="s">
        <v>437</v>
      </c>
      <c r="D21" s="39" t="s">
        <v>437</v>
      </c>
      <c r="E21" s="39" t="s">
        <v>437</v>
      </c>
      <c r="F21" s="39" t="s">
        <v>437</v>
      </c>
      <c r="G21" s="39" t="s">
        <v>437</v>
      </c>
    </row>
    <row r="22" spans="2:7" ht="67.5" customHeight="1">
      <c r="B22" s="11" t="s">
        <v>438</v>
      </c>
      <c r="C22" s="13" t="s">
        <v>439</v>
      </c>
      <c r="D22" s="40" t="s">
        <v>725</v>
      </c>
      <c r="E22" s="40" t="s">
        <v>725</v>
      </c>
      <c r="F22" s="40" t="s">
        <v>725</v>
      </c>
      <c r="G22" s="40" t="s">
        <v>725</v>
      </c>
    </row>
    <row r="23" spans="2:7" ht="19.5" customHeight="1">
      <c r="B23" s="12"/>
      <c r="C23" s="12"/>
      <c r="D23" s="38"/>
      <c r="E23" s="38"/>
      <c r="F23" s="38"/>
      <c r="G23" s="38"/>
    </row>
    <row r="24" spans="5:7" ht="12.75">
      <c r="E24" s="36" t="s">
        <v>713</v>
      </c>
      <c r="F24" s="36" t="s">
        <v>713</v>
      </c>
      <c r="G24" s="36" t="s">
        <v>713</v>
      </c>
    </row>
    <row r="25" spans="5:7" ht="12.75">
      <c r="E25" s="36" t="s">
        <v>735</v>
      </c>
      <c r="F25" s="36" t="s">
        <v>736</v>
      </c>
      <c r="G25" s="36" t="s">
        <v>734</v>
      </c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35.140625" style="2" customWidth="1"/>
    <col min="5" max="16384" width="9.140625" style="2" customWidth="1"/>
  </cols>
  <sheetData>
    <row r="2" spans="2:4" ht="12.75" customHeight="1">
      <c r="B2" s="87" t="s">
        <v>398</v>
      </c>
      <c r="C2" s="87"/>
      <c r="D2" s="75" t="s">
        <v>391</v>
      </c>
    </row>
    <row r="3" spans="2:4" ht="33" customHeight="1">
      <c r="B3" s="87"/>
      <c r="C3" s="87"/>
      <c r="D3" s="76"/>
    </row>
    <row r="4" spans="2:4" ht="12.75">
      <c r="B4" s="4" t="s">
        <v>399</v>
      </c>
      <c r="C4" s="6" t="s">
        <v>400</v>
      </c>
      <c r="D4" s="34" t="s">
        <v>912</v>
      </c>
    </row>
    <row r="5" spans="2:4" ht="12.75">
      <c r="B5" s="4" t="s">
        <v>401</v>
      </c>
      <c r="C5" s="6" t="s">
        <v>402</v>
      </c>
      <c r="D5" s="35" t="s">
        <v>911</v>
      </c>
    </row>
    <row r="6" spans="2:4" ht="25.5">
      <c r="B6" s="4" t="s">
        <v>403</v>
      </c>
      <c r="C6" s="6" t="s">
        <v>404</v>
      </c>
      <c r="D6" s="34" t="s">
        <v>404</v>
      </c>
    </row>
    <row r="7" spans="2:4" ht="12.75">
      <c r="B7" s="6" t="s">
        <v>396</v>
      </c>
      <c r="C7" s="6" t="s">
        <v>397</v>
      </c>
      <c r="D7" s="25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6.8515625" style="2" customWidth="1"/>
    <col min="5" max="16384" width="9.140625" style="2" customWidth="1"/>
  </cols>
  <sheetData>
    <row r="2" spans="2:4" ht="12.75" customHeight="1">
      <c r="B2" s="71" t="s">
        <v>475</v>
      </c>
      <c r="C2" s="72"/>
      <c r="D2" s="75" t="s">
        <v>391</v>
      </c>
    </row>
    <row r="3" spans="2:4" ht="38.25" customHeight="1">
      <c r="B3" s="73"/>
      <c r="C3" s="74"/>
      <c r="D3" s="76"/>
    </row>
    <row r="4" spans="2:4" ht="12.75" customHeight="1">
      <c r="B4" s="95" t="s">
        <v>476</v>
      </c>
      <c r="C4" s="96"/>
      <c r="D4" s="101" t="s">
        <v>476</v>
      </c>
    </row>
    <row r="5" spans="2:4" ht="12.75">
      <c r="B5" s="97"/>
      <c r="C5" s="98"/>
      <c r="D5" s="102"/>
    </row>
    <row r="6" spans="2:4" ht="12.75">
      <c r="B6" s="97"/>
      <c r="C6" s="98"/>
      <c r="D6" s="102"/>
    </row>
    <row r="7" spans="2:4" ht="54" customHeight="1">
      <c r="B7" s="99"/>
      <c r="C7" s="100"/>
      <c r="D7" s="103"/>
    </row>
    <row r="8" spans="2:4" ht="12.75">
      <c r="B8" s="6" t="s">
        <v>396</v>
      </c>
      <c r="C8" s="6" t="s">
        <v>397</v>
      </c>
      <c r="D8" s="38" t="s">
        <v>397</v>
      </c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66.28125" style="0" customWidth="1"/>
  </cols>
  <sheetData>
    <row r="2" spans="2:4" ht="12.75" customHeight="1">
      <c r="B2" s="81" t="s">
        <v>647</v>
      </c>
      <c r="C2" s="82"/>
      <c r="D2" s="77" t="s">
        <v>391</v>
      </c>
    </row>
    <row r="3" spans="2:4" ht="38.25" customHeight="1">
      <c r="B3" s="83"/>
      <c r="C3" s="84"/>
      <c r="D3" s="78"/>
    </row>
    <row r="4" spans="2:4" ht="12.75" customHeight="1">
      <c r="B4" s="104" t="s">
        <v>648</v>
      </c>
      <c r="C4" s="105"/>
      <c r="D4" s="101" t="s">
        <v>648</v>
      </c>
    </row>
    <row r="5" spans="2:4" ht="12.75">
      <c r="B5" s="106"/>
      <c r="C5" s="107"/>
      <c r="D5" s="102"/>
    </row>
    <row r="6" spans="2:4" ht="12.75">
      <c r="B6" s="106"/>
      <c r="C6" s="107"/>
      <c r="D6" s="102"/>
    </row>
    <row r="7" spans="2:4" ht="54" customHeight="1">
      <c r="B7" s="108"/>
      <c r="C7" s="109"/>
      <c r="D7" s="103"/>
    </row>
    <row r="8" spans="2:4" ht="12.75">
      <c r="B8" s="23" t="s">
        <v>396</v>
      </c>
      <c r="C8" s="23" t="s">
        <v>397</v>
      </c>
      <c r="D8" s="38" t="s">
        <v>397</v>
      </c>
    </row>
  </sheetData>
  <sheetProtection/>
  <mergeCells count="4">
    <mergeCell ref="B2:C3"/>
    <mergeCell ref="D2:D3"/>
    <mergeCell ref="B4:C7"/>
    <mergeCell ref="D4:D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40.57421875" style="2" customWidth="1"/>
    <col min="5" max="16384" width="9.140625" style="2" customWidth="1"/>
  </cols>
  <sheetData>
    <row r="2" spans="2:4" ht="12.75" customHeight="1">
      <c r="B2" s="71" t="s">
        <v>390</v>
      </c>
      <c r="C2" s="72"/>
      <c r="D2" s="75" t="s">
        <v>391</v>
      </c>
    </row>
    <row r="3" spans="2:4" ht="33" customHeight="1">
      <c r="B3" s="73"/>
      <c r="C3" s="74"/>
      <c r="D3" s="76"/>
    </row>
    <row r="4" spans="2:4" ht="30" customHeight="1">
      <c r="B4" s="3" t="s">
        <v>392</v>
      </c>
      <c r="C4" s="4" t="s">
        <v>393</v>
      </c>
      <c r="D4" s="63" t="s">
        <v>393</v>
      </c>
    </row>
    <row r="5" spans="2:4" ht="12.75">
      <c r="B5" s="4" t="s">
        <v>394</v>
      </c>
      <c r="C5" s="5" t="s">
        <v>395</v>
      </c>
      <c r="D5" s="38" t="s">
        <v>395</v>
      </c>
    </row>
    <row r="6" spans="2:4" ht="12.75">
      <c r="B6" s="6" t="s">
        <v>396</v>
      </c>
      <c r="C6" s="6" t="s">
        <v>397</v>
      </c>
      <c r="D6" s="39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71" t="s">
        <v>500</v>
      </c>
      <c r="C2" s="72"/>
      <c r="D2" s="75" t="s">
        <v>391</v>
      </c>
    </row>
    <row r="3" spans="2:4" ht="21" customHeight="1">
      <c r="B3" s="73"/>
      <c r="C3" s="74"/>
      <c r="D3" s="76"/>
    </row>
    <row r="4" spans="2:4" ht="12.75">
      <c r="B4" s="6" t="s">
        <v>501</v>
      </c>
      <c r="C4" s="15" t="s">
        <v>502</v>
      </c>
      <c r="D4" s="40" t="s">
        <v>502</v>
      </c>
    </row>
    <row r="5" spans="2:4" ht="12.75">
      <c r="B5" s="6" t="s">
        <v>503</v>
      </c>
      <c r="C5" s="15">
        <v>3</v>
      </c>
      <c r="D5" s="69">
        <v>3</v>
      </c>
    </row>
    <row r="6" spans="2:4" ht="12.75">
      <c r="B6" s="6" t="s">
        <v>504</v>
      </c>
      <c r="C6" s="15">
        <v>1</v>
      </c>
      <c r="D6" s="69">
        <v>1</v>
      </c>
    </row>
    <row r="7" spans="2:4" ht="12.75">
      <c r="B7" s="6" t="s">
        <v>505</v>
      </c>
      <c r="C7" s="16" t="s">
        <v>506</v>
      </c>
      <c r="D7" s="70" t="s">
        <v>506</v>
      </c>
    </row>
    <row r="8" spans="2:4" ht="12.75">
      <c r="B8" s="6" t="s">
        <v>507</v>
      </c>
      <c r="C8" s="17" t="s">
        <v>508</v>
      </c>
      <c r="D8" s="39" t="s">
        <v>508</v>
      </c>
    </row>
    <row r="9" spans="2:4" ht="12.75">
      <c r="B9" s="6" t="s">
        <v>509</v>
      </c>
      <c r="C9" s="15" t="s">
        <v>510</v>
      </c>
      <c r="D9" s="40" t="s">
        <v>510</v>
      </c>
    </row>
    <row r="10" spans="2:4" ht="12.75">
      <c r="B10" s="6" t="s">
        <v>396</v>
      </c>
      <c r="C10" s="15" t="s">
        <v>397</v>
      </c>
      <c r="D10" s="38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8515625" style="2" customWidth="1"/>
    <col min="2" max="2" width="20.28125" style="2" customWidth="1"/>
    <col min="3" max="3" width="53.421875" style="2" customWidth="1"/>
    <col min="4" max="4" width="49.8515625" style="2" customWidth="1"/>
    <col min="5" max="5" width="47.57421875" style="2" customWidth="1"/>
    <col min="6" max="16384" width="9.140625" style="2" customWidth="1"/>
  </cols>
  <sheetData>
    <row r="2" spans="2:5" ht="19.5" customHeight="1">
      <c r="B2" s="71" t="s">
        <v>573</v>
      </c>
      <c r="C2" s="79"/>
      <c r="D2" s="75" t="s">
        <v>391</v>
      </c>
      <c r="E2" s="75" t="s">
        <v>391</v>
      </c>
    </row>
    <row r="3" spans="2:5" ht="19.5" customHeight="1">
      <c r="B3" s="73"/>
      <c r="C3" s="80"/>
      <c r="D3" s="76"/>
      <c r="E3" s="76"/>
    </row>
    <row r="4" spans="2:5" ht="26.25" customHeight="1">
      <c r="B4" s="6" t="s">
        <v>406</v>
      </c>
      <c r="C4" s="2" t="s">
        <v>574</v>
      </c>
      <c r="D4" s="37" t="s">
        <v>740</v>
      </c>
      <c r="E4" s="37" t="s">
        <v>743</v>
      </c>
    </row>
    <row r="5" spans="2:5" ht="19.5" customHeight="1">
      <c r="B5" s="6" t="s">
        <v>408</v>
      </c>
      <c r="C5" s="17" t="s">
        <v>575</v>
      </c>
      <c r="D5" s="38" t="s">
        <v>409</v>
      </c>
      <c r="E5" s="38" t="s">
        <v>409</v>
      </c>
    </row>
    <row r="6" spans="2:5" ht="19.5" customHeight="1">
      <c r="B6" s="6" t="s">
        <v>410</v>
      </c>
      <c r="C6" s="17" t="s">
        <v>576</v>
      </c>
      <c r="D6" s="38" t="s">
        <v>737</v>
      </c>
      <c r="E6" s="38" t="s">
        <v>737</v>
      </c>
    </row>
    <row r="7" spans="2:5" ht="19.5" customHeight="1">
      <c r="B7" s="6" t="s">
        <v>412</v>
      </c>
      <c r="C7" s="17" t="s">
        <v>577</v>
      </c>
      <c r="D7" s="39" t="s">
        <v>577</v>
      </c>
      <c r="E7" s="39" t="s">
        <v>577</v>
      </c>
    </row>
    <row r="8" spans="2:5" ht="19.5" customHeight="1">
      <c r="B8" s="6" t="s">
        <v>420</v>
      </c>
      <c r="C8" s="2" t="s">
        <v>578</v>
      </c>
      <c r="D8" s="39" t="s">
        <v>578</v>
      </c>
      <c r="E8" s="39" t="s">
        <v>578</v>
      </c>
    </row>
    <row r="9" spans="2:5" ht="19.5" customHeight="1">
      <c r="B9" s="6" t="s">
        <v>422</v>
      </c>
      <c r="C9" s="2" t="s">
        <v>579</v>
      </c>
      <c r="D9" s="39" t="s">
        <v>579</v>
      </c>
      <c r="E9" s="39" t="s">
        <v>579</v>
      </c>
    </row>
    <row r="10" spans="2:5" ht="19.5" customHeight="1">
      <c r="B10" s="6" t="s">
        <v>580</v>
      </c>
      <c r="C10" s="2" t="s">
        <v>581</v>
      </c>
      <c r="D10" s="38" t="s">
        <v>738</v>
      </c>
      <c r="E10" s="42" t="s">
        <v>741</v>
      </c>
    </row>
    <row r="11" spans="2:5" ht="19.5" customHeight="1">
      <c r="B11" s="6" t="s">
        <v>426</v>
      </c>
      <c r="C11" s="2" t="s">
        <v>582</v>
      </c>
      <c r="D11" s="38" t="s">
        <v>739</v>
      </c>
      <c r="E11" s="42" t="s">
        <v>742</v>
      </c>
    </row>
    <row r="12" spans="2:5" ht="92.25" customHeight="1">
      <c r="B12" s="6" t="s">
        <v>428</v>
      </c>
      <c r="C12" s="9" t="s">
        <v>553</v>
      </c>
      <c r="D12" s="40" t="s">
        <v>553</v>
      </c>
      <c r="E12" s="37" t="s">
        <v>553</v>
      </c>
    </row>
    <row r="13" spans="2:5" ht="29.25" customHeight="1">
      <c r="B13" s="6" t="s">
        <v>430</v>
      </c>
      <c r="C13" s="10" t="s">
        <v>583</v>
      </c>
      <c r="D13" s="46" t="s">
        <v>583</v>
      </c>
      <c r="E13" s="46" t="s">
        <v>583</v>
      </c>
    </row>
    <row r="14" spans="2:5" ht="19.5" customHeight="1">
      <c r="B14" s="6" t="s">
        <v>432</v>
      </c>
      <c r="C14" s="17" t="s">
        <v>584</v>
      </c>
      <c r="D14" s="39" t="s">
        <v>584</v>
      </c>
      <c r="E14" s="47" t="s">
        <v>584</v>
      </c>
    </row>
    <row r="15" spans="2:5" ht="19.5" customHeight="1">
      <c r="B15" s="6" t="s">
        <v>403</v>
      </c>
      <c r="C15" s="2" t="s">
        <v>404</v>
      </c>
      <c r="D15" s="39" t="s">
        <v>404</v>
      </c>
      <c r="E15" s="39" t="s">
        <v>404</v>
      </c>
    </row>
    <row r="16" spans="2:5" ht="19.5" customHeight="1">
      <c r="B16" s="6" t="s">
        <v>396</v>
      </c>
      <c r="C16" s="17" t="s">
        <v>437</v>
      </c>
      <c r="D16" s="39" t="s">
        <v>437</v>
      </c>
      <c r="E16" s="39" t="s">
        <v>437</v>
      </c>
    </row>
    <row r="17" ht="12.75">
      <c r="E17" s="36" t="s">
        <v>713</v>
      </c>
    </row>
    <row r="18" ht="12.75">
      <c r="E18" s="36" t="s">
        <v>744</v>
      </c>
    </row>
  </sheetData>
  <sheetProtection/>
  <mergeCells count="3">
    <mergeCell ref="B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49.140625" style="0" customWidth="1"/>
  </cols>
  <sheetData>
    <row r="2" spans="2:4" ht="12.75" customHeight="1">
      <c r="B2" s="81" t="s">
        <v>652</v>
      </c>
      <c r="C2" s="82"/>
      <c r="D2" s="85" t="s">
        <v>391</v>
      </c>
    </row>
    <row r="3" spans="2:4" ht="31.5" customHeight="1">
      <c r="B3" s="83"/>
      <c r="C3" s="84"/>
      <c r="D3" s="86"/>
    </row>
    <row r="4" spans="2:4" ht="12.75">
      <c r="B4" s="23" t="s">
        <v>441</v>
      </c>
      <c r="C4" t="s">
        <v>653</v>
      </c>
      <c r="D4" s="38" t="s">
        <v>653</v>
      </c>
    </row>
    <row r="5" spans="2:4" ht="12.75">
      <c r="B5" s="23" t="s">
        <v>443</v>
      </c>
      <c r="C5" t="s">
        <v>624</v>
      </c>
      <c r="D5" s="25" t="s">
        <v>624</v>
      </c>
    </row>
    <row r="6" spans="2:4" ht="12.75">
      <c r="B6" s="23" t="s">
        <v>445</v>
      </c>
      <c r="C6" s="23" t="s">
        <v>446</v>
      </c>
      <c r="D6" s="25" t="s">
        <v>446</v>
      </c>
    </row>
    <row r="7" spans="2:4" ht="12.75">
      <c r="B7" s="23" t="s">
        <v>455</v>
      </c>
      <c r="C7" s="36" t="s">
        <v>654</v>
      </c>
      <c r="D7" s="25" t="s">
        <v>746</v>
      </c>
    </row>
    <row r="8" spans="2:4" ht="12.75">
      <c r="B8" s="23" t="s">
        <v>458</v>
      </c>
      <c r="C8" s="23" t="s">
        <v>417</v>
      </c>
      <c r="D8" s="25" t="s">
        <v>417</v>
      </c>
    </row>
    <row r="9" spans="2:4" ht="12.75">
      <c r="B9" s="23" t="s">
        <v>459</v>
      </c>
      <c r="C9" s="23"/>
      <c r="D9" s="25"/>
    </row>
    <row r="10" spans="2:4" ht="12.75">
      <c r="B10" s="23" t="s">
        <v>460</v>
      </c>
      <c r="C10" s="24" t="s">
        <v>461</v>
      </c>
      <c r="D10" s="25" t="s">
        <v>461</v>
      </c>
    </row>
    <row r="11" spans="2:4" ht="12.75">
      <c r="B11" s="23" t="s">
        <v>462</v>
      </c>
      <c r="C11" s="23" t="s">
        <v>463</v>
      </c>
      <c r="D11" s="25" t="s">
        <v>463</v>
      </c>
    </row>
    <row r="12" spans="2:4" ht="12.75">
      <c r="B12" s="23" t="s">
        <v>464</v>
      </c>
      <c r="C12" s="23" t="s">
        <v>437</v>
      </c>
      <c r="D12" s="25" t="s">
        <v>437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48.421875" style="2" customWidth="1"/>
    <col min="5" max="16384" width="9.140625" style="2" customWidth="1"/>
  </cols>
  <sheetData>
    <row r="2" spans="2:4" ht="12.75" customHeight="1">
      <c r="B2" s="71" t="s">
        <v>622</v>
      </c>
      <c r="C2" s="72"/>
      <c r="D2" s="75" t="s">
        <v>391</v>
      </c>
    </row>
    <row r="3" spans="2:4" ht="31.5" customHeight="1">
      <c r="B3" s="73"/>
      <c r="C3" s="74"/>
      <c r="D3" s="76"/>
    </row>
    <row r="4" spans="2:4" ht="12.75">
      <c r="B4" s="6" t="s">
        <v>441</v>
      </c>
      <c r="C4" s="2" t="s">
        <v>623</v>
      </c>
      <c r="D4" s="25" t="s">
        <v>623</v>
      </c>
    </row>
    <row r="5" spans="2:4" ht="12.75">
      <c r="B5" s="6" t="s">
        <v>443</v>
      </c>
      <c r="C5" s="2" t="s">
        <v>624</v>
      </c>
      <c r="D5" s="25" t="s">
        <v>624</v>
      </c>
    </row>
    <row r="6" spans="2:4" ht="12.75">
      <c r="B6" s="6" t="s">
        <v>445</v>
      </c>
      <c r="C6" s="6" t="s">
        <v>446</v>
      </c>
      <c r="D6" s="25" t="s">
        <v>446</v>
      </c>
    </row>
    <row r="7" spans="2:4" ht="12.75">
      <c r="B7" s="6" t="s">
        <v>455</v>
      </c>
      <c r="C7" s="6" t="s">
        <v>544</v>
      </c>
      <c r="D7" s="25" t="s">
        <v>745</v>
      </c>
    </row>
    <row r="8" spans="2:4" ht="12.75">
      <c r="B8" s="6" t="s">
        <v>458</v>
      </c>
      <c r="C8" s="6" t="s">
        <v>417</v>
      </c>
      <c r="D8" s="25" t="s">
        <v>417</v>
      </c>
    </row>
    <row r="9" spans="2:4" ht="12.75">
      <c r="B9" s="6" t="s">
        <v>459</v>
      </c>
      <c r="C9" s="6"/>
      <c r="D9" s="25"/>
    </row>
    <row r="10" spans="2:4" ht="12.75">
      <c r="B10" s="6" t="s">
        <v>460</v>
      </c>
      <c r="C10" s="13" t="s">
        <v>461</v>
      </c>
      <c r="D10" s="25" t="s">
        <v>461</v>
      </c>
    </row>
    <row r="11" spans="2:4" ht="12.75">
      <c r="B11" s="6" t="s">
        <v>462</v>
      </c>
      <c r="C11" s="6" t="s">
        <v>463</v>
      </c>
      <c r="D11" s="25" t="s">
        <v>463</v>
      </c>
    </row>
    <row r="12" spans="2:4" ht="12.75">
      <c r="B12" s="6" t="s">
        <v>464</v>
      </c>
      <c r="C12" s="6" t="s">
        <v>437</v>
      </c>
      <c r="D12" s="25" t="s">
        <v>437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421875" style="2" customWidth="1"/>
    <col min="2" max="2" width="27.140625" style="2" customWidth="1"/>
    <col min="3" max="3" width="48.7109375" style="2" customWidth="1"/>
    <col min="4" max="4" width="36.421875" style="2" customWidth="1"/>
    <col min="5" max="16384" width="9.140625" style="2" customWidth="1"/>
  </cols>
  <sheetData>
    <row r="2" spans="2:4" ht="12.75" customHeight="1">
      <c r="B2" s="71" t="s">
        <v>440</v>
      </c>
      <c r="C2" s="72"/>
      <c r="D2" s="75" t="s">
        <v>391</v>
      </c>
    </row>
    <row r="3" spans="2:4" ht="31.5" customHeight="1">
      <c r="B3" s="73"/>
      <c r="C3" s="74"/>
      <c r="D3" s="76"/>
    </row>
    <row r="4" spans="2:4" ht="12.75">
      <c r="B4" s="6" t="s">
        <v>441</v>
      </c>
      <c r="C4" s="6" t="s">
        <v>442</v>
      </c>
      <c r="D4" s="38" t="s">
        <v>442</v>
      </c>
    </row>
    <row r="5" spans="2:4" ht="12.75">
      <c r="B5" s="6" t="s">
        <v>443</v>
      </c>
      <c r="C5" s="6" t="s">
        <v>444</v>
      </c>
      <c r="D5" s="38" t="s">
        <v>752</v>
      </c>
    </row>
    <row r="6" spans="2:4" ht="12.75">
      <c r="B6" s="6" t="s">
        <v>445</v>
      </c>
      <c r="C6" s="6" t="s">
        <v>446</v>
      </c>
      <c r="D6" s="39" t="s">
        <v>446</v>
      </c>
    </row>
    <row r="7" spans="2:4" ht="12.75">
      <c r="B7" s="6" t="s">
        <v>447</v>
      </c>
      <c r="C7" s="6" t="s">
        <v>448</v>
      </c>
      <c r="D7" s="38" t="s">
        <v>754</v>
      </c>
    </row>
    <row r="8" spans="2:4" ht="12.75">
      <c r="B8" s="6" t="s">
        <v>449</v>
      </c>
      <c r="C8" s="6" t="s">
        <v>450</v>
      </c>
      <c r="D8" s="38" t="s">
        <v>748</v>
      </c>
    </row>
    <row r="9" spans="2:4" ht="12.75">
      <c r="B9" s="6" t="s">
        <v>451</v>
      </c>
      <c r="C9" s="6" t="s">
        <v>452</v>
      </c>
      <c r="D9" s="38" t="s">
        <v>749</v>
      </c>
    </row>
    <row r="10" spans="2:4" ht="12.75">
      <c r="B10" s="6" t="s">
        <v>453</v>
      </c>
      <c r="C10" s="6" t="s">
        <v>454</v>
      </c>
      <c r="D10" s="38" t="s">
        <v>753</v>
      </c>
    </row>
    <row r="11" spans="2:4" ht="12.75">
      <c r="B11" s="6" t="s">
        <v>455</v>
      </c>
      <c r="C11" s="2" t="s">
        <v>456</v>
      </c>
      <c r="D11" s="38" t="s">
        <v>751</v>
      </c>
    </row>
    <row r="12" spans="2:4" ht="12.75">
      <c r="B12" s="6" t="s">
        <v>457</v>
      </c>
      <c r="C12" s="6" t="s">
        <v>417</v>
      </c>
      <c r="D12" s="38" t="s">
        <v>417</v>
      </c>
    </row>
    <row r="13" spans="2:4" ht="12.75">
      <c r="B13" s="6" t="s">
        <v>458</v>
      </c>
      <c r="C13" s="6" t="s">
        <v>417</v>
      </c>
      <c r="D13" s="38" t="s">
        <v>417</v>
      </c>
    </row>
    <row r="14" spans="2:4" ht="12.75">
      <c r="B14" s="6" t="s">
        <v>459</v>
      </c>
      <c r="C14" s="6"/>
      <c r="D14" s="42" t="s">
        <v>755</v>
      </c>
    </row>
    <row r="15" spans="2:4" ht="12.75">
      <c r="B15" s="6" t="s">
        <v>460</v>
      </c>
      <c r="C15" s="13" t="s">
        <v>461</v>
      </c>
      <c r="D15" s="40" t="s">
        <v>461</v>
      </c>
    </row>
    <row r="16" spans="2:4" ht="25.5">
      <c r="B16" s="6" t="s">
        <v>462</v>
      </c>
      <c r="C16" s="6" t="s">
        <v>463</v>
      </c>
      <c r="D16" s="40" t="s">
        <v>463</v>
      </c>
    </row>
    <row r="17" spans="2:4" ht="12.75">
      <c r="B17" s="6" t="s">
        <v>464</v>
      </c>
      <c r="C17" s="6" t="s">
        <v>437</v>
      </c>
      <c r="D17" s="39" t="s">
        <v>437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7109375" style="2" customWidth="1"/>
    <col min="2" max="2" width="27.140625" style="2" customWidth="1"/>
    <col min="3" max="3" width="35.8515625" style="2" customWidth="1"/>
    <col min="4" max="5" width="35.140625" style="2" customWidth="1"/>
    <col min="6" max="6" width="35.7109375" style="2" customWidth="1"/>
    <col min="7" max="16384" width="9.140625" style="2" customWidth="1"/>
  </cols>
  <sheetData>
    <row r="2" spans="2:6" ht="12.75" customHeight="1">
      <c r="B2" s="71" t="s">
        <v>541</v>
      </c>
      <c r="C2" s="72"/>
      <c r="D2" s="77" t="s">
        <v>391</v>
      </c>
      <c r="E2" s="77" t="s">
        <v>391</v>
      </c>
      <c r="F2" s="77" t="s">
        <v>391</v>
      </c>
    </row>
    <row r="3" spans="2:6" ht="31.5" customHeight="1">
      <c r="B3" s="73"/>
      <c r="C3" s="74"/>
      <c r="D3" s="78"/>
      <c r="E3" s="78"/>
      <c r="F3" s="78"/>
    </row>
    <row r="4" spans="2:6" ht="12.75">
      <c r="B4" s="6" t="s">
        <v>441</v>
      </c>
      <c r="C4" s="6" t="s">
        <v>542</v>
      </c>
      <c r="D4" s="25" t="s">
        <v>756</v>
      </c>
      <c r="E4" s="39" t="s">
        <v>756</v>
      </c>
      <c r="F4" s="25" t="s">
        <v>756</v>
      </c>
    </row>
    <row r="5" spans="2:6" ht="12.75">
      <c r="B5" s="6" t="s">
        <v>443</v>
      </c>
      <c r="C5" s="2" t="s">
        <v>543</v>
      </c>
      <c r="D5" s="25" t="s">
        <v>752</v>
      </c>
      <c r="E5" s="42" t="s">
        <v>757</v>
      </c>
      <c r="F5" s="25" t="s">
        <v>752</v>
      </c>
    </row>
    <row r="6" spans="2:6" ht="12.75">
      <c r="B6" s="6" t="s">
        <v>445</v>
      </c>
      <c r="C6" s="6" t="s">
        <v>446</v>
      </c>
      <c r="D6" s="25" t="s">
        <v>446</v>
      </c>
      <c r="E6" s="39" t="s">
        <v>446</v>
      </c>
      <c r="F6" s="25" t="s">
        <v>446</v>
      </c>
    </row>
    <row r="7" spans="2:6" ht="12.75">
      <c r="B7" s="6" t="s">
        <v>447</v>
      </c>
      <c r="C7" s="6" t="s">
        <v>448</v>
      </c>
      <c r="D7" s="25" t="s">
        <v>754</v>
      </c>
      <c r="E7" s="38" t="s">
        <v>754</v>
      </c>
      <c r="F7" s="38" t="s">
        <v>747</v>
      </c>
    </row>
    <row r="8" spans="2:6" ht="12.75">
      <c r="B8" s="6" t="s">
        <v>449</v>
      </c>
      <c r="C8" s="6" t="s">
        <v>450</v>
      </c>
      <c r="D8" s="38" t="s">
        <v>758</v>
      </c>
      <c r="E8" s="38" t="s">
        <v>758</v>
      </c>
      <c r="F8" s="38" t="s">
        <v>758</v>
      </c>
    </row>
    <row r="9" spans="2:6" ht="12.75">
      <c r="B9" s="6" t="s">
        <v>451</v>
      </c>
      <c r="C9" s="6" t="s">
        <v>452</v>
      </c>
      <c r="D9" s="25" t="s">
        <v>749</v>
      </c>
      <c r="E9" s="38" t="s">
        <v>749</v>
      </c>
      <c r="F9" s="38" t="s">
        <v>767</v>
      </c>
    </row>
    <row r="10" spans="2:6" ht="12.75">
      <c r="B10" s="6" t="s">
        <v>453</v>
      </c>
      <c r="C10" s="6" t="s">
        <v>454</v>
      </c>
      <c r="D10" s="25" t="s">
        <v>750</v>
      </c>
      <c r="E10" s="38" t="s">
        <v>750</v>
      </c>
      <c r="F10" s="25" t="s">
        <v>750</v>
      </c>
    </row>
    <row r="11" spans="2:6" ht="12.75">
      <c r="B11" s="6" t="s">
        <v>455</v>
      </c>
      <c r="C11" s="6" t="s">
        <v>544</v>
      </c>
      <c r="D11" s="25" t="s">
        <v>759</v>
      </c>
      <c r="E11" s="38" t="s">
        <v>760</v>
      </c>
      <c r="F11" s="38" t="s">
        <v>766</v>
      </c>
    </row>
    <row r="12" spans="2:6" ht="12.75">
      <c r="B12" s="6" t="s">
        <v>457</v>
      </c>
      <c r="C12" s="6" t="s">
        <v>417</v>
      </c>
      <c r="D12" s="25" t="s">
        <v>417</v>
      </c>
      <c r="E12" s="38" t="s">
        <v>417</v>
      </c>
      <c r="F12" s="25" t="s">
        <v>417</v>
      </c>
    </row>
    <row r="13" spans="2:6" ht="12.75">
      <c r="B13" s="6" t="s">
        <v>458</v>
      </c>
      <c r="C13" s="6" t="s">
        <v>417</v>
      </c>
      <c r="D13" s="25" t="s">
        <v>417</v>
      </c>
      <c r="E13" s="38" t="s">
        <v>417</v>
      </c>
      <c r="F13" s="25" t="s">
        <v>417</v>
      </c>
    </row>
    <row r="14" spans="2:6" ht="12.75">
      <c r="B14" s="6" t="s">
        <v>459</v>
      </c>
      <c r="C14" s="6"/>
      <c r="D14" s="38" t="s">
        <v>761</v>
      </c>
      <c r="E14" s="38" t="s">
        <v>762</v>
      </c>
      <c r="F14" s="42" t="s">
        <v>763</v>
      </c>
    </row>
    <row r="15" spans="2:6" ht="12.75" customHeight="1">
      <c r="B15" s="6" t="s">
        <v>460</v>
      </c>
      <c r="C15" s="13" t="s">
        <v>461</v>
      </c>
      <c r="D15" s="25" t="s">
        <v>461</v>
      </c>
      <c r="E15" s="40" t="s">
        <v>461</v>
      </c>
      <c r="F15" s="25" t="s">
        <v>461</v>
      </c>
    </row>
    <row r="16" spans="2:6" ht="33" customHeight="1">
      <c r="B16" s="6" t="s">
        <v>462</v>
      </c>
      <c r="C16" s="13" t="s">
        <v>463</v>
      </c>
      <c r="D16" s="34" t="s">
        <v>463</v>
      </c>
      <c r="E16" s="40" t="s">
        <v>463</v>
      </c>
      <c r="F16" s="34" t="s">
        <v>463</v>
      </c>
    </row>
    <row r="17" spans="2:6" ht="12.75">
      <c r="B17" s="6" t="s">
        <v>464</v>
      </c>
      <c r="C17" s="6" t="s">
        <v>437</v>
      </c>
      <c r="D17" s="25" t="s">
        <v>437</v>
      </c>
      <c r="E17" s="39" t="s">
        <v>437</v>
      </c>
      <c r="F17" s="25" t="s">
        <v>437</v>
      </c>
    </row>
    <row r="18" spans="4:6" ht="12.75">
      <c r="D18"/>
      <c r="E18" s="36" t="s">
        <v>713</v>
      </c>
      <c r="F18" s="36" t="s">
        <v>713</v>
      </c>
    </row>
    <row r="19" spans="4:6" ht="12.75">
      <c r="D19"/>
      <c r="E19" s="36" t="s">
        <v>764</v>
      </c>
      <c r="F19" s="36" t="s">
        <v>765</v>
      </c>
    </row>
  </sheetData>
  <sheetProtection/>
  <mergeCells count="4">
    <mergeCell ref="B2:C3"/>
    <mergeCell ref="D2:D3"/>
    <mergeCell ref="E2:E3"/>
    <mergeCell ref="F2:F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3.421875" style="0" customWidth="1"/>
    <col min="3" max="3" width="33.8515625" style="0" customWidth="1"/>
    <col min="4" max="4" width="46.8515625" style="0" customWidth="1"/>
  </cols>
  <sheetData>
    <row r="1" ht="12.75">
      <c r="C1" s="22"/>
    </row>
    <row r="2" spans="2:4" ht="12.75" customHeight="1">
      <c r="B2" s="81" t="s">
        <v>627</v>
      </c>
      <c r="C2" s="82"/>
      <c r="D2" s="77" t="s">
        <v>391</v>
      </c>
    </row>
    <row r="3" spans="2:4" ht="45" customHeight="1">
      <c r="B3" s="83"/>
      <c r="C3" s="84"/>
      <c r="D3" s="78"/>
    </row>
    <row r="4" spans="2:4" ht="12.75">
      <c r="B4" s="23" t="s">
        <v>512</v>
      </c>
      <c r="C4" s="24" t="s">
        <v>628</v>
      </c>
      <c r="D4" s="25" t="s">
        <v>768</v>
      </c>
    </row>
    <row r="5" spans="2:4" ht="12.75">
      <c r="B5" s="23" t="s">
        <v>514</v>
      </c>
      <c r="C5" s="22" t="s">
        <v>629</v>
      </c>
      <c r="D5" s="25" t="s">
        <v>769</v>
      </c>
    </row>
    <row r="6" spans="2:4" ht="12.75">
      <c r="B6" s="23" t="s">
        <v>406</v>
      </c>
      <c r="C6" s="24" t="s">
        <v>630</v>
      </c>
      <c r="D6" s="37" t="s">
        <v>770</v>
      </c>
    </row>
    <row r="7" spans="2:4" ht="12.75">
      <c r="B7" s="23" t="s">
        <v>408</v>
      </c>
      <c r="C7" s="24" t="s">
        <v>631</v>
      </c>
      <c r="D7" s="25" t="s">
        <v>771</v>
      </c>
    </row>
    <row r="8" spans="2:4" ht="12.75">
      <c r="B8" s="23" t="s">
        <v>410</v>
      </c>
      <c r="C8" s="24" t="s">
        <v>632</v>
      </c>
      <c r="D8" s="25" t="s">
        <v>702</v>
      </c>
    </row>
    <row r="9" spans="2:4" ht="12.75">
      <c r="B9" s="23" t="s">
        <v>420</v>
      </c>
      <c r="C9" s="23" t="s">
        <v>633</v>
      </c>
      <c r="D9" s="25" t="s">
        <v>662</v>
      </c>
    </row>
    <row r="10" spans="2:4" ht="12.75">
      <c r="B10" s="23" t="s">
        <v>520</v>
      </c>
      <c r="C10" s="24" t="s">
        <v>634</v>
      </c>
      <c r="D10" s="25" t="s">
        <v>772</v>
      </c>
    </row>
    <row r="11" spans="2:4" ht="12.75">
      <c r="B11" s="23" t="s">
        <v>522</v>
      </c>
      <c r="C11" s="24" t="s">
        <v>417</v>
      </c>
      <c r="D11" s="25" t="s">
        <v>417</v>
      </c>
    </row>
    <row r="12" spans="2:4" ht="38.25">
      <c r="B12" s="23" t="s">
        <v>424</v>
      </c>
      <c r="C12" s="24" t="s">
        <v>635</v>
      </c>
      <c r="D12" s="34" t="s">
        <v>773</v>
      </c>
    </row>
    <row r="13" spans="2:4" ht="12.75">
      <c r="B13" s="23" t="s">
        <v>524</v>
      </c>
      <c r="C13" s="24" t="s">
        <v>417</v>
      </c>
      <c r="D13" s="25" t="s">
        <v>417</v>
      </c>
    </row>
    <row r="14" spans="2:4" ht="12.75">
      <c r="B14" s="23" t="s">
        <v>525</v>
      </c>
      <c r="C14" s="24" t="s">
        <v>417</v>
      </c>
      <c r="D14" s="25" t="s">
        <v>417</v>
      </c>
    </row>
    <row r="15" spans="2:4" ht="12.75">
      <c r="B15" s="23" t="s">
        <v>526</v>
      </c>
      <c r="C15" s="24" t="s">
        <v>417</v>
      </c>
      <c r="D15" s="25" t="s">
        <v>417</v>
      </c>
    </row>
    <row r="16" spans="2:4" ht="12.75">
      <c r="B16" s="23" t="s">
        <v>636</v>
      </c>
      <c r="C16" s="24" t="s">
        <v>417</v>
      </c>
      <c r="D16" s="25" t="s">
        <v>417</v>
      </c>
    </row>
    <row r="17" spans="2:4" ht="12.75">
      <c r="B17" s="23" t="s">
        <v>529</v>
      </c>
      <c r="C17" s="24" t="s">
        <v>530</v>
      </c>
      <c r="D17" s="25" t="s">
        <v>530</v>
      </c>
    </row>
    <row r="18" spans="2:4" ht="12.75">
      <c r="B18" s="23" t="s">
        <v>531</v>
      </c>
      <c r="C18" s="23" t="s">
        <v>701</v>
      </c>
      <c r="D18" s="38" t="s">
        <v>777</v>
      </c>
    </row>
    <row r="19" spans="2:4" ht="12.75">
      <c r="B19" s="23" t="s">
        <v>473</v>
      </c>
      <c r="C19" s="24" t="s">
        <v>637</v>
      </c>
      <c r="D19" s="25" t="s">
        <v>774</v>
      </c>
    </row>
    <row r="20" spans="2:4" ht="12.75">
      <c r="B20" s="23" t="s">
        <v>432</v>
      </c>
      <c r="C20" s="23" t="s">
        <v>638</v>
      </c>
      <c r="D20" s="25" t="s">
        <v>775</v>
      </c>
    </row>
    <row r="21" spans="2:4" ht="25.5">
      <c r="B21" s="26" t="s">
        <v>403</v>
      </c>
      <c r="C21" s="27" t="s">
        <v>404</v>
      </c>
      <c r="D21" s="34" t="s">
        <v>776</v>
      </c>
    </row>
    <row r="22" spans="2:4" ht="12.75">
      <c r="B22" s="23" t="s">
        <v>396</v>
      </c>
      <c r="C22" s="24" t="s">
        <v>397</v>
      </c>
      <c r="D22" s="25" t="s">
        <v>397</v>
      </c>
    </row>
  </sheetData>
  <sheetProtection/>
  <mergeCells count="2">
    <mergeCell ref="B2:C3"/>
    <mergeCell ref="D2:D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dcterms:created xsi:type="dcterms:W3CDTF">2012-12-06T09:15:01Z</dcterms:created>
  <dcterms:modified xsi:type="dcterms:W3CDTF">2012-12-06T09:15:03Z</dcterms:modified>
  <cp:category/>
  <cp:version/>
  <cp:contentType/>
  <cp:contentStatus/>
</cp:coreProperties>
</file>