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05" yWindow="0" windowWidth="12210" windowHeight="11925" tabRatio="795" activeTab="0"/>
  </bookViews>
  <sheets>
    <sheet name="Schválené objednávky" sheetId="1" r:id="rId1"/>
    <sheet name="List1-PC" sheetId="2" r:id="rId2"/>
    <sheet name="List2-Multimediální PC" sheetId="3" r:id="rId3"/>
    <sheet name="List3-All-in-one" sheetId="4" r:id="rId4"/>
    <sheet name="List4-Monitor 17&quot;" sheetId="5" r:id="rId5"/>
    <sheet name="List5-Monitor 19&quot;" sheetId="6" r:id="rId6"/>
    <sheet name="List6-Monitor 22&quot;" sheetId="7" r:id="rId7"/>
    <sheet name="List7-Monitor 24&quot;" sheetId="8" r:id="rId8"/>
    <sheet name="List8-Monitor 27&quot;" sheetId="9" r:id="rId9"/>
    <sheet name="List9-Netbook 10'' " sheetId="10" r:id="rId10"/>
    <sheet name="List10-Notebook 11,5&quot;-12&quot;" sheetId="11" r:id="rId11"/>
    <sheet name="List11-Notebook12&quot;(vyšší výkon)" sheetId="12" r:id="rId12"/>
    <sheet name="List12-Notebook 13&quot;" sheetId="13" r:id="rId13"/>
    <sheet name="List13-Notebook 14&quot;" sheetId="14" r:id="rId14"/>
    <sheet name="List14-Notebook 15&quot;" sheetId="15" r:id="rId15"/>
    <sheet name="List15-Notebook 17&quot;" sheetId="16" r:id="rId16"/>
    <sheet name="List16-MPS (Notebook 17&quot; )" sheetId="17" r:id="rId17"/>
    <sheet name="List17-Notebook 17&quot; 3D" sheetId="18" r:id="rId18"/>
    <sheet name="List18-Notebook pro grafiku17&quot; " sheetId="19" r:id="rId19"/>
    <sheet name="List19-Laserová tiskárna" sheetId="20" r:id="rId20"/>
    <sheet name="List20-Laserová tiskárna (bar.)" sheetId="21" r:id="rId21"/>
    <sheet name="List21-Multifunkční zařízení" sheetId="22" r:id="rId22"/>
    <sheet name="List22-laserová multifunk (m)" sheetId="23" r:id="rId23"/>
    <sheet name="List23-Multifunkční zařízen (b)" sheetId="24" r:id="rId24"/>
    <sheet name="List24-Skener" sheetId="25" r:id="rId25"/>
    <sheet name="List25-DVD" sheetId="26" r:id="rId26"/>
    <sheet name="List26-SDHC" sheetId="27" r:id="rId27"/>
    <sheet name="List27-Flash disk" sheetId="28" r:id="rId28"/>
    <sheet name="List28-Přenosný disk 500 GB" sheetId="29" r:id="rId29"/>
    <sheet name="List29-Přenosný disk 1 TB" sheetId="30" r:id="rId30"/>
    <sheet name="List30-Přenosný disk 2 TB" sheetId="31" r:id="rId31"/>
    <sheet name="List31-Klávesnice" sheetId="32" r:id="rId32"/>
    <sheet name="List32-Bezdrátová klávesnice" sheetId="33" r:id="rId33"/>
    <sheet name="List33-Myš" sheetId="34" r:id="rId34"/>
    <sheet name="List34-Bezdrátová myš" sheetId="35" r:id="rId35"/>
  </sheets>
  <definedNames/>
  <calcPr fullCalcOnLoad="1"/>
</workbook>
</file>

<file path=xl/sharedStrings.xml><?xml version="1.0" encoding="utf-8"?>
<sst xmlns="http://schemas.openxmlformats.org/spreadsheetml/2006/main" count="5190" uniqueCount="1197">
  <si>
    <t>Údaje evidované k žádance</t>
  </si>
  <si>
    <t>Údaje evidované k položce žádanky</t>
  </si>
  <si>
    <t>Místo dodání</t>
  </si>
  <si>
    <t>ID žádanky</t>
  </si>
  <si>
    <t>Stručný popis v hlavičce žádanky</t>
  </si>
  <si>
    <t>ID položky žádanky</t>
  </si>
  <si>
    <t>CVP KÓD položky</t>
  </si>
  <si>
    <t>CVP KÓD MU položky</t>
  </si>
  <si>
    <t>Název položky</t>
  </si>
  <si>
    <t>Popis předmětu veřejné zakázky</t>
  </si>
  <si>
    <t>Měrná jednotka</t>
  </si>
  <si>
    <t>Číslo pracoviště</t>
  </si>
  <si>
    <t>Název pracoviště</t>
  </si>
  <si>
    <t>Budova</t>
  </si>
  <si>
    <t>Adresa budovy</t>
  </si>
  <si>
    <t>Podlaží</t>
  </si>
  <si>
    <t>Číslo místnosti</t>
  </si>
  <si>
    <t>Zodpovědná osoba</t>
  </si>
  <si>
    <t>Poznámka k položce žádanky pro dodavatele</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</si>
  <si>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</si>
  <si>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</si>
  <si>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</si>
  <si>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</si>
  <si>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</si>
  <si>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30234600-4</t>
  </si>
  <si>
    <t>30234600-4-1</t>
  </si>
  <si>
    <t>Flash disk</t>
  </si>
  <si>
    <t>Podrobná specifikace viz katalog počítačů</t>
  </si>
  <si>
    <t>Kapacita: min. 16 GB
 Další vybavení: ---</t>
  </si>
  <si>
    <t>ks</t>
  </si>
  <si>
    <t>Děkanát</t>
  </si>
  <si>
    <t>FF, Grohova 7, budova C</t>
  </si>
  <si>
    <t>Arna Nováka 1/1, 60200 Brno</t>
  </si>
  <si>
    <t>bud. C/02023</t>
  </si>
  <si>
    <t>Králíková Zuzana</t>
  </si>
  <si>
    <t>180891@mail.muni.cz</t>
  </si>
  <si>
    <t>30233130-1</t>
  </si>
  <si>
    <t>30233130-1-2</t>
  </si>
  <si>
    <t>Přenosný disk 1 TB</t>
  </si>
  <si>
    <t>30233130-1-1</t>
  </si>
  <si>
    <t>Přenosný disk 500 GB</t>
  </si>
  <si>
    <t>Flash disc</t>
  </si>
  <si>
    <t>Ústřední knihovna</t>
  </si>
  <si>
    <t>FSS, Joštova 10</t>
  </si>
  <si>
    <t>Joštova 218/10, 60200 Brno</t>
  </si>
  <si>
    <t>Pilátová Aneta Bc.</t>
  </si>
  <si>
    <t>243922@mail.muni.cz</t>
  </si>
  <si>
    <t>30237410-6</t>
  </si>
  <si>
    <t>30237410-6-2</t>
  </si>
  <si>
    <t>Příslušenství - bezdrátová myš</t>
  </si>
  <si>
    <t>barva černá</t>
  </si>
  <si>
    <t>Centrum CEINVE</t>
  </si>
  <si>
    <t>bud. C/01031</t>
  </si>
  <si>
    <t>Karolyiová Alžběta Mgr.</t>
  </si>
  <si>
    <t>217202@mail.muni.cz</t>
  </si>
  <si>
    <t>30237410-6-1</t>
  </si>
  <si>
    <t>Příslušenství - myš</t>
  </si>
  <si>
    <t>Specifikace: barva černá</t>
  </si>
  <si>
    <t>30230000-0</t>
  </si>
  <si>
    <t>30230000-0-3</t>
  </si>
  <si>
    <t>Ústav biochemie</t>
  </si>
  <si>
    <t>UKB, Kamenice 5, budova A5</t>
  </si>
  <si>
    <t>Kamenice 753/5, 62500 Brno</t>
  </si>
  <si>
    <t>bud. A5/308</t>
  </si>
  <si>
    <t>Kašparovská Jitka RNDr.</t>
  </si>
  <si>
    <t>20829@mail.muni.cz</t>
  </si>
  <si>
    <t>Kapacita: min. 32 GB
 Další vybavení: USB 3.0</t>
  </si>
  <si>
    <t>30233130-1-3</t>
  </si>
  <si>
    <t>Přenosný disk 2 TB</t>
  </si>
  <si>
    <t>30231000-7</t>
  </si>
  <si>
    <t>30231000-7-2</t>
  </si>
  <si>
    <t>Monitor 24"</t>
  </si>
  <si>
    <t>30213300-8</t>
  </si>
  <si>
    <t>30213300-8-1</t>
  </si>
  <si>
    <t>30213300-8-2</t>
  </si>
  <si>
    <t>Specializované PC pro multimédia</t>
  </si>
  <si>
    <t>Ústav antropologie</t>
  </si>
  <si>
    <t>SKM, Vinařská 5, blok E,F</t>
  </si>
  <si>
    <t>Vinařská 499/5, 65913 Brno</t>
  </si>
  <si>
    <t/>
  </si>
  <si>
    <t>Urbanová Petra RNDr. Ph.D.</t>
  </si>
  <si>
    <t>21708@mail.muni.cz</t>
  </si>
  <si>
    <t>30230000-0-5</t>
  </si>
  <si>
    <t>Malé kancelářské multifunkční zařízení</t>
  </si>
  <si>
    <t>Unger Josef prof. PhDr. CSc.</t>
  </si>
  <si>
    <t>1893@mail.muni.cz</t>
  </si>
  <si>
    <t>30232110-8</t>
  </si>
  <si>
    <t>30232110-8-1</t>
  </si>
  <si>
    <t>Laserová kancelářská tiskárna</t>
  </si>
  <si>
    <t>externí disky pro doc. MUDr. Veverkovou</t>
  </si>
  <si>
    <t>I. chirurgická klinika</t>
  </si>
  <si>
    <t>LF, FNUSA, Pekařská 53, pavilon M</t>
  </si>
  <si>
    <t>Pekařská 664/53, 65691 Brno</t>
  </si>
  <si>
    <t>pav. M/N02003(pas)</t>
  </si>
  <si>
    <t>Kučerová Lucie</t>
  </si>
  <si>
    <t>37507@mail.muni.cz</t>
  </si>
  <si>
    <t>Přenosný disk - doc. Stanovská</t>
  </si>
  <si>
    <t>Ústav german.,nord.,nederlandistiky</t>
  </si>
  <si>
    <t>FF, Jaselská 18, budova J</t>
  </si>
  <si>
    <t>Jaselská 201/18, 60200 Brno</t>
  </si>
  <si>
    <t>bud. J/J402</t>
  </si>
  <si>
    <t>Spěváková Dana PhDr.</t>
  </si>
  <si>
    <t>2499@mail.muni.cz</t>
  </si>
  <si>
    <t>Dodání zboží oznamte prosím den předen (tel.: 54949 3605, mail: dana.spevakova@gmail.com)</t>
  </si>
  <si>
    <t>Odd.CJV na PrF</t>
  </si>
  <si>
    <t>PrávF, Veveří 70</t>
  </si>
  <si>
    <t>Veveří 158/70, 61180 Brno</t>
  </si>
  <si>
    <t>Kunzová Magdalena</t>
  </si>
  <si>
    <t>100428@mail.muni.cz</t>
  </si>
  <si>
    <t>30232110-8-2</t>
  </si>
  <si>
    <t>Laserová kancelářská tiskárna (barevná)</t>
  </si>
  <si>
    <t>30230000-0-1</t>
  </si>
  <si>
    <t>Ústav archeologie a muzeologie</t>
  </si>
  <si>
    <t>Klontza Věra Mgr.</t>
  </si>
  <si>
    <t>105834@mail.muni.cz</t>
  </si>
  <si>
    <t>KAPACITA _____________ min. 1 TB NAPÁJENÍ _____________ přes sběrnici USB, bez externího napájení ROZHRANÍ _____________ min. USB 3.0 HMOTNOST _____________ max. 200 g POŽADAVKY NA SERVIS __ Zahájení a ukončení servisního zásahu v místě instalace. ZÁRUČNÍ DOBA _________ 2 roky</t>
  </si>
  <si>
    <t>Institut biostatistiky a analýz</t>
  </si>
  <si>
    <t>PřF, Kotlářská 2, pavilon 11</t>
  </si>
  <si>
    <t>Kotlářská 267/2, 61137 Brno</t>
  </si>
  <si>
    <t>Juranová Marie Ing.</t>
  </si>
  <si>
    <t>98452@mail.muni.cz</t>
  </si>
  <si>
    <t>30213100-6</t>
  </si>
  <si>
    <t>30213100-6-12</t>
  </si>
  <si>
    <t>Notebook 17" - pro 3D</t>
  </si>
  <si>
    <t>Kat.speciální pedagogiky</t>
  </si>
  <si>
    <t>PedF, Poříčí 9, budova A</t>
  </si>
  <si>
    <t>Poříčí 945/9, 60300 Brno</t>
  </si>
  <si>
    <t>bud. A/02028</t>
  </si>
  <si>
    <t>Franková Alena PhDr. Mgr. DiS.</t>
  </si>
  <si>
    <t>68963@mail.muni.cz</t>
  </si>
  <si>
    <t>Prosím dodavatele o zaslání informace ohledně termínu dodání zboží na mail. adresu: frankova@ped.muni.cz</t>
  </si>
  <si>
    <t>30213100-6-4</t>
  </si>
  <si>
    <t>Notebook 17"</t>
  </si>
  <si>
    <t>Ústav psychologie a psychosomatiky</t>
  </si>
  <si>
    <t>LF, FN Brno, Černopolní 22a, pavilon R</t>
  </si>
  <si>
    <t>Černopolní 212/9, 66263 Brno</t>
  </si>
  <si>
    <t>Břicháčková Vlasta</t>
  </si>
  <si>
    <t>237021@mail.muni.cz</t>
  </si>
  <si>
    <t>Dovoz kromě úterka od 7.30-11.30 hod.</t>
  </si>
  <si>
    <t>Kapacita min. 16 GB</t>
  </si>
  <si>
    <t>Kapacita: min. 64 GB
 Další vybavení: ---</t>
  </si>
  <si>
    <t>kapacita 64 GB</t>
  </si>
  <si>
    <t>ESF - KPH - Radová</t>
  </si>
  <si>
    <t>Ekonomicko-správní fakulta</t>
  </si>
  <si>
    <t>ESF, Lipová 41a</t>
  </si>
  <si>
    <t>Lipová 507/41a, 60200 Brno</t>
  </si>
  <si>
    <t>Horňák Roman</t>
  </si>
  <si>
    <t>168497@mail.muni.cz</t>
  </si>
  <si>
    <t>Kontaktní osoba pro dodání:
 Roman Horňák
 mobil: 603157020</t>
  </si>
  <si>
    <t>velikost disků 2,5", USB 3.0, černá barva, kompatibilní brašna na pevný disk</t>
  </si>
  <si>
    <t>Ústav matematiky a statistiky</t>
  </si>
  <si>
    <t>PřF, Kotlářská 2, pavilon 08</t>
  </si>
  <si>
    <t>pav. 08/03017</t>
  </si>
  <si>
    <t>Chudáčková Vladimíra</t>
  </si>
  <si>
    <t>204410@mail.muni.cz</t>
  </si>
  <si>
    <t>Správa UKB</t>
  </si>
  <si>
    <t>UKB, Kamenice 5, budova A17</t>
  </si>
  <si>
    <t>Pakostová Jindra</t>
  </si>
  <si>
    <t>107322@mail.muni.cz</t>
  </si>
  <si>
    <t>30231000-7-4</t>
  </si>
  <si>
    <t>Monitor 27"</t>
  </si>
  <si>
    <t>30213100-6-2</t>
  </si>
  <si>
    <t>Notebook 13"</t>
  </si>
  <si>
    <t>Odd.CJV na LF</t>
  </si>
  <si>
    <t>UKB, Kamenice 5, budova A15</t>
  </si>
  <si>
    <t>bud. A15/112</t>
  </si>
  <si>
    <t>Vyorálková Jana PhDr.</t>
  </si>
  <si>
    <t>57073@mail.muni.cz</t>
  </si>
  <si>
    <t>Objednávku doručit pondělí, středa, pátek dopoledne.</t>
  </si>
  <si>
    <t>Kapacita: min. 16 GB
 Další vybavení:rozhraní min. USB 2.0, výsuvný konektor</t>
  </si>
  <si>
    <t>Fyziologický ústav</t>
  </si>
  <si>
    <t>UKB, Kamenice 5, budova A20</t>
  </si>
  <si>
    <t>bud. A20/224</t>
  </si>
  <si>
    <t>Hamříková Petra Bc.</t>
  </si>
  <si>
    <t>215300@mail.muni.cz</t>
  </si>
  <si>
    <t>Inst.výzkumu dětí, mládeže a rodiny</t>
  </si>
  <si>
    <t>Fajmon Petr Mgr.</t>
  </si>
  <si>
    <t>3913@mail.muni.cz</t>
  </si>
  <si>
    <t>počítače - 1111, 1201</t>
  </si>
  <si>
    <t>30213100-6-8</t>
  </si>
  <si>
    <t>Notebook 15" v4</t>
  </si>
  <si>
    <t>Ústav výpočetní techniky</t>
  </si>
  <si>
    <t>FI, Botanická 68a</t>
  </si>
  <si>
    <t>Botanická 554/68a, 60200 Brno</t>
  </si>
  <si>
    <t>C212</t>
  </si>
  <si>
    <t>Janoušková Jana</t>
  </si>
  <si>
    <t>2090@mail.muni.cz</t>
  </si>
  <si>
    <t>na fakturu napište operační systém</t>
  </si>
  <si>
    <t>Procesor: x86-64 kompatabilní PassMark CPU min. 4000
 Pamět RAM: min. 4GB, rozšiř. na 8 GB
 Pevný disk: min. 750 GB, 7200 ot./min.
 Graf. karta: podpora min. dvou monitorů, každý s rozlišením          min. 1920x1200, min. 2 video výstupy DVI,PassMark G3D mark min. 1200
 Skříň: miditower
 Oper. systém: MS Windows 7 Professional 64b</t>
  </si>
  <si>
    <t>Další vybavení: 
 OPERAČNÍ SYSTÉM Windows 7 Professional CZ
 BRAŠNA ODPOVÍDAJÍCÍ VELIKOSTI NOTEBOOKU 13" -jinou ne!</t>
  </si>
  <si>
    <t>30213100-6-9</t>
  </si>
  <si>
    <t>Mobilní pracovní stanice</t>
  </si>
  <si>
    <t>OP VK POSTDOC I</t>
  </si>
  <si>
    <t>Ústav klasických studií</t>
  </si>
  <si>
    <t>FF, Joštova 13, budova M</t>
  </si>
  <si>
    <t>Joštova 220/13, 66243 Brno</t>
  </si>
  <si>
    <t>bud. M/115</t>
  </si>
  <si>
    <t>Erlebachová Jitka</t>
  </si>
  <si>
    <t>165833@mail.muni.cz</t>
  </si>
  <si>
    <t>Dodat buď do 12. 12 2012, nebo až v roce 2013.</t>
  </si>
  <si>
    <t>30231000-7-6</t>
  </si>
  <si>
    <t>Monitor 17"</t>
  </si>
  <si>
    <t>Kat.německého jazyka a literatury</t>
  </si>
  <si>
    <t>bud. A/06008</t>
  </si>
  <si>
    <t>Rytířová Helena</t>
  </si>
  <si>
    <t>71018@mail.muni.cz</t>
  </si>
  <si>
    <t>Notebooky vedoucí, netbook IT</t>
  </si>
  <si>
    <t>Operační systém: Windows 7 Professional CZ x64
 Další vybavení: brašna</t>
  </si>
  <si>
    <t>Ředitelství</t>
  </si>
  <si>
    <t>SKM, Vinařská 5, blok A2</t>
  </si>
  <si>
    <t>Stárka Václav Bc.</t>
  </si>
  <si>
    <t>244921@mail.muni.cz</t>
  </si>
  <si>
    <t>30213100-6-5</t>
  </si>
  <si>
    <t>Netbook 10"</t>
  </si>
  <si>
    <t>Paměť RAM: min. 2 GB
 Brašna</t>
  </si>
  <si>
    <t>svítivost minimálně 300cd
 výškově nastavitelný podstavec: NE</t>
  </si>
  <si>
    <t>pav. 08/01010</t>
  </si>
  <si>
    <t>Šimánek Jindřich</t>
  </si>
  <si>
    <t>73399@mail.muni.cz</t>
  </si>
  <si>
    <t>30216110-0</t>
  </si>
  <si>
    <t>30216110-0-1</t>
  </si>
  <si>
    <t>Skener</t>
  </si>
  <si>
    <t>Zelenáková Dana</t>
  </si>
  <si>
    <t>25504@mail.muni.cz</t>
  </si>
  <si>
    <t>Kat.ošetřovatelství</t>
  </si>
  <si>
    <t>UKB, Kamenice 3, budova 1</t>
  </si>
  <si>
    <t>Kamenice 126/3, 62500 Brno</t>
  </si>
  <si>
    <t>bud. 1/218</t>
  </si>
  <si>
    <t>Polzer Tereza Bc. DiS.</t>
  </si>
  <si>
    <t>45629@mail.muni.cz</t>
  </si>
  <si>
    <t>Biologický ústav</t>
  </si>
  <si>
    <t>UKB, Kamenice 5, budova A6</t>
  </si>
  <si>
    <t>bud. A6/208</t>
  </si>
  <si>
    <t>Ledahudcová Debora</t>
  </si>
  <si>
    <t>204115@mail.muni.cz</t>
  </si>
  <si>
    <t>Pracovní doba: 7:30 - 12:00 a 12:30 - 16:00 hod., v případě mé nepřítomnosti se obraťte na mé kolegy z pavilonu A6</t>
  </si>
  <si>
    <t>30231000-7-1</t>
  </si>
  <si>
    <t>Geoinovace - počítače (říjen 2012)</t>
  </si>
  <si>
    <t>30213100-6-7</t>
  </si>
  <si>
    <t>Notebook 11,5"-12"</t>
  </si>
  <si>
    <t>Geografický ústav</t>
  </si>
  <si>
    <t>PřF, Kotlářská 2, pavilon 05</t>
  </si>
  <si>
    <t>184504@mail.muni.cz</t>
  </si>
  <si>
    <t>KONEKTOR USB,
 TLAČÍTKA 3,
 SCROLLOVACÍ KOLEČKO 1,
 SNÍMÁNÍ POHYBU optické,
 TYP BEZDRÁTOVÉ KOMUNIKACE RF technologie,
 PODPORA OS Windows XP/Vista/7,
 ZÁRUČNÍ DOBA 2 roky</t>
  </si>
  <si>
    <t>SPECIFIKACE USB, snímání pohybu optické, připojená kabelem, 3 tlačíka a kolečko, barva myši černá, redukce na PS2,
 MIN. DÉLKA MYŠI 12 cm,
 ZÁRUČNÍ DOBA 2 roky</t>
  </si>
  <si>
    <t>KAPACITA min. 500 GB,
 NAPÁJENÍ přes sběrnici USB, bez externího napájení,
 ROZHRANÍ min. USB 2.0,
 HMOTNOST max. 200 g,
 POŽADAVKY NA SERVIS Zahájení a ukončení servisního zásahu v místě instalace,
 ZÁRUČNÍ DOBA 2 roky</t>
  </si>
  <si>
    <t>Kat.anglického jazyka a literatury</t>
  </si>
  <si>
    <t>Klinika otorinolaryngologie</t>
  </si>
  <si>
    <t>LF, FNUSA, Pekařská 53, pavilon A</t>
  </si>
  <si>
    <t>pav. A/203c</t>
  </si>
  <si>
    <t>Podborská Eva</t>
  </si>
  <si>
    <t>115071@mail.muni.cz</t>
  </si>
  <si>
    <t>Odd.sociologie</t>
  </si>
  <si>
    <t>Operační systém: Windows 7 Professional CZ nebo
                  Windows 7 Home Premium CZ
 Další vybavení: s brašnou</t>
  </si>
  <si>
    <t>Odd.genderových studií</t>
  </si>
  <si>
    <t>KVE_monitory</t>
  </si>
  <si>
    <t>Kat.veřejné ekonomie</t>
  </si>
  <si>
    <t>dodání po tel. domluvě na tel.:603157020</t>
  </si>
  <si>
    <t>PřF, Kotlářská 2, pavilon 12 - aula</t>
  </si>
  <si>
    <t>pav. 12/1011</t>
  </si>
  <si>
    <t>Nováková Lenka Bc.</t>
  </si>
  <si>
    <t>191620@mail.muni.cz</t>
  </si>
  <si>
    <t>flash disk</t>
  </si>
  <si>
    <t>pav. M/N02905(pas)</t>
  </si>
  <si>
    <t>30213100-6-10</t>
  </si>
  <si>
    <t>Notebook 14"</t>
  </si>
  <si>
    <t>HMOTNOST _____________ max. 2,39 kg
 výdrž baterie minimálně 4 hodiny
 MECHANIKY PRO MÉDIA __ DVD+-RW
 WIFI _________________ ano</t>
  </si>
  <si>
    <t>Provozní odbor</t>
  </si>
  <si>
    <t>RMU, Žerotínovo nám. 9</t>
  </si>
  <si>
    <t>Žerotínovo nám. 617/9, 60177 Brno</t>
  </si>
  <si>
    <t>Kulíšek Ondřej</t>
  </si>
  <si>
    <t>118727@mail.muni.cz</t>
  </si>
  <si>
    <t>ESF - KPH - Částek - monitory</t>
  </si>
  <si>
    <t>Kapacita: min. 16 GB
 Další vybavení: dle kapacity</t>
  </si>
  <si>
    <t>Institut výzkumu školního vzdělávání</t>
  </si>
  <si>
    <t>PedF, Poříčí 31, budova D</t>
  </si>
  <si>
    <t>Poříčí 538/31, 60300 Brno</t>
  </si>
  <si>
    <t>bud. D/02031</t>
  </si>
  <si>
    <t>Spurná Michaela Bc.</t>
  </si>
  <si>
    <t>322688@mail.muni.cz</t>
  </si>
  <si>
    <t>30237460-1</t>
  </si>
  <si>
    <t>30237460-1-1</t>
  </si>
  <si>
    <t>Příslušenství - klávesnice</t>
  </si>
  <si>
    <t>ESF - KE - inst. podpora - notebook 17"</t>
  </si>
  <si>
    <t>Operační systém: Windows 7 Professional CZ 64b
 Další vybavení: včetně brašny</t>
  </si>
  <si>
    <t>RMU, Komenského nám. 2</t>
  </si>
  <si>
    <t>Komenského nám. 220/2, 66243 Brno</t>
  </si>
  <si>
    <t>Kat.tělesné výchovy</t>
  </si>
  <si>
    <t>PedF, Poříčí 31, budova E (Pavilon)</t>
  </si>
  <si>
    <t>Daňková Michaela</t>
  </si>
  <si>
    <t>112019@mail.muni.cz</t>
  </si>
  <si>
    <t>ICT pro CEITEC</t>
  </si>
  <si>
    <t>30213100-6-1</t>
  </si>
  <si>
    <t>Notebook 12" (vyšší výkon)</t>
  </si>
  <si>
    <t>Centrální řídící struktura CEITEC</t>
  </si>
  <si>
    <t>209B</t>
  </si>
  <si>
    <t>Mertová Barbora</t>
  </si>
  <si>
    <t>113542@mail.muni.cz</t>
  </si>
  <si>
    <t>Ekonomické oddělení</t>
  </si>
  <si>
    <t>včetně: USB hub, reproduktory</t>
  </si>
  <si>
    <t>Specifikace: připojení konektorem USB</t>
  </si>
  <si>
    <t>30237460-1-2</t>
  </si>
  <si>
    <t>Bezdrátová klávesnice</t>
  </si>
  <si>
    <t>Úsek Op VK</t>
  </si>
  <si>
    <t>Wolfová Jitka Ing.</t>
  </si>
  <si>
    <t>52740@mail.muni.cz</t>
  </si>
  <si>
    <t>počítače - 1111,1309 sklad</t>
  </si>
  <si>
    <t>Kapacita: min. 64 GB
 Další vybavení: 
 ROZHRANÍ USB 3.0
 DALŠÍ POŽADAVKY pogumované tělo</t>
  </si>
  <si>
    <t>Kapacita: min. 64 GB</t>
  </si>
  <si>
    <t>Ústav teoret. fyziky a astrofyziky</t>
  </si>
  <si>
    <t>PřF, Kotlářská 2, pavilon 06</t>
  </si>
  <si>
    <t>pav. 06/03029</t>
  </si>
  <si>
    <t>Santarová Lenka</t>
  </si>
  <si>
    <t>169617@mail.muni.cz</t>
  </si>
  <si>
    <t>počítače - 8601,1604</t>
  </si>
  <si>
    <t>Dodání na Žerotínovo nám.9, p.Vališová - tel. 54949 8282.</t>
  </si>
  <si>
    <t>Grafická karta: min. 1 x DVI-I výstup
 Skříň počítače: miditower
 Operační systém: Microsoft Windows 7 Professional 64b
 Další vybavení: 2x DVI</t>
  </si>
  <si>
    <t>Na fakturu napište operační systém.
 Dodání na Žerotínovo nám.9, p.Vališová - tel. 54949 8282.</t>
  </si>
  <si>
    <t>Centrum neurověd</t>
  </si>
  <si>
    <t>LF, FNUSA, Pekařská 53, pavilon C</t>
  </si>
  <si>
    <t>pav. C/N02902(pas)</t>
  </si>
  <si>
    <t>Mikl Michal Ing. Ph.D.</t>
  </si>
  <si>
    <t>133966@mail.muni.cz</t>
  </si>
  <si>
    <t>Rozhraní: USB 2.0 a Ethernet 100 Mb, RJ45</t>
  </si>
  <si>
    <t>Kapacita:  min. 32 GB
 Další vybavení: USB 3.0</t>
  </si>
  <si>
    <t>30233150-7</t>
  </si>
  <si>
    <t>30233150-7-1</t>
  </si>
  <si>
    <t>Externí DVD mechanika</t>
  </si>
  <si>
    <t>rozlišení min 1920 x min. 1200</t>
  </si>
  <si>
    <t>PC UBZ</t>
  </si>
  <si>
    <t>Ústav botaniky a zoologie</t>
  </si>
  <si>
    <t>PřF, Terezy Novákové 64, pavilon 10</t>
  </si>
  <si>
    <t>Terezy Novákové 1283/64, 62100 Brno</t>
  </si>
  <si>
    <t>pav. 10/104</t>
  </si>
  <si>
    <t>Rozehnal Jiří RNDr.</t>
  </si>
  <si>
    <t>8513@mail.muni.cz</t>
  </si>
  <si>
    <t>30231000-7-5</t>
  </si>
  <si>
    <t>Monitor 19"</t>
  </si>
  <si>
    <t>PC Kyseľová, netbook Urbanovská</t>
  </si>
  <si>
    <t>Kat.mezinárodních vztahů</t>
  </si>
  <si>
    <t>Kat.psychologie</t>
  </si>
  <si>
    <t>Bloudíčková Lenka Bc.</t>
  </si>
  <si>
    <t>7421@mail.muni.cz</t>
  </si>
  <si>
    <t>Univerzitní centrum Telč</t>
  </si>
  <si>
    <t>UCT, Telč, nám. Zachariáše z Hradce</t>
  </si>
  <si>
    <t>Náměstí Zachariáše z Hradce 2, 58856 Telč</t>
  </si>
  <si>
    <t>Štanclová Ivana</t>
  </si>
  <si>
    <t>239190@mail.muni.cz</t>
  </si>
  <si>
    <t>s brašnou</t>
  </si>
  <si>
    <t>VA Panel</t>
  </si>
  <si>
    <t>Procesor: PassMark CPU min. 6000
 Pamět RAM: min. 4GB, rozšiř. na 8 GB
 Pevný disk: min. 500 GB, 7200 ot./min.
 Graf. karta: podpora CUDA a 1 GB RAM; min. 1 video výstup DVI a 1 video výstup D-sub, pasivní chladič 
 Skříň: miditower. Počítačová skříň musí mít očko umožňující její uzamčení visacím zámkem.
 Oper. systém: MS Windows 7 Professional 64b</t>
  </si>
  <si>
    <t>30213300-8-3</t>
  </si>
  <si>
    <t>All in one PC</t>
  </si>
  <si>
    <t>Operační systém: Windows 7 Professional CZ nebo
                  Windows 7 Home Premium CZ
 Další vybavení: 
 - oddělený blok s numerickou klávesnicí 
 - s brašnou</t>
  </si>
  <si>
    <t>Kapacita: min. 16 GB
 Další vybavení: ROZHRANÍ USB 3.0 
 DALŠÍ VYBAVENÍ výsuvný konektor</t>
  </si>
  <si>
    <t>Multifunkce pro 1111 - 2012/10</t>
  </si>
  <si>
    <t>- duplexní ADF podavač umožňující automatické oboustranné skenování dokumentů (RADF nebo DADF)
 - FAX</t>
  </si>
  <si>
    <t>Právnická fakulta</t>
  </si>
  <si>
    <t>Kotula Aleš Ing.</t>
  </si>
  <si>
    <t>37823@mail.muni.cz</t>
  </si>
  <si>
    <t>Prosíme o upozornění na telefonním čísle 549 491 207 alespoň jeden den před dovozem zboží.</t>
  </si>
  <si>
    <t>pav. 08/03019</t>
  </si>
  <si>
    <t>Forejtová Zhořová Jitka</t>
  </si>
  <si>
    <t>67533@mail.muni.cz</t>
  </si>
  <si>
    <t>Požaduje zboží dle upřesněné specifikace, viz. Specifikace.</t>
  </si>
  <si>
    <t>PC</t>
  </si>
  <si>
    <t>Odbor výzkumu</t>
  </si>
  <si>
    <t>DALŠÍ VYBAVENÍ monitoru: reproduktory</t>
  </si>
  <si>
    <t>Specifikace: barva --- světlá</t>
  </si>
  <si>
    <t>Doručení zboží - pondělí, středa, pátek v dopoledních hodinách.</t>
  </si>
  <si>
    <t>Centrum jazykového vzdělávání</t>
  </si>
  <si>
    <t>Kovaříková Věra</t>
  </si>
  <si>
    <t>106950@mail.muni.cz</t>
  </si>
  <si>
    <t>Kapacita: min. 32 GB
 Další vybavení: ---</t>
  </si>
  <si>
    <t>OP VK Brandejs</t>
  </si>
  <si>
    <t>30234000-8</t>
  </si>
  <si>
    <t>30234000-8-1</t>
  </si>
  <si>
    <t>Pamětová karta SDHC</t>
  </si>
  <si>
    <t>Kapacita: min. 32 GB
 Rychlostní třída: Class 10</t>
  </si>
  <si>
    <t>Fakulta informatiky</t>
  </si>
  <si>
    <t>B320</t>
  </si>
  <si>
    <t>Trnečková Magdalena</t>
  </si>
  <si>
    <t>56067@mail.muni.cz</t>
  </si>
  <si>
    <t>Grafická karta: podpora dvou monitorů (2x DVI)
 Skříň počítače: miditower
 Operační systém: Microsoft Windows 7 Professional 64b
 Další vybavení: ---</t>
  </si>
  <si>
    <t>Procesor: PassMark CPU min. 6000
 Pamět RAM: min. 8 GB
 Pevný disk: 2 x min. 750 GB, 7200 ot./min 
 Graf. karta: podpora CUDA a 1 GB RAM; 
 Skříň: miditower
 Oper. systém: MS Windows 7 Professional 64b</t>
  </si>
  <si>
    <t>Paměť RAM: min. 2 GB
 Baterie: výdrž baterie min. 8 hodin
 Další vybavení: brašna nebo obal</t>
  </si>
  <si>
    <t>Kapacita: min. 32 GB
 Rozhraní: USB 3.0 (zpětně kompatibilní s USB 2.0)
 Max. rychlost přenosu dat (pro USB 3.0) - čtení/zápis: min. 70/30 MB/s
 Max. rychlost přenosu dat (pro USB 2.0) - čtení/zápis: min. 30/25 MB/s
 Další požadavky: Redukovaný minikonektor nevyhovuje
 Další vybavení: výsuvný konektor</t>
  </si>
  <si>
    <t>Grafická karta: min. 1 x DVI-I výstup
 Skříň počítače: miditower
 Operační systém: Microsoft Windows 7 Professional 64b
 Další vybavení: ---
 PROCESOR _____________ x86-64 kompatibilní, PassMark CPU Mark min. 3000
 PAMĚŤ RAM ____________ min. 4GB
 PEVNÝ DISK ___________ min. 2x500 GB (provedeni 3,5? SATA III, 7200ot/min)
 MECHANIKY ____________ DVD+-RW/RAM/DL
 PRO MÉDIA
 GRAFICKÁ KARTA _______ podpora rozlišení min. 1920x1080,
                        min. 1 x DVI-I výstup (připadně DVI-D + HDMI)
 SKŘÍŇ POČÍTAČE _______ minitower
 OPERAČNÍ SYSTÉM ______ Microsoft Windows 7 Professional 64b
 POŽADAVKY NA _________ volná 1 pozice pro disk
 ROZŠIŘITELNOST</t>
  </si>
  <si>
    <t>Správní pracoviště</t>
  </si>
  <si>
    <t>UKB, Kamenice 5, budova A4</t>
  </si>
  <si>
    <t>bud. A4/121</t>
  </si>
  <si>
    <t>Jelínková Dana</t>
  </si>
  <si>
    <t>111785@mail.muni.cz</t>
  </si>
  <si>
    <t>S brašnou</t>
  </si>
  <si>
    <t>TYP PANELU _________ e-IPS
 ÚHLOPŘÍČKA _________ 23"
 DOBA ODEZVY typicka_ max. 14 ms
 SVÍTIVOST __________ min. 250 cd/m2
 POZOROVACÍ ÚHLY ____ min. 178°/178°</t>
  </si>
  <si>
    <t>Inst.pro veř.politiku a soc.práci</t>
  </si>
  <si>
    <t>Paměť RAM: min. 1 GB
 - se sleeve pouzdrem</t>
  </si>
  <si>
    <t>Paměť RAM: min. 4GB
 Další vybavení: s brašnou</t>
  </si>
  <si>
    <t>Další vybavení: se sleeve pouzdrem</t>
  </si>
  <si>
    <t>OPVK Brandejs - NTB</t>
  </si>
  <si>
    <t>30213100-6-13</t>
  </si>
  <si>
    <t>Notebook pro grafiku</t>
  </si>
  <si>
    <t>Odd.CJV na PřF</t>
  </si>
  <si>
    <t>pav. 12/1036</t>
  </si>
  <si>
    <t>Pavlíková Lenka</t>
  </si>
  <si>
    <t>113843@mail.muni.cz</t>
  </si>
  <si>
    <t>Dodání po domluvě na 604 961 888</t>
  </si>
  <si>
    <t>pav. 12/1063</t>
  </si>
  <si>
    <t>dodání po domluvě na 604 961 888</t>
  </si>
  <si>
    <t>bud. A15/107</t>
  </si>
  <si>
    <t>Dodání po domluvě na 604 961 888. Děkuji.</t>
  </si>
  <si>
    <t>Odd.CJV na PdF</t>
  </si>
  <si>
    <t>PedF, Poříčí 7, budova C (Pavilon - dvůr)</t>
  </si>
  <si>
    <t>Poříčí 623/7, 60300 Brno</t>
  </si>
  <si>
    <t>Autratová Jitka</t>
  </si>
  <si>
    <t>204936@mail.muni.cz</t>
  </si>
  <si>
    <t>Odd.CJV na FF a FSS</t>
  </si>
  <si>
    <t>Plíšková Dana Mgr.</t>
  </si>
  <si>
    <t>145364@mail.muni.cz</t>
  </si>
  <si>
    <t>Prosím volejte předem tel. 549 49 1917 nebo 549 49 6162.</t>
  </si>
  <si>
    <t>Celkem</t>
  </si>
  <si>
    <t xml:space="preserve">VELIKOST OBRAZOVKY min. 11,5", max. 12,9",
 ROZLIŠENÍ OBRAZOVKY min. 1366 x min. 768,
 PROCESOR x86-64 kompatibilní,
 PAMĚŤ RAM min. 2GB (rozšiřitelná na min. 4GB),
 PEVNÝ DISK min. 250 GB,
 SÍŤOVÁ KARTA Ethernet 100 Mb, RJ 45,
 WIFI 802.11b/g, případně 802.11n,
 BLUETOOTH ano,
 VSTUPNÍ A VÝSTUPNÍ min. 3 x USB 2.0, vstup a výstup pro mikrofon a sluchátka, výstup pro externí monitor,
 INTERNÍ REPRODUKTORY ano,
 INTERNÍ MIKROFON ano,
 ČTEČKA PAMĚŤOVÝCH ano,
 KARET WEBOVÁ KAMERA ano,
 VÝKON PassMark CPU Mark min. 700,
 HMOTNOST do 1,7 kg,
 OPERAČNÍ SYSTÉM Windows 7 Professional CZ nebo Windows 7 Home Premium CZ, ZÁRUČNÍ DOBA 2 roky,
 DALŠÍ VYBAVENÍ s brašnou
</t>
  </si>
  <si>
    <t xml:space="preserve">VELIKOST OBRAZOVKY min. 15" až max. 15,6",
 ROZLIŠENÍ OBRAZOVKY min. 1366 x 768,
 ÚPRAVA POVRCHU matná,
 OBRAZOVKY PROCESOR x86-64 kompatibilní,
 PAMĚŤ RAM 4GB PEVNÝ,
 DISK min. 320 GB,
 MECHANIKY PRO MÉDIA DVD+-RW,
 SÍŤOVÁ KARTA Ethernet 100/1000 Mb, RJ 45,
 WIFI ano, 802.11b/g, případně 802.11n,
 BLUETOOTH ano,
 VSTUPNÍ A VÝSTUPNÍ PORTY min. 3 x USB 2.0, vstup a výstup pro mikrofon a sluchátka, výstup pro externí monitor,
 INTERNÍ REPRODUKTORY ano,
 INTERNÍ MIKROFON ano,
 ČTEČKA PAMĚŤOVÝCH ano,
 KARET EXPRESSCARD SLOT ano,
 WEBOVÁ KAMERA ano,
 POLOHOVACÍ ZAŘÍZENÍ Touchpad,
 VÝKON PassMark CPU Mark min. 2500,
 HMOTNOST max. 3 kg,
 OPERAČNÍ SYSTÉM Windows 7 Professional CZ nebo Windows 7 Home Premium CZ,
 DALŠÍ VYBAVENÍ s brašnou,
 ZÁRUČNÍ DOBA 2 roky,
</t>
  </si>
  <si>
    <t xml:space="preserve">Upřesnění specifikace dané kategorie:
 PAMĚŤ RAM ____________ min. 4GB
 PEVNÝ DISK ___________ min. 500 GB
 HMOTNOST _____________ do 1,4 kg OPERAČNÍ
 VÝKON ________________ PassMark CPU Mark min. 1800.
 DALŠÍ VYBAVENÍ __S Brašnou
 Bez Operačního Systému !
 </t>
  </si>
  <si>
    <t>kapacitou 64 GB</t>
  </si>
  <si>
    <t>Flash disk (CPV KÓD MU 30234600-4-1)</t>
  </si>
  <si>
    <t>Konkrétní nabídnuté parametry</t>
  </si>
  <si>
    <t>Kapacita</t>
  </si>
  <si>
    <t>min. 8 GB</t>
  </si>
  <si>
    <t>Rozhraní</t>
  </si>
  <si>
    <t>min. USB 2.0</t>
  </si>
  <si>
    <t>Požadavky na servis</t>
  </si>
  <si>
    <t xml:space="preserve">Zahájení a ukončení servisního zásahu v místě instalace. </t>
  </si>
  <si>
    <t>Další požadavky</t>
  </si>
  <si>
    <t xml:space="preserve">Redukovaný minikonektor nevyhovuje. </t>
  </si>
  <si>
    <t>Další vybavení</t>
  </si>
  <si>
    <t>Záruční doba</t>
  </si>
  <si>
    <t>2 roky</t>
  </si>
  <si>
    <t>Přenosný disk 1 TB (CPV KÓD MU 30233130-1-2)</t>
  </si>
  <si>
    <t>min. 1 TB</t>
  </si>
  <si>
    <t>Napájení</t>
  </si>
  <si>
    <t>přes sběrnici USB, bez externího napájení</t>
  </si>
  <si>
    <t>min. USB 3.0</t>
  </si>
  <si>
    <t>Hmotnost</t>
  </si>
  <si>
    <t>max. 200 g</t>
  </si>
  <si>
    <t>Přenosný disk 500 GB (CPV KÓD MU 30233130-1-1)</t>
  </si>
  <si>
    <t>min. 500 GB</t>
  </si>
  <si>
    <t>Myš (CPV KÓD MU 30237410-6-1)</t>
  </si>
  <si>
    <t>Specifikace</t>
  </si>
  <si>
    <t>USB, snímání pohybu optické, připojená kabelem, 3 tlačíka a kolečko</t>
  </si>
  <si>
    <t>Min. délka myši</t>
  </si>
  <si>
    <t>12 cm</t>
  </si>
  <si>
    <t>Bezdrátová myš (CPV KÓD MU 30237410-6-2)</t>
  </si>
  <si>
    <t>Konektor</t>
  </si>
  <si>
    <t>USB</t>
  </si>
  <si>
    <t xml:space="preserve">Tlačítka </t>
  </si>
  <si>
    <t>Scrollovací kolečko</t>
  </si>
  <si>
    <t>Snímání pohybu</t>
  </si>
  <si>
    <t>optické</t>
  </si>
  <si>
    <t>Typ bezdrátové komunikace</t>
  </si>
  <si>
    <t>RF technologie</t>
  </si>
  <si>
    <t>Podpora OS</t>
  </si>
  <si>
    <t>Windows XP/Vista/7</t>
  </si>
  <si>
    <t>Standardní laserové kancelářské multifunkční zařízení (barevné) (CPV KÓD MU 30230000-0-3)</t>
  </si>
  <si>
    <t>Technologie tisku</t>
  </si>
  <si>
    <t>barevný laserový tisk</t>
  </si>
  <si>
    <t xml:space="preserve">Formát </t>
  </si>
  <si>
    <t>A4</t>
  </si>
  <si>
    <t>Rychlost černobílého tisku</t>
  </si>
  <si>
    <t>min. 20 str./min</t>
  </si>
  <si>
    <t>Pamět</t>
  </si>
  <si>
    <t>min. 128 MB</t>
  </si>
  <si>
    <t>Rozlišení</t>
  </si>
  <si>
    <t>min. 600x600 dpi</t>
  </si>
  <si>
    <t>Vstupní zásobník</t>
  </si>
  <si>
    <t>min. 250 listů</t>
  </si>
  <si>
    <t>Duplexní tisk</t>
  </si>
  <si>
    <t>ano, automatický (manuální duplex nevyhovuje)</t>
  </si>
  <si>
    <t>Rozhranní</t>
  </si>
  <si>
    <t>USB 2.0 (USB kabel musí být součástí dodávky), Ethernet 100 Mb, RJ45</t>
  </si>
  <si>
    <t>plochý barevný</t>
  </si>
  <si>
    <t>Rozlišení skeneru</t>
  </si>
  <si>
    <t xml:space="preserve">optické min. 600x600 </t>
  </si>
  <si>
    <t>Automatický podavač (ADF)</t>
  </si>
  <si>
    <t>ano</t>
  </si>
  <si>
    <t xml:space="preserve">Funkce kopírování </t>
  </si>
  <si>
    <t>Kompatibilita</t>
  </si>
  <si>
    <t xml:space="preserve">Microsoft Windows XP, Microsoft Windows Vista, Microsoft Windows 7, WIA rozhranní </t>
  </si>
  <si>
    <t>Emulace</t>
  </si>
  <si>
    <t>min. PCL 5 nebo PCL 6 nebo PS</t>
  </si>
  <si>
    <t>Servis</t>
  </si>
  <si>
    <t>zahájení a ukončení servisního zásahu v místě instalace</t>
  </si>
  <si>
    <t>Přenosný disk 2 TB (CPV KÓD MU 30233130-1-3)</t>
  </si>
  <si>
    <t>min. 2 TB</t>
  </si>
  <si>
    <t>Monitor 24" (CPV KÓD MU 30231000-7-2)</t>
  </si>
  <si>
    <t>Úhlopříčka</t>
  </si>
  <si>
    <t xml:space="preserve">min. 24" </t>
  </si>
  <si>
    <t>min. 1920 x min. 1080</t>
  </si>
  <si>
    <t>Úprava povrchu obrazovky</t>
  </si>
  <si>
    <t>matná</t>
  </si>
  <si>
    <t>Doba odezvy</t>
  </si>
  <si>
    <t>max. 6 ms</t>
  </si>
  <si>
    <t>Kontrast</t>
  </si>
  <si>
    <t>min. 1000:1</t>
  </si>
  <si>
    <t>Svítivost</t>
  </si>
  <si>
    <t>min. 250 cd/m2</t>
  </si>
  <si>
    <t>Pozorovací úhly</t>
  </si>
  <si>
    <t>min. 160°/160°</t>
  </si>
  <si>
    <t>Vstupy</t>
  </si>
  <si>
    <t xml:space="preserve">min. 1xDVI-D a VGA </t>
  </si>
  <si>
    <t>Výškově nastavitelný podstavec</t>
  </si>
  <si>
    <t>Naklápění monitoru</t>
  </si>
  <si>
    <t>Tolerance vadných pixelů</t>
  </si>
  <si>
    <t>3 vadné pixely jsou důvodem k reklamaci.</t>
  </si>
  <si>
    <t>Zahájení a ukončení servisního zásahu v místě instalace.</t>
  </si>
  <si>
    <t>Záruka</t>
  </si>
  <si>
    <t>3 roky</t>
  </si>
  <si>
    <t>Standardní kancelářské PC (CPV KÓD MU 30213300-8-1)</t>
  </si>
  <si>
    <t>Procesor</t>
  </si>
  <si>
    <t>x86-64 kompatibilní, PassMark CPU Mark min. 2500</t>
  </si>
  <si>
    <t>Paměť RAM</t>
  </si>
  <si>
    <t>4GB</t>
  </si>
  <si>
    <t>Pevný disk</t>
  </si>
  <si>
    <t>min. 320 GB</t>
  </si>
  <si>
    <t>Mechaniky pro média</t>
  </si>
  <si>
    <t>DVD+-RW/RAM/DL</t>
  </si>
  <si>
    <t>Grafická karta</t>
  </si>
  <si>
    <t xml:space="preserve">podpora rozlišení min. 1920x1080, min. 1 x DVI-I výstup (připadně DVI-D + D-sub). </t>
  </si>
  <si>
    <t>Zvuková karta</t>
  </si>
  <si>
    <t>Účinnost zdroje</t>
  </si>
  <si>
    <t>min. 80%</t>
  </si>
  <si>
    <t>Síťová karta</t>
  </si>
  <si>
    <t>100/1000 Mb Ethernet, s podporou PXE</t>
  </si>
  <si>
    <t>Skříň počítače</t>
  </si>
  <si>
    <t>miditower</t>
  </si>
  <si>
    <t>Vstupní a výstupní porty</t>
  </si>
  <si>
    <t>vstup a výstup pro sluchátka a mikrofon  na předním panelu</t>
  </si>
  <si>
    <t>USB porty</t>
  </si>
  <si>
    <t>min. 4 x USB porty celkem, min 2 porty na předním panelu</t>
  </si>
  <si>
    <t xml:space="preserve">Klávesnice </t>
  </si>
  <si>
    <t>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</si>
  <si>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Myš</t>
  </si>
  <si>
    <r>
      <t xml:space="preserve">USB, snímání pohybu optické, připojená kabelem, 3 tlačítka a kolečko, min. délka </t>
    </r>
    <r>
      <rPr>
        <b/>
        <sz val="10"/>
        <rFont val="Arial"/>
        <family val="2"/>
      </rPr>
      <t>12 cm</t>
    </r>
  </si>
  <si>
    <t>Operační systém</t>
  </si>
  <si>
    <t>Microsoft Windows 7 Professional 64b</t>
  </si>
  <si>
    <t>Požadavky na rozšiřitelnost</t>
  </si>
  <si>
    <t>volná 1 pozice pro 5,25" mechaniku nebo disk</t>
  </si>
  <si>
    <t>Zahájení a ukončení servisního zásahu v místě instalace</t>
  </si>
  <si>
    <t>Oprávněným zaměstnancům zadavatele musí být i v záruční době umožněno otevření skříně počítače a instalace vlastních pamětí, karet a případně dalších komponent PC. Možnost uzamčení přístupu do BIOSu.</t>
  </si>
  <si>
    <t>Specializované PC pro multimédia (CPV KÓD MU 30213300-8-2)</t>
  </si>
  <si>
    <t xml:space="preserve">x86-64 kompatibilní, PassMark CPU min. 4000 </t>
  </si>
  <si>
    <t>min. 4GB, rozšiřitelná na 8 GB</t>
  </si>
  <si>
    <t>min. 750 GB, 7200 ot./min.</t>
  </si>
  <si>
    <t>podpora min. dvou monitorů, každý s rozlišením min. 1920x1200, min. 2 video výstupy DVI, PassMark G3D mark min. 1200</t>
  </si>
  <si>
    <t xml:space="preserve">100/1000 Mb Ethernet, podporou PXE </t>
  </si>
  <si>
    <t xml:space="preserve">vstup a výstup pro sluchátka a mikrofon na předním panelu </t>
  </si>
  <si>
    <t xml:space="preserve">min. 6 x USB 2.0 porty celkem, min 2 porty na předním panelu, min. 1x USB 3.0 </t>
  </si>
  <si>
    <t xml:space="preserve">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</si>
  <si>
    <r>
      <t xml:space="preserve">USB, snímání pohybu optické, připojená kabelem, 3 tlačítka a kolečko, min. délka </t>
    </r>
    <r>
      <rPr>
        <b/>
        <sz val="10"/>
        <rFont val="Arial"/>
        <family val="2"/>
      </rPr>
      <t>12 cm</t>
    </r>
    <r>
      <rPr>
        <sz val="10"/>
        <rFont val="Arial"/>
        <family val="0"/>
      </rPr>
      <t xml:space="preserve"> </t>
    </r>
  </si>
  <si>
    <t>Čtečka paměťových karet</t>
  </si>
  <si>
    <t xml:space="preserve">volná 1 pozice pro 5,25" mechaniku nebo disk </t>
  </si>
  <si>
    <t>Malé kancelářské multifunkční zařízení (CPV KÓD MU 30230000-0-5)</t>
  </si>
  <si>
    <t>černobílý laserový tisk</t>
  </si>
  <si>
    <t>Maximální rychlost černobílého tisku</t>
  </si>
  <si>
    <t>min. 15 str./min</t>
  </si>
  <si>
    <t>Rozlišení barev.  tisku</t>
  </si>
  <si>
    <t>min. 100 listů</t>
  </si>
  <si>
    <t>USB 2.0 (USB kabel musí být součástí dodávky)</t>
  </si>
  <si>
    <t>optické min. 600x600</t>
  </si>
  <si>
    <t>Microsoft Windows XP, Microsoft Windows Vista, Microsoft Windows 7, WIA rozhraní</t>
  </si>
  <si>
    <t>černobílá laserová tiskárna</t>
  </si>
  <si>
    <t>Formát</t>
  </si>
  <si>
    <t>Rychlost tisku</t>
  </si>
  <si>
    <t>min. 28 str./min</t>
  </si>
  <si>
    <t>min. 64 MB</t>
  </si>
  <si>
    <t>Microsoft Windows XP, Microsoft Windows Vista, Microsoft Windows 7</t>
  </si>
  <si>
    <t>Měsíční zátěž tiskárny</t>
  </si>
  <si>
    <t>min. 3000 stránek/měsíc</t>
  </si>
  <si>
    <t>zahájení a ukončení servisního zásahu v místě instalace tiskárny.</t>
  </si>
  <si>
    <t>Laserová kancelářská tiskárna (CPV KÓD MU 30232110-8-1)</t>
  </si>
  <si>
    <t xml:space="preserve">barevná laserová tiskárna </t>
  </si>
  <si>
    <t>Laserová kancelářská tiskárna (barevná) (CPV KÓD MU 30232110-8-2)</t>
  </si>
  <si>
    <t>Standardní laserové kancelářské multifunkční zařízení (CPV KÓD MU 30230000-0-1)</t>
  </si>
  <si>
    <t>Notebook 17" - pro 3D (CPV KÓD MU 30213100-6-12)</t>
  </si>
  <si>
    <t>Velikost obrazovky</t>
  </si>
  <si>
    <t xml:space="preserve">17" až 17,5" </t>
  </si>
  <si>
    <t>Rozlišení obrazovky</t>
  </si>
  <si>
    <t xml:space="preserve">min. 1600 x min 900 </t>
  </si>
  <si>
    <t xml:space="preserve">čtyřjádrový, PassMark CPU Mark min. 6000 </t>
  </si>
  <si>
    <t>GRAFICKÁ KARTA</t>
  </si>
  <si>
    <t xml:space="preserve">PassMark G3D mark min. 1000 </t>
  </si>
  <si>
    <t xml:space="preserve">min. 16 GB </t>
  </si>
  <si>
    <t>PEVNÝ DISK (SDD)</t>
  </si>
  <si>
    <t xml:space="preserve">min. 160 GB </t>
  </si>
  <si>
    <t>PEVNÝ DISK</t>
  </si>
  <si>
    <t xml:space="preserve">750 GB (7200rpm) </t>
  </si>
  <si>
    <t>MECHANIKY PRO MÉDIA</t>
  </si>
  <si>
    <t xml:space="preserve">min. DVD+-RW </t>
  </si>
  <si>
    <t>VSTUPNÍ A VÝSTUPNÍ PORTY</t>
  </si>
  <si>
    <t xml:space="preserve">min. 3x USB porty z toho 1x USB 3.0 </t>
  </si>
  <si>
    <t>DALŠÍ VYBAVENÍ</t>
  </si>
  <si>
    <t xml:space="preserve">Výstup pro externí monitor HDMI nebo DisplayPort, integrovaná čtečka karet, Bluetooth </t>
  </si>
  <si>
    <t>Win7 Professional 64bit</t>
  </si>
  <si>
    <t>Notebook 17'' (CPV KÓD MU 30213100-6-4)</t>
  </si>
  <si>
    <t>17" až 17,5"</t>
  </si>
  <si>
    <t>min. 1600 x min. 900</t>
  </si>
  <si>
    <t>x86-64 kompatibilní</t>
  </si>
  <si>
    <t>min. 4GB</t>
  </si>
  <si>
    <t>DVD+-RW</t>
  </si>
  <si>
    <t xml:space="preserve"> Ethernet 100/1000 Mb, RJ 45</t>
  </si>
  <si>
    <t>Wifi</t>
  </si>
  <si>
    <t>802.11b/g, případně 802.11n</t>
  </si>
  <si>
    <t>BlueTooth</t>
  </si>
  <si>
    <t>min.  4x USB 2.0, vstup a výstup pro mikrofon a sluchátka, analogový výstup pro externí monitor, HDMI nebo DisplayPort</t>
  </si>
  <si>
    <t>Interní reproduktory</t>
  </si>
  <si>
    <t>Interní mikrofon</t>
  </si>
  <si>
    <t>Čtečka pamětových karet</t>
  </si>
  <si>
    <t>ExpressCard slot</t>
  </si>
  <si>
    <t>Webová kamera</t>
  </si>
  <si>
    <t>Polohovací zařízení</t>
  </si>
  <si>
    <t>touchpad</t>
  </si>
  <si>
    <t>Výkon</t>
  </si>
  <si>
    <t>PassMark CPU Mark min. 3000</t>
  </si>
  <si>
    <t>max. 3,5 kg</t>
  </si>
  <si>
    <t>Windows 7 Professional CZ nebo Windows 7 Home Premium CZ</t>
  </si>
  <si>
    <t>Monitor 27" (CPV KÓD MU 30231000-7-4)</t>
  </si>
  <si>
    <t>27"</t>
  </si>
  <si>
    <t>max. 5 ms</t>
  </si>
  <si>
    <t>min. 300 cd/m2</t>
  </si>
  <si>
    <t>min. 170°/160°</t>
  </si>
  <si>
    <t>min. 1xDVI-D, 1xVGA(D-Sub), 1xHDMI</t>
  </si>
  <si>
    <t>Notebook  13'' (CPV KÓD MU 30213100-6-2)</t>
  </si>
  <si>
    <t>13'' až 13,5"</t>
  </si>
  <si>
    <t>min. 1366 x min. 768</t>
  </si>
  <si>
    <t>min. 3 x USB 2.0, vstup a výstup pro mikrofon a sluchátka, analogový výstup pro externí monitor, HDMI nebo DisplayPort</t>
  </si>
  <si>
    <t>PassMark CPU Mark min. 1800</t>
  </si>
  <si>
    <t>max. 2,3 kg</t>
  </si>
  <si>
    <t>Notebook 15'' (CPV KÓD MU 30213100-6-8)</t>
  </si>
  <si>
    <t>min. 15" až max. 15,6"</t>
  </si>
  <si>
    <t xml:space="preserve">min. 1366 x 768 </t>
  </si>
  <si>
    <t>3GB (rozšiřitelná na 4GB)</t>
  </si>
  <si>
    <t>ano, 802.11b/g, případně 802.11n</t>
  </si>
  <si>
    <t xml:space="preserve">min. 3 x USB 2.0, vstup a výstup pro mikrofon a sluchátka, výstup pro externí monitor </t>
  </si>
  <si>
    <t>webová kamera</t>
  </si>
  <si>
    <t>Touchpad</t>
  </si>
  <si>
    <t>PassMark CPU Mark min. 2500</t>
  </si>
  <si>
    <t>Max 3 kg</t>
  </si>
  <si>
    <t>Mobilní pracovní stanice (Notebook 17'') (CPV KÓD MU 30213100-6-9)</t>
  </si>
  <si>
    <t>min. 4GB (rozšiřitelná na min. 6GB)</t>
  </si>
  <si>
    <t>802.11b/g/n</t>
  </si>
  <si>
    <t>min. 3x USB porty z toho min. 1x USB 3.0, vstup a výstup pro mikrofon a sluchátka, analogový výstup pro externí monitor, HDMI nebo DisplayPort</t>
  </si>
  <si>
    <t>PassMark CPU Mark min. 6000.</t>
  </si>
  <si>
    <t>Monitor 17"  (CPV KÓD MU 30231000-7-6)</t>
  </si>
  <si>
    <t>17"</t>
  </si>
  <si>
    <t>1280 x 1024</t>
  </si>
  <si>
    <t>min. 1xVGA(D-Sub)</t>
  </si>
  <si>
    <t xml:space="preserve"> Netbook 10" (CPV KÓD MU 30213100-6-5)</t>
  </si>
  <si>
    <t>10" až 10,1"</t>
  </si>
  <si>
    <t>min. 1024 x min. 600</t>
  </si>
  <si>
    <t xml:space="preserve">x86 kompatibilní </t>
  </si>
  <si>
    <t>min. 1 GB</t>
  </si>
  <si>
    <t xml:space="preserve">min. 250 GB </t>
  </si>
  <si>
    <t xml:space="preserve">Ethernet 100 Mb, RJ 45 </t>
  </si>
  <si>
    <t xml:space="preserve">ano, 802.11b/g, případně 802.11n </t>
  </si>
  <si>
    <t>min. 3 x USB 2.0, vstup a výstup pro mikrofon a sluchátka, výstup pro externí monitor</t>
  </si>
  <si>
    <t xml:space="preserve">Web kamera </t>
  </si>
  <si>
    <t xml:space="preserve">PassMark CPU Mark min. 450 </t>
  </si>
  <si>
    <t>max. 1,4 kg</t>
  </si>
  <si>
    <t>Microsoft Windows 7 (libovolná edice)</t>
  </si>
  <si>
    <t>Skener (CPV KÓD MU 30216110-0-1)</t>
  </si>
  <si>
    <t>Typ</t>
  </si>
  <si>
    <t>stolní plochý barevný skener</t>
  </si>
  <si>
    <t xml:space="preserve">min. 2400 x 2400 </t>
  </si>
  <si>
    <t xml:space="preserve">Microsoft Windows 7, Windows XP, Windows Vista </t>
  </si>
  <si>
    <t xml:space="preserve">Záruční servisní zásah bude zahájen a ukončen v místě instalace. </t>
  </si>
  <si>
    <t>Standardní kancelářský monitor 22" (CPV KÓD MU 30231000-7-1)</t>
  </si>
  <si>
    <t>22"</t>
  </si>
  <si>
    <t>min 1680 x min 1050</t>
  </si>
  <si>
    <t>min. 1xDVI-D, 1x VGA(D-Sub)</t>
  </si>
  <si>
    <t>Notebook 11,5"-12" (CPV KÓD MU 30213100-6-7)</t>
  </si>
  <si>
    <t>min. 11,5", max. 12,9"</t>
  </si>
  <si>
    <t xml:space="preserve">min. 1366 x min. 768 </t>
  </si>
  <si>
    <t>min. 2GB (rozšiřitelná na min. 4GB)</t>
  </si>
  <si>
    <t>min. 250 GB</t>
  </si>
  <si>
    <t>Ethernet 100 Mb, RJ 45</t>
  </si>
  <si>
    <t>PassMark CPU Mark min. 700.</t>
  </si>
  <si>
    <t>do 1,7 kg</t>
  </si>
  <si>
    <t>Notebook 14'' (CPV KÓD MU 30213100-6-10)</t>
  </si>
  <si>
    <t xml:space="preserve">min. 14" až max. 14,1" </t>
  </si>
  <si>
    <t>min. 1366 x 768</t>
  </si>
  <si>
    <t>4GB (rozšiřitelná na 8GB)</t>
  </si>
  <si>
    <t>Ethernet 100/1000 Mb, RJ 45</t>
  </si>
  <si>
    <t>min. 3 x USB 2.0, vstup a výstup pro mikrofon a sluchátka, DIGITÁLNÍ výstup pro externí monitor</t>
  </si>
  <si>
    <t>PassMark CPU Mark min. 3200</t>
  </si>
  <si>
    <t>max. 2,39 kg</t>
  </si>
  <si>
    <t>Windows 7 Professional</t>
  </si>
  <si>
    <t>výdrž baterie minimálně 4 hodiny</t>
  </si>
  <si>
    <t>klávesnice (CPV KÓD MU 30237460-1-1)</t>
  </si>
  <si>
    <t xml:space="preserve">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</si>
  <si>
    <t>Notebook 12" (vyšší výkon) (CPV KÓD MU 30213100-6-1)</t>
  </si>
  <si>
    <t>min. 12", max. 12,9"</t>
  </si>
  <si>
    <t xml:space="preserve">min. 1280 x min. 768 </t>
  </si>
  <si>
    <t>min. 3 x USB 2.0, vstup a výstup pro mikrofon a sluchátka, analogový výstup pro externí monitor, konektor pro dokovací stanici, čtečka paměťových karet</t>
  </si>
  <si>
    <t>PassMark CPU Mark min. 2000.</t>
  </si>
  <si>
    <t>do 1,8 kg</t>
  </si>
  <si>
    <t>Kapacita baterií/Doba běhu na baterie</t>
  </si>
  <si>
    <t>min. 4,5 h</t>
  </si>
  <si>
    <t>Bezdrátová klávesnice (CPV KÓD MU 30237460-1-2)</t>
  </si>
  <si>
    <t>Klávesnice pro PC, bezdrátová, USB přijímač, klávesnice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numerické klávesnice</t>
  </si>
  <si>
    <t xml:space="preserve"> Externí DVD mechanika (CPV KÓD MU 30233150-7-1)</t>
  </si>
  <si>
    <t>Provedení</t>
  </si>
  <si>
    <t>externí zapisovací mechanika DVD R/RW DL (slim provedení)</t>
  </si>
  <si>
    <t xml:space="preserve">USB </t>
  </si>
  <si>
    <t>Monitor 19"  (CPV KÓD MU 30231000-7-5)</t>
  </si>
  <si>
    <t>19"</t>
  </si>
  <si>
    <t>All in one PC (CPV KÓD MU 30213300-8-3)</t>
  </si>
  <si>
    <t xml:space="preserve">x86-64 kompatibilní, PassMark CPU Mark min. 4000 </t>
  </si>
  <si>
    <t xml:space="preserve">min. 4GB </t>
  </si>
  <si>
    <t xml:space="preserve">min. 500 GB </t>
  </si>
  <si>
    <t xml:space="preserve">DVD+-RW </t>
  </si>
  <si>
    <t>100/1000 Mb Ethernet</t>
  </si>
  <si>
    <t xml:space="preserve">All-in-one, obrazovka integrovaná se skříní počítače </t>
  </si>
  <si>
    <t>DISPLAY</t>
  </si>
  <si>
    <t xml:space="preserve">min. 1920x1080, min. 23", dotykový </t>
  </si>
  <si>
    <t xml:space="preserve">min. 2 x USB porty </t>
  </si>
  <si>
    <t>USB, snímání pohybu optické, připojená kabelem, 3 tlačítka a kolečko, min. délka 12 cm</t>
  </si>
  <si>
    <t xml:space="preserve">Microsoft Windows 7 Professional 64b </t>
  </si>
  <si>
    <t xml:space="preserve"> Pamětová karta SDHC (CPV KÓD MU 30234000-8-1)</t>
  </si>
  <si>
    <t xml:space="preserve">min. 4 GB </t>
  </si>
  <si>
    <t>Rychlostní třída</t>
  </si>
  <si>
    <t xml:space="preserve">Class 4 </t>
  </si>
  <si>
    <t>Notebook pro grafiku (Notebook 17") (CPV KÓD MU 30213100-6-13)</t>
  </si>
  <si>
    <t>OBRAZOVKA</t>
  </si>
  <si>
    <t xml:space="preserve">matná, rozlišení min. 1920 x min. 1080 </t>
  </si>
  <si>
    <t xml:space="preserve">x86-64 kompatibilní, PassMark CPU Mark min. 6000 </t>
  </si>
  <si>
    <t xml:space="preserve">min. 500 GB, 7200 ot./min </t>
  </si>
  <si>
    <t xml:space="preserve">neintegrovaná, min. 2 GB </t>
  </si>
  <si>
    <t>SÍŤOVÁ KARTA</t>
  </si>
  <si>
    <t xml:space="preserve">Ethernet 100/1000 Mb, RJ 45 </t>
  </si>
  <si>
    <t>WIFI</t>
  </si>
  <si>
    <t>BLUETOOTH</t>
  </si>
  <si>
    <t xml:space="preserve">ano </t>
  </si>
  <si>
    <t xml:space="preserve">USB, vstup a výstup pro mikrofon a sluchátka, 2 x výstup pro externí monitor, minimálně jeden digitální </t>
  </si>
  <si>
    <t>INTERNÍ REPRODUKTORY</t>
  </si>
  <si>
    <t>INTERNÍ MIKROFON</t>
  </si>
  <si>
    <t>WEBOVÁ KAMERA</t>
  </si>
  <si>
    <t>OPERAČNÍ SYSTÉM</t>
  </si>
  <si>
    <t xml:space="preserve">Windows 7 Professional CZ nebo Windows 7 Home Premium CZ </t>
  </si>
  <si>
    <t xml:space="preserve">s brašnou </t>
  </si>
  <si>
    <t>Procesor: PassMark CPU min. 6000
 Pamět RAM: min. 6GB, rozšiř. na 8 GB
 Pevný disk: min. 2x 750 GB, 7200 ot./min.
 Graf. karta:  podpora CUDA a 1 GB RAM; min. 1 video výstup DVI a 1 video výstup D-sub 
 Skříň: miditower
 Oper. systém: MS Windows 7 Professional 64b</t>
  </si>
  <si>
    <t>320 GB</t>
  </si>
  <si>
    <t>ano integrovná</t>
  </si>
  <si>
    <t>80%  (80plus)</t>
  </si>
  <si>
    <t>100/1000 Mb Ethernet, RJ 45, s podporou PXE</t>
  </si>
  <si>
    <t>miditower, s očkem pro uzamčení zámkem</t>
  </si>
  <si>
    <t>6 x USB porty celkem,  2 porty na předním panelu</t>
  </si>
  <si>
    <t>USB, snímání pohybu optické, připojená kabelem, 3 tlačítka a kolečko, délka 12 cm</t>
  </si>
  <si>
    <t>volné 3 pozice pro 5,25" mechaniku nebo disk</t>
  </si>
  <si>
    <t>Oprávněným zaměstnancům zadavatele musí být i v záruční době umožněno otevření skříně počítače a instalace vlastních pamětí,karet a případně dalších komponent PC. Možnost uzamčení přístupu do BIOSu.</t>
  </si>
  <si>
    <t>rozlišení až 1920x1200, 2x DVI, podpora dvou monitorů</t>
  </si>
  <si>
    <t>8 x USB porty celkem,  2 porty na předním panelu</t>
  </si>
  <si>
    <t>Změny dle požadavku ve specif. Položky</t>
  </si>
  <si>
    <t>x86-64 kompatibilní - Intel Pentium G870, 3,1 GHz, PassMark CPU Mark 3121</t>
  </si>
  <si>
    <t>x86-64 kompatibilní - Intel Pentium G860, 3 GHz, PassMark CPU Mark 2895</t>
  </si>
  <si>
    <t>rozlišení až 1920x1200, 1x DVI, 1x D-sub, podpora dvou monitorů</t>
  </si>
  <si>
    <t>2x 500GB, SATA III, 7200 ot.</t>
  </si>
  <si>
    <t>V tabulce pro řádek: 231, 332</t>
  </si>
  <si>
    <t>V tabulce pro řádek: 344</t>
  </si>
  <si>
    <t>4GB, rozšiřitelné na 8GB</t>
  </si>
  <si>
    <t>750GB, 7200 ot./min.</t>
  </si>
  <si>
    <t xml:space="preserve">6 x USB 2.0 porty celkem, 2 porty na předním panelu, 2x USB 3.0 </t>
  </si>
  <si>
    <t>USB, snímání pohybu optické, připojená kabelem, 3 tlačítka a kolečko, délka 12cm</t>
  </si>
  <si>
    <t>Microsoft Windows 7 Professional 64b OEM</t>
  </si>
  <si>
    <t>Oprávněným zaměstnancům zadavatele je v záruční době umožněno otevření skříně počítače a instalace vlastních pamětí, karet a případně dalších komponent PC. Možnost uzamčení přístupu do BIOSu.</t>
  </si>
  <si>
    <t>8GB</t>
  </si>
  <si>
    <t>2x 750GB, 7200 ot./min.</t>
  </si>
  <si>
    <t>Změny dle požadavku ve specif. položky</t>
  </si>
  <si>
    <t>500GB, 7200 ot./min.</t>
  </si>
  <si>
    <t>NVIDIA™ GeForce with CUDA 210, 1GB RAM, podpora dvou monitorů, každý rozlišení min. 1920x1200, 1x DVI, 1x HDMI, 1x VGA, pasivní chlazení</t>
  </si>
  <si>
    <t>NVIDIA™ GeForce CUDA GT 640, 2GB RAM, podpora dvou monitorů, každý rozlišení min. 1920x1200, 2x DVI, 1x HDMI, 1x VGA, PassMark G3D mark: 1315, Open GL: 4.2</t>
  </si>
  <si>
    <t>x86-64 kompatibilní - Intel i3-3220, 3,3 GHz, PassMark CPU Mark 4284</t>
  </si>
  <si>
    <t>x86-64 kompatibilní - INTEL Core i5-3350P,  PassMark CPU Mark - 6173</t>
  </si>
  <si>
    <t>V tabulce pro řádek: 25, 334</t>
  </si>
  <si>
    <t>V tabulce pro řádek: 287</t>
  </si>
  <si>
    <t>500 GB</t>
  </si>
  <si>
    <t xml:space="preserve">1920x1080,  23", dotykový </t>
  </si>
  <si>
    <t xml:space="preserve">6 x USB porty </t>
  </si>
  <si>
    <t>x86-64 kompatibilní - INTEL Core i5-3470S,  PassMark CPU Mark - 6625</t>
  </si>
  <si>
    <t xml:space="preserve"> 1xVGA(D-Sub)</t>
  </si>
  <si>
    <t xml:space="preserve">1xDVI-D a VGA </t>
  </si>
  <si>
    <t>1920 x 1080</t>
  </si>
  <si>
    <t>5 ms</t>
  </si>
  <si>
    <t>1.000:1</t>
  </si>
  <si>
    <t>250 cd/m2</t>
  </si>
  <si>
    <t>176°/170°</t>
  </si>
  <si>
    <t>1xDVI-D, 1xD-SUB</t>
  </si>
  <si>
    <t>W-LED podsvícení</t>
  </si>
  <si>
    <t>USB HUB, reproduktory</t>
  </si>
  <si>
    <t>V tabulce pro řádek: 211, 313</t>
  </si>
  <si>
    <t>24"</t>
  </si>
  <si>
    <t>1920 x 1200</t>
  </si>
  <si>
    <t>1 000:1</t>
  </si>
  <si>
    <t>170°/160°</t>
  </si>
  <si>
    <t>178°/178°</t>
  </si>
  <si>
    <t>1xDVI-D, 1xD-SUB (VGA)</t>
  </si>
  <si>
    <t>1xDVI-D, 1xVGA, 1x DisplayPort</t>
  </si>
  <si>
    <t>pivot</t>
  </si>
  <si>
    <t>USB Hub</t>
  </si>
  <si>
    <t>300 cd/m2</t>
  </si>
  <si>
    <t>ne</t>
  </si>
  <si>
    <t>V tabulce pro řádek: 109</t>
  </si>
  <si>
    <t>V tabulce pro řádek: 246</t>
  </si>
  <si>
    <t>V tabulce pro řádek: 346</t>
  </si>
  <si>
    <t>23"</t>
  </si>
  <si>
    <t>14 ms</t>
  </si>
  <si>
    <t>e-IPS</t>
  </si>
  <si>
    <t>1xDVI-D, 1xVGA(D-Sub), 1xHDMI</t>
  </si>
  <si>
    <t>reproduktory</t>
  </si>
  <si>
    <t>10,1"</t>
  </si>
  <si>
    <t>1024 x 600</t>
  </si>
  <si>
    <t>1 GB</t>
  </si>
  <si>
    <t>ano, 802.11b/g/n</t>
  </si>
  <si>
    <t>3 x USB 2.0, vstup a výstup pro mikrofon a sluchátka, výstup pro externí monitor</t>
  </si>
  <si>
    <t>Microsoft Windows 7 Starter</t>
  </si>
  <si>
    <t xml:space="preserve"> Záruční servisní zásah bude zahájen a ukončen v místě instalace.  </t>
  </si>
  <si>
    <t>x86 kompatibilní - Intel® ATOM N2800</t>
  </si>
  <si>
    <t>1,2 kg</t>
  </si>
  <si>
    <t>PassMark CPU Mark - 723</t>
  </si>
  <si>
    <t>2 GB</t>
  </si>
  <si>
    <t>Licence - Microsoft Windows 7 Home Prem. CZ</t>
  </si>
  <si>
    <t>V tabulce pro řádek: 106, 335</t>
  </si>
  <si>
    <t>11,6"</t>
  </si>
  <si>
    <t>1366 x 768</t>
  </si>
  <si>
    <t>x86 kompatibilní - Intel Pentium Processor 987</t>
  </si>
  <si>
    <t>PassMark CPU Mark - 1262</t>
  </si>
  <si>
    <t>Windows 8 CZ</t>
  </si>
  <si>
    <t>bez OS</t>
  </si>
  <si>
    <t>Windows 8 CZ 64bit</t>
  </si>
  <si>
    <t xml:space="preserve">x86 kompatibilní - Intel Core i3-3217U </t>
  </si>
  <si>
    <t>PassMark CPU Mark - 2226</t>
  </si>
  <si>
    <t>1,3 kg</t>
  </si>
  <si>
    <t>V tabulce pro řádek: 309</t>
  </si>
  <si>
    <t>12,1"</t>
  </si>
  <si>
    <t>x86-64 kompatibilní - Intel® Core i5-3210M</t>
  </si>
  <si>
    <t>320GB, 7200 ot.</t>
  </si>
  <si>
    <t>3 x USB 2.0, (3.0), vstup a výstup pro mikrofon a sluchátka, analogový výstup pro externí monitor, dock port, čtečka paměťových karet</t>
  </si>
  <si>
    <t>1,8 kg</t>
  </si>
  <si>
    <t>až 9 h</t>
  </si>
  <si>
    <t>Windows 7 Home Premium CZ 64bit</t>
  </si>
  <si>
    <t>Windows 7 Proffesional CZ 64bit</t>
  </si>
  <si>
    <t>Pro řádky: 206, 256, 354, 355</t>
  </si>
  <si>
    <t>Pro řádky: 317</t>
  </si>
  <si>
    <t>PassMark CPU Mark - 3828</t>
  </si>
  <si>
    <t>13,3"</t>
  </si>
  <si>
    <t xml:space="preserve">3 x USB 2.0, vstup a výstup pro mikrofon a sluchátka, analogový výstup pro externí monitor,1x HDMI </t>
  </si>
  <si>
    <t>2,1 kg</t>
  </si>
  <si>
    <t>Záruční servisní zásah bude zahájen a ukončen v místě instalace.</t>
  </si>
  <si>
    <t>x86-64 kompatibilní - Intel® i5-3210M</t>
  </si>
  <si>
    <t>Pro řádky:  89</t>
  </si>
  <si>
    <t>Windows 8 Pro CZ</t>
  </si>
  <si>
    <t xml:space="preserve">4 x USB 2.0, vstup a výstup pro mikrofon a sluchátka, analogový výstup pro externí monitor,1x HDMI </t>
  </si>
  <si>
    <t>2,04 kg</t>
  </si>
  <si>
    <t>14"</t>
  </si>
  <si>
    <t xml:space="preserve">1366 x 768 </t>
  </si>
  <si>
    <t xml:space="preserve">x86-64 kompatibilní - AMD A8 4500M </t>
  </si>
  <si>
    <t>320GB</t>
  </si>
  <si>
    <t>4 x USB 2.0, vstup a výstup pro mikrofon a sluchátka, digitální výstup pro externí monitor (DisplayPort)</t>
  </si>
  <si>
    <t>PassMark CPU Mark - 3632</t>
  </si>
  <si>
    <t>7 hodin</t>
  </si>
  <si>
    <t>15,6"</t>
  </si>
  <si>
    <t xml:space="preserve">x86-64 kompatibilní - Intel Core i3-3110M </t>
  </si>
  <si>
    <t>500GB</t>
  </si>
  <si>
    <t xml:space="preserve">3 x USB 2.0, vstup a výstup pro mikrofon a sluchátka, výstup pro externí monitor </t>
  </si>
  <si>
    <t>2,5 kg</t>
  </si>
  <si>
    <t>Windows 8</t>
  </si>
  <si>
    <t>Numerická klávesnice</t>
  </si>
  <si>
    <t>Windows7 Pro 64-bit + Win 8 Pro 64-bit</t>
  </si>
  <si>
    <t>PassMark CPU Mark - 2921</t>
  </si>
  <si>
    <t>Pro řádky:  84</t>
  </si>
  <si>
    <t>1xDVI-D, 1xVGA, 1x HDMI</t>
  </si>
  <si>
    <t>17,3"</t>
  </si>
  <si>
    <t>1600 x 900</t>
  </si>
  <si>
    <t>750 GB</t>
  </si>
  <si>
    <t>2 x USB 2.0, 2x USB 3.0  , vstup a výstup pro mikrofon a sluchátka, analogový výstup pro externí monitor, 1x HDMI</t>
  </si>
  <si>
    <t>3,1 kg</t>
  </si>
  <si>
    <t>PassMark CPU Mark - 3834</t>
  </si>
  <si>
    <t>Pro řádky:  105</t>
  </si>
  <si>
    <t>Windows 8 Pro CZ 64bit</t>
  </si>
  <si>
    <t>6GB</t>
  </si>
  <si>
    <t>x86-64 kompatibilní - Intel i7-3612QM</t>
  </si>
  <si>
    <t>1TB</t>
  </si>
  <si>
    <t>4x USB 3.0, vstup a výstup pro mikrofon a sluchátka, analogový výstup pro externí monitor, 1x HDMI</t>
  </si>
  <si>
    <t>3,28 kg</t>
  </si>
  <si>
    <t>PassMark CPU Mark - 6946</t>
  </si>
  <si>
    <t>16 GB</t>
  </si>
  <si>
    <t>180 GB</t>
  </si>
  <si>
    <t>2x USB 2.0, 2x USB 3.0</t>
  </si>
  <si>
    <t xml:space="preserve">Výstup pro externí monitor DisplayPort, integrovaná čtečka karet, Bluetooth </t>
  </si>
  <si>
    <t>čtyřjádrový Intel Core i7-3740QM , PassMark CPU Mark min. 7984</t>
  </si>
  <si>
    <t>AMD FirePro M4000, PassMark G3D mark 1579</t>
  </si>
  <si>
    <t>17,3 "</t>
  </si>
  <si>
    <t xml:space="preserve">Windows 8 Professional 64 bit </t>
  </si>
  <si>
    <t>matná, 1920 x 1080</t>
  </si>
  <si>
    <t>x86-64 kompatibilní, Intel Core i7-3630QM , PassMark CPU Mark min. 7685</t>
  </si>
  <si>
    <t>4 GB</t>
  </si>
  <si>
    <t xml:space="preserve">500 GB, 7200 ot./min </t>
  </si>
  <si>
    <t>NVIDIA Quadro K3000M , 2GB RAM</t>
  </si>
  <si>
    <t>4x USB, vstup a výstup pro mikrofon a sluchátka, 2 x výstup pro externí monitor, (1x VGA, 1x DP)</t>
  </si>
  <si>
    <t>35 str./min</t>
  </si>
  <si>
    <t>64 MB</t>
  </si>
  <si>
    <t>1200x1200 dpi</t>
  </si>
  <si>
    <t>250 + 50 listů</t>
  </si>
  <si>
    <t>ano automatický</t>
  </si>
  <si>
    <t>USB 2.0 (USB kabel součástí dodávky), Ethernet LAN</t>
  </si>
  <si>
    <t>PCL5e, PCL6</t>
  </si>
  <si>
    <t>až 50 000 stránek/měsíc</t>
  </si>
  <si>
    <t>23 str./min (bar.) / 23 str./min (čer.)</t>
  </si>
  <si>
    <t>256 MB</t>
  </si>
  <si>
    <t>600x600 dpi</t>
  </si>
  <si>
    <t>250 listů</t>
  </si>
  <si>
    <t>ano, automatický</t>
  </si>
  <si>
    <t xml:space="preserve">USB 2.0 (USB kabel součástí dodávky), Ethernet 100 Mb, RJ45 </t>
  </si>
  <si>
    <t>PCL 6, PCL 5c, PS3</t>
  </si>
  <si>
    <t>až 40000 stránek/měsíc</t>
  </si>
  <si>
    <t>33 str./min</t>
  </si>
  <si>
    <t>ano automatický, RADF</t>
  </si>
  <si>
    <t>USB 2.0 (USB kabel součástí dodávky), Ethernet  100 Mb, RJ45</t>
  </si>
  <si>
    <t>optické 600x600 dpi</t>
  </si>
  <si>
    <t>Microsoft Windows XP, Microsoft Windows Vista, Microsoft Windows 7, WIA rozhranní</t>
  </si>
  <si>
    <t>PCL 5e, PCL 6, PS3</t>
  </si>
  <si>
    <t>20 str./min</t>
  </si>
  <si>
    <t>128 MB</t>
  </si>
  <si>
    <t>24 str./min</t>
  </si>
  <si>
    <t>160 listů</t>
  </si>
  <si>
    <t>USB 2.0 (USB kabel součástí dodávky)</t>
  </si>
  <si>
    <t>optické 1200x1200</t>
  </si>
  <si>
    <t>2400 x 4800</t>
  </si>
  <si>
    <t>USB 2.0</t>
  </si>
  <si>
    <t>2400 x 2400</t>
  </si>
  <si>
    <t>Změny dle požadavku ve specifikaci položky</t>
  </si>
  <si>
    <t>stolní plochý barevný skener s ADF automatickým duplexním podavačem dokumentů (50 listů)</t>
  </si>
  <si>
    <t>V tabulce pro řádek: 119</t>
  </si>
  <si>
    <t>32 GB</t>
  </si>
  <si>
    <t>Class 10</t>
  </si>
  <si>
    <t>Změny dle specifikaci položky</t>
  </si>
  <si>
    <t>V tabulce pro řádky: 331</t>
  </si>
  <si>
    <t>Redukovaný minikonektor nemá</t>
  </si>
  <si>
    <t>16GB</t>
  </si>
  <si>
    <t>32GB</t>
  </si>
  <si>
    <t>64GB</t>
  </si>
  <si>
    <t>USB 3.0</t>
  </si>
  <si>
    <t>Změny dle specif. položky</t>
  </si>
  <si>
    <t>odolná proti nárazu a exttémním podmínkám</t>
  </si>
  <si>
    <t>V tabulce pro řádky: 136</t>
  </si>
  <si>
    <t>výsuvný konektor</t>
  </si>
  <si>
    <t>V tabulce pro řádky: 6, 11, 56, 78, 187, 262, 327</t>
  </si>
  <si>
    <t>V tabulce pro řádky: 303</t>
  </si>
  <si>
    <t>V tabulce pro řádky: 328, 365</t>
  </si>
  <si>
    <t>V tabulce pro řádky: 19, 164, 242, 340</t>
  </si>
  <si>
    <t>V tabulce pro řádky: 336</t>
  </si>
  <si>
    <t>V tabulce pro řádky: 57, 222, 235</t>
  </si>
  <si>
    <t>V tabulce pro řádky: 221</t>
  </si>
  <si>
    <t>pogumované tělo</t>
  </si>
  <si>
    <t>zpětně kompatibilní s USB 2.0, rychlost 3.0 čtení/zápis: 150/70 MB/s,  rychlost 2.0 čtení/zápis: 30/25 MB/s ,  výsuvný konektor</t>
  </si>
  <si>
    <t>190 g</t>
  </si>
  <si>
    <t>1 TB</t>
  </si>
  <si>
    <t>2 TB</t>
  </si>
  <si>
    <t>V tabulce pro řádek: 116</t>
  </si>
  <si>
    <t>2 TB, 2,5"</t>
  </si>
  <si>
    <t>Kategorie: ICT 010-2012 - Počítače, sběr do: 14.10.2012, dodání od: 25.01.2013, vygenerováno: 29.01.2013 11:06</t>
  </si>
  <si>
    <t>Objednávka</t>
  </si>
  <si>
    <t>Zdroj financování objednávky</t>
  </si>
  <si>
    <t>Specifikace předmětu</t>
  </si>
  <si>
    <t>Schválený počet</t>
  </si>
  <si>
    <t>FK stav</t>
  </si>
  <si>
    <t>UČO zodp. osoby</t>
  </si>
  <si>
    <t>Admin. e-mail zodp. osoby</t>
  </si>
  <si>
    <t>Tel. číslo zodp. osoby</t>
  </si>
  <si>
    <t>Zakázka</t>
  </si>
  <si>
    <t>Pracoviště</t>
  </si>
  <si>
    <t>Podzakázka</t>
  </si>
  <si>
    <t>Činnost</t>
  </si>
  <si>
    <t>Fakultní účet</t>
  </si>
  <si>
    <t>Číslo objednávky</t>
  </si>
  <si>
    <t>A</t>
  </si>
  <si>
    <t>9990</t>
  </si>
  <si>
    <t>219900</t>
  </si>
  <si>
    <t>1111</t>
  </si>
  <si>
    <t>OBJ/2110/0001/13</t>
  </si>
  <si>
    <t>Celkem za objednávku</t>
  </si>
  <si>
    <t>S</t>
  </si>
  <si>
    <t>0230</t>
  </si>
  <si>
    <t>239902</t>
  </si>
  <si>
    <t>04</t>
  </si>
  <si>
    <t>1590</t>
  </si>
  <si>
    <t>OBJ/2301/0040/13</t>
  </si>
  <si>
    <t>0028</t>
  </si>
  <si>
    <t>211614</t>
  </si>
  <si>
    <t>1195</t>
  </si>
  <si>
    <t>0000</t>
  </si>
  <si>
    <t>OBJ/2153/0001/13</t>
  </si>
  <si>
    <t>Laserové multifunkční zařízení (barevné)</t>
  </si>
  <si>
    <t>7999</t>
  </si>
  <si>
    <t>313050</t>
  </si>
  <si>
    <t>133</t>
  </si>
  <si>
    <t>OBJ/3112/0009/13</t>
  </si>
  <si>
    <t>Kancelářské PC</t>
  </si>
  <si>
    <t>Grafická karta: min. 1 x DVI-I výstup
 Skříň počítače: miditower
 Operační systém: Microsoft Windows 7 Professional 64b
 Další vybavení: ---</t>
  </si>
  <si>
    <t>314070</t>
  </si>
  <si>
    <t>OBJ/3116/0003/13</t>
  </si>
  <si>
    <t>6019</t>
  </si>
  <si>
    <t>110120</t>
  </si>
  <si>
    <t>33</t>
  </si>
  <si>
    <t>0001</t>
  </si>
  <si>
    <t>OBJ/1181/0002/13</t>
  </si>
  <si>
    <t>9220</t>
  </si>
  <si>
    <t>212200</t>
  </si>
  <si>
    <t>6003</t>
  </si>
  <si>
    <t>OBJ/2122/0001/13</t>
  </si>
  <si>
    <t>962200</t>
  </si>
  <si>
    <t>OBJ/9601/0017/13</t>
  </si>
  <si>
    <t>Laserové multifunkční zařízení</t>
  </si>
  <si>
    <t>9260</t>
  </si>
  <si>
    <t>212600</t>
  </si>
  <si>
    <t>01</t>
  </si>
  <si>
    <t>OBJ/2126/0003/13</t>
  </si>
  <si>
    <t>2923</t>
  </si>
  <si>
    <t>850000</t>
  </si>
  <si>
    <t>OBJ/8501/0006/13</t>
  </si>
  <si>
    <t>2924</t>
  </si>
  <si>
    <t>3005</t>
  </si>
  <si>
    <t>413200</t>
  </si>
  <si>
    <t>2126</t>
  </si>
  <si>
    <t>OBJ/4101/0045/13</t>
  </si>
  <si>
    <t>110523</t>
  </si>
  <si>
    <t>0002</t>
  </si>
  <si>
    <t>OBJ/1173/0001/13</t>
  </si>
  <si>
    <t>2000</t>
  </si>
  <si>
    <t>562000</t>
  </si>
  <si>
    <t>OBJ/5603/0011/13</t>
  </si>
  <si>
    <t>2104</t>
  </si>
  <si>
    <t>311010</t>
  </si>
  <si>
    <t>2211</t>
  </si>
  <si>
    <t>OBJ/3106/0007/13</t>
  </si>
  <si>
    <t>1001</t>
  </si>
  <si>
    <t>823000</t>
  </si>
  <si>
    <t>5000</t>
  </si>
  <si>
    <t>OBJ/8201/0015/13</t>
  </si>
  <si>
    <t>961100</t>
  </si>
  <si>
    <t>OBJ/9601/0018/13</t>
  </si>
  <si>
    <t>110515</t>
  </si>
  <si>
    <t>OBJ/1115/0008/13</t>
  </si>
  <si>
    <t>0240</t>
  </si>
  <si>
    <t>235200</t>
  </si>
  <si>
    <t>OBJ/2303/0005/13</t>
  </si>
  <si>
    <t>1201</t>
  </si>
  <si>
    <t>926000</t>
  </si>
  <si>
    <t>6000</t>
  </si>
  <si>
    <t>OBJ/9201/0023/13</t>
  </si>
  <si>
    <t>929000</t>
  </si>
  <si>
    <t>1252</t>
  </si>
  <si>
    <t>920220</t>
  </si>
  <si>
    <t>0031</t>
  </si>
  <si>
    <t>212100</t>
  </si>
  <si>
    <t>OBJ/2121/0001/13</t>
  </si>
  <si>
    <t>3003</t>
  </si>
  <si>
    <t>413000</t>
  </si>
  <si>
    <t>OBJ/4101/0046/13</t>
  </si>
  <si>
    <t>2019</t>
  </si>
  <si>
    <t>OBJ/4101/0047/13</t>
  </si>
  <si>
    <t>2222</t>
  </si>
  <si>
    <t>811000</t>
  </si>
  <si>
    <t>OBJ/8110/0024/13</t>
  </si>
  <si>
    <t>1339</t>
  </si>
  <si>
    <t>OBJ/3107/0004/13</t>
  </si>
  <si>
    <t>OBJ/3116/0004/13</t>
  </si>
  <si>
    <t>6015</t>
  </si>
  <si>
    <t>110611</t>
  </si>
  <si>
    <t>OBJ/1148/0001/13</t>
  </si>
  <si>
    <t>110513</t>
  </si>
  <si>
    <t>OBJ/1113/0012/13</t>
  </si>
  <si>
    <t>Monitor 22"</t>
  </si>
  <si>
    <t>OBJ/4101/0048/13</t>
  </si>
  <si>
    <t>Šerý Ondřej RNDr.</t>
  </si>
  <si>
    <t>7222</t>
  </si>
  <si>
    <t>315030</t>
  </si>
  <si>
    <t>OBJ/3118/0008/13</t>
  </si>
  <si>
    <t>OBJ/4101/0049/13</t>
  </si>
  <si>
    <t>110126</t>
  </si>
  <si>
    <t>OBJ/1187/0001/13</t>
  </si>
  <si>
    <t>231110</t>
  </si>
  <si>
    <t>OBJ/2303/0006/13</t>
  </si>
  <si>
    <t>0507</t>
  </si>
  <si>
    <t>231130</t>
  </si>
  <si>
    <t>03</t>
  </si>
  <si>
    <t>2615</t>
  </si>
  <si>
    <t>OBJ/2303/0007/13</t>
  </si>
  <si>
    <t>2114</t>
  </si>
  <si>
    <t>561300</t>
  </si>
  <si>
    <t>21129</t>
  </si>
  <si>
    <t>OBJ/5603/0012/13</t>
  </si>
  <si>
    <t>319840</t>
  </si>
  <si>
    <t>6001</t>
  </si>
  <si>
    <t>OBJ/3104/0005/13</t>
  </si>
  <si>
    <t>OBJ/1181/0003/13</t>
  </si>
  <si>
    <t>5019</t>
  </si>
  <si>
    <t>991600</t>
  </si>
  <si>
    <t>1521</t>
  </si>
  <si>
    <t>0003</t>
  </si>
  <si>
    <t>OBJ/9905/0011/13</t>
  </si>
  <si>
    <t>2117</t>
  </si>
  <si>
    <t>2112</t>
  </si>
  <si>
    <t>OBJ/5603/0013/13</t>
  </si>
  <si>
    <t>3002</t>
  </si>
  <si>
    <t>413600</t>
  </si>
  <si>
    <t>OBJ/4101/0050/13</t>
  </si>
  <si>
    <t>2113</t>
  </si>
  <si>
    <t>561100</t>
  </si>
  <si>
    <t>88</t>
  </si>
  <si>
    <t>OBJ/5603/0014/13</t>
  </si>
  <si>
    <t>412200</t>
  </si>
  <si>
    <t>OBJ/4101/0051/13</t>
  </si>
  <si>
    <t>6101</t>
  </si>
  <si>
    <t>790000</t>
  </si>
  <si>
    <t>907</t>
  </si>
  <si>
    <t>2195</t>
  </si>
  <si>
    <t>OBJ/7901/0004/13</t>
  </si>
  <si>
    <t>9206</t>
  </si>
  <si>
    <t>230001</t>
  </si>
  <si>
    <t>4760</t>
  </si>
  <si>
    <t>OBJ/2303/0009/13</t>
  </si>
  <si>
    <t>0231</t>
  </si>
  <si>
    <t>OBJ/2301/0041/13</t>
  </si>
  <si>
    <t>OBJ/9201/0025/13</t>
  </si>
  <si>
    <t>1352</t>
  </si>
  <si>
    <t>920330</t>
  </si>
  <si>
    <t>312040</t>
  </si>
  <si>
    <t>OBJ/3110/0003/13</t>
  </si>
  <si>
    <t>8451</t>
  </si>
  <si>
    <t>920420</t>
  </si>
  <si>
    <t>8100</t>
  </si>
  <si>
    <t>OBJ/9201/0026/13</t>
  </si>
  <si>
    <t>1464</t>
  </si>
  <si>
    <t>920410</t>
  </si>
  <si>
    <t>3183</t>
  </si>
  <si>
    <t>OBJ/1173/0002/13</t>
  </si>
  <si>
    <t>1540</t>
  </si>
  <si>
    <t>714000</t>
  </si>
  <si>
    <t>OBJ/7103/0012/13</t>
  </si>
  <si>
    <t>314020</t>
  </si>
  <si>
    <t>OBJ/3115/0018/13</t>
  </si>
  <si>
    <t>0221</t>
  </si>
  <si>
    <t>OBJ/2301/0042/13</t>
  </si>
  <si>
    <t>0238</t>
  </si>
  <si>
    <t>231700</t>
  </si>
  <si>
    <t>OBJ/2303/0010/13</t>
  </si>
  <si>
    <t>0228</t>
  </si>
  <si>
    <t>0216</t>
  </si>
  <si>
    <t>231200</t>
  </si>
  <si>
    <t>0035</t>
  </si>
  <si>
    <t>OBJ/2303/0011/13</t>
  </si>
  <si>
    <t>830000</t>
  </si>
  <si>
    <t>OBJ/8301/0003/13</t>
  </si>
  <si>
    <t>0229</t>
  </si>
  <si>
    <t>239840</t>
  </si>
  <si>
    <t>OBJ/2303/0012/13</t>
  </si>
  <si>
    <t>0239</t>
  </si>
  <si>
    <t>OBJ/2303/0013/13</t>
  </si>
  <si>
    <t>OBJ/2303/0014/13</t>
  </si>
  <si>
    <t>OBJ/2303/0015/13</t>
  </si>
  <si>
    <t>OBJ/3106/0008/13</t>
  </si>
  <si>
    <t>229830</t>
  </si>
  <si>
    <t>OBJ/2202/0003/13</t>
  </si>
  <si>
    <t>OBJ/3107/0005/13</t>
  </si>
  <si>
    <t>6204</t>
  </si>
  <si>
    <t>991700</t>
  </si>
  <si>
    <t>OBJ/9901/0027/13</t>
  </si>
  <si>
    <t>OBJ/9601/0019/13</t>
  </si>
  <si>
    <t>960000</t>
  </si>
  <si>
    <t>OBJ/9601/0020/13</t>
  </si>
  <si>
    <t>1158</t>
  </si>
  <si>
    <t>339830</t>
  </si>
  <si>
    <t>OBJ/3306/0010/13</t>
  </si>
  <si>
    <t>4090</t>
  </si>
  <si>
    <t>05</t>
  </si>
  <si>
    <t>OBJ/2303/0016/13</t>
  </si>
  <si>
    <t>719000</t>
  </si>
  <si>
    <t>OBJ/7102/0007/13</t>
  </si>
  <si>
    <t>235600</t>
  </si>
  <si>
    <t>OBJ/2303/0017/13</t>
  </si>
  <si>
    <t>OBJ/3306/0011/13</t>
  </si>
  <si>
    <t>963100</t>
  </si>
  <si>
    <t>OBJ/9601/0021/13</t>
  </si>
  <si>
    <t>964100</t>
  </si>
  <si>
    <t>OBJ/9601/0022/13</t>
  </si>
  <si>
    <t>962100</t>
  </si>
  <si>
    <t>OBJ/9601/0023/13</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</si>
</sst>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quot;Yes&quot;;&quot;Yes&quot;;&quot;No&quot;"/>
    <numFmt numFmtId="174" formatCode="&quot;True&quot;;&quot;True&quot;;&quot;False&quot;"/>
    <numFmt numFmtId="175" formatCode="&quot;On&quot;;&quot;On&quot;;&quot;Off&quot;"/>
    <numFmt numFmtId="176" formatCode="[$€-2]\ #\ ##,000_);[Red]\([$€-2]\ #\ ##,000\)"/>
  </numFmts>
  <fonts count="43">
    <font>
      <sz val="10"/>
      <name val="Arial"/>
      <family val="0"/>
    </font>
    <font>
      <b/>
      <sz val="11"/>
      <color indexed="8"/>
      <name val="Calibri"/>
      <family val="2"/>
    </font>
    <font>
      <b/>
      <sz val="11"/>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u val="single"/>
      <sz val="10"/>
      <color indexed="12"/>
      <name val="Arial"/>
      <family val="2"/>
    </font>
    <font>
      <u val="single"/>
      <sz val="10"/>
      <color indexed="20"/>
      <name val="Arial"/>
      <family val="2"/>
    </font>
    <font>
      <sz val="10"/>
      <color indexed="8"/>
      <name val="Arial"/>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0"/>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style="hair">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0" borderId="0">
      <alignment/>
      <protection/>
    </xf>
    <xf numFmtId="0" fontId="3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46">
    <xf numFmtId="0" fontId="0" fillId="0" borderId="0" xfId="0" applyAlignment="1">
      <alignment/>
    </xf>
    <xf numFmtId="0" fontId="0" fillId="0" borderId="0" xfId="0" applyFont="1" applyAlignment="1">
      <alignment horizontal="left" vertical="top" wrapText="1"/>
    </xf>
    <xf numFmtId="0" fontId="0" fillId="0" borderId="0" xfId="0" applyFont="1" applyAlignment="1">
      <alignment horizontal="left" vertical="top" wrapText="1"/>
    </xf>
    <xf numFmtId="0" fontId="2" fillId="33" borderId="10" xfId="47" applyFont="1" applyFill="1" applyBorder="1" applyAlignment="1">
      <alignment horizontal="center" vertical="center" wrapText="1"/>
      <protection/>
    </xf>
    <xf numFmtId="0" fontId="0" fillId="0" borderId="0" xfId="47">
      <alignment/>
      <protection/>
    </xf>
    <xf numFmtId="0" fontId="0" fillId="0" borderId="11" xfId="47" applyBorder="1" applyAlignment="1">
      <alignment horizontal="justify" vertical="center" wrapText="1"/>
      <protection/>
    </xf>
    <xf numFmtId="0" fontId="0" fillId="0" borderId="11" xfId="47" applyBorder="1">
      <alignment/>
      <protection/>
    </xf>
    <xf numFmtId="0" fontId="0" fillId="0" borderId="11" xfId="47" applyBorder="1" applyAlignment="1">
      <alignment vertical="top"/>
      <protection/>
    </xf>
    <xf numFmtId="0" fontId="3" fillId="0" borderId="0" xfId="47" applyFont="1">
      <alignment/>
      <protection/>
    </xf>
    <xf numFmtId="0" fontId="0" fillId="0" borderId="12" xfId="47" applyBorder="1" applyAlignment="1">
      <alignment wrapText="1"/>
      <protection/>
    </xf>
    <xf numFmtId="20" fontId="0" fillId="0" borderId="12" xfId="47" applyNumberFormat="1" applyBorder="1" applyAlignment="1">
      <alignment horizontal="left"/>
      <protection/>
    </xf>
    <xf numFmtId="0" fontId="0" fillId="0" borderId="12" xfId="47" applyBorder="1">
      <alignment/>
      <protection/>
    </xf>
    <xf numFmtId="0" fontId="0" fillId="0" borderId="13" xfId="47" applyBorder="1">
      <alignment/>
      <protection/>
    </xf>
    <xf numFmtId="0" fontId="0" fillId="0" borderId="0" xfId="47" applyFont="1">
      <alignment/>
      <protection/>
    </xf>
    <xf numFmtId="0" fontId="0" fillId="0" borderId="11" xfId="47" applyBorder="1" applyAlignment="1">
      <alignment wrapText="1"/>
      <protection/>
    </xf>
    <xf numFmtId="0" fontId="0" fillId="0" borderId="11" xfId="47" applyFont="1" applyBorder="1" applyAlignment="1">
      <alignment wrapText="1"/>
      <protection/>
    </xf>
    <xf numFmtId="9" fontId="0" fillId="0" borderId="11" xfId="47" applyNumberFormat="1" applyBorder="1">
      <alignment/>
      <protection/>
    </xf>
    <xf numFmtId="0" fontId="0" fillId="0" borderId="10" xfId="47" applyBorder="1">
      <alignment/>
      <protection/>
    </xf>
    <xf numFmtId="0" fontId="0" fillId="0" borderId="0" xfId="47" applyAlignment="1">
      <alignment wrapText="1"/>
      <protection/>
    </xf>
    <xf numFmtId="0" fontId="0" fillId="0" borderId="0" xfId="47" applyBorder="1" applyAlignment="1">
      <alignment wrapText="1"/>
      <protection/>
    </xf>
    <xf numFmtId="0" fontId="0" fillId="0" borderId="11" xfId="0" applyBorder="1" applyAlignment="1">
      <alignment/>
    </xf>
    <xf numFmtId="0" fontId="0" fillId="34" borderId="11" xfId="0" applyFill="1" applyBorder="1" applyAlignment="1">
      <alignment/>
    </xf>
    <xf numFmtId="0" fontId="0" fillId="0" borderId="0" xfId="0" applyAlignment="1">
      <alignment wrapText="1"/>
    </xf>
    <xf numFmtId="0" fontId="0" fillId="0" borderId="12" xfId="0" applyBorder="1" applyAlignment="1">
      <alignment wrapText="1"/>
    </xf>
    <xf numFmtId="0" fontId="0" fillId="0" borderId="0" xfId="0" applyBorder="1" applyAlignment="1">
      <alignment wrapText="1"/>
    </xf>
    <xf numFmtId="0" fontId="0" fillId="0" borderId="0" xfId="0" applyFont="1" applyFill="1" applyBorder="1" applyAlignment="1">
      <alignment wrapText="1"/>
    </xf>
    <xf numFmtId="0" fontId="0" fillId="0" borderId="12" xfId="0" applyBorder="1" applyAlignment="1">
      <alignment/>
    </xf>
    <xf numFmtId="0" fontId="0" fillId="0" borderId="12" xfId="0" applyFont="1" applyBorder="1" applyAlignment="1">
      <alignment wrapText="1"/>
    </xf>
    <xf numFmtId="0" fontId="0" fillId="0" borderId="11" xfId="0" applyBorder="1" applyAlignment="1">
      <alignment vertical="center"/>
    </xf>
    <xf numFmtId="0" fontId="3" fillId="0" borderId="0" xfId="0" applyFont="1" applyAlignment="1">
      <alignment/>
    </xf>
    <xf numFmtId="44" fontId="0" fillId="0" borderId="12" xfId="0" applyNumberFormat="1" applyBorder="1" applyAlignment="1">
      <alignment vertical="center" wrapText="1"/>
    </xf>
    <xf numFmtId="0" fontId="0" fillId="0" borderId="11" xfId="0" applyBorder="1" applyAlignment="1">
      <alignment wrapText="1"/>
    </xf>
    <xf numFmtId="0" fontId="0" fillId="0" borderId="11" xfId="47" applyBorder="1" applyAlignment="1">
      <alignment horizontal="left" vertical="center"/>
      <protection/>
    </xf>
    <xf numFmtId="0" fontId="0" fillId="0" borderId="11" xfId="47" applyBorder="1" applyAlignment="1">
      <alignment vertical="center"/>
      <protection/>
    </xf>
    <xf numFmtId="44" fontId="0" fillId="0" borderId="12" xfId="47" applyNumberFormat="1" applyBorder="1" applyAlignment="1">
      <alignment vertical="center" wrapText="1"/>
      <protection/>
    </xf>
    <xf numFmtId="44" fontId="0" fillId="0" borderId="11" xfId="47" applyNumberFormat="1" applyBorder="1" applyAlignment="1">
      <alignment wrapText="1"/>
      <protection/>
    </xf>
    <xf numFmtId="44" fontId="0" fillId="0" borderId="11" xfId="0" applyNumberFormat="1" applyBorder="1" applyAlignment="1">
      <alignment wrapText="1"/>
    </xf>
    <xf numFmtId="0" fontId="0" fillId="0" borderId="11" xfId="0" applyBorder="1" applyAlignment="1">
      <alignment horizontal="left" vertical="center"/>
    </xf>
    <xf numFmtId="0" fontId="0" fillId="0" borderId="11" xfId="0" applyFont="1" applyBorder="1" applyAlignment="1">
      <alignment/>
    </xf>
    <xf numFmtId="0" fontId="0" fillId="35" borderId="11" xfId="0" applyFont="1" applyFill="1" applyBorder="1" applyAlignment="1">
      <alignment wrapText="1"/>
    </xf>
    <xf numFmtId="0" fontId="0" fillId="35" borderId="11" xfId="0" applyFont="1" applyFill="1" applyBorder="1" applyAlignment="1">
      <alignment/>
    </xf>
    <xf numFmtId="0" fontId="0" fillId="35" borderId="11" xfId="0" applyFill="1" applyBorder="1" applyAlignment="1">
      <alignment/>
    </xf>
    <xf numFmtId="0" fontId="0" fillId="35" borderId="11" xfId="0" applyFill="1" applyBorder="1" applyAlignment="1">
      <alignment wrapText="1"/>
    </xf>
    <xf numFmtId="0" fontId="0" fillId="35" borderId="14" xfId="0" applyFill="1" applyBorder="1" applyAlignment="1">
      <alignment wrapText="1"/>
    </xf>
    <xf numFmtId="0" fontId="0" fillId="36" borderId="11" xfId="0" applyFont="1" applyFill="1" applyBorder="1" applyAlignment="1">
      <alignment wrapText="1"/>
    </xf>
    <xf numFmtId="0" fontId="0" fillId="0" borderId="0" xfId="0" applyFont="1" applyAlignment="1">
      <alignment/>
    </xf>
    <xf numFmtId="0" fontId="0" fillId="36" borderId="11" xfId="0" applyFont="1" applyFill="1" applyBorder="1" applyAlignment="1">
      <alignment/>
    </xf>
    <xf numFmtId="0" fontId="0" fillId="35" borderId="0" xfId="0" applyFill="1" applyAlignment="1">
      <alignment wrapText="1"/>
    </xf>
    <xf numFmtId="0" fontId="0" fillId="35" borderId="14" xfId="47" applyFont="1" applyFill="1" applyBorder="1" applyAlignment="1">
      <alignment wrapText="1"/>
      <protection/>
    </xf>
    <xf numFmtId="0" fontId="0" fillId="36" borderId="11" xfId="0" applyFill="1" applyBorder="1" applyAlignment="1">
      <alignment/>
    </xf>
    <xf numFmtId="0" fontId="0" fillId="35" borderId="15" xfId="0" applyFill="1" applyBorder="1" applyAlignment="1">
      <alignment/>
    </xf>
    <xf numFmtId="0" fontId="0" fillId="35" borderId="16" xfId="0" applyFont="1" applyFill="1" applyBorder="1" applyAlignment="1">
      <alignment/>
    </xf>
    <xf numFmtId="0" fontId="0" fillId="35" borderId="15" xfId="0" applyFont="1" applyFill="1" applyBorder="1" applyAlignment="1">
      <alignment/>
    </xf>
    <xf numFmtId="0" fontId="0" fillId="35" borderId="15" xfId="0" applyFill="1" applyBorder="1" applyAlignment="1">
      <alignment wrapText="1"/>
    </xf>
    <xf numFmtId="0" fontId="0" fillId="0" borderId="14" xfId="0" applyBorder="1" applyAlignment="1">
      <alignment/>
    </xf>
    <xf numFmtId="0" fontId="42" fillId="35" borderId="14" xfId="0" applyFont="1" applyFill="1" applyBorder="1" applyAlignment="1">
      <alignment horizontal="left"/>
    </xf>
    <xf numFmtId="0" fontId="42" fillId="36" borderId="14" xfId="0" applyFont="1" applyFill="1" applyBorder="1" applyAlignment="1">
      <alignment horizontal="left"/>
    </xf>
    <xf numFmtId="44" fontId="0" fillId="35" borderId="11" xfId="0" applyNumberFormat="1" applyFill="1" applyBorder="1" applyAlignment="1">
      <alignment vertical="center" wrapText="1"/>
    </xf>
    <xf numFmtId="0" fontId="0" fillId="0" borderId="0" xfId="47" applyFont="1">
      <alignment/>
      <protection/>
    </xf>
    <xf numFmtId="0" fontId="0" fillId="34" borderId="11" xfId="0" applyFont="1" applyFill="1" applyBorder="1" applyAlignment="1">
      <alignment vertical="center"/>
    </xf>
    <xf numFmtId="0" fontId="0" fillId="35" borderId="12" xfId="0" applyFont="1" applyFill="1" applyBorder="1" applyAlignment="1">
      <alignment wrapText="1"/>
    </xf>
    <xf numFmtId="0" fontId="0" fillId="0" borderId="12" xfId="0" applyFont="1" applyBorder="1" applyAlignment="1">
      <alignment wrapText="1"/>
    </xf>
    <xf numFmtId="0" fontId="0" fillId="0" borderId="0" xfId="0" applyFont="1" applyFill="1" applyBorder="1" applyAlignment="1">
      <alignment wrapText="1"/>
    </xf>
    <xf numFmtId="0" fontId="42" fillId="35" borderId="11" xfId="0" applyFont="1" applyFill="1" applyBorder="1" applyAlignment="1">
      <alignment wrapText="1"/>
    </xf>
    <xf numFmtId="0" fontId="0" fillId="35" borderId="10" xfId="0" applyFill="1" applyBorder="1" applyAlignment="1">
      <alignment wrapText="1"/>
    </xf>
    <xf numFmtId="0" fontId="0" fillId="35" borderId="11" xfId="47" applyFont="1" applyFill="1" applyBorder="1">
      <alignment/>
      <protection/>
    </xf>
    <xf numFmtId="0" fontId="0" fillId="35" borderId="0" xfId="47" applyFont="1" applyFill="1">
      <alignment/>
      <protection/>
    </xf>
    <xf numFmtId="0" fontId="0" fillId="36" borderId="11" xfId="0" applyFont="1" applyFill="1" applyBorder="1" applyAlignment="1">
      <alignment/>
    </xf>
    <xf numFmtId="0" fontId="0" fillId="34" borderId="13" xfId="0" applyFont="1" applyFill="1" applyBorder="1" applyAlignment="1">
      <alignment/>
    </xf>
    <xf numFmtId="0" fontId="0" fillId="0" borderId="0" xfId="0" applyFont="1" applyAlignment="1">
      <alignment wrapText="1"/>
    </xf>
    <xf numFmtId="0" fontId="0" fillId="35" borderId="11" xfId="0" applyFont="1" applyFill="1" applyBorder="1" applyAlignment="1">
      <alignment/>
    </xf>
    <xf numFmtId="0" fontId="0" fillId="35" borderId="11" xfId="0" applyFill="1" applyBorder="1" applyAlignment="1">
      <alignment horizontal="justify" vertical="center" wrapText="1"/>
    </xf>
    <xf numFmtId="0" fontId="0" fillId="35" borderId="11" xfId="0" applyFont="1" applyFill="1" applyBorder="1" applyAlignment="1">
      <alignment horizontal="justify" vertical="center" wrapText="1"/>
    </xf>
    <xf numFmtId="0" fontId="0" fillId="34" borderId="13" xfId="0" applyFill="1" applyBorder="1" applyAlignment="1">
      <alignment/>
    </xf>
    <xf numFmtId="0" fontId="0" fillId="35" borderId="13" xfId="0" applyFont="1" applyFill="1" applyBorder="1" applyAlignment="1">
      <alignment/>
    </xf>
    <xf numFmtId="0" fontId="0" fillId="36" borderId="13" xfId="0" applyFont="1" applyFill="1" applyBorder="1" applyAlignment="1">
      <alignment wrapText="1"/>
    </xf>
    <xf numFmtId="0" fontId="0" fillId="36" borderId="13" xfId="0" applyFont="1" applyFill="1" applyBorder="1" applyAlignment="1">
      <alignment/>
    </xf>
    <xf numFmtId="0" fontId="0" fillId="35" borderId="11" xfId="0" applyFill="1" applyBorder="1" applyAlignment="1">
      <alignment horizontal="left"/>
    </xf>
    <xf numFmtId="0" fontId="0" fillId="34" borderId="11" xfId="0" applyFont="1" applyFill="1" applyBorder="1" applyAlignment="1">
      <alignment horizontal="left"/>
    </xf>
    <xf numFmtId="0" fontId="0" fillId="35" borderId="11" xfId="0" applyFill="1" applyBorder="1" applyAlignment="1">
      <alignment horizontal="left" wrapText="1"/>
    </xf>
    <xf numFmtId="20" fontId="0" fillId="35" borderId="11" xfId="0" applyNumberFormat="1" applyFill="1" applyBorder="1" applyAlignment="1">
      <alignment horizontal="left"/>
    </xf>
    <xf numFmtId="0" fontId="0" fillId="0" borderId="0" xfId="0" applyAlignment="1">
      <alignment/>
    </xf>
    <xf numFmtId="0" fontId="1" fillId="33" borderId="17" xfId="47" applyFont="1" applyFill="1" applyBorder="1" applyAlignment="1">
      <alignment horizontal="center" vertical="center"/>
      <protection/>
    </xf>
    <xf numFmtId="0" fontId="1" fillId="33" borderId="18" xfId="47" applyFont="1" applyFill="1" applyBorder="1" applyAlignment="1">
      <alignment horizontal="center" vertical="center"/>
      <protection/>
    </xf>
    <xf numFmtId="0" fontId="1" fillId="33" borderId="19" xfId="47" applyFont="1" applyFill="1" applyBorder="1" applyAlignment="1">
      <alignment horizontal="center" vertical="center"/>
      <protection/>
    </xf>
    <xf numFmtId="0" fontId="1" fillId="33" borderId="20" xfId="47" applyFont="1" applyFill="1" applyBorder="1" applyAlignment="1">
      <alignment horizontal="center" vertical="center"/>
      <protection/>
    </xf>
    <xf numFmtId="0" fontId="2" fillId="33" borderId="10" xfId="47" applyFont="1" applyFill="1" applyBorder="1" applyAlignment="1">
      <alignment horizontal="center" vertical="center" wrapText="1"/>
      <protection/>
    </xf>
    <xf numFmtId="0" fontId="2" fillId="33" borderId="13" xfId="47"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 fillId="33" borderId="11" xfId="47" applyFont="1" applyFill="1" applyBorder="1" applyAlignment="1">
      <alignment horizontal="center" vertical="center"/>
      <protection/>
    </xf>
    <xf numFmtId="0" fontId="1" fillId="33" borderId="12" xfId="47" applyFont="1" applyFill="1" applyBorder="1" applyAlignment="1">
      <alignment horizontal="center" vertical="center"/>
      <protection/>
    </xf>
    <xf numFmtId="0" fontId="1" fillId="33" borderId="15" xfId="47" applyFont="1" applyFill="1" applyBorder="1" applyAlignment="1">
      <alignment horizontal="center" vertical="center"/>
      <protection/>
    </xf>
    <xf numFmtId="0" fontId="1" fillId="33" borderId="11" xfId="0" applyFont="1" applyFill="1" applyBorder="1" applyAlignment="1">
      <alignment horizontal="center" vertical="center" wrapText="1"/>
    </xf>
    <xf numFmtId="0" fontId="1" fillId="33" borderId="12" xfId="47" applyFont="1" applyFill="1" applyBorder="1" applyAlignment="1">
      <alignment horizontal="center" vertical="center" wrapText="1"/>
      <protection/>
    </xf>
    <xf numFmtId="0" fontId="1" fillId="33" borderId="15" xfId="47" applyFont="1" applyFill="1" applyBorder="1" applyAlignment="1">
      <alignment horizontal="center" vertical="center" wrapText="1"/>
      <protection/>
    </xf>
    <xf numFmtId="0" fontId="2" fillId="33" borderId="14" xfId="0" applyFont="1" applyFill="1" applyBorder="1" applyAlignment="1">
      <alignment horizontal="center" vertical="center" wrapText="1"/>
    </xf>
    <xf numFmtId="0" fontId="0" fillId="0" borderId="17" xfId="47" applyBorder="1" applyAlignment="1">
      <alignment horizontal="justify" vertical="center" wrapText="1"/>
      <protection/>
    </xf>
    <xf numFmtId="0" fontId="0" fillId="0" borderId="18" xfId="47" applyBorder="1" applyAlignment="1">
      <alignment horizontal="justify" vertical="center" wrapText="1"/>
      <protection/>
    </xf>
    <xf numFmtId="0" fontId="0" fillId="0" borderId="21" xfId="47" applyBorder="1" applyAlignment="1">
      <alignment horizontal="justify" vertical="center" wrapText="1"/>
      <protection/>
    </xf>
    <xf numFmtId="0" fontId="0" fillId="0" borderId="16" xfId="47" applyBorder="1" applyAlignment="1">
      <alignment horizontal="justify" vertical="center" wrapText="1"/>
      <protection/>
    </xf>
    <xf numFmtId="0" fontId="0" fillId="0" borderId="19" xfId="47" applyBorder="1" applyAlignment="1">
      <alignment horizontal="justify" vertical="center" wrapText="1"/>
      <protection/>
    </xf>
    <xf numFmtId="0" fontId="0" fillId="0" borderId="20" xfId="47" applyBorder="1" applyAlignment="1">
      <alignment horizontal="justify" vertical="center" wrapText="1"/>
      <protection/>
    </xf>
    <xf numFmtId="0" fontId="0" fillId="34" borderId="10" xfId="0" applyFill="1" applyBorder="1" applyAlignment="1">
      <alignment horizontal="left" wrapText="1"/>
    </xf>
    <xf numFmtId="0" fontId="0" fillId="34" borderId="14" xfId="0" applyFill="1" applyBorder="1" applyAlignment="1">
      <alignment horizontal="left" wrapText="1"/>
    </xf>
    <xf numFmtId="0" fontId="0" fillId="34" borderId="13" xfId="0" applyFill="1" applyBorder="1" applyAlignment="1">
      <alignment horizontal="left" wrapText="1"/>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21" xfId="0" applyBorder="1" applyAlignment="1">
      <alignment horizontal="justify" vertical="center" wrapText="1"/>
    </xf>
    <xf numFmtId="0" fontId="0" fillId="0" borderId="16"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3" fillId="37" borderId="22" xfId="0" applyFont="1" applyFill="1" applyBorder="1" applyAlignment="1">
      <alignment horizontal="left" vertical="top"/>
    </xf>
    <xf numFmtId="0" fontId="3" fillId="0" borderId="22" xfId="0" applyFont="1" applyBorder="1" applyAlignment="1">
      <alignment horizontal="center" vertical="center" wrapText="1"/>
    </xf>
    <xf numFmtId="0" fontId="3" fillId="38" borderId="22" xfId="0" applyFont="1" applyFill="1" applyBorder="1" applyAlignment="1">
      <alignment horizontal="center" vertical="center" wrapText="1"/>
    </xf>
    <xf numFmtId="0" fontId="3" fillId="39"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40" borderId="23" xfId="0" applyFont="1" applyFill="1" applyBorder="1" applyAlignment="1">
      <alignment horizontal="center" vertical="center" wrapText="1"/>
    </xf>
    <xf numFmtId="0" fontId="3" fillId="41" borderId="24" xfId="0" applyFont="1" applyFill="1" applyBorder="1" applyAlignment="1">
      <alignment horizontal="center" vertical="center" wrapText="1"/>
    </xf>
    <xf numFmtId="0" fontId="3" fillId="42" borderId="23"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40" borderId="22" xfId="0" applyNumberFormat="1" applyFont="1" applyFill="1" applyBorder="1" applyAlignment="1">
      <alignment horizontal="right" vertical="top"/>
    </xf>
    <xf numFmtId="0" fontId="0" fillId="40" borderId="22" xfId="0" applyFont="1" applyFill="1" applyBorder="1" applyAlignment="1">
      <alignment horizontal="left" vertical="top" wrapText="1"/>
    </xf>
    <xf numFmtId="49" fontId="0" fillId="40" borderId="22" xfId="0" applyNumberFormat="1" applyFont="1" applyFill="1" applyBorder="1" applyAlignment="1">
      <alignment horizontal="left" vertical="top" wrapText="1"/>
    </xf>
    <xf numFmtId="4" fontId="0" fillId="40" borderId="22" xfId="0" applyNumberFormat="1" applyFont="1" applyFill="1" applyBorder="1" applyAlignment="1">
      <alignment horizontal="right" vertical="top"/>
    </xf>
    <xf numFmtId="4" fontId="0" fillId="0" borderId="0" xfId="0" applyNumberFormat="1" applyFont="1" applyAlignment="1">
      <alignment horizontal="right" vertical="top"/>
    </xf>
    <xf numFmtId="0" fontId="3" fillId="43" borderId="25" xfId="0" applyFont="1" applyFill="1" applyBorder="1" applyAlignment="1">
      <alignment horizontal="left" vertical="top"/>
    </xf>
    <xf numFmtId="0" fontId="3" fillId="43" borderId="25" xfId="0" applyFont="1" applyFill="1" applyBorder="1" applyAlignment="1">
      <alignment horizontal="left" vertical="top"/>
    </xf>
    <xf numFmtId="4" fontId="3" fillId="43" borderId="25" xfId="0" applyNumberFormat="1" applyFont="1" applyFill="1" applyBorder="1" applyAlignment="1">
      <alignment horizontal="right" vertical="top"/>
    </xf>
    <xf numFmtId="0" fontId="3" fillId="0" borderId="26" xfId="0" applyFont="1" applyBorder="1" applyAlignment="1">
      <alignment horizontal="left" vertical="top"/>
    </xf>
    <xf numFmtId="0" fontId="0" fillId="44" borderId="22" xfId="0" applyFont="1" applyFill="1" applyBorder="1" applyAlignment="1">
      <alignment horizontal="center" vertical="top" wrapText="1"/>
    </xf>
    <xf numFmtId="0" fontId="0" fillId="44" borderId="22" xfId="0" applyFont="1" applyFill="1" applyBorder="1" applyAlignment="1">
      <alignment horizontal="left" vertical="top" wrapText="1"/>
    </xf>
    <xf numFmtId="0" fontId="0" fillId="45" borderId="0" xfId="0" applyFont="1" applyFill="1" applyAlignment="1">
      <alignment horizontal="left" vertical="top" wrapText="1"/>
    </xf>
    <xf numFmtId="3" fontId="0" fillId="44" borderId="22" xfId="0" applyNumberFormat="1" applyFont="1" applyFill="1" applyBorder="1" applyAlignment="1">
      <alignment horizontal="right" vertical="top"/>
    </xf>
    <xf numFmtId="49" fontId="0" fillId="44" borderId="22" xfId="0" applyNumberFormat="1" applyFont="1" applyFill="1" applyBorder="1" applyAlignment="1">
      <alignment horizontal="left" vertical="top" wrapText="1"/>
    </xf>
    <xf numFmtId="4" fontId="0" fillId="44" borderId="22" xfId="0" applyNumberFormat="1" applyFont="1" applyFill="1" applyBorder="1" applyAlignment="1">
      <alignment horizontal="right" vertical="top"/>
    </xf>
    <xf numFmtId="0" fontId="3" fillId="46" borderId="0" xfId="0" applyFont="1" applyFill="1" applyAlignment="1">
      <alignment horizontal="left" vertical="top"/>
    </xf>
    <xf numFmtId="4" fontId="3" fillId="46" borderId="0" xfId="0" applyNumberFormat="1" applyFont="1" applyFill="1" applyAlignment="1">
      <alignment horizontal="right" vertical="top"/>
    </xf>
    <xf numFmtId="0" fontId="3" fillId="42" borderId="23" xfId="0" applyFont="1" applyFill="1" applyBorder="1" applyAlignment="1">
      <alignment horizontal="center" vertical="center" textRotation="90"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332"/>
  <sheetViews>
    <sheetView tabSelected="1" zoomScalePageLayoutView="0" workbookViewId="0" topLeftCell="W1">
      <pane ySplit="5" topLeftCell="A312" activePane="bottomLeft" state="frozen"/>
      <selection pane="topLeft" activeCell="A1" sqref="A1"/>
      <selection pane="bottomLeft" activeCell="AF331" sqref="AF33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10.57421875" style="0" customWidth="1"/>
    <col min="11" max="11" width="4.7109375" style="0" customWidth="1"/>
    <col min="12" max="12" width="14.00390625" style="0" customWidth="1"/>
    <col min="13" max="13" width="27.00390625" style="0" customWidth="1"/>
    <col min="14" max="15" width="34.00390625" style="0" customWidth="1"/>
    <col min="16" max="16" width="8.140625" style="0" customWidth="1"/>
    <col min="17" max="17" width="17.57421875" style="0" customWidth="1"/>
    <col min="18" max="18" width="10.57421875" style="0" customWidth="1"/>
    <col min="19" max="19" width="23.421875" style="0" customWidth="1"/>
    <col min="20" max="20" width="29.28125" style="0" customWidth="1"/>
    <col min="21" max="21" width="12.7109375" style="0" customWidth="1"/>
    <col min="22" max="22" width="77.28125" style="0" customWidth="1"/>
    <col min="23" max="23" width="6.57421875" style="0" customWidth="1"/>
    <col min="24" max="24" width="9.00390625" style="0" customWidth="1"/>
    <col min="25" max="25" width="6.28125" style="0" customWidth="1"/>
    <col min="26" max="26" width="6.7109375" style="0" customWidth="1"/>
    <col min="27" max="27" width="7.57421875" style="0" customWidth="1"/>
    <col min="28" max="28" width="18.28125" style="0" customWidth="1"/>
    <col min="29" max="29" width="16.57421875" style="0" customWidth="1"/>
    <col min="30" max="30" width="7.57421875" style="0" customWidth="1"/>
    <col min="31" max="31" width="14.00390625" style="0" customWidth="1"/>
    <col min="32" max="33" width="27.00390625" style="0" customWidth="1"/>
  </cols>
  <sheetData>
    <row r="1" spans="1:33" ht="16.5" customHeight="1">
      <c r="A1" s="118" t="s">
        <v>969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row>
    <row r="2" spans="1:33" ht="12.7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row>
    <row r="3" spans="1:33" ht="16.5" customHeight="1">
      <c r="A3" s="120" t="s">
        <v>0</v>
      </c>
      <c r="B3" s="120"/>
      <c r="C3" s="120"/>
      <c r="D3" s="120"/>
      <c r="E3" s="120"/>
      <c r="F3" s="120"/>
      <c r="G3" s="120"/>
      <c r="H3" s="121" t="s">
        <v>1</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33" ht="12.75">
      <c r="A4" s="122"/>
      <c r="B4" s="122"/>
      <c r="C4" s="122"/>
      <c r="D4" s="122"/>
      <c r="E4" s="122"/>
      <c r="F4" s="122"/>
      <c r="G4" s="122"/>
      <c r="H4" s="122"/>
      <c r="I4" s="122"/>
      <c r="J4" s="123" t="s">
        <v>970</v>
      </c>
      <c r="K4" s="123"/>
      <c r="L4" s="124" t="s">
        <v>2</v>
      </c>
      <c r="M4" s="124"/>
      <c r="N4" s="124"/>
      <c r="O4" s="124"/>
      <c r="P4" s="124"/>
      <c r="Q4" s="124"/>
      <c r="R4" s="122"/>
      <c r="S4" s="122"/>
      <c r="T4" s="122"/>
      <c r="U4" s="122"/>
      <c r="V4" s="122"/>
      <c r="W4" s="123" t="s">
        <v>971</v>
      </c>
      <c r="X4" s="123"/>
      <c r="Y4" s="123"/>
      <c r="Z4" s="123"/>
      <c r="AA4" s="123"/>
      <c r="AB4" s="123" t="s">
        <v>970</v>
      </c>
      <c r="AC4" s="123"/>
      <c r="AD4" s="123"/>
      <c r="AE4" s="123"/>
      <c r="AF4" s="122"/>
      <c r="AG4" s="122"/>
    </row>
    <row r="5" spans="1:33" ht="75.75" customHeight="1">
      <c r="A5" s="125" t="s">
        <v>3</v>
      </c>
      <c r="B5" s="125" t="s">
        <v>4</v>
      </c>
      <c r="C5" s="125" t="s">
        <v>5</v>
      </c>
      <c r="D5" s="125" t="s">
        <v>6</v>
      </c>
      <c r="E5" s="125" t="s">
        <v>7</v>
      </c>
      <c r="F5" s="125" t="s">
        <v>8</v>
      </c>
      <c r="G5" s="125" t="s">
        <v>9</v>
      </c>
      <c r="H5" s="125" t="s">
        <v>972</v>
      </c>
      <c r="I5" s="125" t="s">
        <v>10</v>
      </c>
      <c r="J5" s="125" t="s">
        <v>973</v>
      </c>
      <c r="K5" s="125" t="s">
        <v>974</v>
      </c>
      <c r="L5" s="125" t="s">
        <v>11</v>
      </c>
      <c r="M5" s="125" t="s">
        <v>12</v>
      </c>
      <c r="N5" s="125" t="s">
        <v>13</v>
      </c>
      <c r="O5" s="125" t="s">
        <v>14</v>
      </c>
      <c r="P5" s="125" t="s">
        <v>15</v>
      </c>
      <c r="Q5" s="125" t="s">
        <v>16</v>
      </c>
      <c r="R5" s="125" t="s">
        <v>975</v>
      </c>
      <c r="S5" s="125" t="s">
        <v>17</v>
      </c>
      <c r="T5" s="125" t="s">
        <v>976</v>
      </c>
      <c r="U5" s="125" t="s">
        <v>977</v>
      </c>
      <c r="V5" s="125" t="s">
        <v>18</v>
      </c>
      <c r="W5" s="145" t="s">
        <v>978</v>
      </c>
      <c r="X5" s="145" t="s">
        <v>979</v>
      </c>
      <c r="Y5" s="145" t="s">
        <v>980</v>
      </c>
      <c r="Z5" s="145" t="s">
        <v>981</v>
      </c>
      <c r="AA5" s="145" t="s">
        <v>982</v>
      </c>
      <c r="AB5" s="125" t="s">
        <v>983</v>
      </c>
      <c r="AC5" s="125" t="s">
        <v>19</v>
      </c>
      <c r="AD5" s="125" t="s">
        <v>20</v>
      </c>
      <c r="AE5" s="125" t="s">
        <v>21</v>
      </c>
      <c r="AF5" s="125" t="s">
        <v>22</v>
      </c>
      <c r="AG5" s="125" t="s">
        <v>23</v>
      </c>
    </row>
    <row r="6" spans="1:33" ht="12.75">
      <c r="A6" s="126">
        <v>28358</v>
      </c>
      <c r="B6" s="127"/>
      <c r="C6" s="126">
        <v>74651</v>
      </c>
      <c r="D6" s="127" t="s">
        <v>24</v>
      </c>
      <c r="E6" s="127" t="s">
        <v>25</v>
      </c>
      <c r="F6" s="127" t="s">
        <v>26</v>
      </c>
      <c r="G6" s="127" t="s">
        <v>27</v>
      </c>
      <c r="H6" s="127" t="s">
        <v>28</v>
      </c>
      <c r="I6" s="127" t="s">
        <v>29</v>
      </c>
      <c r="J6" s="128">
        <v>7</v>
      </c>
      <c r="K6" s="129" t="s">
        <v>984</v>
      </c>
      <c r="L6" s="127">
        <v>219900</v>
      </c>
      <c r="M6" s="127" t="s">
        <v>30</v>
      </c>
      <c r="N6" s="127" t="s">
        <v>31</v>
      </c>
      <c r="O6" s="127" t="s">
        <v>32</v>
      </c>
      <c r="P6" s="127">
        <v>2</v>
      </c>
      <c r="Q6" s="127" t="s">
        <v>33</v>
      </c>
      <c r="R6" s="127">
        <v>180891</v>
      </c>
      <c r="S6" s="127" t="s">
        <v>34</v>
      </c>
      <c r="T6" s="127" t="s">
        <v>35</v>
      </c>
      <c r="U6" s="127">
        <v>549494666</v>
      </c>
      <c r="V6" s="127"/>
      <c r="W6" s="130" t="s">
        <v>985</v>
      </c>
      <c r="X6" s="130" t="s">
        <v>986</v>
      </c>
      <c r="Y6" s="130" t="s">
        <v>79</v>
      </c>
      <c r="Z6" s="130" t="s">
        <v>987</v>
      </c>
      <c r="AA6" s="130" t="s">
        <v>79</v>
      </c>
      <c r="AB6" s="129" t="s">
        <v>988</v>
      </c>
      <c r="AC6" s="131">
        <v>240</v>
      </c>
      <c r="AD6" s="128">
        <v>21</v>
      </c>
      <c r="AE6" s="131">
        <v>50.4</v>
      </c>
      <c r="AF6" s="132">
        <f>ROUND(J6*AC6,2)</f>
        <v>1680</v>
      </c>
      <c r="AG6" s="132">
        <f>ROUND(J6*(AC6+AE6),2)</f>
        <v>2032.8</v>
      </c>
    </row>
    <row r="7" spans="1:33" ht="12.75">
      <c r="A7" s="126">
        <v>28358</v>
      </c>
      <c r="B7" s="127"/>
      <c r="C7" s="126">
        <v>74652</v>
      </c>
      <c r="D7" s="127" t="s">
        <v>36</v>
      </c>
      <c r="E7" s="127" t="s">
        <v>37</v>
      </c>
      <c r="F7" s="127" t="s">
        <v>38</v>
      </c>
      <c r="G7" s="127" t="s">
        <v>27</v>
      </c>
      <c r="H7" s="127"/>
      <c r="I7" s="127" t="s">
        <v>29</v>
      </c>
      <c r="J7" s="128">
        <v>3</v>
      </c>
      <c r="K7" s="129" t="s">
        <v>984</v>
      </c>
      <c r="L7" s="127">
        <v>219900</v>
      </c>
      <c r="M7" s="127" t="s">
        <v>30</v>
      </c>
      <c r="N7" s="127" t="s">
        <v>31</v>
      </c>
      <c r="O7" s="127" t="s">
        <v>32</v>
      </c>
      <c r="P7" s="127">
        <v>2</v>
      </c>
      <c r="Q7" s="127" t="s">
        <v>33</v>
      </c>
      <c r="R7" s="127">
        <v>180891</v>
      </c>
      <c r="S7" s="127" t="s">
        <v>34</v>
      </c>
      <c r="T7" s="127" t="s">
        <v>35</v>
      </c>
      <c r="U7" s="127">
        <v>549494666</v>
      </c>
      <c r="V7" s="127"/>
      <c r="W7" s="130" t="s">
        <v>985</v>
      </c>
      <c r="X7" s="130" t="s">
        <v>986</v>
      </c>
      <c r="Y7" s="130" t="s">
        <v>79</v>
      </c>
      <c r="Z7" s="130" t="s">
        <v>987</v>
      </c>
      <c r="AA7" s="130" t="s">
        <v>79</v>
      </c>
      <c r="AB7" s="129" t="s">
        <v>988</v>
      </c>
      <c r="AC7" s="131">
        <v>1680</v>
      </c>
      <c r="AD7" s="128">
        <v>21</v>
      </c>
      <c r="AE7" s="131">
        <v>352.8</v>
      </c>
      <c r="AF7" s="132">
        <f>ROUND(J7*AC7,2)</f>
        <v>5040</v>
      </c>
      <c r="AG7" s="132">
        <f>ROUND(J7*(AC7+AE7),2)</f>
        <v>6098.4</v>
      </c>
    </row>
    <row r="8" spans="1:33" ht="13.5" thickBot="1">
      <c r="A8" s="126">
        <v>28358</v>
      </c>
      <c r="B8" s="127"/>
      <c r="C8" s="126">
        <v>76489</v>
      </c>
      <c r="D8" s="127" t="s">
        <v>36</v>
      </c>
      <c r="E8" s="127" t="s">
        <v>39</v>
      </c>
      <c r="F8" s="127" t="s">
        <v>40</v>
      </c>
      <c r="G8" s="127" t="s">
        <v>27</v>
      </c>
      <c r="H8" s="127"/>
      <c r="I8" s="127" t="s">
        <v>29</v>
      </c>
      <c r="J8" s="128">
        <v>2</v>
      </c>
      <c r="K8" s="129" t="s">
        <v>984</v>
      </c>
      <c r="L8" s="127">
        <v>219900</v>
      </c>
      <c r="M8" s="127" t="s">
        <v>30</v>
      </c>
      <c r="N8" s="127" t="s">
        <v>31</v>
      </c>
      <c r="O8" s="127" t="s">
        <v>32</v>
      </c>
      <c r="P8" s="127">
        <v>2</v>
      </c>
      <c r="Q8" s="127" t="s">
        <v>33</v>
      </c>
      <c r="R8" s="127">
        <v>180891</v>
      </c>
      <c r="S8" s="127" t="s">
        <v>34</v>
      </c>
      <c r="T8" s="127" t="s">
        <v>35</v>
      </c>
      <c r="U8" s="127">
        <v>549494666</v>
      </c>
      <c r="V8" s="127"/>
      <c r="W8" s="130" t="s">
        <v>985</v>
      </c>
      <c r="X8" s="130" t="s">
        <v>986</v>
      </c>
      <c r="Y8" s="130" t="s">
        <v>79</v>
      </c>
      <c r="Z8" s="130" t="s">
        <v>987</v>
      </c>
      <c r="AA8" s="130" t="s">
        <v>79</v>
      </c>
      <c r="AB8" s="129" t="s">
        <v>988</v>
      </c>
      <c r="AC8" s="131">
        <v>1200</v>
      </c>
      <c r="AD8" s="128">
        <v>21</v>
      </c>
      <c r="AE8" s="131">
        <v>252</v>
      </c>
      <c r="AF8" s="132">
        <f>ROUND(J8*AC8,2)</f>
        <v>2400</v>
      </c>
      <c r="AG8" s="132">
        <f>ROUND(J8*(AC8+AE8),2)</f>
        <v>2904</v>
      </c>
    </row>
    <row r="9" spans="1:33" ht="13.5" customHeight="1" thickTop="1">
      <c r="A9" s="133"/>
      <c r="B9" s="133"/>
      <c r="C9" s="133"/>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3" t="s">
        <v>989</v>
      </c>
      <c r="AE9" s="133"/>
      <c r="AF9" s="135">
        <f>SUM(AF6:AF8)</f>
        <v>9120</v>
      </c>
      <c r="AG9" s="135">
        <f>SUM(AG6:AG8)</f>
        <v>11035.2</v>
      </c>
    </row>
    <row r="10" spans="1:33" ht="12.75">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row>
    <row r="11" spans="1:33" ht="13.5" thickBot="1">
      <c r="A11" s="126">
        <v>28741</v>
      </c>
      <c r="B11" s="127" t="s">
        <v>41</v>
      </c>
      <c r="C11" s="126">
        <v>75745</v>
      </c>
      <c r="D11" s="127" t="s">
        <v>24</v>
      </c>
      <c r="E11" s="127" t="s">
        <v>25</v>
      </c>
      <c r="F11" s="127" t="s">
        <v>26</v>
      </c>
      <c r="G11" s="127" t="s">
        <v>27</v>
      </c>
      <c r="H11" s="127" t="s">
        <v>28</v>
      </c>
      <c r="I11" s="127" t="s">
        <v>29</v>
      </c>
      <c r="J11" s="128">
        <v>1</v>
      </c>
      <c r="K11" s="129" t="s">
        <v>990</v>
      </c>
      <c r="L11" s="127">
        <v>239840</v>
      </c>
      <c r="M11" s="127" t="s">
        <v>42</v>
      </c>
      <c r="N11" s="127" t="s">
        <v>43</v>
      </c>
      <c r="O11" s="127" t="s">
        <v>44</v>
      </c>
      <c r="P11" s="127">
        <v>1</v>
      </c>
      <c r="Q11" s="127">
        <v>1.39</v>
      </c>
      <c r="R11" s="127">
        <v>243922</v>
      </c>
      <c r="S11" s="127" t="s">
        <v>45</v>
      </c>
      <c r="T11" s="127" t="s">
        <v>46</v>
      </c>
      <c r="U11" s="127">
        <v>549495419</v>
      </c>
      <c r="V11" s="127"/>
      <c r="W11" s="130" t="s">
        <v>991</v>
      </c>
      <c r="X11" s="130" t="s">
        <v>992</v>
      </c>
      <c r="Y11" s="130" t="s">
        <v>993</v>
      </c>
      <c r="Z11" s="130" t="s">
        <v>994</v>
      </c>
      <c r="AA11" s="130" t="s">
        <v>79</v>
      </c>
      <c r="AB11" s="129" t="s">
        <v>995</v>
      </c>
      <c r="AC11" s="131">
        <v>240</v>
      </c>
      <c r="AD11" s="128">
        <v>21</v>
      </c>
      <c r="AE11" s="131">
        <v>50.4</v>
      </c>
      <c r="AF11" s="132">
        <f>ROUND(J11*AC11,2)</f>
        <v>240</v>
      </c>
      <c r="AG11" s="132">
        <f>ROUND(J11*(AC11+AE11),2)</f>
        <v>290.4</v>
      </c>
    </row>
    <row r="12" spans="1:33" ht="13.5" customHeight="1" thickTop="1">
      <c r="A12" s="133"/>
      <c r="B12" s="133"/>
      <c r="C12" s="133"/>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3" t="s">
        <v>989</v>
      </c>
      <c r="AE12" s="133"/>
      <c r="AF12" s="135">
        <f>SUM(AF11:AF11)</f>
        <v>240</v>
      </c>
      <c r="AG12" s="135">
        <f>SUM(AG11:AG11)</f>
        <v>290.4</v>
      </c>
    </row>
    <row r="13" spans="1:33" ht="12.75">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row>
    <row r="14" spans="1:33" ht="12.75">
      <c r="A14" s="126">
        <v>28857</v>
      </c>
      <c r="B14" s="127"/>
      <c r="C14" s="126">
        <v>75905</v>
      </c>
      <c r="D14" s="127" t="s">
        <v>47</v>
      </c>
      <c r="E14" s="127" t="s">
        <v>48</v>
      </c>
      <c r="F14" s="127" t="s">
        <v>49</v>
      </c>
      <c r="G14" s="127" t="s">
        <v>27</v>
      </c>
      <c r="H14" s="127" t="s">
        <v>50</v>
      </c>
      <c r="I14" s="127" t="s">
        <v>29</v>
      </c>
      <c r="J14" s="128">
        <v>4</v>
      </c>
      <c r="K14" s="129" t="s">
        <v>990</v>
      </c>
      <c r="L14" s="127">
        <v>211614</v>
      </c>
      <c r="M14" s="127" t="s">
        <v>51</v>
      </c>
      <c r="N14" s="127" t="s">
        <v>31</v>
      </c>
      <c r="O14" s="127" t="s">
        <v>32</v>
      </c>
      <c r="P14" s="127">
        <v>1</v>
      </c>
      <c r="Q14" s="127" t="s">
        <v>52</v>
      </c>
      <c r="R14" s="127">
        <v>217202</v>
      </c>
      <c r="S14" s="127" t="s">
        <v>53</v>
      </c>
      <c r="T14" s="127" t="s">
        <v>54</v>
      </c>
      <c r="U14" s="127">
        <v>549494431</v>
      </c>
      <c r="V14" s="127"/>
      <c r="W14" s="130" t="s">
        <v>996</v>
      </c>
      <c r="X14" s="130" t="s">
        <v>997</v>
      </c>
      <c r="Y14" s="130" t="s">
        <v>79</v>
      </c>
      <c r="Z14" s="130" t="s">
        <v>998</v>
      </c>
      <c r="AA14" s="130" t="s">
        <v>999</v>
      </c>
      <c r="AB14" s="129" t="s">
        <v>1000</v>
      </c>
      <c r="AC14" s="131">
        <v>180</v>
      </c>
      <c r="AD14" s="128">
        <v>21</v>
      </c>
      <c r="AE14" s="131">
        <v>37.8</v>
      </c>
      <c r="AF14" s="132">
        <f>ROUND(J14*AC14,2)</f>
        <v>720</v>
      </c>
      <c r="AG14" s="132">
        <f>ROUND(J14*(AC14+AE14),2)</f>
        <v>871.2</v>
      </c>
    </row>
    <row r="15" spans="1:33" ht="13.5" thickBot="1">
      <c r="A15" s="126">
        <v>28857</v>
      </c>
      <c r="B15" s="127"/>
      <c r="C15" s="126">
        <v>75906</v>
      </c>
      <c r="D15" s="127" t="s">
        <v>47</v>
      </c>
      <c r="E15" s="127" t="s">
        <v>55</v>
      </c>
      <c r="F15" s="127" t="s">
        <v>56</v>
      </c>
      <c r="G15" s="127" t="s">
        <v>27</v>
      </c>
      <c r="H15" s="127" t="s">
        <v>57</v>
      </c>
      <c r="I15" s="127" t="s">
        <v>29</v>
      </c>
      <c r="J15" s="128">
        <v>3</v>
      </c>
      <c r="K15" s="129" t="s">
        <v>990</v>
      </c>
      <c r="L15" s="127">
        <v>211614</v>
      </c>
      <c r="M15" s="127" t="s">
        <v>51</v>
      </c>
      <c r="N15" s="127" t="s">
        <v>31</v>
      </c>
      <c r="O15" s="127" t="s">
        <v>32</v>
      </c>
      <c r="P15" s="127">
        <v>1</v>
      </c>
      <c r="Q15" s="127" t="s">
        <v>52</v>
      </c>
      <c r="R15" s="127">
        <v>217202</v>
      </c>
      <c r="S15" s="127" t="s">
        <v>53</v>
      </c>
      <c r="T15" s="127" t="s">
        <v>54</v>
      </c>
      <c r="U15" s="127">
        <v>549494431</v>
      </c>
      <c r="V15" s="127"/>
      <c r="W15" s="130" t="s">
        <v>996</v>
      </c>
      <c r="X15" s="130" t="s">
        <v>997</v>
      </c>
      <c r="Y15" s="130" t="s">
        <v>79</v>
      </c>
      <c r="Z15" s="130" t="s">
        <v>998</v>
      </c>
      <c r="AA15" s="130" t="s">
        <v>999</v>
      </c>
      <c r="AB15" s="129" t="s">
        <v>1000</v>
      </c>
      <c r="AC15" s="131">
        <v>110</v>
      </c>
      <c r="AD15" s="128">
        <v>21</v>
      </c>
      <c r="AE15" s="131">
        <v>23.1</v>
      </c>
      <c r="AF15" s="132">
        <f>ROUND(J15*AC15,2)</f>
        <v>330</v>
      </c>
      <c r="AG15" s="132">
        <f>ROUND(J15*(AC15+AE15),2)</f>
        <v>399.3</v>
      </c>
    </row>
    <row r="16" spans="1:33" ht="13.5" customHeight="1" thickTop="1">
      <c r="A16" s="133"/>
      <c r="B16" s="133"/>
      <c r="C16" s="133"/>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3" t="s">
        <v>989</v>
      </c>
      <c r="AE16" s="133"/>
      <c r="AF16" s="135">
        <f>SUM(AF14:AF15)</f>
        <v>1050</v>
      </c>
      <c r="AG16" s="135">
        <f>SUM(AG14:AG15)</f>
        <v>1270.5</v>
      </c>
    </row>
    <row r="17" spans="1:33" ht="12.75">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row>
    <row r="18" spans="1:33" ht="12.75">
      <c r="A18" s="126">
        <v>28934</v>
      </c>
      <c r="B18" s="127"/>
      <c r="C18" s="126">
        <v>76119</v>
      </c>
      <c r="D18" s="127" t="s">
        <v>58</v>
      </c>
      <c r="E18" s="127" t="s">
        <v>59</v>
      </c>
      <c r="F18" s="127" t="s">
        <v>1001</v>
      </c>
      <c r="G18" s="127" t="s">
        <v>27</v>
      </c>
      <c r="H18" s="127"/>
      <c r="I18" s="127" t="s">
        <v>29</v>
      </c>
      <c r="J18" s="128">
        <v>1</v>
      </c>
      <c r="K18" s="129" t="s">
        <v>990</v>
      </c>
      <c r="L18" s="127">
        <v>313050</v>
      </c>
      <c r="M18" s="127" t="s">
        <v>60</v>
      </c>
      <c r="N18" s="127" t="s">
        <v>61</v>
      </c>
      <c r="O18" s="127" t="s">
        <v>62</v>
      </c>
      <c r="P18" s="127">
        <v>3</v>
      </c>
      <c r="Q18" s="127" t="s">
        <v>63</v>
      </c>
      <c r="R18" s="127">
        <v>20829</v>
      </c>
      <c r="S18" s="127" t="s">
        <v>64</v>
      </c>
      <c r="T18" s="127" t="s">
        <v>65</v>
      </c>
      <c r="U18" s="127">
        <v>549493224</v>
      </c>
      <c r="V18" s="127"/>
      <c r="W18" s="130" t="s">
        <v>1002</v>
      </c>
      <c r="X18" s="130" t="s">
        <v>1003</v>
      </c>
      <c r="Y18" s="130" t="s">
        <v>1004</v>
      </c>
      <c r="Z18" s="130" t="s">
        <v>994</v>
      </c>
      <c r="AA18" s="130" t="s">
        <v>79</v>
      </c>
      <c r="AB18" s="129" t="s">
        <v>1005</v>
      </c>
      <c r="AC18" s="131">
        <v>5700</v>
      </c>
      <c r="AD18" s="128">
        <v>21</v>
      </c>
      <c r="AE18" s="131">
        <v>1197</v>
      </c>
      <c r="AF18" s="132">
        <f>ROUND(J18*AC18,2)</f>
        <v>5700</v>
      </c>
      <c r="AG18" s="132">
        <f>ROUND(J18*(AC18+AE18),2)</f>
        <v>6897</v>
      </c>
    </row>
    <row r="19" spans="1:33" ht="25.5">
      <c r="A19" s="126">
        <v>28934</v>
      </c>
      <c r="B19" s="127"/>
      <c r="C19" s="126">
        <v>76999</v>
      </c>
      <c r="D19" s="127" t="s">
        <v>24</v>
      </c>
      <c r="E19" s="127" t="s">
        <v>25</v>
      </c>
      <c r="F19" s="127" t="s">
        <v>26</v>
      </c>
      <c r="G19" s="127" t="s">
        <v>27</v>
      </c>
      <c r="H19" s="1" t="s">
        <v>66</v>
      </c>
      <c r="I19" s="127" t="s">
        <v>29</v>
      </c>
      <c r="J19" s="128">
        <v>10</v>
      </c>
      <c r="K19" s="129" t="s">
        <v>990</v>
      </c>
      <c r="L19" s="127">
        <v>313050</v>
      </c>
      <c r="M19" s="127" t="s">
        <v>60</v>
      </c>
      <c r="N19" s="127" t="s">
        <v>61</v>
      </c>
      <c r="O19" s="127" t="s">
        <v>62</v>
      </c>
      <c r="P19" s="127">
        <v>3</v>
      </c>
      <c r="Q19" s="127" t="s">
        <v>63</v>
      </c>
      <c r="R19" s="127">
        <v>20829</v>
      </c>
      <c r="S19" s="127" t="s">
        <v>64</v>
      </c>
      <c r="T19" s="127" t="s">
        <v>65</v>
      </c>
      <c r="U19" s="127">
        <v>549493224</v>
      </c>
      <c r="V19" s="127"/>
      <c r="W19" s="130" t="s">
        <v>1002</v>
      </c>
      <c r="X19" s="130" t="s">
        <v>1003</v>
      </c>
      <c r="Y19" s="130" t="s">
        <v>1004</v>
      </c>
      <c r="Z19" s="130" t="s">
        <v>994</v>
      </c>
      <c r="AA19" s="130" t="s">
        <v>79</v>
      </c>
      <c r="AB19" s="129" t="s">
        <v>1005</v>
      </c>
      <c r="AC19" s="131">
        <v>500</v>
      </c>
      <c r="AD19" s="128">
        <v>21</v>
      </c>
      <c r="AE19" s="131">
        <v>105</v>
      </c>
      <c r="AF19" s="132">
        <f>ROUND(J19*AC19,2)</f>
        <v>5000</v>
      </c>
      <c r="AG19" s="132">
        <f>ROUND(J19*(AC19+AE19),2)</f>
        <v>6050</v>
      </c>
    </row>
    <row r="20" spans="1:33" ht="12.75">
      <c r="A20" s="126">
        <v>28934</v>
      </c>
      <c r="B20" s="127"/>
      <c r="C20" s="126">
        <v>79902</v>
      </c>
      <c r="D20" s="127" t="s">
        <v>36</v>
      </c>
      <c r="E20" s="127" t="s">
        <v>67</v>
      </c>
      <c r="F20" s="127" t="s">
        <v>68</v>
      </c>
      <c r="G20" s="127" t="s">
        <v>27</v>
      </c>
      <c r="H20" s="127"/>
      <c r="I20" s="127" t="s">
        <v>29</v>
      </c>
      <c r="J20" s="128">
        <v>2</v>
      </c>
      <c r="K20" s="129" t="s">
        <v>990</v>
      </c>
      <c r="L20" s="127">
        <v>313050</v>
      </c>
      <c r="M20" s="127" t="s">
        <v>60</v>
      </c>
      <c r="N20" s="127" t="s">
        <v>61</v>
      </c>
      <c r="O20" s="127" t="s">
        <v>62</v>
      </c>
      <c r="P20" s="127">
        <v>3</v>
      </c>
      <c r="Q20" s="127" t="s">
        <v>63</v>
      </c>
      <c r="R20" s="127">
        <v>20829</v>
      </c>
      <c r="S20" s="127" t="s">
        <v>64</v>
      </c>
      <c r="T20" s="127" t="s">
        <v>65</v>
      </c>
      <c r="U20" s="127">
        <v>549493224</v>
      </c>
      <c r="V20" s="127"/>
      <c r="W20" s="130" t="s">
        <v>1002</v>
      </c>
      <c r="X20" s="130" t="s">
        <v>1003</v>
      </c>
      <c r="Y20" s="130" t="s">
        <v>1004</v>
      </c>
      <c r="Z20" s="130" t="s">
        <v>994</v>
      </c>
      <c r="AA20" s="130" t="s">
        <v>79</v>
      </c>
      <c r="AB20" s="129" t="s">
        <v>1005</v>
      </c>
      <c r="AC20" s="131">
        <v>2320</v>
      </c>
      <c r="AD20" s="128">
        <v>21</v>
      </c>
      <c r="AE20" s="131">
        <v>487.2</v>
      </c>
      <c r="AF20" s="132">
        <f>ROUND(J20*AC20,2)</f>
        <v>4640</v>
      </c>
      <c r="AG20" s="132">
        <f>ROUND(J20*(AC20+AE20),2)</f>
        <v>5614.4</v>
      </c>
    </row>
    <row r="21" spans="1:33" ht="12.75">
      <c r="A21" s="126">
        <v>28934</v>
      </c>
      <c r="B21" s="127"/>
      <c r="C21" s="126">
        <v>79979</v>
      </c>
      <c r="D21" s="127" t="s">
        <v>69</v>
      </c>
      <c r="E21" s="127" t="s">
        <v>70</v>
      </c>
      <c r="F21" s="127" t="s">
        <v>71</v>
      </c>
      <c r="G21" s="127" t="s">
        <v>27</v>
      </c>
      <c r="H21" s="127"/>
      <c r="I21" s="127" t="s">
        <v>29</v>
      </c>
      <c r="J21" s="128">
        <v>1</v>
      </c>
      <c r="K21" s="129" t="s">
        <v>990</v>
      </c>
      <c r="L21" s="127">
        <v>313050</v>
      </c>
      <c r="M21" s="127" t="s">
        <v>60</v>
      </c>
      <c r="N21" s="127" t="s">
        <v>61</v>
      </c>
      <c r="O21" s="127" t="s">
        <v>62</v>
      </c>
      <c r="P21" s="127">
        <v>3</v>
      </c>
      <c r="Q21" s="127" t="s">
        <v>63</v>
      </c>
      <c r="R21" s="127">
        <v>20829</v>
      </c>
      <c r="S21" s="127" t="s">
        <v>64</v>
      </c>
      <c r="T21" s="127" t="s">
        <v>65</v>
      </c>
      <c r="U21" s="127">
        <v>549493224</v>
      </c>
      <c r="V21" s="127"/>
      <c r="W21" s="130" t="s">
        <v>1002</v>
      </c>
      <c r="X21" s="130" t="s">
        <v>1003</v>
      </c>
      <c r="Y21" s="130" t="s">
        <v>1004</v>
      </c>
      <c r="Z21" s="130" t="s">
        <v>994</v>
      </c>
      <c r="AA21" s="130" t="s">
        <v>79</v>
      </c>
      <c r="AB21" s="129" t="s">
        <v>1005</v>
      </c>
      <c r="AC21" s="131">
        <v>3900</v>
      </c>
      <c r="AD21" s="128">
        <v>21</v>
      </c>
      <c r="AE21" s="131">
        <v>819</v>
      </c>
      <c r="AF21" s="132">
        <f>ROUND(J21*AC21,2)</f>
        <v>3900</v>
      </c>
      <c r="AG21" s="132">
        <f>ROUND(J21*(AC21+AE21),2)</f>
        <v>4719</v>
      </c>
    </row>
    <row r="22" spans="1:33" ht="51.75" thickBot="1">
      <c r="A22" s="126">
        <v>28934</v>
      </c>
      <c r="B22" s="127"/>
      <c r="C22" s="126">
        <v>79981</v>
      </c>
      <c r="D22" s="127" t="s">
        <v>72</v>
      </c>
      <c r="E22" s="127" t="s">
        <v>73</v>
      </c>
      <c r="F22" s="127" t="s">
        <v>1006</v>
      </c>
      <c r="G22" s="127" t="s">
        <v>27</v>
      </c>
      <c r="H22" s="127" t="s">
        <v>1007</v>
      </c>
      <c r="I22" s="127" t="s">
        <v>29</v>
      </c>
      <c r="J22" s="128">
        <v>2</v>
      </c>
      <c r="K22" s="129" t="s">
        <v>990</v>
      </c>
      <c r="L22" s="127">
        <v>313050</v>
      </c>
      <c r="M22" s="127" t="s">
        <v>60</v>
      </c>
      <c r="N22" s="127" t="s">
        <v>61</v>
      </c>
      <c r="O22" s="127" t="s">
        <v>62</v>
      </c>
      <c r="P22" s="127">
        <v>3</v>
      </c>
      <c r="Q22" s="127" t="s">
        <v>63</v>
      </c>
      <c r="R22" s="127">
        <v>20829</v>
      </c>
      <c r="S22" s="127" t="s">
        <v>64</v>
      </c>
      <c r="T22" s="127" t="s">
        <v>65</v>
      </c>
      <c r="U22" s="127">
        <v>549493224</v>
      </c>
      <c r="V22" s="127"/>
      <c r="W22" s="130" t="s">
        <v>1002</v>
      </c>
      <c r="X22" s="130" t="s">
        <v>1003</v>
      </c>
      <c r="Y22" s="130" t="s">
        <v>1004</v>
      </c>
      <c r="Z22" s="130" t="s">
        <v>994</v>
      </c>
      <c r="AA22" s="130" t="s">
        <v>79</v>
      </c>
      <c r="AB22" s="129" t="s">
        <v>1005</v>
      </c>
      <c r="AC22" s="131">
        <v>8700</v>
      </c>
      <c r="AD22" s="128">
        <v>21</v>
      </c>
      <c r="AE22" s="131">
        <v>1827</v>
      </c>
      <c r="AF22" s="132">
        <f>ROUND(J22*AC22,2)</f>
        <v>17400</v>
      </c>
      <c r="AG22" s="132">
        <f>ROUND(J22*(AC22+AE22),2)</f>
        <v>21054</v>
      </c>
    </row>
    <row r="23" spans="1:33" ht="13.5" customHeight="1" thickTop="1">
      <c r="A23" s="133"/>
      <c r="B23" s="133"/>
      <c r="C23" s="133"/>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3" t="s">
        <v>989</v>
      </c>
      <c r="AE23" s="133"/>
      <c r="AF23" s="135">
        <f>SUM(AF18:AF22)</f>
        <v>36640</v>
      </c>
      <c r="AG23" s="135">
        <f>SUM(AG18:AG22)</f>
        <v>44334.4</v>
      </c>
    </row>
    <row r="24" spans="1:33" ht="12.75">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row>
    <row r="25" spans="1:33" ht="89.25">
      <c r="A25" s="126">
        <v>28939</v>
      </c>
      <c r="B25" s="127"/>
      <c r="C25" s="126">
        <v>75997</v>
      </c>
      <c r="D25" s="127" t="s">
        <v>72</v>
      </c>
      <c r="E25" s="127" t="s">
        <v>74</v>
      </c>
      <c r="F25" s="127" t="s">
        <v>75</v>
      </c>
      <c r="G25" s="127" t="s">
        <v>27</v>
      </c>
      <c r="H25" s="2" t="s">
        <v>749</v>
      </c>
      <c r="I25" s="127" t="s">
        <v>29</v>
      </c>
      <c r="J25" s="128">
        <v>1</v>
      </c>
      <c r="K25" s="129" t="s">
        <v>990</v>
      </c>
      <c r="L25" s="127">
        <v>314070</v>
      </c>
      <c r="M25" s="127" t="s">
        <v>76</v>
      </c>
      <c r="N25" s="127" t="s">
        <v>77</v>
      </c>
      <c r="O25" s="127" t="s">
        <v>78</v>
      </c>
      <c r="P25" s="127">
        <v>2</v>
      </c>
      <c r="Q25" s="127" t="s">
        <v>79</v>
      </c>
      <c r="R25" s="127">
        <v>21708</v>
      </c>
      <c r="S25" s="127" t="s">
        <v>80</v>
      </c>
      <c r="T25" s="127" t="s">
        <v>81</v>
      </c>
      <c r="U25" s="127"/>
      <c r="V25" s="127"/>
      <c r="W25" s="130" t="s">
        <v>987</v>
      </c>
      <c r="X25" s="130" t="s">
        <v>1008</v>
      </c>
      <c r="Y25" s="130" t="s">
        <v>79</v>
      </c>
      <c r="Z25" s="130" t="s">
        <v>987</v>
      </c>
      <c r="AA25" s="130" t="s">
        <v>79</v>
      </c>
      <c r="AB25" s="129" t="s">
        <v>1009</v>
      </c>
      <c r="AC25" s="131">
        <v>15050</v>
      </c>
      <c r="AD25" s="128">
        <v>21</v>
      </c>
      <c r="AE25" s="131">
        <v>3160.5</v>
      </c>
      <c r="AF25" s="132">
        <f>ROUND(J25*AC25,2)</f>
        <v>15050</v>
      </c>
      <c r="AG25" s="132">
        <f>ROUND(J25*(AC25+AE25),2)</f>
        <v>18210.5</v>
      </c>
    </row>
    <row r="26" spans="1:33" ht="25.5">
      <c r="A26" s="126">
        <v>28939</v>
      </c>
      <c r="B26" s="127"/>
      <c r="C26" s="126">
        <v>75998</v>
      </c>
      <c r="D26" s="127" t="s">
        <v>69</v>
      </c>
      <c r="E26" s="127" t="s">
        <v>70</v>
      </c>
      <c r="F26" s="127" t="s">
        <v>71</v>
      </c>
      <c r="G26" s="127" t="s">
        <v>27</v>
      </c>
      <c r="H26" s="127"/>
      <c r="I26" s="127" t="s">
        <v>29</v>
      </c>
      <c r="J26" s="128">
        <v>1</v>
      </c>
      <c r="K26" s="129" t="s">
        <v>990</v>
      </c>
      <c r="L26" s="127">
        <v>314070</v>
      </c>
      <c r="M26" s="127" t="s">
        <v>76</v>
      </c>
      <c r="N26" s="127" t="s">
        <v>77</v>
      </c>
      <c r="O26" s="127" t="s">
        <v>78</v>
      </c>
      <c r="P26" s="127">
        <v>2</v>
      </c>
      <c r="Q26" s="127" t="s">
        <v>79</v>
      </c>
      <c r="R26" s="127">
        <v>21708</v>
      </c>
      <c r="S26" s="127" t="s">
        <v>80</v>
      </c>
      <c r="T26" s="127" t="s">
        <v>81</v>
      </c>
      <c r="U26" s="127"/>
      <c r="V26" s="127"/>
      <c r="W26" s="130" t="s">
        <v>987</v>
      </c>
      <c r="X26" s="130" t="s">
        <v>1008</v>
      </c>
      <c r="Y26" s="130" t="s">
        <v>79</v>
      </c>
      <c r="Z26" s="130" t="s">
        <v>987</v>
      </c>
      <c r="AA26" s="130" t="s">
        <v>79</v>
      </c>
      <c r="AB26" s="129" t="s">
        <v>1009</v>
      </c>
      <c r="AC26" s="131">
        <v>3900</v>
      </c>
      <c r="AD26" s="128">
        <v>21</v>
      </c>
      <c r="AE26" s="131">
        <v>819</v>
      </c>
      <c r="AF26" s="132">
        <f>ROUND(J26*AC26,2)</f>
        <v>3900</v>
      </c>
      <c r="AG26" s="132">
        <f>ROUND(J26*(AC26+AE26),2)</f>
        <v>4719</v>
      </c>
    </row>
    <row r="27" spans="1:33" ht="25.5">
      <c r="A27" s="126">
        <v>28939</v>
      </c>
      <c r="B27" s="127"/>
      <c r="C27" s="126">
        <v>75999</v>
      </c>
      <c r="D27" s="127" t="s">
        <v>58</v>
      </c>
      <c r="E27" s="127" t="s">
        <v>82</v>
      </c>
      <c r="F27" s="127" t="s">
        <v>83</v>
      </c>
      <c r="G27" s="127" t="s">
        <v>27</v>
      </c>
      <c r="H27" s="127"/>
      <c r="I27" s="127" t="s">
        <v>29</v>
      </c>
      <c r="J27" s="128">
        <v>1</v>
      </c>
      <c r="K27" s="129" t="s">
        <v>990</v>
      </c>
      <c r="L27" s="127">
        <v>314070</v>
      </c>
      <c r="M27" s="127" t="s">
        <v>76</v>
      </c>
      <c r="N27" s="127" t="s">
        <v>77</v>
      </c>
      <c r="O27" s="127" t="s">
        <v>78</v>
      </c>
      <c r="P27" s="127">
        <v>2</v>
      </c>
      <c r="Q27" s="127" t="s">
        <v>79</v>
      </c>
      <c r="R27" s="127">
        <v>1893</v>
      </c>
      <c r="S27" s="127" t="s">
        <v>84</v>
      </c>
      <c r="T27" s="127" t="s">
        <v>85</v>
      </c>
      <c r="U27" s="127">
        <v>543212516</v>
      </c>
      <c r="V27" s="127"/>
      <c r="W27" s="130" t="s">
        <v>987</v>
      </c>
      <c r="X27" s="130" t="s">
        <v>1008</v>
      </c>
      <c r="Y27" s="130" t="s">
        <v>79</v>
      </c>
      <c r="Z27" s="130" t="s">
        <v>987</v>
      </c>
      <c r="AA27" s="130" t="s">
        <v>79</v>
      </c>
      <c r="AB27" s="129" t="s">
        <v>1009</v>
      </c>
      <c r="AC27" s="131">
        <v>2700</v>
      </c>
      <c r="AD27" s="128">
        <v>21</v>
      </c>
      <c r="AE27" s="131">
        <v>567</v>
      </c>
      <c r="AF27" s="132">
        <f>ROUND(J27*AC27,2)</f>
        <v>2700</v>
      </c>
      <c r="AG27" s="132">
        <f>ROUND(J27*(AC27+AE27),2)</f>
        <v>3267</v>
      </c>
    </row>
    <row r="28" spans="1:33" ht="25.5">
      <c r="A28" s="126">
        <v>28939</v>
      </c>
      <c r="B28" s="127"/>
      <c r="C28" s="126">
        <v>76000</v>
      </c>
      <c r="D28" s="127" t="s">
        <v>36</v>
      </c>
      <c r="E28" s="127" t="s">
        <v>67</v>
      </c>
      <c r="F28" s="127" t="s">
        <v>68</v>
      </c>
      <c r="G28" s="127" t="s">
        <v>27</v>
      </c>
      <c r="H28" s="127"/>
      <c r="I28" s="127" t="s">
        <v>29</v>
      </c>
      <c r="J28" s="128">
        <v>1</v>
      </c>
      <c r="K28" s="129" t="s">
        <v>990</v>
      </c>
      <c r="L28" s="127">
        <v>314070</v>
      </c>
      <c r="M28" s="127" t="s">
        <v>76</v>
      </c>
      <c r="N28" s="127" t="s">
        <v>77</v>
      </c>
      <c r="O28" s="127" t="s">
        <v>78</v>
      </c>
      <c r="P28" s="127">
        <v>2</v>
      </c>
      <c r="Q28" s="127" t="s">
        <v>79</v>
      </c>
      <c r="R28" s="127">
        <v>21708</v>
      </c>
      <c r="S28" s="127" t="s">
        <v>80</v>
      </c>
      <c r="T28" s="127" t="s">
        <v>81</v>
      </c>
      <c r="U28" s="127"/>
      <c r="V28" s="127"/>
      <c r="W28" s="130" t="s">
        <v>987</v>
      </c>
      <c r="X28" s="130" t="s">
        <v>1008</v>
      </c>
      <c r="Y28" s="130" t="s">
        <v>79</v>
      </c>
      <c r="Z28" s="130" t="s">
        <v>987</v>
      </c>
      <c r="AA28" s="130" t="s">
        <v>79</v>
      </c>
      <c r="AB28" s="129" t="s">
        <v>1009</v>
      </c>
      <c r="AC28" s="131">
        <v>2320</v>
      </c>
      <c r="AD28" s="128">
        <v>21</v>
      </c>
      <c r="AE28" s="131">
        <v>487.2</v>
      </c>
      <c r="AF28" s="132">
        <f>ROUND(J28*AC28,2)</f>
        <v>2320</v>
      </c>
      <c r="AG28" s="132">
        <f>ROUND(J28*(AC28+AE28),2)</f>
        <v>2807.2</v>
      </c>
    </row>
    <row r="29" spans="1:33" ht="26.25" thickBot="1">
      <c r="A29" s="126">
        <v>28939</v>
      </c>
      <c r="B29" s="127"/>
      <c r="C29" s="126">
        <v>76013</v>
      </c>
      <c r="D29" s="127" t="s">
        <v>86</v>
      </c>
      <c r="E29" s="127" t="s">
        <v>87</v>
      </c>
      <c r="F29" s="127" t="s">
        <v>88</v>
      </c>
      <c r="G29" s="127" t="s">
        <v>27</v>
      </c>
      <c r="H29" s="127"/>
      <c r="I29" s="127" t="s">
        <v>29</v>
      </c>
      <c r="J29" s="128">
        <v>1</v>
      </c>
      <c r="K29" s="129" t="s">
        <v>990</v>
      </c>
      <c r="L29" s="127">
        <v>314070</v>
      </c>
      <c r="M29" s="127" t="s">
        <v>76</v>
      </c>
      <c r="N29" s="127" t="s">
        <v>77</v>
      </c>
      <c r="O29" s="127" t="s">
        <v>78</v>
      </c>
      <c r="P29" s="127">
        <v>2</v>
      </c>
      <c r="Q29" s="127" t="s">
        <v>79</v>
      </c>
      <c r="R29" s="127">
        <v>1893</v>
      </c>
      <c r="S29" s="127" t="s">
        <v>84</v>
      </c>
      <c r="T29" s="127" t="s">
        <v>85</v>
      </c>
      <c r="U29" s="127">
        <v>543212516</v>
      </c>
      <c r="V29" s="127"/>
      <c r="W29" s="130" t="s">
        <v>987</v>
      </c>
      <c r="X29" s="130" t="s">
        <v>1008</v>
      </c>
      <c r="Y29" s="130" t="s">
        <v>79</v>
      </c>
      <c r="Z29" s="130" t="s">
        <v>987</v>
      </c>
      <c r="AA29" s="130" t="s">
        <v>79</v>
      </c>
      <c r="AB29" s="129" t="s">
        <v>1009</v>
      </c>
      <c r="AC29" s="131">
        <v>2700</v>
      </c>
      <c r="AD29" s="128">
        <v>21</v>
      </c>
      <c r="AE29" s="131">
        <v>567</v>
      </c>
      <c r="AF29" s="132">
        <f>ROUND(J29*AC29,2)</f>
        <v>2700</v>
      </c>
      <c r="AG29" s="132">
        <f>ROUND(J29*(AC29+AE29),2)</f>
        <v>3267</v>
      </c>
    </row>
    <row r="30" spans="1:33" ht="13.5" customHeight="1" thickTop="1">
      <c r="A30" s="133"/>
      <c r="B30" s="133"/>
      <c r="C30" s="133"/>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3" t="s">
        <v>989</v>
      </c>
      <c r="AE30" s="133"/>
      <c r="AF30" s="135">
        <f>SUM(AF25:AF29)</f>
        <v>26670</v>
      </c>
      <c r="AG30" s="135">
        <f>SUM(AG25:AG29)</f>
        <v>32270.7</v>
      </c>
    </row>
    <row r="31" spans="1:33" ht="12.75">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row>
    <row r="32" spans="1:33" ht="25.5">
      <c r="A32" s="126">
        <v>28946</v>
      </c>
      <c r="B32" s="127" t="s">
        <v>89</v>
      </c>
      <c r="C32" s="126">
        <v>76135</v>
      </c>
      <c r="D32" s="127" t="s">
        <v>36</v>
      </c>
      <c r="E32" s="127" t="s">
        <v>37</v>
      </c>
      <c r="F32" s="127" t="s">
        <v>38</v>
      </c>
      <c r="G32" s="127" t="s">
        <v>27</v>
      </c>
      <c r="H32" s="127"/>
      <c r="I32" s="127" t="s">
        <v>29</v>
      </c>
      <c r="J32" s="128">
        <v>1</v>
      </c>
      <c r="K32" s="129" t="s">
        <v>984</v>
      </c>
      <c r="L32" s="127">
        <v>110120</v>
      </c>
      <c r="M32" s="127" t="s">
        <v>90</v>
      </c>
      <c r="N32" s="127" t="s">
        <v>91</v>
      </c>
      <c r="O32" s="127" t="s">
        <v>92</v>
      </c>
      <c r="P32" s="127">
        <v>2</v>
      </c>
      <c r="Q32" s="127" t="s">
        <v>93</v>
      </c>
      <c r="R32" s="127">
        <v>37507</v>
      </c>
      <c r="S32" s="127" t="s">
        <v>94</v>
      </c>
      <c r="T32" s="127" t="s">
        <v>95</v>
      </c>
      <c r="U32" s="127">
        <v>543182328</v>
      </c>
      <c r="V32" s="127"/>
      <c r="W32" s="130" t="s">
        <v>1010</v>
      </c>
      <c r="X32" s="130" t="s">
        <v>1011</v>
      </c>
      <c r="Y32" s="130" t="s">
        <v>1012</v>
      </c>
      <c r="Z32" s="130" t="s">
        <v>998</v>
      </c>
      <c r="AA32" s="130" t="s">
        <v>1013</v>
      </c>
      <c r="AB32" s="129" t="s">
        <v>1014</v>
      </c>
      <c r="AC32" s="131">
        <v>1680</v>
      </c>
      <c r="AD32" s="128">
        <v>21</v>
      </c>
      <c r="AE32" s="131">
        <v>352.8</v>
      </c>
      <c r="AF32" s="132">
        <f>ROUND(J32*AC32,2)</f>
        <v>1680</v>
      </c>
      <c r="AG32" s="132">
        <f>ROUND(J32*(AC32+AE32),2)</f>
        <v>2032.8</v>
      </c>
    </row>
    <row r="33" spans="1:33" ht="26.25" thickBot="1">
      <c r="A33" s="126">
        <v>28946</v>
      </c>
      <c r="B33" s="127" t="s">
        <v>89</v>
      </c>
      <c r="C33" s="126">
        <v>76136</v>
      </c>
      <c r="D33" s="127" t="s">
        <v>36</v>
      </c>
      <c r="E33" s="127" t="s">
        <v>67</v>
      </c>
      <c r="F33" s="127" t="s">
        <v>68</v>
      </c>
      <c r="G33" s="127" t="s">
        <v>27</v>
      </c>
      <c r="H33" s="127" t="s">
        <v>89</v>
      </c>
      <c r="I33" s="127" t="s">
        <v>29</v>
      </c>
      <c r="J33" s="128">
        <v>1</v>
      </c>
      <c r="K33" s="129" t="s">
        <v>984</v>
      </c>
      <c r="L33" s="127">
        <v>110120</v>
      </c>
      <c r="M33" s="127" t="s">
        <v>90</v>
      </c>
      <c r="N33" s="127" t="s">
        <v>91</v>
      </c>
      <c r="O33" s="127" t="s">
        <v>92</v>
      </c>
      <c r="P33" s="127">
        <v>2</v>
      </c>
      <c r="Q33" s="127" t="s">
        <v>93</v>
      </c>
      <c r="R33" s="127">
        <v>37507</v>
      </c>
      <c r="S33" s="127" t="s">
        <v>94</v>
      </c>
      <c r="T33" s="127" t="s">
        <v>95</v>
      </c>
      <c r="U33" s="127">
        <v>543182328</v>
      </c>
      <c r="V33" s="127"/>
      <c r="W33" s="130" t="s">
        <v>1010</v>
      </c>
      <c r="X33" s="130" t="s">
        <v>1011</v>
      </c>
      <c r="Y33" s="130" t="s">
        <v>1012</v>
      </c>
      <c r="Z33" s="130" t="s">
        <v>998</v>
      </c>
      <c r="AA33" s="130" t="s">
        <v>1013</v>
      </c>
      <c r="AB33" s="129" t="s">
        <v>1014</v>
      </c>
      <c r="AC33" s="131">
        <v>2320</v>
      </c>
      <c r="AD33" s="128">
        <v>21</v>
      </c>
      <c r="AE33" s="131">
        <v>487.2</v>
      </c>
      <c r="AF33" s="132">
        <f>ROUND(J33*AC33,2)</f>
        <v>2320</v>
      </c>
      <c r="AG33" s="132">
        <f>ROUND(J33*(AC33+AE33),2)</f>
        <v>2807.2</v>
      </c>
    </row>
    <row r="34" spans="1:33" ht="13.5" customHeight="1" thickTop="1">
      <c r="A34" s="133"/>
      <c r="B34" s="133"/>
      <c r="C34" s="133"/>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3" t="s">
        <v>989</v>
      </c>
      <c r="AE34" s="133"/>
      <c r="AF34" s="135">
        <f>SUM(AF32:AF33)</f>
        <v>4000</v>
      </c>
      <c r="AG34" s="135">
        <f>SUM(AG32:AG33)</f>
        <v>4840</v>
      </c>
    </row>
    <row r="35" spans="1:33" ht="12.75">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row>
    <row r="36" spans="1:33" ht="26.25" thickBot="1">
      <c r="A36" s="126">
        <v>28948</v>
      </c>
      <c r="B36" s="127" t="s">
        <v>96</v>
      </c>
      <c r="C36" s="126">
        <v>76189</v>
      </c>
      <c r="D36" s="127" t="s">
        <v>36</v>
      </c>
      <c r="E36" s="127" t="s">
        <v>39</v>
      </c>
      <c r="F36" s="127" t="s">
        <v>40</v>
      </c>
      <c r="G36" s="127" t="s">
        <v>27</v>
      </c>
      <c r="H36" s="127"/>
      <c r="I36" s="127" t="s">
        <v>29</v>
      </c>
      <c r="J36" s="128">
        <v>1</v>
      </c>
      <c r="K36" s="129" t="s">
        <v>990</v>
      </c>
      <c r="L36" s="127">
        <v>212200</v>
      </c>
      <c r="M36" s="127" t="s">
        <v>97</v>
      </c>
      <c r="N36" s="127" t="s">
        <v>98</v>
      </c>
      <c r="O36" s="127" t="s">
        <v>99</v>
      </c>
      <c r="P36" s="127">
        <v>4</v>
      </c>
      <c r="Q36" s="127" t="s">
        <v>100</v>
      </c>
      <c r="R36" s="127">
        <v>2499</v>
      </c>
      <c r="S36" s="127" t="s">
        <v>101</v>
      </c>
      <c r="T36" s="127" t="s">
        <v>102</v>
      </c>
      <c r="U36" s="127">
        <v>549493605</v>
      </c>
      <c r="V36" s="127" t="s">
        <v>103</v>
      </c>
      <c r="W36" s="130" t="s">
        <v>1015</v>
      </c>
      <c r="X36" s="130" t="s">
        <v>1016</v>
      </c>
      <c r="Y36" s="130" t="s">
        <v>79</v>
      </c>
      <c r="Z36" s="130" t="s">
        <v>987</v>
      </c>
      <c r="AA36" s="130" t="s">
        <v>1017</v>
      </c>
      <c r="AB36" s="129" t="s">
        <v>1018</v>
      </c>
      <c r="AC36" s="131">
        <v>1200</v>
      </c>
      <c r="AD36" s="128">
        <v>21</v>
      </c>
      <c r="AE36" s="131">
        <v>252</v>
      </c>
      <c r="AF36" s="132">
        <f>ROUND(J36*AC36,2)</f>
        <v>1200</v>
      </c>
      <c r="AG36" s="132">
        <f>ROUND(J36*(AC36+AE36),2)</f>
        <v>1452</v>
      </c>
    </row>
    <row r="37" spans="1:33" ht="13.5" customHeight="1" thickTop="1">
      <c r="A37" s="133"/>
      <c r="B37" s="133"/>
      <c r="C37" s="133"/>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3" t="s">
        <v>989</v>
      </c>
      <c r="AE37" s="133"/>
      <c r="AF37" s="135">
        <f>SUM(AF36:AF36)</f>
        <v>1200</v>
      </c>
      <c r="AG37" s="135">
        <f>SUM(AG36:AG36)</f>
        <v>1452</v>
      </c>
    </row>
    <row r="38" spans="1:33" ht="12.75">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row>
    <row r="39" spans="1:33" ht="12.75">
      <c r="A39" s="126">
        <v>28959</v>
      </c>
      <c r="B39" s="127"/>
      <c r="C39" s="126">
        <v>76210</v>
      </c>
      <c r="D39" s="127" t="s">
        <v>24</v>
      </c>
      <c r="E39" s="127" t="s">
        <v>25</v>
      </c>
      <c r="F39" s="127" t="s">
        <v>26</v>
      </c>
      <c r="G39" s="127" t="s">
        <v>27</v>
      </c>
      <c r="H39" s="127"/>
      <c r="I39" s="127" t="s">
        <v>29</v>
      </c>
      <c r="J39" s="128">
        <v>14</v>
      </c>
      <c r="K39" s="129" t="s">
        <v>990</v>
      </c>
      <c r="L39" s="127">
        <v>962200</v>
      </c>
      <c r="M39" s="127" t="s">
        <v>104</v>
      </c>
      <c r="N39" s="127" t="s">
        <v>105</v>
      </c>
      <c r="O39" s="127" t="s">
        <v>106</v>
      </c>
      <c r="P39" s="127">
        <v>1</v>
      </c>
      <c r="Q39" s="127" t="s">
        <v>79</v>
      </c>
      <c r="R39" s="127">
        <v>100428</v>
      </c>
      <c r="S39" s="127" t="s">
        <v>107</v>
      </c>
      <c r="T39" s="127" t="s">
        <v>108</v>
      </c>
      <c r="U39" s="127"/>
      <c r="V39" s="127"/>
      <c r="W39" s="130" t="s">
        <v>987</v>
      </c>
      <c r="X39" s="130" t="s">
        <v>1019</v>
      </c>
      <c r="Y39" s="130" t="s">
        <v>79</v>
      </c>
      <c r="Z39" s="130" t="s">
        <v>987</v>
      </c>
      <c r="AA39" s="130" t="s">
        <v>999</v>
      </c>
      <c r="AB39" s="129" t="s">
        <v>1020</v>
      </c>
      <c r="AC39" s="131">
        <v>140</v>
      </c>
      <c r="AD39" s="128">
        <v>21</v>
      </c>
      <c r="AE39" s="131">
        <v>29.4</v>
      </c>
      <c r="AF39" s="132">
        <f>ROUND(J39*AC39,2)</f>
        <v>1960</v>
      </c>
      <c r="AG39" s="132">
        <f>ROUND(J39*(AC39+AE39),2)</f>
        <v>2371.6</v>
      </c>
    </row>
    <row r="40" spans="1:33" ht="13.5" thickBot="1">
      <c r="A40" s="126">
        <v>28959</v>
      </c>
      <c r="B40" s="127"/>
      <c r="C40" s="126">
        <v>76228</v>
      </c>
      <c r="D40" s="127" t="s">
        <v>86</v>
      </c>
      <c r="E40" s="127" t="s">
        <v>109</v>
      </c>
      <c r="F40" s="127" t="s">
        <v>110</v>
      </c>
      <c r="G40" s="127" t="s">
        <v>27</v>
      </c>
      <c r="H40" s="127"/>
      <c r="I40" s="127" t="s">
        <v>29</v>
      </c>
      <c r="J40" s="128">
        <v>1</v>
      </c>
      <c r="K40" s="129" t="s">
        <v>990</v>
      </c>
      <c r="L40" s="127">
        <v>962200</v>
      </c>
      <c r="M40" s="127" t="s">
        <v>104</v>
      </c>
      <c r="N40" s="127" t="s">
        <v>105</v>
      </c>
      <c r="O40" s="127" t="s">
        <v>106</v>
      </c>
      <c r="P40" s="127">
        <v>1</v>
      </c>
      <c r="Q40" s="127" t="s">
        <v>79</v>
      </c>
      <c r="R40" s="127">
        <v>100428</v>
      </c>
      <c r="S40" s="127" t="s">
        <v>107</v>
      </c>
      <c r="T40" s="127" t="s">
        <v>108</v>
      </c>
      <c r="U40" s="127"/>
      <c r="V40" s="127"/>
      <c r="W40" s="130" t="s">
        <v>987</v>
      </c>
      <c r="X40" s="130" t="s">
        <v>1019</v>
      </c>
      <c r="Y40" s="130" t="s">
        <v>79</v>
      </c>
      <c r="Z40" s="130" t="s">
        <v>987</v>
      </c>
      <c r="AA40" s="130" t="s">
        <v>999</v>
      </c>
      <c r="AB40" s="129" t="s">
        <v>1020</v>
      </c>
      <c r="AC40" s="131">
        <v>5600</v>
      </c>
      <c r="AD40" s="128">
        <v>21</v>
      </c>
      <c r="AE40" s="131">
        <v>1176</v>
      </c>
      <c r="AF40" s="132">
        <f>ROUND(J40*AC40,2)</f>
        <v>5600</v>
      </c>
      <c r="AG40" s="132">
        <f>ROUND(J40*(AC40+AE40),2)</f>
        <v>6776</v>
      </c>
    </row>
    <row r="41" spans="1:33" ht="13.5" customHeight="1" thickTop="1">
      <c r="A41" s="133"/>
      <c r="B41" s="133"/>
      <c r="C41" s="133"/>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3" t="s">
        <v>989</v>
      </c>
      <c r="AE41" s="133"/>
      <c r="AF41" s="135">
        <f>SUM(AF39:AF40)</f>
        <v>7560</v>
      </c>
      <c r="AG41" s="135">
        <f>SUM(AG39:AG40)</f>
        <v>9147.6</v>
      </c>
    </row>
    <row r="42" spans="1:33" ht="12.75">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row>
    <row r="43" spans="1:33" ht="26.25" thickBot="1">
      <c r="A43" s="126">
        <v>28962</v>
      </c>
      <c r="B43" s="127"/>
      <c r="C43" s="126">
        <v>76236</v>
      </c>
      <c r="D43" s="127" t="s">
        <v>58</v>
      </c>
      <c r="E43" s="127" t="s">
        <v>111</v>
      </c>
      <c r="F43" s="127" t="s">
        <v>1021</v>
      </c>
      <c r="G43" s="127" t="s">
        <v>27</v>
      </c>
      <c r="H43" s="127"/>
      <c r="I43" s="127" t="s">
        <v>29</v>
      </c>
      <c r="J43" s="128">
        <v>1</v>
      </c>
      <c r="K43" s="129" t="s">
        <v>990</v>
      </c>
      <c r="L43" s="127">
        <v>212600</v>
      </c>
      <c r="M43" s="127" t="s">
        <v>112</v>
      </c>
      <c r="N43" s="127" t="s">
        <v>31</v>
      </c>
      <c r="O43" s="127" t="s">
        <v>32</v>
      </c>
      <c r="P43" s="127">
        <v>4</v>
      </c>
      <c r="Q43" s="127" t="s">
        <v>79</v>
      </c>
      <c r="R43" s="127">
        <v>105834</v>
      </c>
      <c r="S43" s="127" t="s">
        <v>113</v>
      </c>
      <c r="T43" s="127" t="s">
        <v>114</v>
      </c>
      <c r="U43" s="127"/>
      <c r="V43" s="127"/>
      <c r="W43" s="130" t="s">
        <v>1022</v>
      </c>
      <c r="X43" s="130" t="s">
        <v>1023</v>
      </c>
      <c r="Y43" s="130" t="s">
        <v>1024</v>
      </c>
      <c r="Z43" s="130" t="s">
        <v>987</v>
      </c>
      <c r="AA43" s="130" t="s">
        <v>999</v>
      </c>
      <c r="AB43" s="129" t="s">
        <v>1025</v>
      </c>
      <c r="AC43" s="131">
        <v>4700</v>
      </c>
      <c r="AD43" s="128">
        <v>21</v>
      </c>
      <c r="AE43" s="131">
        <v>987</v>
      </c>
      <c r="AF43" s="132">
        <f>ROUND(J43*AC43,2)</f>
        <v>4700</v>
      </c>
      <c r="AG43" s="132">
        <f>ROUND(J43*(AC43+AE43),2)</f>
        <v>5687</v>
      </c>
    </row>
    <row r="44" spans="1:33" ht="13.5" customHeight="1" thickTop="1">
      <c r="A44" s="133"/>
      <c r="B44" s="133"/>
      <c r="C44" s="133"/>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3" t="s">
        <v>989</v>
      </c>
      <c r="AE44" s="133"/>
      <c r="AF44" s="135">
        <f>SUM(AF43:AF43)</f>
        <v>4700</v>
      </c>
      <c r="AG44" s="135">
        <f>SUM(AG43:AG43)</f>
        <v>5687</v>
      </c>
    </row>
    <row r="45" spans="1:33" ht="12.75">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row>
    <row r="46" spans="1:33" ht="102">
      <c r="A46" s="137">
        <v>29023</v>
      </c>
      <c r="B46" s="138"/>
      <c r="C46" s="137">
        <v>76414</v>
      </c>
      <c r="D46" s="138" t="s">
        <v>36</v>
      </c>
      <c r="E46" s="138" t="s">
        <v>37</v>
      </c>
      <c r="F46" s="138" t="s">
        <v>38</v>
      </c>
      <c r="G46" s="138" t="s">
        <v>27</v>
      </c>
      <c r="H46" s="139" t="s">
        <v>115</v>
      </c>
      <c r="I46" s="138" t="s">
        <v>29</v>
      </c>
      <c r="J46" s="140">
        <v>3</v>
      </c>
      <c r="K46" s="138" t="s">
        <v>984</v>
      </c>
      <c r="L46" s="138">
        <v>850000</v>
      </c>
      <c r="M46" s="138" t="s">
        <v>116</v>
      </c>
      <c r="N46" s="138" t="s">
        <v>117</v>
      </c>
      <c r="O46" s="138" t="s">
        <v>118</v>
      </c>
      <c r="P46" s="138"/>
      <c r="Q46" s="138" t="s">
        <v>79</v>
      </c>
      <c r="R46" s="138">
        <v>98452</v>
      </c>
      <c r="S46" s="138" t="s">
        <v>119</v>
      </c>
      <c r="T46" s="138" t="s">
        <v>120</v>
      </c>
      <c r="U46" s="138">
        <v>549494807</v>
      </c>
      <c r="V46" s="138"/>
      <c r="W46" s="141" t="s">
        <v>1026</v>
      </c>
      <c r="X46" s="141" t="s">
        <v>1027</v>
      </c>
      <c r="Y46" s="141" t="s">
        <v>79</v>
      </c>
      <c r="Z46" s="141" t="s">
        <v>994</v>
      </c>
      <c r="AA46" s="141" t="s">
        <v>999</v>
      </c>
      <c r="AB46" s="141" t="s">
        <v>1028</v>
      </c>
      <c r="AC46" s="142">
        <v>1680</v>
      </c>
      <c r="AD46" s="140">
        <v>21</v>
      </c>
      <c r="AE46" s="142">
        <v>352.8</v>
      </c>
      <c r="AF46" s="142">
        <f>ROUND(J46*AC46,2)</f>
        <v>5040</v>
      </c>
      <c r="AG46" s="142">
        <f>ROUND(J46*(AC46+AE46),2)</f>
        <v>6098.4</v>
      </c>
    </row>
    <row r="47" spans="1:33" ht="102">
      <c r="A47" s="137">
        <v>29023</v>
      </c>
      <c r="B47" s="138"/>
      <c r="C47" s="137">
        <v>76414</v>
      </c>
      <c r="D47" s="138" t="s">
        <v>36</v>
      </c>
      <c r="E47" s="138" t="s">
        <v>37</v>
      </c>
      <c r="F47" s="138" t="s">
        <v>38</v>
      </c>
      <c r="G47" s="138" t="s">
        <v>27</v>
      </c>
      <c r="H47" s="139" t="s">
        <v>115</v>
      </c>
      <c r="I47" s="138" t="s">
        <v>29</v>
      </c>
      <c r="J47" s="140">
        <v>2</v>
      </c>
      <c r="K47" s="138" t="s">
        <v>984</v>
      </c>
      <c r="L47" s="138">
        <v>850000</v>
      </c>
      <c r="M47" s="138" t="s">
        <v>116</v>
      </c>
      <c r="N47" s="138" t="s">
        <v>117</v>
      </c>
      <c r="O47" s="138" t="s">
        <v>118</v>
      </c>
      <c r="P47" s="138"/>
      <c r="Q47" s="138" t="s">
        <v>79</v>
      </c>
      <c r="R47" s="138">
        <v>98452</v>
      </c>
      <c r="S47" s="138" t="s">
        <v>119</v>
      </c>
      <c r="T47" s="138" t="s">
        <v>120</v>
      </c>
      <c r="U47" s="138">
        <v>549494807</v>
      </c>
      <c r="V47" s="138"/>
      <c r="W47" s="141" t="s">
        <v>1029</v>
      </c>
      <c r="X47" s="141" t="s">
        <v>1027</v>
      </c>
      <c r="Y47" s="141" t="s">
        <v>79</v>
      </c>
      <c r="Z47" s="141" t="s">
        <v>994</v>
      </c>
      <c r="AA47" s="141" t="s">
        <v>999</v>
      </c>
      <c r="AB47" s="141" t="s">
        <v>1028</v>
      </c>
      <c r="AC47" s="142">
        <v>1680</v>
      </c>
      <c r="AD47" s="140">
        <v>21</v>
      </c>
      <c r="AE47" s="142">
        <v>352.8</v>
      </c>
      <c r="AF47" s="142">
        <f>ROUND(J47*AC47,2)</f>
        <v>3360</v>
      </c>
      <c r="AG47" s="142">
        <f>ROUND(J47*(AC47+AE47),2)</f>
        <v>4065.6</v>
      </c>
    </row>
    <row r="48" spans="1:33" ht="12.75">
      <c r="A48" s="137">
        <v>29023</v>
      </c>
      <c r="B48" s="138"/>
      <c r="C48" s="137">
        <v>76438</v>
      </c>
      <c r="D48" s="138" t="s">
        <v>24</v>
      </c>
      <c r="E48" s="138" t="s">
        <v>25</v>
      </c>
      <c r="F48" s="138" t="s">
        <v>26</v>
      </c>
      <c r="G48" s="138" t="s">
        <v>27</v>
      </c>
      <c r="H48" s="138"/>
      <c r="I48" s="138" t="s">
        <v>29</v>
      </c>
      <c r="J48" s="140">
        <v>4</v>
      </c>
      <c r="K48" s="138" t="s">
        <v>984</v>
      </c>
      <c r="L48" s="138">
        <v>850000</v>
      </c>
      <c r="M48" s="138" t="s">
        <v>116</v>
      </c>
      <c r="N48" s="138" t="s">
        <v>117</v>
      </c>
      <c r="O48" s="138" t="s">
        <v>118</v>
      </c>
      <c r="P48" s="138"/>
      <c r="Q48" s="138" t="s">
        <v>79</v>
      </c>
      <c r="R48" s="138">
        <v>98452</v>
      </c>
      <c r="S48" s="138" t="s">
        <v>119</v>
      </c>
      <c r="T48" s="138" t="s">
        <v>120</v>
      </c>
      <c r="U48" s="138">
        <v>549494807</v>
      </c>
      <c r="V48" s="138"/>
      <c r="W48" s="141" t="s">
        <v>1026</v>
      </c>
      <c r="X48" s="141" t="s">
        <v>1027</v>
      </c>
      <c r="Y48" s="141" t="s">
        <v>79</v>
      </c>
      <c r="Z48" s="141" t="s">
        <v>994</v>
      </c>
      <c r="AA48" s="141" t="s">
        <v>999</v>
      </c>
      <c r="AB48" s="141" t="s">
        <v>1028</v>
      </c>
      <c r="AC48" s="142">
        <v>140</v>
      </c>
      <c r="AD48" s="140">
        <v>21</v>
      </c>
      <c r="AE48" s="142">
        <v>29.4</v>
      </c>
      <c r="AF48" s="142">
        <f>ROUND(J48*AC48,2)</f>
        <v>560</v>
      </c>
      <c r="AG48" s="142">
        <f>ROUND(J48*(AC48+AE48),2)</f>
        <v>677.6</v>
      </c>
    </row>
    <row r="49" spans="1:33" ht="13.5" thickBot="1">
      <c r="A49" s="137">
        <v>29023</v>
      </c>
      <c r="B49" s="138"/>
      <c r="C49" s="137">
        <v>76438</v>
      </c>
      <c r="D49" s="138" t="s">
        <v>24</v>
      </c>
      <c r="E49" s="138" t="s">
        <v>25</v>
      </c>
      <c r="F49" s="138" t="s">
        <v>26</v>
      </c>
      <c r="G49" s="138" t="s">
        <v>27</v>
      </c>
      <c r="H49" s="138"/>
      <c r="I49" s="138" t="s">
        <v>29</v>
      </c>
      <c r="J49" s="140">
        <v>4</v>
      </c>
      <c r="K49" s="138" t="s">
        <v>984</v>
      </c>
      <c r="L49" s="138">
        <v>850000</v>
      </c>
      <c r="M49" s="138" t="s">
        <v>116</v>
      </c>
      <c r="N49" s="138" t="s">
        <v>117</v>
      </c>
      <c r="O49" s="138" t="s">
        <v>118</v>
      </c>
      <c r="P49" s="138"/>
      <c r="Q49" s="138" t="s">
        <v>79</v>
      </c>
      <c r="R49" s="138">
        <v>98452</v>
      </c>
      <c r="S49" s="138" t="s">
        <v>119</v>
      </c>
      <c r="T49" s="138" t="s">
        <v>120</v>
      </c>
      <c r="U49" s="138">
        <v>549494807</v>
      </c>
      <c r="V49" s="138"/>
      <c r="W49" s="141" t="s">
        <v>1029</v>
      </c>
      <c r="X49" s="141" t="s">
        <v>1027</v>
      </c>
      <c r="Y49" s="141" t="s">
        <v>79</v>
      </c>
      <c r="Z49" s="141" t="s">
        <v>994</v>
      </c>
      <c r="AA49" s="141" t="s">
        <v>999</v>
      </c>
      <c r="AB49" s="141" t="s">
        <v>1028</v>
      </c>
      <c r="AC49" s="142">
        <v>140</v>
      </c>
      <c r="AD49" s="140">
        <v>21</v>
      </c>
      <c r="AE49" s="142">
        <v>29.4</v>
      </c>
      <c r="AF49" s="142">
        <f>ROUND(J49*AC49,2)</f>
        <v>560</v>
      </c>
      <c r="AG49" s="142">
        <f>ROUND(J49*(AC49+AE49),2)</f>
        <v>677.6</v>
      </c>
    </row>
    <row r="50" spans="1:33" ht="13.5" customHeight="1" thickTop="1">
      <c r="A50" s="133"/>
      <c r="B50" s="133"/>
      <c r="C50" s="133"/>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3" t="s">
        <v>989</v>
      </c>
      <c r="AE50" s="133"/>
      <c r="AF50" s="135">
        <f>SUM(AF46:AF49)</f>
        <v>9520</v>
      </c>
      <c r="AG50" s="135">
        <f>SUM(AG46:AG49)</f>
        <v>11519.2</v>
      </c>
    </row>
    <row r="51" spans="1:33" ht="12.75">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row>
    <row r="52" spans="1:33" ht="25.5">
      <c r="A52" s="126">
        <v>29026</v>
      </c>
      <c r="B52" s="127"/>
      <c r="C52" s="126">
        <v>76484</v>
      </c>
      <c r="D52" s="127" t="s">
        <v>72</v>
      </c>
      <c r="E52" s="127" t="s">
        <v>73</v>
      </c>
      <c r="F52" s="127" t="s">
        <v>1006</v>
      </c>
      <c r="G52" s="127" t="s">
        <v>27</v>
      </c>
      <c r="H52" s="127"/>
      <c r="I52" s="127" t="s">
        <v>29</v>
      </c>
      <c r="J52" s="128">
        <v>2</v>
      </c>
      <c r="K52" s="129" t="s">
        <v>990</v>
      </c>
      <c r="L52" s="127">
        <v>413200</v>
      </c>
      <c r="M52" s="127" t="s">
        <v>124</v>
      </c>
      <c r="N52" s="127" t="s">
        <v>125</v>
      </c>
      <c r="O52" s="127" t="s">
        <v>126</v>
      </c>
      <c r="P52" s="127">
        <v>2</v>
      </c>
      <c r="Q52" s="127" t="s">
        <v>127</v>
      </c>
      <c r="R52" s="127">
        <v>68963</v>
      </c>
      <c r="S52" s="127" t="s">
        <v>128</v>
      </c>
      <c r="T52" s="127" t="s">
        <v>129</v>
      </c>
      <c r="U52" s="127">
        <v>549496125</v>
      </c>
      <c r="V52" s="127" t="s">
        <v>130</v>
      </c>
      <c r="W52" s="130" t="s">
        <v>1030</v>
      </c>
      <c r="X52" s="130" t="s">
        <v>1031</v>
      </c>
      <c r="Y52" s="130" t="s">
        <v>79</v>
      </c>
      <c r="Z52" s="130" t="s">
        <v>1032</v>
      </c>
      <c r="AA52" s="130" t="s">
        <v>999</v>
      </c>
      <c r="AB52" s="129" t="s">
        <v>1033</v>
      </c>
      <c r="AC52" s="131">
        <v>8700</v>
      </c>
      <c r="AD52" s="128">
        <v>21</v>
      </c>
      <c r="AE52" s="131">
        <v>1827</v>
      </c>
      <c r="AF52" s="132">
        <f>ROUND(J52*AC52,2)</f>
        <v>17400</v>
      </c>
      <c r="AG52" s="132">
        <f>ROUND(J52*(AC52+AE52),2)</f>
        <v>21054</v>
      </c>
    </row>
    <row r="53" spans="1:33" ht="26.25" thickBot="1">
      <c r="A53" s="126">
        <v>29026</v>
      </c>
      <c r="B53" s="127"/>
      <c r="C53" s="126">
        <v>76486</v>
      </c>
      <c r="D53" s="127" t="s">
        <v>121</v>
      </c>
      <c r="E53" s="127" t="s">
        <v>131</v>
      </c>
      <c r="F53" s="127" t="s">
        <v>132</v>
      </c>
      <c r="G53" s="127" t="s">
        <v>27</v>
      </c>
      <c r="H53" s="127"/>
      <c r="I53" s="127" t="s">
        <v>29</v>
      </c>
      <c r="J53" s="128">
        <v>1</v>
      </c>
      <c r="K53" s="129" t="s">
        <v>990</v>
      </c>
      <c r="L53" s="127">
        <v>413200</v>
      </c>
      <c r="M53" s="127" t="s">
        <v>124</v>
      </c>
      <c r="N53" s="127" t="s">
        <v>125</v>
      </c>
      <c r="O53" s="127" t="s">
        <v>126</v>
      </c>
      <c r="P53" s="127">
        <v>2</v>
      </c>
      <c r="Q53" s="127" t="s">
        <v>127</v>
      </c>
      <c r="R53" s="127">
        <v>68963</v>
      </c>
      <c r="S53" s="127" t="s">
        <v>128</v>
      </c>
      <c r="T53" s="127" t="s">
        <v>129</v>
      </c>
      <c r="U53" s="127">
        <v>549496125</v>
      </c>
      <c r="V53" s="127" t="s">
        <v>130</v>
      </c>
      <c r="W53" s="130" t="s">
        <v>1030</v>
      </c>
      <c r="X53" s="130" t="s">
        <v>1031</v>
      </c>
      <c r="Y53" s="130" t="s">
        <v>79</v>
      </c>
      <c r="Z53" s="130" t="s">
        <v>1032</v>
      </c>
      <c r="AA53" s="130" t="s">
        <v>999</v>
      </c>
      <c r="AB53" s="129" t="s">
        <v>1033</v>
      </c>
      <c r="AC53" s="131">
        <v>15330</v>
      </c>
      <c r="AD53" s="128">
        <v>21</v>
      </c>
      <c r="AE53" s="131">
        <v>3219.3</v>
      </c>
      <c r="AF53" s="132">
        <f>ROUND(J53*AC53,2)</f>
        <v>15330</v>
      </c>
      <c r="AG53" s="132">
        <f>ROUND(J53*(AC53+AE53),2)</f>
        <v>18549.3</v>
      </c>
    </row>
    <row r="54" spans="1:33" ht="13.5" customHeight="1" thickTop="1">
      <c r="A54" s="133"/>
      <c r="B54" s="133"/>
      <c r="C54" s="133"/>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3" t="s">
        <v>989</v>
      </c>
      <c r="AE54" s="133"/>
      <c r="AF54" s="135">
        <f>SUM(AF52:AF53)</f>
        <v>32730</v>
      </c>
      <c r="AG54" s="135">
        <f>SUM(AG52:AG53)</f>
        <v>39603.3</v>
      </c>
    </row>
    <row r="55" spans="1:33" ht="12.75">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1:33" ht="25.5">
      <c r="A56" s="126">
        <v>29031</v>
      </c>
      <c r="B56" s="127"/>
      <c r="C56" s="126">
        <v>76468</v>
      </c>
      <c r="D56" s="127" t="s">
        <v>36</v>
      </c>
      <c r="E56" s="127" t="s">
        <v>37</v>
      </c>
      <c r="F56" s="127" t="s">
        <v>38</v>
      </c>
      <c r="G56" s="127" t="s">
        <v>27</v>
      </c>
      <c r="H56" s="127"/>
      <c r="I56" s="127" t="s">
        <v>29</v>
      </c>
      <c r="J56" s="128">
        <v>1</v>
      </c>
      <c r="K56" s="129" t="s">
        <v>984</v>
      </c>
      <c r="L56" s="127">
        <v>110523</v>
      </c>
      <c r="M56" s="127" t="s">
        <v>133</v>
      </c>
      <c r="N56" s="127" t="s">
        <v>134</v>
      </c>
      <c r="O56" s="127" t="s">
        <v>135</v>
      </c>
      <c r="P56" s="127">
        <v>2</v>
      </c>
      <c r="Q56" s="127" t="s">
        <v>79</v>
      </c>
      <c r="R56" s="127">
        <v>237021</v>
      </c>
      <c r="S56" s="127" t="s">
        <v>136</v>
      </c>
      <c r="T56" s="127" t="s">
        <v>137</v>
      </c>
      <c r="U56" s="127">
        <v>549491371</v>
      </c>
      <c r="V56" s="127" t="s">
        <v>138</v>
      </c>
      <c r="W56" s="130" t="s">
        <v>987</v>
      </c>
      <c r="X56" s="130" t="s">
        <v>1034</v>
      </c>
      <c r="Y56" s="130" t="s">
        <v>79</v>
      </c>
      <c r="Z56" s="130" t="s">
        <v>987</v>
      </c>
      <c r="AA56" s="130" t="s">
        <v>1035</v>
      </c>
      <c r="AB56" s="129" t="s">
        <v>1036</v>
      </c>
      <c r="AC56" s="131">
        <v>1680</v>
      </c>
      <c r="AD56" s="128">
        <v>21</v>
      </c>
      <c r="AE56" s="131">
        <v>352.8</v>
      </c>
      <c r="AF56" s="132">
        <f>ROUND(J56*AC56,2)</f>
        <v>1680</v>
      </c>
      <c r="AG56" s="132">
        <f>ROUND(J56*(AC56+AE56),2)</f>
        <v>2032.8</v>
      </c>
    </row>
    <row r="57" spans="1:33" ht="25.5">
      <c r="A57" s="126">
        <v>29031</v>
      </c>
      <c r="B57" s="127"/>
      <c r="C57" s="126">
        <v>76493</v>
      </c>
      <c r="D57" s="127" t="s">
        <v>24</v>
      </c>
      <c r="E57" s="127" t="s">
        <v>25</v>
      </c>
      <c r="F57" s="127" t="s">
        <v>26</v>
      </c>
      <c r="G57" s="127" t="s">
        <v>27</v>
      </c>
      <c r="H57" s="1" t="s">
        <v>28</v>
      </c>
      <c r="I57" s="127" t="s">
        <v>29</v>
      </c>
      <c r="J57" s="128">
        <v>1</v>
      </c>
      <c r="K57" s="129" t="s">
        <v>984</v>
      </c>
      <c r="L57" s="127">
        <v>110523</v>
      </c>
      <c r="M57" s="127" t="s">
        <v>133</v>
      </c>
      <c r="N57" s="127" t="s">
        <v>134</v>
      </c>
      <c r="O57" s="127" t="s">
        <v>135</v>
      </c>
      <c r="P57" s="127"/>
      <c r="Q57" s="127" t="s">
        <v>79</v>
      </c>
      <c r="R57" s="127">
        <v>237021</v>
      </c>
      <c r="S57" s="127" t="s">
        <v>136</v>
      </c>
      <c r="T57" s="127" t="s">
        <v>137</v>
      </c>
      <c r="U57" s="127">
        <v>549491371</v>
      </c>
      <c r="V57" s="127" t="s">
        <v>139</v>
      </c>
      <c r="W57" s="130" t="s">
        <v>987</v>
      </c>
      <c r="X57" s="130" t="s">
        <v>1034</v>
      </c>
      <c r="Y57" s="130" t="s">
        <v>79</v>
      </c>
      <c r="Z57" s="130" t="s">
        <v>987</v>
      </c>
      <c r="AA57" s="130" t="s">
        <v>1035</v>
      </c>
      <c r="AB57" s="129" t="s">
        <v>1036</v>
      </c>
      <c r="AC57" s="131">
        <v>240</v>
      </c>
      <c r="AD57" s="128">
        <v>21</v>
      </c>
      <c r="AE57" s="131">
        <v>50.4</v>
      </c>
      <c r="AF57" s="132">
        <f>ROUND(J57*AC57,2)</f>
        <v>240</v>
      </c>
      <c r="AG57" s="132">
        <f>ROUND(J57*(AC57+AE57),2)</f>
        <v>290.4</v>
      </c>
    </row>
    <row r="58" spans="1:33" ht="26.25" thickBot="1">
      <c r="A58" s="126">
        <v>29031</v>
      </c>
      <c r="B58" s="127"/>
      <c r="C58" s="126">
        <v>76494</v>
      </c>
      <c r="D58" s="127" t="s">
        <v>24</v>
      </c>
      <c r="E58" s="127" t="s">
        <v>25</v>
      </c>
      <c r="F58" s="127" t="s">
        <v>26</v>
      </c>
      <c r="G58" s="127" t="s">
        <v>27</v>
      </c>
      <c r="H58" s="1" t="s">
        <v>140</v>
      </c>
      <c r="I58" s="127" t="s">
        <v>29</v>
      </c>
      <c r="J58" s="128">
        <v>1</v>
      </c>
      <c r="K58" s="129" t="s">
        <v>984</v>
      </c>
      <c r="L58" s="127">
        <v>110523</v>
      </c>
      <c r="M58" s="127" t="s">
        <v>133</v>
      </c>
      <c r="N58" s="127" t="s">
        <v>134</v>
      </c>
      <c r="O58" s="127" t="s">
        <v>135</v>
      </c>
      <c r="P58" s="127">
        <v>2</v>
      </c>
      <c r="Q58" s="127" t="s">
        <v>79</v>
      </c>
      <c r="R58" s="127">
        <v>237021</v>
      </c>
      <c r="S58" s="127" t="s">
        <v>136</v>
      </c>
      <c r="T58" s="127" t="s">
        <v>137</v>
      </c>
      <c r="U58" s="127">
        <v>549491371</v>
      </c>
      <c r="V58" s="127" t="s">
        <v>141</v>
      </c>
      <c r="W58" s="130" t="s">
        <v>987</v>
      </c>
      <c r="X58" s="130" t="s">
        <v>1034</v>
      </c>
      <c r="Y58" s="130" t="s">
        <v>79</v>
      </c>
      <c r="Z58" s="130" t="s">
        <v>987</v>
      </c>
      <c r="AA58" s="130" t="s">
        <v>1035</v>
      </c>
      <c r="AB58" s="129" t="s">
        <v>1036</v>
      </c>
      <c r="AC58" s="131">
        <v>820</v>
      </c>
      <c r="AD58" s="128">
        <v>21</v>
      </c>
      <c r="AE58" s="131">
        <v>172.2</v>
      </c>
      <c r="AF58" s="132">
        <f>ROUND(J58*AC58,2)</f>
        <v>820</v>
      </c>
      <c r="AG58" s="132">
        <f>ROUND(J58*(AC58+AE58),2)</f>
        <v>992.2</v>
      </c>
    </row>
    <row r="59" spans="1:33" ht="13.5" customHeight="1" thickTop="1">
      <c r="A59" s="133"/>
      <c r="B59" s="133"/>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3" t="s">
        <v>989</v>
      </c>
      <c r="AE59" s="133"/>
      <c r="AF59" s="135">
        <f>SUM(AF56:AF58)</f>
        <v>2740</v>
      </c>
      <c r="AG59" s="135">
        <f>SUM(AG56:AG58)</f>
        <v>3315.3999999999996</v>
      </c>
    </row>
    <row r="60" spans="1:33" ht="12.75">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row>
    <row r="61" spans="1:33" ht="13.5" thickBot="1">
      <c r="A61" s="126">
        <v>29080</v>
      </c>
      <c r="B61" s="127" t="s">
        <v>142</v>
      </c>
      <c r="C61" s="126">
        <v>76627</v>
      </c>
      <c r="D61" s="127" t="s">
        <v>47</v>
      </c>
      <c r="E61" s="127" t="s">
        <v>48</v>
      </c>
      <c r="F61" s="127" t="s">
        <v>49</v>
      </c>
      <c r="G61" s="127" t="s">
        <v>27</v>
      </c>
      <c r="H61" s="127"/>
      <c r="I61" s="127" t="s">
        <v>29</v>
      </c>
      <c r="J61" s="128">
        <v>1</v>
      </c>
      <c r="K61" s="129" t="s">
        <v>990</v>
      </c>
      <c r="L61" s="127">
        <v>560000</v>
      </c>
      <c r="M61" s="127" t="s">
        <v>143</v>
      </c>
      <c r="N61" s="127" t="s">
        <v>144</v>
      </c>
      <c r="O61" s="127" t="s">
        <v>145</v>
      </c>
      <c r="P61" s="127">
        <v>3</v>
      </c>
      <c r="Q61" s="127">
        <v>349</v>
      </c>
      <c r="R61" s="127">
        <v>168497</v>
      </c>
      <c r="S61" s="127" t="s">
        <v>146</v>
      </c>
      <c r="T61" s="127" t="s">
        <v>147</v>
      </c>
      <c r="U61" s="127">
        <v>549494051</v>
      </c>
      <c r="V61" s="127" t="s">
        <v>148</v>
      </c>
      <c r="W61" s="130" t="s">
        <v>1037</v>
      </c>
      <c r="X61" s="130" t="s">
        <v>1038</v>
      </c>
      <c r="Y61" s="130" t="s">
        <v>79</v>
      </c>
      <c r="Z61" s="130" t="s">
        <v>987</v>
      </c>
      <c r="AA61" s="130" t="s">
        <v>999</v>
      </c>
      <c r="AB61" s="129" t="s">
        <v>1039</v>
      </c>
      <c r="AC61" s="131">
        <v>180</v>
      </c>
      <c r="AD61" s="128">
        <v>21</v>
      </c>
      <c r="AE61" s="131">
        <v>37.8</v>
      </c>
      <c r="AF61" s="132">
        <f>ROUND(J61*AC61,2)</f>
        <v>180</v>
      </c>
      <c r="AG61" s="132">
        <f>ROUND(J61*(AC61+AE61),2)</f>
        <v>217.8</v>
      </c>
    </row>
    <row r="62" spans="1:33" ht="13.5" customHeight="1" thickTop="1">
      <c r="A62" s="133"/>
      <c r="B62" s="133"/>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3" t="s">
        <v>989</v>
      </c>
      <c r="AE62" s="133"/>
      <c r="AF62" s="135">
        <f>SUM(AF61:AF61)</f>
        <v>180</v>
      </c>
      <c r="AG62" s="135">
        <f>SUM(AG61:AG61)</f>
        <v>217.8</v>
      </c>
    </row>
    <row r="63" spans="1:33" ht="12.75">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row>
    <row r="64" spans="1:33" ht="26.25" thickBot="1">
      <c r="A64" s="126">
        <v>29098</v>
      </c>
      <c r="B64" s="127"/>
      <c r="C64" s="126">
        <v>76809</v>
      </c>
      <c r="D64" s="127" t="s">
        <v>36</v>
      </c>
      <c r="E64" s="127" t="s">
        <v>37</v>
      </c>
      <c r="F64" s="127" t="s">
        <v>38</v>
      </c>
      <c r="G64" s="127" t="s">
        <v>27</v>
      </c>
      <c r="H64" s="1" t="s">
        <v>149</v>
      </c>
      <c r="I64" s="127" t="s">
        <v>29</v>
      </c>
      <c r="J64" s="128">
        <v>2</v>
      </c>
      <c r="K64" s="129" t="s">
        <v>990</v>
      </c>
      <c r="L64" s="127">
        <v>311010</v>
      </c>
      <c r="M64" s="127" t="s">
        <v>150</v>
      </c>
      <c r="N64" s="127" t="s">
        <v>151</v>
      </c>
      <c r="O64" s="127" t="s">
        <v>118</v>
      </c>
      <c r="P64" s="127">
        <v>3</v>
      </c>
      <c r="Q64" s="127" t="s">
        <v>152</v>
      </c>
      <c r="R64" s="127">
        <v>204410</v>
      </c>
      <c r="S64" s="127" t="s">
        <v>153</v>
      </c>
      <c r="T64" s="127" t="s">
        <v>154</v>
      </c>
      <c r="U64" s="127">
        <v>549493744</v>
      </c>
      <c r="V64" s="127"/>
      <c r="W64" s="130" t="s">
        <v>1040</v>
      </c>
      <c r="X64" s="130" t="s">
        <v>1041</v>
      </c>
      <c r="Y64" s="130" t="s">
        <v>79</v>
      </c>
      <c r="Z64" s="130" t="s">
        <v>1042</v>
      </c>
      <c r="AA64" s="130" t="s">
        <v>999</v>
      </c>
      <c r="AB64" s="129" t="s">
        <v>1043</v>
      </c>
      <c r="AC64" s="131">
        <v>1830</v>
      </c>
      <c r="AD64" s="128">
        <v>21</v>
      </c>
      <c r="AE64" s="131">
        <v>384.3</v>
      </c>
      <c r="AF64" s="132">
        <f>ROUND(J64*AC64,2)</f>
        <v>3660</v>
      </c>
      <c r="AG64" s="132">
        <f>ROUND(J64*(AC64+AE64),2)</f>
        <v>4428.6</v>
      </c>
    </row>
    <row r="65" spans="1:33" ht="13.5" customHeight="1" thickTop="1">
      <c r="A65" s="133"/>
      <c r="B65" s="133"/>
      <c r="C65" s="133"/>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3" t="s">
        <v>989</v>
      </c>
      <c r="AE65" s="133"/>
      <c r="AF65" s="135">
        <f>SUM(AF64:AF64)</f>
        <v>3660</v>
      </c>
      <c r="AG65" s="135">
        <f>SUM(AG64:AG64)</f>
        <v>4428.6</v>
      </c>
    </row>
    <row r="66" spans="1:33" ht="12.75">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row>
    <row r="67" spans="1:33" ht="12.75">
      <c r="A67" s="126">
        <v>29101</v>
      </c>
      <c r="B67" s="127"/>
      <c r="C67" s="126">
        <v>76817</v>
      </c>
      <c r="D67" s="127" t="s">
        <v>72</v>
      </c>
      <c r="E67" s="127" t="s">
        <v>74</v>
      </c>
      <c r="F67" s="127" t="s">
        <v>75</v>
      </c>
      <c r="G67" s="127" t="s">
        <v>27</v>
      </c>
      <c r="H67" s="127"/>
      <c r="I67" s="127" t="s">
        <v>29</v>
      </c>
      <c r="J67" s="128">
        <v>1</v>
      </c>
      <c r="K67" s="129" t="s">
        <v>990</v>
      </c>
      <c r="L67" s="127">
        <v>820000</v>
      </c>
      <c r="M67" s="127" t="s">
        <v>155</v>
      </c>
      <c r="N67" s="127" t="s">
        <v>156</v>
      </c>
      <c r="O67" s="127" t="s">
        <v>62</v>
      </c>
      <c r="P67" s="127">
        <v>1</v>
      </c>
      <c r="Q67" s="127" t="s">
        <v>79</v>
      </c>
      <c r="R67" s="127">
        <v>107322</v>
      </c>
      <c r="S67" s="127" t="s">
        <v>157</v>
      </c>
      <c r="T67" s="127" t="s">
        <v>158</v>
      </c>
      <c r="U67" s="127">
        <v>549495016</v>
      </c>
      <c r="V67" s="127"/>
      <c r="W67" s="130" t="s">
        <v>1044</v>
      </c>
      <c r="X67" s="130" t="s">
        <v>1045</v>
      </c>
      <c r="Y67" s="130" t="s">
        <v>79</v>
      </c>
      <c r="Z67" s="130" t="s">
        <v>987</v>
      </c>
      <c r="AA67" s="130" t="s">
        <v>1046</v>
      </c>
      <c r="AB67" s="129" t="s">
        <v>1047</v>
      </c>
      <c r="AC67" s="131">
        <v>12000</v>
      </c>
      <c r="AD67" s="128">
        <v>21</v>
      </c>
      <c r="AE67" s="131">
        <v>2520</v>
      </c>
      <c r="AF67" s="132">
        <f aca="true" t="shared" si="0" ref="AF67:AF73">ROUND(J67*AC67,2)</f>
        <v>12000</v>
      </c>
      <c r="AG67" s="132">
        <f aca="true" t="shared" si="1" ref="AG67:AG73">ROUND(J67*(AC67+AE67),2)</f>
        <v>14520</v>
      </c>
    </row>
    <row r="68" spans="1:33" ht="12.75">
      <c r="A68" s="126">
        <v>29101</v>
      </c>
      <c r="B68" s="127"/>
      <c r="C68" s="126">
        <v>76820</v>
      </c>
      <c r="D68" s="127" t="s">
        <v>72</v>
      </c>
      <c r="E68" s="127" t="s">
        <v>73</v>
      </c>
      <c r="F68" s="127" t="s">
        <v>1006</v>
      </c>
      <c r="G68" s="127" t="s">
        <v>27</v>
      </c>
      <c r="H68" s="127"/>
      <c r="I68" s="127" t="s">
        <v>29</v>
      </c>
      <c r="J68" s="128">
        <v>1</v>
      </c>
      <c r="K68" s="129" t="s">
        <v>990</v>
      </c>
      <c r="L68" s="127">
        <v>820000</v>
      </c>
      <c r="M68" s="127" t="s">
        <v>155</v>
      </c>
      <c r="N68" s="127" t="s">
        <v>156</v>
      </c>
      <c r="O68" s="127" t="s">
        <v>62</v>
      </c>
      <c r="P68" s="127">
        <v>1</v>
      </c>
      <c r="Q68" s="127" t="s">
        <v>79</v>
      </c>
      <c r="R68" s="127">
        <v>107322</v>
      </c>
      <c r="S68" s="127" t="s">
        <v>157</v>
      </c>
      <c r="T68" s="127" t="s">
        <v>158</v>
      </c>
      <c r="U68" s="127">
        <v>549495016</v>
      </c>
      <c r="V68" s="127"/>
      <c r="W68" s="130" t="s">
        <v>1044</v>
      </c>
      <c r="X68" s="130" t="s">
        <v>1045</v>
      </c>
      <c r="Y68" s="130" t="s">
        <v>79</v>
      </c>
      <c r="Z68" s="130" t="s">
        <v>987</v>
      </c>
      <c r="AA68" s="130" t="s">
        <v>1046</v>
      </c>
      <c r="AB68" s="129" t="s">
        <v>1047</v>
      </c>
      <c r="AC68" s="131">
        <v>8700</v>
      </c>
      <c r="AD68" s="128">
        <v>21</v>
      </c>
      <c r="AE68" s="131">
        <v>1827</v>
      </c>
      <c r="AF68" s="132">
        <f t="shared" si="0"/>
        <v>8700</v>
      </c>
      <c r="AG68" s="132">
        <f t="shared" si="1"/>
        <v>10527</v>
      </c>
    </row>
    <row r="69" spans="1:33" ht="12.75">
      <c r="A69" s="126">
        <v>29101</v>
      </c>
      <c r="B69" s="127"/>
      <c r="C69" s="126">
        <v>76834</v>
      </c>
      <c r="D69" s="127" t="s">
        <v>69</v>
      </c>
      <c r="E69" s="127" t="s">
        <v>159</v>
      </c>
      <c r="F69" s="127" t="s">
        <v>160</v>
      </c>
      <c r="G69" s="127" t="s">
        <v>27</v>
      </c>
      <c r="H69" s="127"/>
      <c r="I69" s="127" t="s">
        <v>29</v>
      </c>
      <c r="J69" s="128">
        <v>1</v>
      </c>
      <c r="K69" s="129" t="s">
        <v>990</v>
      </c>
      <c r="L69" s="127">
        <v>820000</v>
      </c>
      <c r="M69" s="127" t="s">
        <v>155</v>
      </c>
      <c r="N69" s="127" t="s">
        <v>156</v>
      </c>
      <c r="O69" s="127" t="s">
        <v>62</v>
      </c>
      <c r="P69" s="127">
        <v>1</v>
      </c>
      <c r="Q69" s="127" t="s">
        <v>79</v>
      </c>
      <c r="R69" s="127">
        <v>107322</v>
      </c>
      <c r="S69" s="127" t="s">
        <v>157</v>
      </c>
      <c r="T69" s="127" t="s">
        <v>158</v>
      </c>
      <c r="U69" s="127">
        <v>549495016</v>
      </c>
      <c r="V69" s="127"/>
      <c r="W69" s="130" t="s">
        <v>1044</v>
      </c>
      <c r="X69" s="130" t="s">
        <v>1045</v>
      </c>
      <c r="Y69" s="130" t="s">
        <v>79</v>
      </c>
      <c r="Z69" s="130" t="s">
        <v>987</v>
      </c>
      <c r="AA69" s="130" t="s">
        <v>1046</v>
      </c>
      <c r="AB69" s="129" t="s">
        <v>1047</v>
      </c>
      <c r="AC69" s="131">
        <v>5500</v>
      </c>
      <c r="AD69" s="128">
        <v>21</v>
      </c>
      <c r="AE69" s="131">
        <v>1155</v>
      </c>
      <c r="AF69" s="132">
        <f t="shared" si="0"/>
        <v>5500</v>
      </c>
      <c r="AG69" s="132">
        <f t="shared" si="1"/>
        <v>6655</v>
      </c>
    </row>
    <row r="70" spans="1:33" ht="12.75">
      <c r="A70" s="126">
        <v>29101</v>
      </c>
      <c r="B70" s="127"/>
      <c r="C70" s="126">
        <v>76835</v>
      </c>
      <c r="D70" s="127" t="s">
        <v>121</v>
      </c>
      <c r="E70" s="127" t="s">
        <v>161</v>
      </c>
      <c r="F70" s="127" t="s">
        <v>162</v>
      </c>
      <c r="G70" s="127" t="s">
        <v>27</v>
      </c>
      <c r="H70" s="127"/>
      <c r="I70" s="127" t="s">
        <v>29</v>
      </c>
      <c r="J70" s="128">
        <v>1</v>
      </c>
      <c r="K70" s="129" t="s">
        <v>990</v>
      </c>
      <c r="L70" s="127">
        <v>820000</v>
      </c>
      <c r="M70" s="127" t="s">
        <v>155</v>
      </c>
      <c r="N70" s="127" t="s">
        <v>156</v>
      </c>
      <c r="O70" s="127" t="s">
        <v>62</v>
      </c>
      <c r="P70" s="127">
        <v>1</v>
      </c>
      <c r="Q70" s="127" t="s">
        <v>79</v>
      </c>
      <c r="R70" s="127">
        <v>107322</v>
      </c>
      <c r="S70" s="127" t="s">
        <v>157</v>
      </c>
      <c r="T70" s="127" t="s">
        <v>158</v>
      </c>
      <c r="U70" s="127">
        <v>549495016</v>
      </c>
      <c r="V70" s="127"/>
      <c r="W70" s="130" t="s">
        <v>1044</v>
      </c>
      <c r="X70" s="130" t="s">
        <v>1045</v>
      </c>
      <c r="Y70" s="130" t="s">
        <v>79</v>
      </c>
      <c r="Z70" s="130" t="s">
        <v>987</v>
      </c>
      <c r="AA70" s="130" t="s">
        <v>1046</v>
      </c>
      <c r="AB70" s="129" t="s">
        <v>1047</v>
      </c>
      <c r="AC70" s="131">
        <v>12700</v>
      </c>
      <c r="AD70" s="128">
        <v>21</v>
      </c>
      <c r="AE70" s="131">
        <v>2667</v>
      </c>
      <c r="AF70" s="132">
        <f t="shared" si="0"/>
        <v>12700</v>
      </c>
      <c r="AG70" s="132">
        <f t="shared" si="1"/>
        <v>15367</v>
      </c>
    </row>
    <row r="71" spans="1:33" ht="12.75">
      <c r="A71" s="126">
        <v>29101</v>
      </c>
      <c r="B71" s="127"/>
      <c r="C71" s="126">
        <v>76842</v>
      </c>
      <c r="D71" s="127" t="s">
        <v>69</v>
      </c>
      <c r="E71" s="127" t="s">
        <v>70</v>
      </c>
      <c r="F71" s="127" t="s">
        <v>71</v>
      </c>
      <c r="G71" s="127" t="s">
        <v>27</v>
      </c>
      <c r="H71" s="127"/>
      <c r="I71" s="127" t="s">
        <v>29</v>
      </c>
      <c r="J71" s="128">
        <v>2</v>
      </c>
      <c r="K71" s="129" t="s">
        <v>990</v>
      </c>
      <c r="L71" s="127">
        <v>820000</v>
      </c>
      <c r="M71" s="127" t="s">
        <v>155</v>
      </c>
      <c r="N71" s="127" t="s">
        <v>156</v>
      </c>
      <c r="O71" s="127" t="s">
        <v>62</v>
      </c>
      <c r="P71" s="127">
        <v>1</v>
      </c>
      <c r="Q71" s="127" t="s">
        <v>79</v>
      </c>
      <c r="R71" s="127">
        <v>107322</v>
      </c>
      <c r="S71" s="127" t="s">
        <v>157</v>
      </c>
      <c r="T71" s="127" t="s">
        <v>158</v>
      </c>
      <c r="U71" s="127">
        <v>549495016</v>
      </c>
      <c r="V71" s="127"/>
      <c r="W71" s="130" t="s">
        <v>1044</v>
      </c>
      <c r="X71" s="130" t="s">
        <v>1045</v>
      </c>
      <c r="Y71" s="130" t="s">
        <v>79</v>
      </c>
      <c r="Z71" s="130" t="s">
        <v>987</v>
      </c>
      <c r="AA71" s="130" t="s">
        <v>1046</v>
      </c>
      <c r="AB71" s="129" t="s">
        <v>1047</v>
      </c>
      <c r="AC71" s="131">
        <v>3900</v>
      </c>
      <c r="AD71" s="128">
        <v>21</v>
      </c>
      <c r="AE71" s="131">
        <v>819</v>
      </c>
      <c r="AF71" s="132">
        <f t="shared" si="0"/>
        <v>7800</v>
      </c>
      <c r="AG71" s="132">
        <f t="shared" si="1"/>
        <v>9438</v>
      </c>
    </row>
    <row r="72" spans="1:33" ht="12.75">
      <c r="A72" s="126">
        <v>29101</v>
      </c>
      <c r="B72" s="127"/>
      <c r="C72" s="126">
        <v>76844</v>
      </c>
      <c r="D72" s="127" t="s">
        <v>36</v>
      </c>
      <c r="E72" s="127" t="s">
        <v>39</v>
      </c>
      <c r="F72" s="127" t="s">
        <v>40</v>
      </c>
      <c r="G72" s="127" t="s">
        <v>27</v>
      </c>
      <c r="H72" s="127"/>
      <c r="I72" s="127" t="s">
        <v>29</v>
      </c>
      <c r="J72" s="128">
        <v>1</v>
      </c>
      <c r="K72" s="129" t="s">
        <v>990</v>
      </c>
      <c r="L72" s="127">
        <v>820000</v>
      </c>
      <c r="M72" s="127" t="s">
        <v>155</v>
      </c>
      <c r="N72" s="127" t="s">
        <v>156</v>
      </c>
      <c r="O72" s="127" t="s">
        <v>62</v>
      </c>
      <c r="P72" s="127">
        <v>1</v>
      </c>
      <c r="Q72" s="127" t="s">
        <v>79</v>
      </c>
      <c r="R72" s="127">
        <v>107322</v>
      </c>
      <c r="S72" s="127" t="s">
        <v>157</v>
      </c>
      <c r="T72" s="127" t="s">
        <v>158</v>
      </c>
      <c r="U72" s="127">
        <v>549495016</v>
      </c>
      <c r="V72" s="127"/>
      <c r="W72" s="130" t="s">
        <v>1044</v>
      </c>
      <c r="X72" s="130" t="s">
        <v>1045</v>
      </c>
      <c r="Y72" s="130" t="s">
        <v>79</v>
      </c>
      <c r="Z72" s="130" t="s">
        <v>987</v>
      </c>
      <c r="AA72" s="130" t="s">
        <v>1046</v>
      </c>
      <c r="AB72" s="129" t="s">
        <v>1047</v>
      </c>
      <c r="AC72" s="131">
        <v>1200</v>
      </c>
      <c r="AD72" s="128">
        <v>21</v>
      </c>
      <c r="AE72" s="131">
        <v>252</v>
      </c>
      <c r="AF72" s="132">
        <f t="shared" si="0"/>
        <v>1200</v>
      </c>
      <c r="AG72" s="132">
        <f t="shared" si="1"/>
        <v>1452</v>
      </c>
    </row>
    <row r="73" spans="1:33" ht="13.5" thickBot="1">
      <c r="A73" s="126">
        <v>29101</v>
      </c>
      <c r="B73" s="127"/>
      <c r="C73" s="126">
        <v>76846</v>
      </c>
      <c r="D73" s="127" t="s">
        <v>36</v>
      </c>
      <c r="E73" s="127" t="s">
        <v>67</v>
      </c>
      <c r="F73" s="127" t="s">
        <v>68</v>
      </c>
      <c r="G73" s="127" t="s">
        <v>27</v>
      </c>
      <c r="H73" s="127"/>
      <c r="I73" s="127" t="s">
        <v>29</v>
      </c>
      <c r="J73" s="128">
        <v>1</v>
      </c>
      <c r="K73" s="129" t="s">
        <v>990</v>
      </c>
      <c r="L73" s="127">
        <v>820000</v>
      </c>
      <c r="M73" s="127" t="s">
        <v>155</v>
      </c>
      <c r="N73" s="127" t="s">
        <v>156</v>
      </c>
      <c r="O73" s="127" t="s">
        <v>62</v>
      </c>
      <c r="P73" s="127">
        <v>1</v>
      </c>
      <c r="Q73" s="127" t="s">
        <v>79</v>
      </c>
      <c r="R73" s="127">
        <v>107322</v>
      </c>
      <c r="S73" s="127" t="s">
        <v>157</v>
      </c>
      <c r="T73" s="127" t="s">
        <v>158</v>
      </c>
      <c r="U73" s="127">
        <v>549495016</v>
      </c>
      <c r="V73" s="127"/>
      <c r="W73" s="130" t="s">
        <v>1044</v>
      </c>
      <c r="X73" s="130" t="s">
        <v>1045</v>
      </c>
      <c r="Y73" s="130" t="s">
        <v>79</v>
      </c>
      <c r="Z73" s="130" t="s">
        <v>987</v>
      </c>
      <c r="AA73" s="130" t="s">
        <v>1046</v>
      </c>
      <c r="AB73" s="129" t="s">
        <v>1047</v>
      </c>
      <c r="AC73" s="131">
        <v>2320</v>
      </c>
      <c r="AD73" s="128">
        <v>21</v>
      </c>
      <c r="AE73" s="131">
        <v>487.2</v>
      </c>
      <c r="AF73" s="132">
        <f t="shared" si="0"/>
        <v>2320</v>
      </c>
      <c r="AG73" s="132">
        <f t="shared" si="1"/>
        <v>2807.2</v>
      </c>
    </row>
    <row r="74" spans="1:33" ht="13.5" customHeight="1" thickTop="1">
      <c r="A74" s="133"/>
      <c r="B74" s="133"/>
      <c r="C74" s="133"/>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3" t="s">
        <v>989</v>
      </c>
      <c r="AE74" s="133"/>
      <c r="AF74" s="135">
        <f>SUM(AF67:AF73)</f>
        <v>50220</v>
      </c>
      <c r="AG74" s="135">
        <f>SUM(AG67:AG73)</f>
        <v>60766.2</v>
      </c>
    </row>
    <row r="75" spans="1:33" ht="12.75">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row>
    <row r="76" spans="1:33" ht="13.5" thickBot="1">
      <c r="A76" s="126">
        <v>29105</v>
      </c>
      <c r="B76" s="127"/>
      <c r="C76" s="126">
        <v>77508</v>
      </c>
      <c r="D76" s="127" t="s">
        <v>36</v>
      </c>
      <c r="E76" s="127" t="s">
        <v>37</v>
      </c>
      <c r="F76" s="127" t="s">
        <v>38</v>
      </c>
      <c r="G76" s="127" t="s">
        <v>27</v>
      </c>
      <c r="H76" s="127"/>
      <c r="I76" s="127" t="s">
        <v>29</v>
      </c>
      <c r="J76" s="128">
        <v>3</v>
      </c>
      <c r="K76" s="129" t="s">
        <v>990</v>
      </c>
      <c r="L76" s="127">
        <v>961100</v>
      </c>
      <c r="M76" s="127" t="s">
        <v>163</v>
      </c>
      <c r="N76" s="127" t="s">
        <v>164</v>
      </c>
      <c r="O76" s="127" t="s">
        <v>62</v>
      </c>
      <c r="P76" s="127">
        <v>1</v>
      </c>
      <c r="Q76" s="127" t="s">
        <v>165</v>
      </c>
      <c r="R76" s="127">
        <v>57073</v>
      </c>
      <c r="S76" s="127" t="s">
        <v>166</v>
      </c>
      <c r="T76" s="127" t="s">
        <v>167</v>
      </c>
      <c r="U76" s="127">
        <v>549498170</v>
      </c>
      <c r="V76" s="127" t="s">
        <v>168</v>
      </c>
      <c r="W76" s="130" t="s">
        <v>987</v>
      </c>
      <c r="X76" s="130" t="s">
        <v>1048</v>
      </c>
      <c r="Y76" s="130" t="s">
        <v>79</v>
      </c>
      <c r="Z76" s="130" t="s">
        <v>987</v>
      </c>
      <c r="AA76" s="130" t="s">
        <v>999</v>
      </c>
      <c r="AB76" s="129" t="s">
        <v>1049</v>
      </c>
      <c r="AC76" s="131">
        <v>1680</v>
      </c>
      <c r="AD76" s="128">
        <v>21</v>
      </c>
      <c r="AE76" s="131">
        <v>352.8</v>
      </c>
      <c r="AF76" s="132">
        <f>ROUND(J76*AC76,2)</f>
        <v>5040</v>
      </c>
      <c r="AG76" s="132">
        <f>ROUND(J76*(AC76+AE76),2)</f>
        <v>6098.4</v>
      </c>
    </row>
    <row r="77" spans="1:33" ht="13.5" customHeight="1" thickTop="1">
      <c r="A77" s="133"/>
      <c r="B77" s="133"/>
      <c r="C77" s="133"/>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3" t="s">
        <v>989</v>
      </c>
      <c r="AE77" s="133"/>
      <c r="AF77" s="135">
        <f>SUM(AF76:AF76)</f>
        <v>5040</v>
      </c>
      <c r="AG77" s="135">
        <f>SUM(AG76:AG76)</f>
        <v>6098.4</v>
      </c>
    </row>
    <row r="78" spans="1:33" ht="12.75">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row>
    <row r="79" spans="1:33" ht="39" thickBot="1">
      <c r="A79" s="126">
        <v>29148</v>
      </c>
      <c r="B79" s="127"/>
      <c r="C79" s="126">
        <v>77181</v>
      </c>
      <c r="D79" s="127" t="s">
        <v>24</v>
      </c>
      <c r="E79" s="127" t="s">
        <v>25</v>
      </c>
      <c r="F79" s="127" t="s">
        <v>26</v>
      </c>
      <c r="G79" s="127" t="s">
        <v>27</v>
      </c>
      <c r="H79" s="1" t="s">
        <v>169</v>
      </c>
      <c r="I79" s="127" t="s">
        <v>29</v>
      </c>
      <c r="J79" s="128">
        <v>1</v>
      </c>
      <c r="K79" s="129" t="s">
        <v>984</v>
      </c>
      <c r="L79" s="127">
        <v>110515</v>
      </c>
      <c r="M79" s="127" t="s">
        <v>170</v>
      </c>
      <c r="N79" s="127" t="s">
        <v>171</v>
      </c>
      <c r="O79" s="127" t="s">
        <v>62</v>
      </c>
      <c r="P79" s="127">
        <v>2</v>
      </c>
      <c r="Q79" s="127" t="s">
        <v>172</v>
      </c>
      <c r="R79" s="127">
        <v>215300</v>
      </c>
      <c r="S79" s="127" t="s">
        <v>173</v>
      </c>
      <c r="T79" s="127" t="s">
        <v>174</v>
      </c>
      <c r="U79" s="127">
        <v>549491340</v>
      </c>
      <c r="V79" s="127"/>
      <c r="W79" s="130" t="s">
        <v>987</v>
      </c>
      <c r="X79" s="130" t="s">
        <v>1050</v>
      </c>
      <c r="Y79" s="130" t="s">
        <v>79</v>
      </c>
      <c r="Z79" s="130" t="s">
        <v>987</v>
      </c>
      <c r="AA79" s="130" t="s">
        <v>1013</v>
      </c>
      <c r="AB79" s="129" t="s">
        <v>1051</v>
      </c>
      <c r="AC79" s="131">
        <v>240</v>
      </c>
      <c r="AD79" s="128">
        <v>21</v>
      </c>
      <c r="AE79" s="131">
        <v>50.4</v>
      </c>
      <c r="AF79" s="132">
        <f>ROUND(J79*AC79,2)</f>
        <v>240</v>
      </c>
      <c r="AG79" s="132">
        <f>ROUND(J79*(AC79+AE79),2)</f>
        <v>290.4</v>
      </c>
    </row>
    <row r="80" spans="1:33" ht="13.5" customHeight="1" thickTop="1">
      <c r="A80" s="133"/>
      <c r="B80" s="133"/>
      <c r="C80" s="133"/>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3" t="s">
        <v>989</v>
      </c>
      <c r="AE80" s="133"/>
      <c r="AF80" s="135">
        <f>SUM(AF79:AF79)</f>
        <v>240</v>
      </c>
      <c r="AG80" s="135">
        <f>SUM(AG79:AG79)</f>
        <v>290.4</v>
      </c>
    </row>
    <row r="81" spans="1:33" ht="12.75">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row>
    <row r="82" spans="1:33" ht="26.25" thickBot="1">
      <c r="A82" s="126">
        <v>29165</v>
      </c>
      <c r="B82" s="127"/>
      <c r="C82" s="126">
        <v>77175</v>
      </c>
      <c r="D82" s="127" t="s">
        <v>58</v>
      </c>
      <c r="E82" s="127" t="s">
        <v>59</v>
      </c>
      <c r="F82" s="127" t="s">
        <v>1001</v>
      </c>
      <c r="G82" s="127" t="s">
        <v>27</v>
      </c>
      <c r="H82" s="127"/>
      <c r="I82" s="127" t="s">
        <v>29</v>
      </c>
      <c r="J82" s="128">
        <v>1</v>
      </c>
      <c r="K82" s="129" t="s">
        <v>984</v>
      </c>
      <c r="L82" s="127">
        <v>235200</v>
      </c>
      <c r="M82" s="127" t="s">
        <v>175</v>
      </c>
      <c r="N82" s="127" t="s">
        <v>43</v>
      </c>
      <c r="O82" s="127" t="s">
        <v>44</v>
      </c>
      <c r="P82" s="127"/>
      <c r="Q82" s="127" t="s">
        <v>79</v>
      </c>
      <c r="R82" s="127">
        <v>3913</v>
      </c>
      <c r="S82" s="127" t="s">
        <v>176</v>
      </c>
      <c r="T82" s="127" t="s">
        <v>177</v>
      </c>
      <c r="U82" s="127">
        <v>549493609</v>
      </c>
      <c r="V82" s="127"/>
      <c r="W82" s="130" t="s">
        <v>1052</v>
      </c>
      <c r="X82" s="130" t="s">
        <v>1053</v>
      </c>
      <c r="Y82" s="130" t="s">
        <v>79</v>
      </c>
      <c r="Z82" s="130" t="s">
        <v>998</v>
      </c>
      <c r="AA82" s="130" t="s">
        <v>79</v>
      </c>
      <c r="AB82" s="129" t="s">
        <v>1054</v>
      </c>
      <c r="AC82" s="131">
        <v>5700</v>
      </c>
      <c r="AD82" s="128">
        <v>21</v>
      </c>
      <c r="AE82" s="131">
        <v>1197</v>
      </c>
      <c r="AF82" s="132">
        <f>ROUND(J82*AC82,2)</f>
        <v>5700</v>
      </c>
      <c r="AG82" s="132">
        <f>ROUND(J82*(AC82+AE82),2)</f>
        <v>6897</v>
      </c>
    </row>
    <row r="83" spans="1:33" ht="13.5" customHeight="1" thickTop="1">
      <c r="A83" s="133"/>
      <c r="B83" s="133"/>
      <c r="C83" s="133"/>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3" t="s">
        <v>989</v>
      </c>
      <c r="AE83" s="133"/>
      <c r="AF83" s="135">
        <f>SUM(AF82:AF82)</f>
        <v>5700</v>
      </c>
      <c r="AG83" s="135">
        <f>SUM(AG82:AG82)</f>
        <v>6897</v>
      </c>
    </row>
    <row r="84" spans="1:33" ht="12.75">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row>
    <row r="85" spans="1:33" ht="12.75">
      <c r="A85" s="126">
        <v>29170</v>
      </c>
      <c r="B85" s="127" t="s">
        <v>178</v>
      </c>
      <c r="C85" s="126">
        <v>77233</v>
      </c>
      <c r="D85" s="127" t="s">
        <v>69</v>
      </c>
      <c r="E85" s="127" t="s">
        <v>70</v>
      </c>
      <c r="F85" s="127" t="s">
        <v>71</v>
      </c>
      <c r="G85" s="127" t="s">
        <v>27</v>
      </c>
      <c r="H85" s="127"/>
      <c r="I85" s="127" t="s">
        <v>29</v>
      </c>
      <c r="J85" s="128">
        <v>1</v>
      </c>
      <c r="K85" s="129" t="s">
        <v>984</v>
      </c>
      <c r="L85" s="127">
        <v>920000</v>
      </c>
      <c r="M85" s="127" t="s">
        <v>181</v>
      </c>
      <c r="N85" s="127" t="s">
        <v>182</v>
      </c>
      <c r="O85" s="127" t="s">
        <v>183</v>
      </c>
      <c r="P85" s="127">
        <v>2</v>
      </c>
      <c r="Q85" s="127" t="s">
        <v>184</v>
      </c>
      <c r="R85" s="127">
        <v>2090</v>
      </c>
      <c r="S85" s="127" t="s">
        <v>185</v>
      </c>
      <c r="T85" s="127" t="s">
        <v>186</v>
      </c>
      <c r="U85" s="127">
        <v>549494642</v>
      </c>
      <c r="V85" s="127"/>
      <c r="W85" s="130" t="s">
        <v>1055</v>
      </c>
      <c r="X85" s="130" t="s">
        <v>1056</v>
      </c>
      <c r="Y85" s="130" t="s">
        <v>79</v>
      </c>
      <c r="Z85" s="130" t="s">
        <v>987</v>
      </c>
      <c r="AA85" s="130" t="s">
        <v>1057</v>
      </c>
      <c r="AB85" s="129" t="s">
        <v>1058</v>
      </c>
      <c r="AC85" s="131">
        <v>3900</v>
      </c>
      <c r="AD85" s="128">
        <v>21</v>
      </c>
      <c r="AE85" s="131">
        <v>819</v>
      </c>
      <c r="AF85" s="132">
        <f>ROUND(J85*AC85,2)</f>
        <v>3900</v>
      </c>
      <c r="AG85" s="132">
        <f>ROUND(J85*(AC85+AE85),2)</f>
        <v>4719</v>
      </c>
    </row>
    <row r="86" spans="1:33" ht="12.75">
      <c r="A86" s="126">
        <v>29170</v>
      </c>
      <c r="B86" s="127" t="s">
        <v>178</v>
      </c>
      <c r="C86" s="126">
        <v>77235</v>
      </c>
      <c r="D86" s="127" t="s">
        <v>69</v>
      </c>
      <c r="E86" s="127" t="s">
        <v>70</v>
      </c>
      <c r="F86" s="127" t="s">
        <v>71</v>
      </c>
      <c r="G86" s="127" t="s">
        <v>27</v>
      </c>
      <c r="H86" s="127"/>
      <c r="I86" s="127" t="s">
        <v>29</v>
      </c>
      <c r="J86" s="128">
        <v>1</v>
      </c>
      <c r="K86" s="129" t="s">
        <v>984</v>
      </c>
      <c r="L86" s="127">
        <v>920000</v>
      </c>
      <c r="M86" s="127" t="s">
        <v>181</v>
      </c>
      <c r="N86" s="127" t="s">
        <v>182</v>
      </c>
      <c r="O86" s="127" t="s">
        <v>183</v>
      </c>
      <c r="P86" s="127">
        <v>2</v>
      </c>
      <c r="Q86" s="127" t="s">
        <v>184</v>
      </c>
      <c r="R86" s="127">
        <v>2090</v>
      </c>
      <c r="S86" s="127" t="s">
        <v>185</v>
      </c>
      <c r="T86" s="127" t="s">
        <v>186</v>
      </c>
      <c r="U86" s="127">
        <v>549494642</v>
      </c>
      <c r="V86" s="127"/>
      <c r="W86" s="130" t="s">
        <v>987</v>
      </c>
      <c r="X86" s="130" t="s">
        <v>1059</v>
      </c>
      <c r="Y86" s="130" t="s">
        <v>79</v>
      </c>
      <c r="Z86" s="130" t="s">
        <v>987</v>
      </c>
      <c r="AA86" s="130" t="s">
        <v>1057</v>
      </c>
      <c r="AB86" s="129" t="s">
        <v>1058</v>
      </c>
      <c r="AC86" s="131">
        <v>3900</v>
      </c>
      <c r="AD86" s="128">
        <v>21</v>
      </c>
      <c r="AE86" s="131">
        <v>819</v>
      </c>
      <c r="AF86" s="132">
        <f>ROUND(J86*AC86,2)</f>
        <v>3900</v>
      </c>
      <c r="AG86" s="132">
        <f>ROUND(J86*(AC86+AE86),2)</f>
        <v>4719</v>
      </c>
    </row>
    <row r="87" spans="1:33" ht="12.75">
      <c r="A87" s="137">
        <v>29170</v>
      </c>
      <c r="B87" s="138" t="s">
        <v>178</v>
      </c>
      <c r="C87" s="137">
        <v>79985</v>
      </c>
      <c r="D87" s="138" t="s">
        <v>69</v>
      </c>
      <c r="E87" s="138" t="s">
        <v>70</v>
      </c>
      <c r="F87" s="138" t="s">
        <v>71</v>
      </c>
      <c r="G87" s="138" t="s">
        <v>27</v>
      </c>
      <c r="H87" s="138"/>
      <c r="I87" s="138" t="s">
        <v>29</v>
      </c>
      <c r="J87" s="140">
        <v>6</v>
      </c>
      <c r="K87" s="138" t="s">
        <v>984</v>
      </c>
      <c r="L87" s="138">
        <v>920000</v>
      </c>
      <c r="M87" s="138" t="s">
        <v>181</v>
      </c>
      <c r="N87" s="138" t="s">
        <v>182</v>
      </c>
      <c r="O87" s="138" t="s">
        <v>183</v>
      </c>
      <c r="P87" s="138">
        <v>2</v>
      </c>
      <c r="Q87" s="138" t="s">
        <v>184</v>
      </c>
      <c r="R87" s="138">
        <v>2090</v>
      </c>
      <c r="S87" s="138" t="s">
        <v>185</v>
      </c>
      <c r="T87" s="138" t="s">
        <v>186</v>
      </c>
      <c r="U87" s="138">
        <v>549494642</v>
      </c>
      <c r="V87" s="138"/>
      <c r="W87" s="141" t="s">
        <v>987</v>
      </c>
      <c r="X87" s="141" t="s">
        <v>1059</v>
      </c>
      <c r="Y87" s="141" t="s">
        <v>79</v>
      </c>
      <c r="Z87" s="141" t="s">
        <v>987</v>
      </c>
      <c r="AA87" s="141" t="s">
        <v>1057</v>
      </c>
      <c r="AB87" s="141" t="s">
        <v>1058</v>
      </c>
      <c r="AC87" s="142">
        <v>3900</v>
      </c>
      <c r="AD87" s="140">
        <v>21</v>
      </c>
      <c r="AE87" s="142">
        <v>819</v>
      </c>
      <c r="AF87" s="142">
        <f>ROUND(J87*AC87,2)</f>
        <v>23400</v>
      </c>
      <c r="AG87" s="142">
        <f>ROUND(J87*(AC87+AE87),2)</f>
        <v>28314</v>
      </c>
    </row>
    <row r="88" spans="1:33" ht="114.75">
      <c r="A88" s="137">
        <v>29170</v>
      </c>
      <c r="B88" s="138" t="s">
        <v>178</v>
      </c>
      <c r="C88" s="137">
        <v>80003</v>
      </c>
      <c r="D88" s="138" t="s">
        <v>72</v>
      </c>
      <c r="E88" s="138" t="s">
        <v>74</v>
      </c>
      <c r="F88" s="138" t="s">
        <v>75</v>
      </c>
      <c r="G88" s="138" t="s">
        <v>27</v>
      </c>
      <c r="H88" s="139" t="s">
        <v>188</v>
      </c>
      <c r="I88" s="138" t="s">
        <v>29</v>
      </c>
      <c r="J88" s="140">
        <v>6</v>
      </c>
      <c r="K88" s="138" t="s">
        <v>984</v>
      </c>
      <c r="L88" s="138">
        <v>920000</v>
      </c>
      <c r="M88" s="138" t="s">
        <v>181</v>
      </c>
      <c r="N88" s="138" t="s">
        <v>182</v>
      </c>
      <c r="O88" s="138" t="s">
        <v>183</v>
      </c>
      <c r="P88" s="138">
        <v>2</v>
      </c>
      <c r="Q88" s="138" t="s">
        <v>184</v>
      </c>
      <c r="R88" s="138">
        <v>2090</v>
      </c>
      <c r="S88" s="138" t="s">
        <v>185</v>
      </c>
      <c r="T88" s="138" t="s">
        <v>186</v>
      </c>
      <c r="U88" s="138">
        <v>549494642</v>
      </c>
      <c r="V88" s="138" t="s">
        <v>187</v>
      </c>
      <c r="W88" s="141" t="s">
        <v>987</v>
      </c>
      <c r="X88" s="141" t="s">
        <v>1059</v>
      </c>
      <c r="Y88" s="141" t="s">
        <v>79</v>
      </c>
      <c r="Z88" s="141" t="s">
        <v>987</v>
      </c>
      <c r="AA88" s="141" t="s">
        <v>1057</v>
      </c>
      <c r="AB88" s="141" t="s">
        <v>1058</v>
      </c>
      <c r="AC88" s="142">
        <v>12000</v>
      </c>
      <c r="AD88" s="140">
        <v>21</v>
      </c>
      <c r="AE88" s="142">
        <v>2520</v>
      </c>
      <c r="AF88" s="142">
        <f>ROUND(J88*AC88,2)</f>
        <v>72000</v>
      </c>
      <c r="AG88" s="142">
        <f>ROUND(J88*(AC88+AE88),2)</f>
        <v>87120</v>
      </c>
    </row>
    <row r="89" spans="1:33" ht="51.75" thickBot="1">
      <c r="A89" s="126">
        <v>29170</v>
      </c>
      <c r="B89" s="127" t="s">
        <v>178</v>
      </c>
      <c r="C89" s="126">
        <v>80004</v>
      </c>
      <c r="D89" s="127" t="s">
        <v>121</v>
      </c>
      <c r="E89" s="127" t="s">
        <v>161</v>
      </c>
      <c r="F89" s="127" t="s">
        <v>162</v>
      </c>
      <c r="G89" s="127" t="s">
        <v>27</v>
      </c>
      <c r="H89" s="1" t="s">
        <v>189</v>
      </c>
      <c r="I89" s="127" t="s">
        <v>29</v>
      </c>
      <c r="J89" s="128">
        <v>1</v>
      </c>
      <c r="K89" s="129" t="s">
        <v>984</v>
      </c>
      <c r="L89" s="127">
        <v>920000</v>
      </c>
      <c r="M89" s="127" t="s">
        <v>181</v>
      </c>
      <c r="N89" s="127" t="s">
        <v>182</v>
      </c>
      <c r="O89" s="127" t="s">
        <v>183</v>
      </c>
      <c r="P89" s="127">
        <v>2</v>
      </c>
      <c r="Q89" s="127" t="s">
        <v>184</v>
      </c>
      <c r="R89" s="127">
        <v>2090</v>
      </c>
      <c r="S89" s="127" t="s">
        <v>185</v>
      </c>
      <c r="T89" s="127" t="s">
        <v>186</v>
      </c>
      <c r="U89" s="127">
        <v>549494642</v>
      </c>
      <c r="V89" s="127" t="s">
        <v>187</v>
      </c>
      <c r="W89" s="130" t="s">
        <v>1060</v>
      </c>
      <c r="X89" s="130" t="s">
        <v>1061</v>
      </c>
      <c r="Y89" s="130" t="s">
        <v>79</v>
      </c>
      <c r="Z89" s="130" t="s">
        <v>987</v>
      </c>
      <c r="AA89" s="130" t="s">
        <v>1057</v>
      </c>
      <c r="AB89" s="129" t="s">
        <v>1058</v>
      </c>
      <c r="AC89" s="131">
        <v>14600</v>
      </c>
      <c r="AD89" s="128">
        <v>21</v>
      </c>
      <c r="AE89" s="131">
        <v>3066</v>
      </c>
      <c r="AF89" s="132">
        <f>ROUND(J89*AC89,2)</f>
        <v>14600</v>
      </c>
      <c r="AG89" s="132">
        <f>ROUND(J89*(AC89+AE89),2)</f>
        <v>17666</v>
      </c>
    </row>
    <row r="90" spans="1:33" ht="13.5" customHeight="1" thickTop="1">
      <c r="A90" s="133"/>
      <c r="B90" s="133"/>
      <c r="C90" s="133"/>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3" t="s">
        <v>989</v>
      </c>
      <c r="AE90" s="133"/>
      <c r="AF90" s="135">
        <f>SUM(AF85:AF89)</f>
        <v>117800</v>
      </c>
      <c r="AG90" s="135">
        <f>SUM(AG85:AG89)</f>
        <v>142538</v>
      </c>
    </row>
    <row r="91" spans="1:33" ht="12.75">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row>
    <row r="92" spans="1:33" ht="12.75">
      <c r="A92" s="126">
        <v>29198</v>
      </c>
      <c r="B92" s="127" t="s">
        <v>192</v>
      </c>
      <c r="C92" s="126">
        <v>77293</v>
      </c>
      <c r="D92" s="127" t="s">
        <v>72</v>
      </c>
      <c r="E92" s="127" t="s">
        <v>73</v>
      </c>
      <c r="F92" s="127" t="s">
        <v>1006</v>
      </c>
      <c r="G92" s="127" t="s">
        <v>27</v>
      </c>
      <c r="H92" s="127"/>
      <c r="I92" s="127" t="s">
        <v>29</v>
      </c>
      <c r="J92" s="128">
        <v>1</v>
      </c>
      <c r="K92" s="129" t="s">
        <v>990</v>
      </c>
      <c r="L92" s="127">
        <v>212100</v>
      </c>
      <c r="M92" s="127" t="s">
        <v>193</v>
      </c>
      <c r="N92" s="127" t="s">
        <v>194</v>
      </c>
      <c r="O92" s="127" t="s">
        <v>195</v>
      </c>
      <c r="P92" s="127">
        <v>2</v>
      </c>
      <c r="Q92" s="127" t="s">
        <v>196</v>
      </c>
      <c r="R92" s="127">
        <v>165833</v>
      </c>
      <c r="S92" s="127" t="s">
        <v>197</v>
      </c>
      <c r="T92" s="127" t="s">
        <v>198</v>
      </c>
      <c r="U92" s="127">
        <v>549493850</v>
      </c>
      <c r="V92" s="127" t="s">
        <v>199</v>
      </c>
      <c r="W92" s="130" t="s">
        <v>1062</v>
      </c>
      <c r="X92" s="130" t="s">
        <v>1063</v>
      </c>
      <c r="Y92" s="130" t="s">
        <v>79</v>
      </c>
      <c r="Z92" s="130" t="s">
        <v>998</v>
      </c>
      <c r="AA92" s="130" t="s">
        <v>79</v>
      </c>
      <c r="AB92" s="129" t="s">
        <v>1064</v>
      </c>
      <c r="AC92" s="131">
        <v>8700</v>
      </c>
      <c r="AD92" s="128">
        <v>21</v>
      </c>
      <c r="AE92" s="131">
        <v>1827</v>
      </c>
      <c r="AF92" s="132">
        <f>ROUND(J92*AC92,2)</f>
        <v>8700</v>
      </c>
      <c r="AG92" s="132">
        <f>ROUND(J92*(AC92+AE92),2)</f>
        <v>10527</v>
      </c>
    </row>
    <row r="93" spans="1:33" ht="12.75">
      <c r="A93" s="126">
        <v>29198</v>
      </c>
      <c r="B93" s="127" t="s">
        <v>192</v>
      </c>
      <c r="C93" s="126">
        <v>79645</v>
      </c>
      <c r="D93" s="127" t="s">
        <v>69</v>
      </c>
      <c r="E93" s="127" t="s">
        <v>200</v>
      </c>
      <c r="F93" s="127" t="s">
        <v>201</v>
      </c>
      <c r="G93" s="127" t="s">
        <v>27</v>
      </c>
      <c r="H93" s="127"/>
      <c r="I93" s="127" t="s">
        <v>29</v>
      </c>
      <c r="J93" s="128">
        <v>1</v>
      </c>
      <c r="K93" s="129" t="s">
        <v>990</v>
      </c>
      <c r="L93" s="127">
        <v>212100</v>
      </c>
      <c r="M93" s="127" t="s">
        <v>193</v>
      </c>
      <c r="N93" s="127" t="s">
        <v>194</v>
      </c>
      <c r="O93" s="127" t="s">
        <v>195</v>
      </c>
      <c r="P93" s="127">
        <v>2</v>
      </c>
      <c r="Q93" s="127" t="s">
        <v>196</v>
      </c>
      <c r="R93" s="127">
        <v>165833</v>
      </c>
      <c r="S93" s="127" t="s">
        <v>197</v>
      </c>
      <c r="T93" s="127" t="s">
        <v>198</v>
      </c>
      <c r="U93" s="127">
        <v>549493850</v>
      </c>
      <c r="V93" s="127" t="s">
        <v>199</v>
      </c>
      <c r="W93" s="130" t="s">
        <v>1062</v>
      </c>
      <c r="X93" s="130" t="s">
        <v>1063</v>
      </c>
      <c r="Y93" s="130" t="s">
        <v>79</v>
      </c>
      <c r="Z93" s="130" t="s">
        <v>998</v>
      </c>
      <c r="AA93" s="130" t="s">
        <v>79</v>
      </c>
      <c r="AB93" s="129" t="s">
        <v>1064</v>
      </c>
      <c r="AC93" s="131">
        <v>2100</v>
      </c>
      <c r="AD93" s="128">
        <v>21</v>
      </c>
      <c r="AE93" s="131">
        <v>441</v>
      </c>
      <c r="AF93" s="132">
        <f>ROUND(J93*AC93,2)</f>
        <v>2100</v>
      </c>
      <c r="AG93" s="132">
        <f>ROUND(J93*(AC93+AE93),2)</f>
        <v>2541</v>
      </c>
    </row>
    <row r="94" spans="1:33" ht="13.5" thickBot="1">
      <c r="A94" s="126">
        <v>29198</v>
      </c>
      <c r="B94" s="127" t="s">
        <v>192</v>
      </c>
      <c r="C94" s="126">
        <v>79666</v>
      </c>
      <c r="D94" s="127" t="s">
        <v>86</v>
      </c>
      <c r="E94" s="127" t="s">
        <v>87</v>
      </c>
      <c r="F94" s="127" t="s">
        <v>88</v>
      </c>
      <c r="G94" s="127" t="s">
        <v>27</v>
      </c>
      <c r="H94" s="127"/>
      <c r="I94" s="127" t="s">
        <v>29</v>
      </c>
      <c r="J94" s="128">
        <v>1</v>
      </c>
      <c r="K94" s="129" t="s">
        <v>990</v>
      </c>
      <c r="L94" s="127">
        <v>212100</v>
      </c>
      <c r="M94" s="127" t="s">
        <v>193</v>
      </c>
      <c r="N94" s="127" t="s">
        <v>194</v>
      </c>
      <c r="O94" s="127" t="s">
        <v>195</v>
      </c>
      <c r="P94" s="127">
        <v>2</v>
      </c>
      <c r="Q94" s="127" t="s">
        <v>196</v>
      </c>
      <c r="R94" s="127">
        <v>165833</v>
      </c>
      <c r="S94" s="127" t="s">
        <v>197</v>
      </c>
      <c r="T94" s="127" t="s">
        <v>198</v>
      </c>
      <c r="U94" s="127">
        <v>549493850</v>
      </c>
      <c r="V94" s="127" t="s">
        <v>199</v>
      </c>
      <c r="W94" s="130" t="s">
        <v>1062</v>
      </c>
      <c r="X94" s="130" t="s">
        <v>1063</v>
      </c>
      <c r="Y94" s="130" t="s">
        <v>79</v>
      </c>
      <c r="Z94" s="130" t="s">
        <v>998</v>
      </c>
      <c r="AA94" s="130" t="s">
        <v>79</v>
      </c>
      <c r="AB94" s="129" t="s">
        <v>1064</v>
      </c>
      <c r="AC94" s="131">
        <v>2700</v>
      </c>
      <c r="AD94" s="128">
        <v>21</v>
      </c>
      <c r="AE94" s="131">
        <v>567</v>
      </c>
      <c r="AF94" s="132">
        <f>ROUND(J94*AC94,2)</f>
        <v>2700</v>
      </c>
      <c r="AG94" s="132">
        <f>ROUND(J94*(AC94+AE94),2)</f>
        <v>3267</v>
      </c>
    </row>
    <row r="95" spans="1:33" ht="13.5" customHeight="1" thickTop="1">
      <c r="A95" s="133"/>
      <c r="B95" s="133"/>
      <c r="C95" s="133"/>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3" t="s">
        <v>989</v>
      </c>
      <c r="AE95" s="133"/>
      <c r="AF95" s="135">
        <f>SUM(AF92:AF94)</f>
        <v>13500</v>
      </c>
      <c r="AG95" s="135">
        <f>SUM(AG92:AG94)</f>
        <v>16335</v>
      </c>
    </row>
    <row r="96" spans="1:33" ht="12.75">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row>
    <row r="97" spans="1:33" ht="25.5">
      <c r="A97" s="126">
        <v>29200</v>
      </c>
      <c r="B97" s="127"/>
      <c r="C97" s="126">
        <v>77327</v>
      </c>
      <c r="D97" s="127" t="s">
        <v>47</v>
      </c>
      <c r="E97" s="127" t="s">
        <v>48</v>
      </c>
      <c r="F97" s="127" t="s">
        <v>49</v>
      </c>
      <c r="G97" s="127" t="s">
        <v>27</v>
      </c>
      <c r="H97" s="127"/>
      <c r="I97" s="127" t="s">
        <v>29</v>
      </c>
      <c r="J97" s="128">
        <v>2</v>
      </c>
      <c r="K97" s="129" t="s">
        <v>990</v>
      </c>
      <c r="L97" s="127">
        <v>413000</v>
      </c>
      <c r="M97" s="127" t="s">
        <v>202</v>
      </c>
      <c r="N97" s="127" t="s">
        <v>125</v>
      </c>
      <c r="O97" s="127" t="s">
        <v>126</v>
      </c>
      <c r="P97" s="127">
        <v>6</v>
      </c>
      <c r="Q97" s="127" t="s">
        <v>203</v>
      </c>
      <c r="R97" s="127">
        <v>71018</v>
      </c>
      <c r="S97" s="127" t="s">
        <v>204</v>
      </c>
      <c r="T97" s="127" t="s">
        <v>205</v>
      </c>
      <c r="U97" s="127">
        <v>549496620</v>
      </c>
      <c r="V97" s="127"/>
      <c r="W97" s="130" t="s">
        <v>1065</v>
      </c>
      <c r="X97" s="130" t="s">
        <v>1066</v>
      </c>
      <c r="Y97" s="130" t="s">
        <v>79</v>
      </c>
      <c r="Z97" s="130" t="s">
        <v>1032</v>
      </c>
      <c r="AA97" s="130" t="s">
        <v>999</v>
      </c>
      <c r="AB97" s="129" t="s">
        <v>1067</v>
      </c>
      <c r="AC97" s="131">
        <v>180</v>
      </c>
      <c r="AD97" s="128">
        <v>21</v>
      </c>
      <c r="AE97" s="131">
        <v>37.8</v>
      </c>
      <c r="AF97" s="132">
        <f>ROUND(J97*AC97,2)</f>
        <v>360</v>
      </c>
      <c r="AG97" s="132">
        <f>ROUND(J97*(AC97+AE97),2)</f>
        <v>435.6</v>
      </c>
    </row>
    <row r="98" spans="1:33" ht="26.25" thickBot="1">
      <c r="A98" s="126">
        <v>29200</v>
      </c>
      <c r="B98" s="127"/>
      <c r="C98" s="126">
        <v>77328</v>
      </c>
      <c r="D98" s="127" t="s">
        <v>24</v>
      </c>
      <c r="E98" s="127" t="s">
        <v>25</v>
      </c>
      <c r="F98" s="127" t="s">
        <v>26</v>
      </c>
      <c r="G98" s="127" t="s">
        <v>27</v>
      </c>
      <c r="H98" s="127"/>
      <c r="I98" s="127" t="s">
        <v>29</v>
      </c>
      <c r="J98" s="128">
        <v>10</v>
      </c>
      <c r="K98" s="129" t="s">
        <v>990</v>
      </c>
      <c r="L98" s="127">
        <v>413000</v>
      </c>
      <c r="M98" s="127" t="s">
        <v>202</v>
      </c>
      <c r="N98" s="127" t="s">
        <v>125</v>
      </c>
      <c r="O98" s="127" t="s">
        <v>126</v>
      </c>
      <c r="P98" s="127">
        <v>6</v>
      </c>
      <c r="Q98" s="127" t="s">
        <v>203</v>
      </c>
      <c r="R98" s="127">
        <v>71018</v>
      </c>
      <c r="S98" s="127" t="s">
        <v>204</v>
      </c>
      <c r="T98" s="127" t="s">
        <v>205</v>
      </c>
      <c r="U98" s="127">
        <v>549496620</v>
      </c>
      <c r="V98" s="127"/>
      <c r="W98" s="130" t="s">
        <v>1065</v>
      </c>
      <c r="X98" s="130" t="s">
        <v>1066</v>
      </c>
      <c r="Y98" s="130" t="s">
        <v>79</v>
      </c>
      <c r="Z98" s="130" t="s">
        <v>1032</v>
      </c>
      <c r="AA98" s="130" t="s">
        <v>999</v>
      </c>
      <c r="AB98" s="129" t="s">
        <v>1067</v>
      </c>
      <c r="AC98" s="131">
        <v>140</v>
      </c>
      <c r="AD98" s="128">
        <v>21</v>
      </c>
      <c r="AE98" s="131">
        <v>29.4</v>
      </c>
      <c r="AF98" s="132">
        <f>ROUND(J98*AC98,2)</f>
        <v>1400</v>
      </c>
      <c r="AG98" s="132">
        <f>ROUND(J98*(AC98+AE98),2)</f>
        <v>1694</v>
      </c>
    </row>
    <row r="99" spans="1:33" ht="13.5" customHeight="1" thickTop="1">
      <c r="A99" s="133"/>
      <c r="B99" s="133"/>
      <c r="C99" s="133"/>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3" t="s">
        <v>989</v>
      </c>
      <c r="AE99" s="133"/>
      <c r="AF99" s="135">
        <f>SUM(AF97:AF98)</f>
        <v>1760</v>
      </c>
      <c r="AG99" s="135">
        <f>SUM(AG97:AG98)</f>
        <v>2129.6</v>
      </c>
    </row>
    <row r="100" spans="1:33" ht="12.75">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row>
    <row r="101" spans="1:33" ht="26.25" thickBot="1">
      <c r="A101" s="126">
        <v>29201</v>
      </c>
      <c r="B101" s="127"/>
      <c r="C101" s="126">
        <v>77330</v>
      </c>
      <c r="D101" s="127" t="s">
        <v>24</v>
      </c>
      <c r="E101" s="127" t="s">
        <v>25</v>
      </c>
      <c r="F101" s="127" t="s">
        <v>26</v>
      </c>
      <c r="G101" s="127" t="s">
        <v>27</v>
      </c>
      <c r="H101" s="127"/>
      <c r="I101" s="127" t="s">
        <v>29</v>
      </c>
      <c r="J101" s="128">
        <v>5</v>
      </c>
      <c r="K101" s="129" t="s">
        <v>990</v>
      </c>
      <c r="L101" s="127">
        <v>413000</v>
      </c>
      <c r="M101" s="127" t="s">
        <v>202</v>
      </c>
      <c r="N101" s="127" t="s">
        <v>125</v>
      </c>
      <c r="O101" s="127" t="s">
        <v>126</v>
      </c>
      <c r="P101" s="127">
        <v>6</v>
      </c>
      <c r="Q101" s="127" t="s">
        <v>203</v>
      </c>
      <c r="R101" s="127">
        <v>71018</v>
      </c>
      <c r="S101" s="127" t="s">
        <v>204</v>
      </c>
      <c r="T101" s="127" t="s">
        <v>205</v>
      </c>
      <c r="U101" s="127">
        <v>549496620</v>
      </c>
      <c r="V101" s="127"/>
      <c r="W101" s="130" t="s">
        <v>1068</v>
      </c>
      <c r="X101" s="130" t="s">
        <v>1066</v>
      </c>
      <c r="Y101" s="130" t="s">
        <v>79</v>
      </c>
      <c r="Z101" s="130" t="s">
        <v>1042</v>
      </c>
      <c r="AA101" s="130" t="s">
        <v>79</v>
      </c>
      <c r="AB101" s="129" t="s">
        <v>1069</v>
      </c>
      <c r="AC101" s="131">
        <v>140</v>
      </c>
      <c r="AD101" s="128">
        <v>21</v>
      </c>
      <c r="AE101" s="131">
        <v>29.4</v>
      </c>
      <c r="AF101" s="132">
        <f>ROUND(J101*AC101,2)</f>
        <v>700</v>
      </c>
      <c r="AG101" s="132">
        <f>ROUND(J101*(AC101+AE101),2)</f>
        <v>847</v>
      </c>
    </row>
    <row r="102" spans="1:33" ht="13.5" customHeight="1" thickTop="1">
      <c r="A102" s="133"/>
      <c r="B102" s="133"/>
      <c r="C102" s="133"/>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3" t="s">
        <v>989</v>
      </c>
      <c r="AE102" s="133"/>
      <c r="AF102" s="135">
        <f>SUM(AF101:AF101)</f>
        <v>700</v>
      </c>
      <c r="AG102" s="135">
        <f>SUM(AG101:AG101)</f>
        <v>847</v>
      </c>
    </row>
    <row r="103" spans="1:33" ht="12.75">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row>
    <row r="104" spans="1:33" ht="25.5">
      <c r="A104" s="126">
        <v>29217</v>
      </c>
      <c r="B104" s="127" t="s">
        <v>206</v>
      </c>
      <c r="C104" s="126">
        <v>77419</v>
      </c>
      <c r="D104" s="127" t="s">
        <v>121</v>
      </c>
      <c r="E104" s="127" t="s">
        <v>131</v>
      </c>
      <c r="F104" s="127" t="s">
        <v>132</v>
      </c>
      <c r="G104" s="127" t="s">
        <v>27</v>
      </c>
      <c r="H104" s="1" t="s">
        <v>207</v>
      </c>
      <c r="I104" s="127" t="s">
        <v>29</v>
      </c>
      <c r="J104" s="128">
        <v>4</v>
      </c>
      <c r="K104" s="129" t="s">
        <v>984</v>
      </c>
      <c r="L104" s="127">
        <v>811000</v>
      </c>
      <c r="M104" s="127" t="s">
        <v>208</v>
      </c>
      <c r="N104" s="127" t="s">
        <v>209</v>
      </c>
      <c r="O104" s="127" t="s">
        <v>78</v>
      </c>
      <c r="P104" s="127">
        <v>0</v>
      </c>
      <c r="Q104" s="127" t="s">
        <v>79</v>
      </c>
      <c r="R104" s="127">
        <v>244921</v>
      </c>
      <c r="S104" s="127" t="s">
        <v>210</v>
      </c>
      <c r="T104" s="127" t="s">
        <v>211</v>
      </c>
      <c r="U104" s="127">
        <v>549492797</v>
      </c>
      <c r="V104" s="127"/>
      <c r="W104" s="130" t="s">
        <v>1070</v>
      </c>
      <c r="X104" s="130" t="s">
        <v>1071</v>
      </c>
      <c r="Y104" s="130" t="s">
        <v>79</v>
      </c>
      <c r="Z104" s="130" t="s">
        <v>994</v>
      </c>
      <c r="AA104" s="130" t="s">
        <v>999</v>
      </c>
      <c r="AB104" s="129" t="s">
        <v>1072</v>
      </c>
      <c r="AC104" s="131">
        <v>17580</v>
      </c>
      <c r="AD104" s="128">
        <v>21</v>
      </c>
      <c r="AE104" s="131">
        <v>3691.8</v>
      </c>
      <c r="AF104" s="132">
        <f>ROUND(J104*AC104,2)</f>
        <v>70320</v>
      </c>
      <c r="AG104" s="132">
        <f>ROUND(J104*(AC104+AE104),2)</f>
        <v>85087.2</v>
      </c>
    </row>
    <row r="105" spans="1:33" ht="13.5" thickBot="1">
      <c r="A105" s="126">
        <v>29217</v>
      </c>
      <c r="B105" s="127" t="s">
        <v>206</v>
      </c>
      <c r="C105" s="126">
        <v>77451</v>
      </c>
      <c r="D105" s="127" t="s">
        <v>121</v>
      </c>
      <c r="E105" s="127" t="s">
        <v>212</v>
      </c>
      <c r="F105" s="127" t="s">
        <v>213</v>
      </c>
      <c r="G105" s="127" t="s">
        <v>27</v>
      </c>
      <c r="H105" s="1" t="s">
        <v>214</v>
      </c>
      <c r="I105" s="127" t="s">
        <v>29</v>
      </c>
      <c r="J105" s="128">
        <v>1</v>
      </c>
      <c r="K105" s="129" t="s">
        <v>984</v>
      </c>
      <c r="L105" s="127">
        <v>811000</v>
      </c>
      <c r="M105" s="127" t="s">
        <v>208</v>
      </c>
      <c r="N105" s="127" t="s">
        <v>209</v>
      </c>
      <c r="O105" s="127" t="s">
        <v>78</v>
      </c>
      <c r="P105" s="127">
        <v>0</v>
      </c>
      <c r="Q105" s="127" t="s">
        <v>79</v>
      </c>
      <c r="R105" s="127">
        <v>244921</v>
      </c>
      <c r="S105" s="127" t="s">
        <v>210</v>
      </c>
      <c r="T105" s="127" t="s">
        <v>211</v>
      </c>
      <c r="U105" s="127">
        <v>549492797</v>
      </c>
      <c r="V105" s="127">
        <v>1</v>
      </c>
      <c r="W105" s="130" t="s">
        <v>1070</v>
      </c>
      <c r="X105" s="130" t="s">
        <v>1071</v>
      </c>
      <c r="Y105" s="130" t="s">
        <v>79</v>
      </c>
      <c r="Z105" s="130" t="s">
        <v>994</v>
      </c>
      <c r="AA105" s="130" t="s">
        <v>999</v>
      </c>
      <c r="AB105" s="129" t="s">
        <v>1072</v>
      </c>
      <c r="AC105" s="131">
        <v>10300</v>
      </c>
      <c r="AD105" s="128">
        <v>21</v>
      </c>
      <c r="AE105" s="131">
        <v>2163</v>
      </c>
      <c r="AF105" s="132">
        <f>ROUND(J105*AC105,2)</f>
        <v>10300</v>
      </c>
      <c r="AG105" s="132">
        <f>ROUND(J105*(AC105+AE105),2)</f>
        <v>12463</v>
      </c>
    </row>
    <row r="106" spans="1:33" ht="13.5" customHeight="1" thickTop="1">
      <c r="A106" s="133"/>
      <c r="B106" s="133"/>
      <c r="C106" s="133"/>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3" t="s">
        <v>989</v>
      </c>
      <c r="AE106" s="133"/>
      <c r="AF106" s="135">
        <f>SUM(AF104:AF105)</f>
        <v>80620</v>
      </c>
      <c r="AG106" s="135">
        <f>SUM(AG104:AG105)</f>
        <v>97550.2</v>
      </c>
    </row>
    <row r="107" spans="1:33" ht="12.75">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row>
    <row r="108" spans="1:33" ht="26.25" thickBot="1">
      <c r="A108" s="126">
        <v>29273</v>
      </c>
      <c r="B108" s="127"/>
      <c r="C108" s="126">
        <v>77994</v>
      </c>
      <c r="D108" s="127" t="s">
        <v>69</v>
      </c>
      <c r="E108" s="127" t="s">
        <v>70</v>
      </c>
      <c r="F108" s="127" t="s">
        <v>71</v>
      </c>
      <c r="G108" s="127" t="s">
        <v>27</v>
      </c>
      <c r="H108" s="1" t="s">
        <v>215</v>
      </c>
      <c r="I108" s="127" t="s">
        <v>29</v>
      </c>
      <c r="J108" s="128">
        <v>4</v>
      </c>
      <c r="K108" s="129" t="s">
        <v>990</v>
      </c>
      <c r="L108" s="127">
        <v>311010</v>
      </c>
      <c r="M108" s="127" t="s">
        <v>150</v>
      </c>
      <c r="N108" s="127" t="s">
        <v>151</v>
      </c>
      <c r="O108" s="127" t="s">
        <v>118</v>
      </c>
      <c r="P108" s="127">
        <v>1</v>
      </c>
      <c r="Q108" s="127" t="s">
        <v>216</v>
      </c>
      <c r="R108" s="127">
        <v>73399</v>
      </c>
      <c r="S108" s="127" t="s">
        <v>217</v>
      </c>
      <c r="T108" s="127" t="s">
        <v>218</v>
      </c>
      <c r="U108" s="127">
        <v>549494269</v>
      </c>
      <c r="V108" s="127"/>
      <c r="W108" s="130" t="s">
        <v>1073</v>
      </c>
      <c r="X108" s="130" t="s">
        <v>1041</v>
      </c>
      <c r="Y108" s="130" t="s">
        <v>79</v>
      </c>
      <c r="Z108" s="130" t="s">
        <v>1032</v>
      </c>
      <c r="AA108" s="130" t="s">
        <v>999</v>
      </c>
      <c r="AB108" s="129" t="s">
        <v>1074</v>
      </c>
      <c r="AC108" s="131">
        <v>3550</v>
      </c>
      <c r="AD108" s="128">
        <v>21</v>
      </c>
      <c r="AE108" s="131">
        <v>745.5</v>
      </c>
      <c r="AF108" s="132">
        <f>ROUND(J108*AC108,2)</f>
        <v>14200</v>
      </c>
      <c r="AG108" s="132">
        <f>ROUND(J108*(AC108+AE108),2)</f>
        <v>17182</v>
      </c>
    </row>
    <row r="109" spans="1:33" ht="13.5" customHeight="1" thickTop="1">
      <c r="A109" s="133"/>
      <c r="B109" s="133"/>
      <c r="C109" s="133"/>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3" t="s">
        <v>989</v>
      </c>
      <c r="AE109" s="133"/>
      <c r="AF109" s="135">
        <f>SUM(AF108:AF108)</f>
        <v>14200</v>
      </c>
      <c r="AG109" s="135">
        <f>SUM(AG108:AG108)</f>
        <v>17182</v>
      </c>
    </row>
    <row r="110" spans="1:33" ht="12.75">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row>
    <row r="111" spans="1:33" ht="13.5" thickBot="1">
      <c r="A111" s="126">
        <v>29338</v>
      </c>
      <c r="B111" s="127"/>
      <c r="C111" s="126">
        <v>78285</v>
      </c>
      <c r="D111" s="127" t="s">
        <v>36</v>
      </c>
      <c r="E111" s="127" t="s">
        <v>67</v>
      </c>
      <c r="F111" s="127" t="s">
        <v>68</v>
      </c>
      <c r="G111" s="127" t="s">
        <v>27</v>
      </c>
      <c r="H111" s="127"/>
      <c r="I111" s="127" t="s">
        <v>29</v>
      </c>
      <c r="J111" s="128">
        <v>2</v>
      </c>
      <c r="K111" s="129" t="s">
        <v>990</v>
      </c>
      <c r="L111" s="127">
        <v>314070</v>
      </c>
      <c r="M111" s="127" t="s">
        <v>76</v>
      </c>
      <c r="N111" s="127" t="s">
        <v>77</v>
      </c>
      <c r="O111" s="127" t="s">
        <v>78</v>
      </c>
      <c r="P111" s="127"/>
      <c r="Q111" s="127" t="s">
        <v>79</v>
      </c>
      <c r="R111" s="127">
        <v>25504</v>
      </c>
      <c r="S111" s="127" t="s">
        <v>222</v>
      </c>
      <c r="T111" s="127" t="s">
        <v>223</v>
      </c>
      <c r="U111" s="127">
        <v>549491432</v>
      </c>
      <c r="V111" s="127"/>
      <c r="W111" s="130" t="s">
        <v>987</v>
      </c>
      <c r="X111" s="130" t="s">
        <v>1008</v>
      </c>
      <c r="Y111" s="130" t="s">
        <v>79</v>
      </c>
      <c r="Z111" s="130" t="s">
        <v>987</v>
      </c>
      <c r="AA111" s="130" t="s">
        <v>79</v>
      </c>
      <c r="AB111" s="129" t="s">
        <v>1075</v>
      </c>
      <c r="AC111" s="131">
        <v>2320</v>
      </c>
      <c r="AD111" s="128">
        <v>21</v>
      </c>
      <c r="AE111" s="131">
        <v>487.2</v>
      </c>
      <c r="AF111" s="132">
        <f>ROUND(J111*AC111,2)</f>
        <v>4640</v>
      </c>
      <c r="AG111" s="132">
        <f>ROUND(J111*(AC111+AE111),2)</f>
        <v>5614.4</v>
      </c>
    </row>
    <row r="112" spans="1:33" ht="13.5" customHeight="1" thickTop="1">
      <c r="A112" s="133"/>
      <c r="B112" s="133"/>
      <c r="C112" s="133"/>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3" t="s">
        <v>989</v>
      </c>
      <c r="AE112" s="133"/>
      <c r="AF112" s="135">
        <f>SUM(AF111:AF111)</f>
        <v>4640</v>
      </c>
      <c r="AG112" s="135">
        <f>SUM(AG111:AG111)</f>
        <v>5614.4</v>
      </c>
    </row>
    <row r="113" spans="1:33" ht="12.75">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row>
    <row r="114" spans="1:33" ht="13.5" thickBot="1">
      <c r="A114" s="126">
        <v>29347</v>
      </c>
      <c r="B114" s="127"/>
      <c r="C114" s="126">
        <v>78638</v>
      </c>
      <c r="D114" s="127" t="s">
        <v>36</v>
      </c>
      <c r="E114" s="127" t="s">
        <v>67</v>
      </c>
      <c r="F114" s="127" t="s">
        <v>68</v>
      </c>
      <c r="G114" s="127" t="s">
        <v>27</v>
      </c>
      <c r="H114" s="127"/>
      <c r="I114" s="127" t="s">
        <v>29</v>
      </c>
      <c r="J114" s="128">
        <v>1</v>
      </c>
      <c r="K114" s="129" t="s">
        <v>984</v>
      </c>
      <c r="L114" s="127">
        <v>110611</v>
      </c>
      <c r="M114" s="127" t="s">
        <v>224</v>
      </c>
      <c r="N114" s="127" t="s">
        <v>225</v>
      </c>
      <c r="O114" s="127" t="s">
        <v>226</v>
      </c>
      <c r="P114" s="127">
        <v>3</v>
      </c>
      <c r="Q114" s="127" t="s">
        <v>227</v>
      </c>
      <c r="R114" s="127">
        <v>45629</v>
      </c>
      <c r="S114" s="127" t="s">
        <v>228</v>
      </c>
      <c r="T114" s="127" t="s">
        <v>229</v>
      </c>
      <c r="U114" s="127">
        <v>549496316</v>
      </c>
      <c r="V114" s="127"/>
      <c r="W114" s="130" t="s">
        <v>1076</v>
      </c>
      <c r="X114" s="130" t="s">
        <v>1077</v>
      </c>
      <c r="Y114" s="130" t="s">
        <v>1012</v>
      </c>
      <c r="Z114" s="130" t="s">
        <v>998</v>
      </c>
      <c r="AA114" s="130" t="s">
        <v>1013</v>
      </c>
      <c r="AB114" s="129" t="s">
        <v>1078</v>
      </c>
      <c r="AC114" s="131">
        <v>2320</v>
      </c>
      <c r="AD114" s="128">
        <v>21</v>
      </c>
      <c r="AE114" s="131">
        <v>487.2</v>
      </c>
      <c r="AF114" s="132">
        <f>ROUND(J114*AC114,2)</f>
        <v>2320</v>
      </c>
      <c r="AG114" s="132">
        <f>ROUND(J114*(AC114+AE114),2)</f>
        <v>2807.2</v>
      </c>
    </row>
    <row r="115" spans="1:33" ht="13.5" customHeight="1" thickTop="1">
      <c r="A115" s="133"/>
      <c r="B115" s="133"/>
      <c r="C115" s="133"/>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3" t="s">
        <v>989</v>
      </c>
      <c r="AE115" s="133"/>
      <c r="AF115" s="135">
        <f>SUM(AF114:AF114)</f>
        <v>2320</v>
      </c>
      <c r="AG115" s="135">
        <f>SUM(AG114:AG114)</f>
        <v>2807.2</v>
      </c>
    </row>
    <row r="116" spans="1:33" ht="12.75">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row>
    <row r="117" spans="1:33" ht="25.5">
      <c r="A117" s="126">
        <v>29352</v>
      </c>
      <c r="B117" s="127"/>
      <c r="C117" s="126">
        <v>78915</v>
      </c>
      <c r="D117" s="127" t="s">
        <v>47</v>
      </c>
      <c r="E117" s="127" t="s">
        <v>55</v>
      </c>
      <c r="F117" s="127" t="s">
        <v>56</v>
      </c>
      <c r="G117" s="127" t="s">
        <v>27</v>
      </c>
      <c r="H117" s="127" t="s">
        <v>57</v>
      </c>
      <c r="I117" s="127" t="s">
        <v>29</v>
      </c>
      <c r="J117" s="128">
        <v>2</v>
      </c>
      <c r="K117" s="129" t="s">
        <v>984</v>
      </c>
      <c r="L117" s="127">
        <v>110513</v>
      </c>
      <c r="M117" s="127" t="s">
        <v>230</v>
      </c>
      <c r="N117" s="127" t="s">
        <v>231</v>
      </c>
      <c r="O117" s="127" t="s">
        <v>62</v>
      </c>
      <c r="P117" s="127">
        <v>2</v>
      </c>
      <c r="Q117" s="127" t="s">
        <v>232</v>
      </c>
      <c r="R117" s="127">
        <v>204115</v>
      </c>
      <c r="S117" s="127" t="s">
        <v>233</v>
      </c>
      <c r="T117" s="127" t="s">
        <v>234</v>
      </c>
      <c r="U117" s="127">
        <v>549491330</v>
      </c>
      <c r="V117" s="127" t="s">
        <v>235</v>
      </c>
      <c r="W117" s="130" t="s">
        <v>987</v>
      </c>
      <c r="X117" s="130" t="s">
        <v>1079</v>
      </c>
      <c r="Y117" s="130" t="s">
        <v>79</v>
      </c>
      <c r="Z117" s="130" t="s">
        <v>987</v>
      </c>
      <c r="AA117" s="130" t="s">
        <v>1013</v>
      </c>
      <c r="AB117" s="129" t="s">
        <v>1080</v>
      </c>
      <c r="AC117" s="131">
        <v>110</v>
      </c>
      <c r="AD117" s="128">
        <v>21</v>
      </c>
      <c r="AE117" s="131">
        <v>23.1</v>
      </c>
      <c r="AF117" s="132">
        <f>ROUND(J117*AC117,2)</f>
        <v>220</v>
      </c>
      <c r="AG117" s="132">
        <f>ROUND(J117*(AC117+AE117),2)</f>
        <v>266.2</v>
      </c>
    </row>
    <row r="118" spans="1:33" ht="26.25" thickBot="1">
      <c r="A118" s="126">
        <v>29352</v>
      </c>
      <c r="B118" s="127"/>
      <c r="C118" s="126">
        <v>80274</v>
      </c>
      <c r="D118" s="127" t="s">
        <v>69</v>
      </c>
      <c r="E118" s="127" t="s">
        <v>236</v>
      </c>
      <c r="F118" s="127" t="s">
        <v>1081</v>
      </c>
      <c r="G118" s="127" t="s">
        <v>27</v>
      </c>
      <c r="H118" s="127"/>
      <c r="I118" s="127" t="s">
        <v>29</v>
      </c>
      <c r="J118" s="128">
        <v>1</v>
      </c>
      <c r="K118" s="129" t="s">
        <v>984</v>
      </c>
      <c r="L118" s="127">
        <v>110513</v>
      </c>
      <c r="M118" s="127" t="s">
        <v>230</v>
      </c>
      <c r="N118" s="127" t="s">
        <v>231</v>
      </c>
      <c r="O118" s="127" t="s">
        <v>62</v>
      </c>
      <c r="P118" s="127">
        <v>2</v>
      </c>
      <c r="Q118" s="127" t="s">
        <v>232</v>
      </c>
      <c r="R118" s="127">
        <v>204115</v>
      </c>
      <c r="S118" s="127" t="s">
        <v>233</v>
      </c>
      <c r="T118" s="127" t="s">
        <v>234</v>
      </c>
      <c r="U118" s="127">
        <v>549491330</v>
      </c>
      <c r="V118" s="127" t="s">
        <v>235</v>
      </c>
      <c r="W118" s="130" t="s">
        <v>987</v>
      </c>
      <c r="X118" s="130" t="s">
        <v>1079</v>
      </c>
      <c r="Y118" s="130" t="s">
        <v>79</v>
      </c>
      <c r="Z118" s="130" t="s">
        <v>987</v>
      </c>
      <c r="AA118" s="130" t="s">
        <v>1013</v>
      </c>
      <c r="AB118" s="129" t="s">
        <v>1080</v>
      </c>
      <c r="AC118" s="131">
        <v>2900</v>
      </c>
      <c r="AD118" s="128">
        <v>21</v>
      </c>
      <c r="AE118" s="131">
        <v>609</v>
      </c>
      <c r="AF118" s="132">
        <f>ROUND(J118*AC118,2)</f>
        <v>2900</v>
      </c>
      <c r="AG118" s="132">
        <f>ROUND(J118*(AC118+AE118),2)</f>
        <v>3509</v>
      </c>
    </row>
    <row r="119" spans="1:33" ht="13.5" customHeight="1" thickTop="1">
      <c r="A119" s="133"/>
      <c r="B119" s="133"/>
      <c r="C119" s="133"/>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3" t="s">
        <v>989</v>
      </c>
      <c r="AE119" s="133"/>
      <c r="AF119" s="135">
        <f>SUM(AF117:AF118)</f>
        <v>3120</v>
      </c>
      <c r="AG119" s="135">
        <f>SUM(AG117:AG118)</f>
        <v>3775.2</v>
      </c>
    </row>
    <row r="120" spans="1:33" ht="12.75">
      <c r="A120" s="1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row>
    <row r="121" spans="1:33" ht="25.5">
      <c r="A121" s="126">
        <v>29389</v>
      </c>
      <c r="B121" s="127"/>
      <c r="C121" s="126">
        <v>79213</v>
      </c>
      <c r="D121" s="127" t="s">
        <v>24</v>
      </c>
      <c r="E121" s="127" t="s">
        <v>25</v>
      </c>
      <c r="F121" s="127" t="s">
        <v>26</v>
      </c>
      <c r="G121" s="127" t="s">
        <v>27</v>
      </c>
      <c r="H121" s="127"/>
      <c r="I121" s="127" t="s">
        <v>29</v>
      </c>
      <c r="J121" s="128">
        <v>2</v>
      </c>
      <c r="K121" s="129" t="s">
        <v>990</v>
      </c>
      <c r="L121" s="127">
        <v>413000</v>
      </c>
      <c r="M121" s="127" t="s">
        <v>202</v>
      </c>
      <c r="N121" s="127" t="s">
        <v>125</v>
      </c>
      <c r="O121" s="127" t="s">
        <v>126</v>
      </c>
      <c r="P121" s="127">
        <v>6</v>
      </c>
      <c r="Q121" s="127" t="s">
        <v>203</v>
      </c>
      <c r="R121" s="127">
        <v>71018</v>
      </c>
      <c r="S121" s="127" t="s">
        <v>204</v>
      </c>
      <c r="T121" s="127" t="s">
        <v>205</v>
      </c>
      <c r="U121" s="127">
        <v>549496620</v>
      </c>
      <c r="V121" s="127"/>
      <c r="W121" s="130" t="s">
        <v>1065</v>
      </c>
      <c r="X121" s="130" t="s">
        <v>1066</v>
      </c>
      <c r="Y121" s="130" t="s">
        <v>79</v>
      </c>
      <c r="Z121" s="130" t="s">
        <v>1032</v>
      </c>
      <c r="AA121" s="130" t="s">
        <v>79</v>
      </c>
      <c r="AB121" s="129" t="s">
        <v>1082</v>
      </c>
      <c r="AC121" s="131">
        <v>140</v>
      </c>
      <c r="AD121" s="128">
        <v>21</v>
      </c>
      <c r="AE121" s="131">
        <v>29.4</v>
      </c>
      <c r="AF121" s="132">
        <f>ROUND(J121*AC121,2)</f>
        <v>280</v>
      </c>
      <c r="AG121" s="132">
        <f>ROUND(J121*(AC121+AE121),2)</f>
        <v>338.8</v>
      </c>
    </row>
    <row r="122" spans="1:33" ht="26.25" thickBot="1">
      <c r="A122" s="126">
        <v>29389</v>
      </c>
      <c r="B122" s="127"/>
      <c r="C122" s="126">
        <v>79214</v>
      </c>
      <c r="D122" s="127" t="s">
        <v>36</v>
      </c>
      <c r="E122" s="127" t="s">
        <v>39</v>
      </c>
      <c r="F122" s="127" t="s">
        <v>40</v>
      </c>
      <c r="G122" s="127" t="s">
        <v>27</v>
      </c>
      <c r="H122" s="127"/>
      <c r="I122" s="127" t="s">
        <v>29</v>
      </c>
      <c r="J122" s="128">
        <v>1</v>
      </c>
      <c r="K122" s="129" t="s">
        <v>990</v>
      </c>
      <c r="L122" s="127">
        <v>413000</v>
      </c>
      <c r="M122" s="127" t="s">
        <v>202</v>
      </c>
      <c r="N122" s="127" t="s">
        <v>125</v>
      </c>
      <c r="O122" s="127" t="s">
        <v>126</v>
      </c>
      <c r="P122" s="127">
        <v>6</v>
      </c>
      <c r="Q122" s="127" t="s">
        <v>203</v>
      </c>
      <c r="R122" s="127">
        <v>71018</v>
      </c>
      <c r="S122" s="127" t="s">
        <v>204</v>
      </c>
      <c r="T122" s="127" t="s">
        <v>205</v>
      </c>
      <c r="U122" s="127">
        <v>549496620</v>
      </c>
      <c r="V122" s="127"/>
      <c r="W122" s="130" t="s">
        <v>1065</v>
      </c>
      <c r="X122" s="130" t="s">
        <v>1066</v>
      </c>
      <c r="Y122" s="130" t="s">
        <v>79</v>
      </c>
      <c r="Z122" s="130" t="s">
        <v>1032</v>
      </c>
      <c r="AA122" s="130" t="s">
        <v>79</v>
      </c>
      <c r="AB122" s="129" t="s">
        <v>1082</v>
      </c>
      <c r="AC122" s="131">
        <v>1200</v>
      </c>
      <c r="AD122" s="128">
        <v>21</v>
      </c>
      <c r="AE122" s="131">
        <v>252</v>
      </c>
      <c r="AF122" s="132">
        <f>ROUND(J122*AC122,2)</f>
        <v>1200</v>
      </c>
      <c r="AG122" s="132">
        <f>ROUND(J122*(AC122+AE122),2)</f>
        <v>1452</v>
      </c>
    </row>
    <row r="123" spans="1:33" ht="13.5" customHeight="1" thickTop="1">
      <c r="A123" s="133"/>
      <c r="B123" s="133"/>
      <c r="C123" s="133"/>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3" t="s">
        <v>989</v>
      </c>
      <c r="AE123" s="133"/>
      <c r="AF123" s="135">
        <f>SUM(AF121:AF122)</f>
        <v>1480</v>
      </c>
      <c r="AG123" s="135">
        <f>SUM(AG121:AG122)</f>
        <v>1790.8</v>
      </c>
    </row>
    <row r="124" spans="1:33" ht="12.75">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row>
    <row r="125" spans="1:33" ht="255">
      <c r="A125" s="126">
        <v>29441</v>
      </c>
      <c r="B125" s="127" t="s">
        <v>237</v>
      </c>
      <c r="C125" s="126">
        <v>79273</v>
      </c>
      <c r="D125" s="127" t="s">
        <v>121</v>
      </c>
      <c r="E125" s="127" t="s">
        <v>238</v>
      </c>
      <c r="F125" s="127" t="s">
        <v>239</v>
      </c>
      <c r="G125" s="127" t="s">
        <v>27</v>
      </c>
      <c r="H125" s="2" t="s">
        <v>421</v>
      </c>
      <c r="I125" s="127" t="s">
        <v>29</v>
      </c>
      <c r="J125" s="128">
        <v>1</v>
      </c>
      <c r="K125" s="129" t="s">
        <v>990</v>
      </c>
      <c r="L125" s="127">
        <v>315030</v>
      </c>
      <c r="M125" s="127" t="s">
        <v>240</v>
      </c>
      <c r="N125" s="127" t="s">
        <v>241</v>
      </c>
      <c r="O125" s="127" t="s">
        <v>118</v>
      </c>
      <c r="P125" s="127"/>
      <c r="Q125" s="127" t="s">
        <v>79</v>
      </c>
      <c r="R125" s="127">
        <v>184504</v>
      </c>
      <c r="S125" s="127" t="s">
        <v>1083</v>
      </c>
      <c r="T125" s="127" t="s">
        <v>242</v>
      </c>
      <c r="U125" s="127">
        <v>549497602</v>
      </c>
      <c r="V125" s="127"/>
      <c r="W125" s="130" t="s">
        <v>1084</v>
      </c>
      <c r="X125" s="130" t="s">
        <v>1085</v>
      </c>
      <c r="Y125" s="130" t="s">
        <v>79</v>
      </c>
      <c r="Z125" s="130" t="s">
        <v>998</v>
      </c>
      <c r="AA125" s="130" t="s">
        <v>79</v>
      </c>
      <c r="AB125" s="129" t="s">
        <v>1086</v>
      </c>
      <c r="AC125" s="131">
        <v>8950</v>
      </c>
      <c r="AD125" s="128">
        <v>21</v>
      </c>
      <c r="AE125" s="131">
        <v>1879.5</v>
      </c>
      <c r="AF125" s="132">
        <f>ROUND(J125*AC125,2)</f>
        <v>8950</v>
      </c>
      <c r="AG125" s="132">
        <f>ROUND(J125*(AC125+AE125),2)</f>
        <v>10829.5</v>
      </c>
    </row>
    <row r="126" spans="1:33" ht="76.5">
      <c r="A126" s="126">
        <v>29441</v>
      </c>
      <c r="B126" s="127" t="s">
        <v>237</v>
      </c>
      <c r="C126" s="126">
        <v>79295</v>
      </c>
      <c r="D126" s="127" t="s">
        <v>47</v>
      </c>
      <c r="E126" s="127" t="s">
        <v>48</v>
      </c>
      <c r="F126" s="127" t="s">
        <v>49</v>
      </c>
      <c r="G126" s="127" t="s">
        <v>27</v>
      </c>
      <c r="H126" s="1" t="s">
        <v>243</v>
      </c>
      <c r="I126" s="127" t="s">
        <v>29</v>
      </c>
      <c r="J126" s="128">
        <v>1</v>
      </c>
      <c r="K126" s="129" t="s">
        <v>990</v>
      </c>
      <c r="L126" s="127">
        <v>315030</v>
      </c>
      <c r="M126" s="127" t="s">
        <v>240</v>
      </c>
      <c r="N126" s="127" t="s">
        <v>241</v>
      </c>
      <c r="O126" s="127" t="s">
        <v>118</v>
      </c>
      <c r="P126" s="127"/>
      <c r="Q126" s="127" t="s">
        <v>79</v>
      </c>
      <c r="R126" s="127">
        <v>184504</v>
      </c>
      <c r="S126" s="127" t="s">
        <v>1083</v>
      </c>
      <c r="T126" s="127" t="s">
        <v>242</v>
      </c>
      <c r="U126" s="127">
        <v>549497602</v>
      </c>
      <c r="V126" s="127"/>
      <c r="W126" s="130" t="s">
        <v>1084</v>
      </c>
      <c r="X126" s="130" t="s">
        <v>1085</v>
      </c>
      <c r="Y126" s="130" t="s">
        <v>79</v>
      </c>
      <c r="Z126" s="130" t="s">
        <v>998</v>
      </c>
      <c r="AA126" s="130" t="s">
        <v>79</v>
      </c>
      <c r="AB126" s="129" t="s">
        <v>1086</v>
      </c>
      <c r="AC126" s="131">
        <v>180</v>
      </c>
      <c r="AD126" s="128">
        <v>21</v>
      </c>
      <c r="AE126" s="131">
        <v>37.8</v>
      </c>
      <c r="AF126" s="132">
        <f>ROUND(J126*AC126,2)</f>
        <v>180</v>
      </c>
      <c r="AG126" s="132">
        <f>ROUND(J126*(AC126+AE126),2)</f>
        <v>217.8</v>
      </c>
    </row>
    <row r="127" spans="1:33" ht="306">
      <c r="A127" s="126">
        <v>29441</v>
      </c>
      <c r="B127" s="127" t="s">
        <v>237</v>
      </c>
      <c r="C127" s="126">
        <v>79309</v>
      </c>
      <c r="D127" s="127" t="s">
        <v>121</v>
      </c>
      <c r="E127" s="127" t="s">
        <v>179</v>
      </c>
      <c r="F127" s="127" t="s">
        <v>180</v>
      </c>
      <c r="G127" s="127" t="s">
        <v>27</v>
      </c>
      <c r="H127" s="2" t="s">
        <v>422</v>
      </c>
      <c r="I127" s="127" t="s">
        <v>29</v>
      </c>
      <c r="J127" s="128">
        <v>1</v>
      </c>
      <c r="K127" s="129" t="s">
        <v>990</v>
      </c>
      <c r="L127" s="127">
        <v>315030</v>
      </c>
      <c r="M127" s="127" t="s">
        <v>240</v>
      </c>
      <c r="N127" s="127" t="s">
        <v>241</v>
      </c>
      <c r="O127" s="127" t="s">
        <v>118</v>
      </c>
      <c r="P127" s="127"/>
      <c r="Q127" s="127" t="s">
        <v>79</v>
      </c>
      <c r="R127" s="127">
        <v>184504</v>
      </c>
      <c r="S127" s="127" t="s">
        <v>1083</v>
      </c>
      <c r="T127" s="127" t="s">
        <v>242</v>
      </c>
      <c r="U127" s="127">
        <v>549497602</v>
      </c>
      <c r="V127" s="127"/>
      <c r="W127" s="130" t="s">
        <v>1084</v>
      </c>
      <c r="X127" s="130" t="s">
        <v>1085</v>
      </c>
      <c r="Y127" s="130" t="s">
        <v>79</v>
      </c>
      <c r="Z127" s="130" t="s">
        <v>998</v>
      </c>
      <c r="AA127" s="130" t="s">
        <v>79</v>
      </c>
      <c r="AB127" s="129" t="s">
        <v>1086</v>
      </c>
      <c r="AC127" s="131">
        <v>12450</v>
      </c>
      <c r="AD127" s="128">
        <v>21</v>
      </c>
      <c r="AE127" s="131">
        <v>2614.5</v>
      </c>
      <c r="AF127" s="132">
        <f>ROUND(J127*AC127,2)</f>
        <v>12450</v>
      </c>
      <c r="AG127" s="132">
        <f>ROUND(J127*(AC127+AE127),2)</f>
        <v>15064.5</v>
      </c>
    </row>
    <row r="128" spans="1:33" ht="63.75">
      <c r="A128" s="126">
        <v>29441</v>
      </c>
      <c r="B128" s="127" t="s">
        <v>237</v>
      </c>
      <c r="C128" s="126">
        <v>79310</v>
      </c>
      <c r="D128" s="127" t="s">
        <v>47</v>
      </c>
      <c r="E128" s="127" t="s">
        <v>55</v>
      </c>
      <c r="F128" s="127" t="s">
        <v>56</v>
      </c>
      <c r="G128" s="127" t="s">
        <v>27</v>
      </c>
      <c r="H128" s="1" t="s">
        <v>244</v>
      </c>
      <c r="I128" s="127" t="s">
        <v>29</v>
      </c>
      <c r="J128" s="128">
        <v>1</v>
      </c>
      <c r="K128" s="129" t="s">
        <v>990</v>
      </c>
      <c r="L128" s="127">
        <v>315030</v>
      </c>
      <c r="M128" s="127" t="s">
        <v>240</v>
      </c>
      <c r="N128" s="127" t="s">
        <v>241</v>
      </c>
      <c r="O128" s="127" t="s">
        <v>118</v>
      </c>
      <c r="P128" s="127"/>
      <c r="Q128" s="127" t="s">
        <v>79</v>
      </c>
      <c r="R128" s="127">
        <v>184504</v>
      </c>
      <c r="S128" s="127" t="s">
        <v>1083</v>
      </c>
      <c r="T128" s="127" t="s">
        <v>242</v>
      </c>
      <c r="U128" s="127">
        <v>549497602</v>
      </c>
      <c r="V128" s="127"/>
      <c r="W128" s="130" t="s">
        <v>1084</v>
      </c>
      <c r="X128" s="130" t="s">
        <v>1085</v>
      </c>
      <c r="Y128" s="130" t="s">
        <v>79</v>
      </c>
      <c r="Z128" s="130" t="s">
        <v>998</v>
      </c>
      <c r="AA128" s="130" t="s">
        <v>79</v>
      </c>
      <c r="AB128" s="129" t="s">
        <v>1086</v>
      </c>
      <c r="AC128" s="131">
        <v>160</v>
      </c>
      <c r="AD128" s="128">
        <v>21</v>
      </c>
      <c r="AE128" s="131">
        <v>33.6</v>
      </c>
      <c r="AF128" s="132">
        <f>ROUND(J128*AC128,2)</f>
        <v>160</v>
      </c>
      <c r="AG128" s="132">
        <f>ROUND(J128*(AC128+AE128),2)</f>
        <v>193.6</v>
      </c>
    </row>
    <row r="129" spans="1:33" ht="77.25" thickBot="1">
      <c r="A129" s="126">
        <v>29441</v>
      </c>
      <c r="B129" s="127" t="s">
        <v>237</v>
      </c>
      <c r="C129" s="126">
        <v>79355</v>
      </c>
      <c r="D129" s="127" t="s">
        <v>36</v>
      </c>
      <c r="E129" s="127" t="s">
        <v>39</v>
      </c>
      <c r="F129" s="127" t="s">
        <v>40</v>
      </c>
      <c r="G129" s="127" t="s">
        <v>27</v>
      </c>
      <c r="H129" s="1" t="s">
        <v>245</v>
      </c>
      <c r="I129" s="127" t="s">
        <v>29</v>
      </c>
      <c r="J129" s="128">
        <v>10</v>
      </c>
      <c r="K129" s="129" t="s">
        <v>990</v>
      </c>
      <c r="L129" s="127">
        <v>315030</v>
      </c>
      <c r="M129" s="127" t="s">
        <v>240</v>
      </c>
      <c r="N129" s="127" t="s">
        <v>241</v>
      </c>
      <c r="O129" s="127" t="s">
        <v>118</v>
      </c>
      <c r="P129" s="127"/>
      <c r="Q129" s="127" t="s">
        <v>79</v>
      </c>
      <c r="R129" s="127">
        <v>184504</v>
      </c>
      <c r="S129" s="127" t="s">
        <v>1083</v>
      </c>
      <c r="T129" s="127" t="s">
        <v>242</v>
      </c>
      <c r="U129" s="127">
        <v>549497602</v>
      </c>
      <c r="V129" s="127"/>
      <c r="W129" s="130" t="s">
        <v>1084</v>
      </c>
      <c r="X129" s="130" t="s">
        <v>1085</v>
      </c>
      <c r="Y129" s="130" t="s">
        <v>79</v>
      </c>
      <c r="Z129" s="130" t="s">
        <v>998</v>
      </c>
      <c r="AA129" s="130" t="s">
        <v>79</v>
      </c>
      <c r="AB129" s="129" t="s">
        <v>1086</v>
      </c>
      <c r="AC129" s="131">
        <v>1200</v>
      </c>
      <c r="AD129" s="128">
        <v>21</v>
      </c>
      <c r="AE129" s="131">
        <v>252</v>
      </c>
      <c r="AF129" s="132">
        <f>ROUND(J129*AC129,2)</f>
        <v>12000</v>
      </c>
      <c r="AG129" s="132">
        <f>ROUND(J129*(AC129+AE129),2)</f>
        <v>14520</v>
      </c>
    </row>
    <row r="130" spans="1:33" ht="13.5" customHeight="1" thickTop="1">
      <c r="A130" s="133"/>
      <c r="B130" s="133"/>
      <c r="C130" s="133"/>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3" t="s">
        <v>989</v>
      </c>
      <c r="AE130" s="133"/>
      <c r="AF130" s="135">
        <f>SUM(AF125:AF129)</f>
        <v>33740</v>
      </c>
      <c r="AG130" s="135">
        <f>SUM(AG125:AG129)</f>
        <v>40825.399999999994</v>
      </c>
    </row>
    <row r="131" spans="1:33" ht="12.75">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row>
    <row r="132" spans="1:33" ht="25.5">
      <c r="A132" s="126">
        <v>29443</v>
      </c>
      <c r="B132" s="127"/>
      <c r="C132" s="126">
        <v>79326</v>
      </c>
      <c r="D132" s="127" t="s">
        <v>36</v>
      </c>
      <c r="E132" s="127" t="s">
        <v>39</v>
      </c>
      <c r="F132" s="127" t="s">
        <v>40</v>
      </c>
      <c r="G132" s="127" t="s">
        <v>27</v>
      </c>
      <c r="H132" s="127"/>
      <c r="I132" s="127" t="s">
        <v>29</v>
      </c>
      <c r="J132" s="128">
        <v>1</v>
      </c>
      <c r="K132" s="129" t="s">
        <v>990</v>
      </c>
      <c r="L132" s="127">
        <v>412700</v>
      </c>
      <c r="M132" s="127" t="s">
        <v>246</v>
      </c>
      <c r="N132" s="127" t="s">
        <v>125</v>
      </c>
      <c r="O132" s="127" t="s">
        <v>126</v>
      </c>
      <c r="P132" s="127">
        <v>6</v>
      </c>
      <c r="Q132" s="127" t="s">
        <v>203</v>
      </c>
      <c r="R132" s="127">
        <v>71018</v>
      </c>
      <c r="S132" s="127" t="s">
        <v>204</v>
      </c>
      <c r="T132" s="127" t="s">
        <v>205</v>
      </c>
      <c r="U132" s="127">
        <v>549496620</v>
      </c>
      <c r="V132" s="127"/>
      <c r="W132" s="130" t="s">
        <v>1068</v>
      </c>
      <c r="X132" s="130" t="s">
        <v>1066</v>
      </c>
      <c r="Y132" s="130" t="s">
        <v>79</v>
      </c>
      <c r="Z132" s="130" t="s">
        <v>1042</v>
      </c>
      <c r="AA132" s="130" t="s">
        <v>999</v>
      </c>
      <c r="AB132" s="129" t="s">
        <v>1087</v>
      </c>
      <c r="AC132" s="131">
        <v>1200</v>
      </c>
      <c r="AD132" s="128">
        <v>21</v>
      </c>
      <c r="AE132" s="131">
        <v>252</v>
      </c>
      <c r="AF132" s="132">
        <f>ROUND(J132*AC132,2)</f>
        <v>1200</v>
      </c>
      <c r="AG132" s="132">
        <f>ROUND(J132*(AC132+AE132),2)</f>
        <v>1452</v>
      </c>
    </row>
    <row r="133" spans="1:33" ht="26.25" thickBot="1">
      <c r="A133" s="126">
        <v>29443</v>
      </c>
      <c r="B133" s="127"/>
      <c r="C133" s="126">
        <v>79327</v>
      </c>
      <c r="D133" s="127" t="s">
        <v>24</v>
      </c>
      <c r="E133" s="127" t="s">
        <v>25</v>
      </c>
      <c r="F133" s="127" t="s">
        <v>26</v>
      </c>
      <c r="G133" s="127" t="s">
        <v>27</v>
      </c>
      <c r="H133" s="127"/>
      <c r="I133" s="127" t="s">
        <v>29</v>
      </c>
      <c r="J133" s="128">
        <v>5</v>
      </c>
      <c r="K133" s="129" t="s">
        <v>990</v>
      </c>
      <c r="L133" s="127">
        <v>412700</v>
      </c>
      <c r="M133" s="127" t="s">
        <v>246</v>
      </c>
      <c r="N133" s="127" t="s">
        <v>125</v>
      </c>
      <c r="O133" s="127" t="s">
        <v>126</v>
      </c>
      <c r="P133" s="127">
        <v>6</v>
      </c>
      <c r="Q133" s="127" t="s">
        <v>203</v>
      </c>
      <c r="R133" s="127">
        <v>71018</v>
      </c>
      <c r="S133" s="127" t="s">
        <v>204</v>
      </c>
      <c r="T133" s="127" t="s">
        <v>205</v>
      </c>
      <c r="U133" s="127">
        <v>549496620</v>
      </c>
      <c r="V133" s="127"/>
      <c r="W133" s="130" t="s">
        <v>1068</v>
      </c>
      <c r="X133" s="130" t="s">
        <v>1066</v>
      </c>
      <c r="Y133" s="130" t="s">
        <v>79</v>
      </c>
      <c r="Z133" s="130" t="s">
        <v>1042</v>
      </c>
      <c r="AA133" s="130" t="s">
        <v>999</v>
      </c>
      <c r="AB133" s="129" t="s">
        <v>1087</v>
      </c>
      <c r="AC133" s="131">
        <v>140</v>
      </c>
      <c r="AD133" s="128">
        <v>21</v>
      </c>
      <c r="AE133" s="131">
        <v>29.4</v>
      </c>
      <c r="AF133" s="132">
        <f>ROUND(J133*AC133,2)</f>
        <v>700</v>
      </c>
      <c r="AG133" s="132">
        <f>ROUND(J133*(AC133+AE133),2)</f>
        <v>847</v>
      </c>
    </row>
    <row r="134" spans="1:33" ht="13.5" customHeight="1" thickTop="1">
      <c r="A134" s="133"/>
      <c r="B134" s="133"/>
      <c r="C134" s="133"/>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3" t="s">
        <v>989</v>
      </c>
      <c r="AE134" s="133"/>
      <c r="AF134" s="135">
        <f>SUM(AF132:AF133)</f>
        <v>1900</v>
      </c>
      <c r="AG134" s="135">
        <f>SUM(AG132:AG133)</f>
        <v>2299</v>
      </c>
    </row>
    <row r="135" spans="1:33" ht="12.75">
      <c r="A135" s="136"/>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row>
    <row r="136" spans="1:33" ht="12.75">
      <c r="A136" s="126">
        <v>29478</v>
      </c>
      <c r="B136" s="127"/>
      <c r="C136" s="126">
        <v>79714</v>
      </c>
      <c r="D136" s="127" t="s">
        <v>121</v>
      </c>
      <c r="E136" s="127" t="s">
        <v>212</v>
      </c>
      <c r="F136" s="127" t="s">
        <v>213</v>
      </c>
      <c r="G136" s="127" t="s">
        <v>27</v>
      </c>
      <c r="H136" s="127"/>
      <c r="I136" s="127" t="s">
        <v>29</v>
      </c>
      <c r="J136" s="128">
        <v>1</v>
      </c>
      <c r="K136" s="129" t="s">
        <v>984</v>
      </c>
      <c r="L136" s="127">
        <v>110126</v>
      </c>
      <c r="M136" s="127" t="s">
        <v>247</v>
      </c>
      <c r="N136" s="127" t="s">
        <v>248</v>
      </c>
      <c r="O136" s="127" t="s">
        <v>92</v>
      </c>
      <c r="P136" s="127">
        <v>2</v>
      </c>
      <c r="Q136" s="127" t="s">
        <v>249</v>
      </c>
      <c r="R136" s="127">
        <v>115071</v>
      </c>
      <c r="S136" s="127" t="s">
        <v>250</v>
      </c>
      <c r="T136" s="127" t="s">
        <v>251</v>
      </c>
      <c r="U136" s="127">
        <v>543182923</v>
      </c>
      <c r="V136" s="127"/>
      <c r="W136" s="130" t="s">
        <v>987</v>
      </c>
      <c r="X136" s="130" t="s">
        <v>1088</v>
      </c>
      <c r="Y136" s="130" t="s">
        <v>79</v>
      </c>
      <c r="Z136" s="130" t="s">
        <v>987</v>
      </c>
      <c r="AA136" s="130" t="s">
        <v>1013</v>
      </c>
      <c r="AB136" s="129" t="s">
        <v>1089</v>
      </c>
      <c r="AC136" s="131">
        <v>8100</v>
      </c>
      <c r="AD136" s="128">
        <v>21</v>
      </c>
      <c r="AE136" s="131">
        <v>1701</v>
      </c>
      <c r="AF136" s="132">
        <f>ROUND(J136*AC136,2)</f>
        <v>8100</v>
      </c>
      <c r="AG136" s="132">
        <f>ROUND(J136*(AC136+AE136),2)</f>
        <v>9801</v>
      </c>
    </row>
    <row r="137" spans="1:33" ht="13.5" thickBot="1">
      <c r="A137" s="126">
        <v>29478</v>
      </c>
      <c r="B137" s="127"/>
      <c r="C137" s="126">
        <v>79769</v>
      </c>
      <c r="D137" s="127" t="s">
        <v>86</v>
      </c>
      <c r="E137" s="127" t="s">
        <v>87</v>
      </c>
      <c r="F137" s="127" t="s">
        <v>88</v>
      </c>
      <c r="G137" s="127" t="s">
        <v>27</v>
      </c>
      <c r="H137" s="127"/>
      <c r="I137" s="127" t="s">
        <v>29</v>
      </c>
      <c r="J137" s="128">
        <v>2</v>
      </c>
      <c r="K137" s="129" t="s">
        <v>984</v>
      </c>
      <c r="L137" s="127">
        <v>110126</v>
      </c>
      <c r="M137" s="127" t="s">
        <v>247</v>
      </c>
      <c r="N137" s="127" t="s">
        <v>248</v>
      </c>
      <c r="O137" s="127" t="s">
        <v>92</v>
      </c>
      <c r="P137" s="127">
        <v>2</v>
      </c>
      <c r="Q137" s="127" t="s">
        <v>249</v>
      </c>
      <c r="R137" s="127">
        <v>115071</v>
      </c>
      <c r="S137" s="127" t="s">
        <v>250</v>
      </c>
      <c r="T137" s="127" t="s">
        <v>251</v>
      </c>
      <c r="U137" s="127">
        <v>543182923</v>
      </c>
      <c r="V137" s="127"/>
      <c r="W137" s="130" t="s">
        <v>987</v>
      </c>
      <c r="X137" s="130" t="s">
        <v>1088</v>
      </c>
      <c r="Y137" s="130" t="s">
        <v>79</v>
      </c>
      <c r="Z137" s="130" t="s">
        <v>987</v>
      </c>
      <c r="AA137" s="130" t="s">
        <v>1013</v>
      </c>
      <c r="AB137" s="129" t="s">
        <v>1089</v>
      </c>
      <c r="AC137" s="131">
        <v>2700</v>
      </c>
      <c r="AD137" s="128">
        <v>21</v>
      </c>
      <c r="AE137" s="131">
        <v>567</v>
      </c>
      <c r="AF137" s="132">
        <f>ROUND(J137*AC137,2)</f>
        <v>5400</v>
      </c>
      <c r="AG137" s="132">
        <f>ROUND(J137*(AC137+AE137),2)</f>
        <v>6534</v>
      </c>
    </row>
    <row r="138" spans="1:33" ht="13.5" customHeight="1" thickTop="1">
      <c r="A138" s="133"/>
      <c r="B138" s="133"/>
      <c r="C138" s="133"/>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3" t="s">
        <v>989</v>
      </c>
      <c r="AE138" s="133"/>
      <c r="AF138" s="135">
        <f>SUM(AF136:AF137)</f>
        <v>13500</v>
      </c>
      <c r="AG138" s="135">
        <f>SUM(AG136:AG137)</f>
        <v>16335</v>
      </c>
    </row>
    <row r="139" spans="1:33" ht="12.75">
      <c r="A139" s="136"/>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row>
    <row r="140" spans="1:33" ht="12.75">
      <c r="A140" s="126">
        <v>29481</v>
      </c>
      <c r="B140" s="127"/>
      <c r="C140" s="126">
        <v>79476</v>
      </c>
      <c r="D140" s="127" t="s">
        <v>72</v>
      </c>
      <c r="E140" s="127" t="s">
        <v>73</v>
      </c>
      <c r="F140" s="127" t="s">
        <v>1006</v>
      </c>
      <c r="G140" s="127" t="s">
        <v>27</v>
      </c>
      <c r="H140" s="127"/>
      <c r="I140" s="127" t="s">
        <v>29</v>
      </c>
      <c r="J140" s="128">
        <v>3</v>
      </c>
      <c r="K140" s="129" t="s">
        <v>990</v>
      </c>
      <c r="L140" s="127">
        <v>231110</v>
      </c>
      <c r="M140" s="127" t="s">
        <v>252</v>
      </c>
      <c r="N140" s="127" t="s">
        <v>43</v>
      </c>
      <c r="O140" s="127" t="s">
        <v>44</v>
      </c>
      <c r="P140" s="127"/>
      <c r="Q140" s="127" t="s">
        <v>79</v>
      </c>
      <c r="R140" s="127">
        <v>3913</v>
      </c>
      <c r="S140" s="127" t="s">
        <v>176</v>
      </c>
      <c r="T140" s="127" t="s">
        <v>177</v>
      </c>
      <c r="U140" s="127">
        <v>549493609</v>
      </c>
      <c r="V140" s="127"/>
      <c r="W140" s="130" t="s">
        <v>987</v>
      </c>
      <c r="X140" s="130" t="s">
        <v>1090</v>
      </c>
      <c r="Y140" s="130" t="s">
        <v>79</v>
      </c>
      <c r="Z140" s="130" t="s">
        <v>987</v>
      </c>
      <c r="AA140" s="130" t="s">
        <v>999</v>
      </c>
      <c r="AB140" s="129" t="s">
        <v>1091</v>
      </c>
      <c r="AC140" s="131">
        <v>8700</v>
      </c>
      <c r="AD140" s="128">
        <v>21</v>
      </c>
      <c r="AE140" s="131">
        <v>1827</v>
      </c>
      <c r="AF140" s="132">
        <f>ROUND(J140*AC140,2)</f>
        <v>26100</v>
      </c>
      <c r="AG140" s="132">
        <f>ROUND(J140*(AC140+AE140),2)</f>
        <v>31581</v>
      </c>
    </row>
    <row r="141" spans="1:33" ht="12.75">
      <c r="A141" s="126">
        <v>29481</v>
      </c>
      <c r="B141" s="127"/>
      <c r="C141" s="126">
        <v>79477</v>
      </c>
      <c r="D141" s="127" t="s">
        <v>69</v>
      </c>
      <c r="E141" s="127" t="s">
        <v>70</v>
      </c>
      <c r="F141" s="127" t="s">
        <v>71</v>
      </c>
      <c r="G141" s="127" t="s">
        <v>27</v>
      </c>
      <c r="H141" s="127"/>
      <c r="I141" s="127" t="s">
        <v>29</v>
      </c>
      <c r="J141" s="128">
        <v>3</v>
      </c>
      <c r="K141" s="129" t="s">
        <v>990</v>
      </c>
      <c r="L141" s="127">
        <v>231110</v>
      </c>
      <c r="M141" s="127" t="s">
        <v>252</v>
      </c>
      <c r="N141" s="127" t="s">
        <v>43</v>
      </c>
      <c r="O141" s="127" t="s">
        <v>44</v>
      </c>
      <c r="P141" s="127"/>
      <c r="Q141" s="127" t="s">
        <v>79</v>
      </c>
      <c r="R141" s="127">
        <v>3913</v>
      </c>
      <c r="S141" s="127" t="s">
        <v>176</v>
      </c>
      <c r="T141" s="127" t="s">
        <v>177</v>
      </c>
      <c r="U141" s="127">
        <v>549493609</v>
      </c>
      <c r="V141" s="127"/>
      <c r="W141" s="130" t="s">
        <v>987</v>
      </c>
      <c r="X141" s="130" t="s">
        <v>1090</v>
      </c>
      <c r="Y141" s="130" t="s">
        <v>79</v>
      </c>
      <c r="Z141" s="130" t="s">
        <v>987</v>
      </c>
      <c r="AA141" s="130" t="s">
        <v>999</v>
      </c>
      <c r="AB141" s="129" t="s">
        <v>1091</v>
      </c>
      <c r="AC141" s="131">
        <v>3900</v>
      </c>
      <c r="AD141" s="128">
        <v>21</v>
      </c>
      <c r="AE141" s="131">
        <v>819</v>
      </c>
      <c r="AF141" s="132">
        <f>ROUND(J141*AC141,2)</f>
        <v>11700</v>
      </c>
      <c r="AG141" s="132">
        <f>ROUND(J141*(AC141+AE141),2)</f>
        <v>14157</v>
      </c>
    </row>
    <row r="142" spans="1:33" ht="13.5" thickBot="1">
      <c r="A142" s="126">
        <v>29481</v>
      </c>
      <c r="B142" s="127"/>
      <c r="C142" s="126">
        <v>79478</v>
      </c>
      <c r="D142" s="127" t="s">
        <v>47</v>
      </c>
      <c r="E142" s="127" t="s">
        <v>48</v>
      </c>
      <c r="F142" s="127" t="s">
        <v>49</v>
      </c>
      <c r="G142" s="127" t="s">
        <v>27</v>
      </c>
      <c r="H142" s="127"/>
      <c r="I142" s="127" t="s">
        <v>29</v>
      </c>
      <c r="J142" s="128">
        <v>3</v>
      </c>
      <c r="K142" s="129" t="s">
        <v>990</v>
      </c>
      <c r="L142" s="127">
        <v>231110</v>
      </c>
      <c r="M142" s="127" t="s">
        <v>252</v>
      </c>
      <c r="N142" s="127" t="s">
        <v>43</v>
      </c>
      <c r="O142" s="127" t="s">
        <v>44</v>
      </c>
      <c r="P142" s="127"/>
      <c r="Q142" s="127" t="s">
        <v>79</v>
      </c>
      <c r="R142" s="127">
        <v>3913</v>
      </c>
      <c r="S142" s="127" t="s">
        <v>176</v>
      </c>
      <c r="T142" s="127" t="s">
        <v>177</v>
      </c>
      <c r="U142" s="127">
        <v>549493609</v>
      </c>
      <c r="V142" s="127"/>
      <c r="W142" s="130" t="s">
        <v>987</v>
      </c>
      <c r="X142" s="130" t="s">
        <v>1090</v>
      </c>
      <c r="Y142" s="130" t="s">
        <v>79</v>
      </c>
      <c r="Z142" s="130" t="s">
        <v>987</v>
      </c>
      <c r="AA142" s="130" t="s">
        <v>999</v>
      </c>
      <c r="AB142" s="129" t="s">
        <v>1091</v>
      </c>
      <c r="AC142" s="131">
        <v>180</v>
      </c>
      <c r="AD142" s="128">
        <v>21</v>
      </c>
      <c r="AE142" s="131">
        <v>37.8</v>
      </c>
      <c r="AF142" s="132">
        <f>ROUND(J142*AC142,2)</f>
        <v>540</v>
      </c>
      <c r="AG142" s="132">
        <f>ROUND(J142*(AC142+AE142),2)</f>
        <v>653.4</v>
      </c>
    </row>
    <row r="143" spans="1:33" ht="13.5" customHeight="1" thickTop="1">
      <c r="A143" s="133"/>
      <c r="B143" s="133"/>
      <c r="C143" s="133"/>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3" t="s">
        <v>989</v>
      </c>
      <c r="AE143" s="133"/>
      <c r="AF143" s="135">
        <f>SUM(AF140:AF142)</f>
        <v>38340</v>
      </c>
      <c r="AG143" s="135">
        <f>SUM(AG140:AG142)</f>
        <v>46391.4</v>
      </c>
    </row>
    <row r="144" spans="1:33" ht="12.75">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row>
    <row r="145" spans="1:33" ht="38.25">
      <c r="A145" s="126">
        <v>29483</v>
      </c>
      <c r="B145" s="127"/>
      <c r="C145" s="126">
        <v>79480</v>
      </c>
      <c r="D145" s="127" t="s">
        <v>121</v>
      </c>
      <c r="E145" s="127" t="s">
        <v>190</v>
      </c>
      <c r="F145" s="127" t="s">
        <v>191</v>
      </c>
      <c r="G145" s="127" t="s">
        <v>27</v>
      </c>
      <c r="H145" s="1" t="s">
        <v>253</v>
      </c>
      <c r="I145" s="127" t="s">
        <v>29</v>
      </c>
      <c r="J145" s="128">
        <v>1</v>
      </c>
      <c r="K145" s="129" t="s">
        <v>990</v>
      </c>
      <c r="L145" s="127">
        <v>231130</v>
      </c>
      <c r="M145" s="127" t="s">
        <v>254</v>
      </c>
      <c r="N145" s="127" t="s">
        <v>43</v>
      </c>
      <c r="O145" s="127" t="s">
        <v>44</v>
      </c>
      <c r="P145" s="127"/>
      <c r="Q145" s="127" t="s">
        <v>79</v>
      </c>
      <c r="R145" s="127">
        <v>3913</v>
      </c>
      <c r="S145" s="127" t="s">
        <v>176</v>
      </c>
      <c r="T145" s="127" t="s">
        <v>177</v>
      </c>
      <c r="U145" s="127">
        <v>549493609</v>
      </c>
      <c r="V145" s="127"/>
      <c r="W145" s="130" t="s">
        <v>1092</v>
      </c>
      <c r="X145" s="130" t="s">
        <v>1093</v>
      </c>
      <c r="Y145" s="130" t="s">
        <v>1094</v>
      </c>
      <c r="Z145" s="130" t="s">
        <v>1095</v>
      </c>
      <c r="AA145" s="130" t="s">
        <v>79</v>
      </c>
      <c r="AB145" s="129" t="s">
        <v>1096</v>
      </c>
      <c r="AC145" s="131">
        <v>20000</v>
      </c>
      <c r="AD145" s="128">
        <v>21</v>
      </c>
      <c r="AE145" s="131">
        <v>4200</v>
      </c>
      <c r="AF145" s="132">
        <f>ROUND(J145*AC145,2)</f>
        <v>20000</v>
      </c>
      <c r="AG145" s="132">
        <f>ROUND(J145*(AC145+AE145),2)</f>
        <v>24200</v>
      </c>
    </row>
    <row r="146" spans="1:33" ht="26.25" thickBot="1">
      <c r="A146" s="126">
        <v>29483</v>
      </c>
      <c r="B146" s="127"/>
      <c r="C146" s="126">
        <v>79481</v>
      </c>
      <c r="D146" s="127" t="s">
        <v>24</v>
      </c>
      <c r="E146" s="127" t="s">
        <v>25</v>
      </c>
      <c r="F146" s="127" t="s">
        <v>26</v>
      </c>
      <c r="G146" s="127" t="s">
        <v>27</v>
      </c>
      <c r="H146" s="1" t="s">
        <v>66</v>
      </c>
      <c r="I146" s="127" t="s">
        <v>29</v>
      </c>
      <c r="J146" s="128">
        <v>1</v>
      </c>
      <c r="K146" s="129" t="s">
        <v>990</v>
      </c>
      <c r="L146" s="127">
        <v>231130</v>
      </c>
      <c r="M146" s="127" t="s">
        <v>254</v>
      </c>
      <c r="N146" s="127" t="s">
        <v>43</v>
      </c>
      <c r="O146" s="127" t="s">
        <v>44</v>
      </c>
      <c r="P146" s="127"/>
      <c r="Q146" s="127" t="s">
        <v>79</v>
      </c>
      <c r="R146" s="127">
        <v>3913</v>
      </c>
      <c r="S146" s="127" t="s">
        <v>176</v>
      </c>
      <c r="T146" s="127" t="s">
        <v>177</v>
      </c>
      <c r="U146" s="127">
        <v>549493609</v>
      </c>
      <c r="V146" s="127"/>
      <c r="W146" s="130" t="s">
        <v>1092</v>
      </c>
      <c r="X146" s="130" t="s">
        <v>1093</v>
      </c>
      <c r="Y146" s="130" t="s">
        <v>1094</v>
      </c>
      <c r="Z146" s="130" t="s">
        <v>1095</v>
      </c>
      <c r="AA146" s="130" t="s">
        <v>79</v>
      </c>
      <c r="AB146" s="129" t="s">
        <v>1096</v>
      </c>
      <c r="AC146" s="131">
        <v>500</v>
      </c>
      <c r="AD146" s="128">
        <v>21</v>
      </c>
      <c r="AE146" s="131">
        <v>105</v>
      </c>
      <c r="AF146" s="132">
        <f>ROUND(J146*AC146,2)</f>
        <v>500</v>
      </c>
      <c r="AG146" s="132">
        <f>ROUND(J146*(AC146+AE146),2)</f>
        <v>605</v>
      </c>
    </row>
    <row r="147" spans="1:33" ht="13.5" customHeight="1" thickTop="1">
      <c r="A147" s="133"/>
      <c r="B147" s="133"/>
      <c r="C147" s="133"/>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3" t="s">
        <v>989</v>
      </c>
      <c r="AE147" s="133"/>
      <c r="AF147" s="135">
        <f>SUM(AF145:AF146)</f>
        <v>20500</v>
      </c>
      <c r="AG147" s="135">
        <f>SUM(AG145:AG146)</f>
        <v>24805</v>
      </c>
    </row>
    <row r="148" spans="1:33" ht="12.75">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row>
    <row r="149" spans="1:33" ht="13.5" thickBot="1">
      <c r="A149" s="126">
        <v>29539</v>
      </c>
      <c r="B149" s="127" t="s">
        <v>255</v>
      </c>
      <c r="C149" s="126">
        <v>79482</v>
      </c>
      <c r="D149" s="127" t="s">
        <v>69</v>
      </c>
      <c r="E149" s="127" t="s">
        <v>236</v>
      </c>
      <c r="F149" s="127" t="s">
        <v>1081</v>
      </c>
      <c r="G149" s="127" t="s">
        <v>27</v>
      </c>
      <c r="H149" s="127"/>
      <c r="I149" s="127" t="s">
        <v>29</v>
      </c>
      <c r="J149" s="128">
        <v>2</v>
      </c>
      <c r="K149" s="129" t="s">
        <v>990</v>
      </c>
      <c r="L149" s="127">
        <v>561300</v>
      </c>
      <c r="M149" s="127" t="s">
        <v>256</v>
      </c>
      <c r="N149" s="127" t="s">
        <v>144</v>
      </c>
      <c r="O149" s="127" t="s">
        <v>145</v>
      </c>
      <c r="P149" s="127">
        <v>3</v>
      </c>
      <c r="Q149" s="127">
        <v>349</v>
      </c>
      <c r="R149" s="127">
        <v>168497</v>
      </c>
      <c r="S149" s="127" t="s">
        <v>146</v>
      </c>
      <c r="T149" s="127" t="s">
        <v>147</v>
      </c>
      <c r="U149" s="127">
        <v>549494051</v>
      </c>
      <c r="V149" s="127" t="s">
        <v>257</v>
      </c>
      <c r="W149" s="130" t="s">
        <v>1097</v>
      </c>
      <c r="X149" s="130" t="s">
        <v>1098</v>
      </c>
      <c r="Y149" s="130" t="s">
        <v>79</v>
      </c>
      <c r="Z149" s="130" t="s">
        <v>1099</v>
      </c>
      <c r="AA149" s="130" t="s">
        <v>999</v>
      </c>
      <c r="AB149" s="129" t="s">
        <v>1100</v>
      </c>
      <c r="AC149" s="131">
        <v>2900</v>
      </c>
      <c r="AD149" s="128">
        <v>21</v>
      </c>
      <c r="AE149" s="131">
        <v>609</v>
      </c>
      <c r="AF149" s="132">
        <f>ROUND(J149*AC149,2)</f>
        <v>5800</v>
      </c>
      <c r="AG149" s="132">
        <f>ROUND(J149*(AC149+AE149),2)</f>
        <v>7018</v>
      </c>
    </row>
    <row r="150" spans="1:33" ht="13.5" customHeight="1" thickTop="1">
      <c r="A150" s="133"/>
      <c r="B150" s="133"/>
      <c r="C150" s="133"/>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3" t="s">
        <v>989</v>
      </c>
      <c r="AE150" s="133"/>
      <c r="AF150" s="135">
        <f>SUM(AF149:AF149)</f>
        <v>5800</v>
      </c>
      <c r="AG150" s="135">
        <f>SUM(AG149:AG149)</f>
        <v>7018</v>
      </c>
    </row>
    <row r="151" spans="1:33" ht="12.75">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row>
    <row r="152" spans="1:33" ht="13.5" thickBot="1">
      <c r="A152" s="126">
        <v>29597</v>
      </c>
      <c r="B152" s="127"/>
      <c r="C152" s="126">
        <v>79509</v>
      </c>
      <c r="D152" s="127" t="s">
        <v>86</v>
      </c>
      <c r="E152" s="127" t="s">
        <v>87</v>
      </c>
      <c r="F152" s="127" t="s">
        <v>88</v>
      </c>
      <c r="G152" s="127" t="s">
        <v>27</v>
      </c>
      <c r="H152" s="127"/>
      <c r="I152" s="127" t="s">
        <v>29</v>
      </c>
      <c r="J152" s="128">
        <v>1</v>
      </c>
      <c r="K152" s="129" t="s">
        <v>990</v>
      </c>
      <c r="L152" s="127">
        <v>319840</v>
      </c>
      <c r="M152" s="127" t="s">
        <v>42</v>
      </c>
      <c r="N152" s="127" t="s">
        <v>258</v>
      </c>
      <c r="O152" s="127" t="s">
        <v>118</v>
      </c>
      <c r="P152" s="127">
        <v>1</v>
      </c>
      <c r="Q152" s="127" t="s">
        <v>259</v>
      </c>
      <c r="R152" s="127">
        <v>191620</v>
      </c>
      <c r="S152" s="127" t="s">
        <v>260</v>
      </c>
      <c r="T152" s="127" t="s">
        <v>261</v>
      </c>
      <c r="U152" s="127">
        <v>549496909</v>
      </c>
      <c r="V152" s="127"/>
      <c r="W152" s="130" t="s">
        <v>987</v>
      </c>
      <c r="X152" s="130" t="s">
        <v>1101</v>
      </c>
      <c r="Y152" s="130" t="s">
        <v>79</v>
      </c>
      <c r="Z152" s="130" t="s">
        <v>987</v>
      </c>
      <c r="AA152" s="130" t="s">
        <v>1102</v>
      </c>
      <c r="AB152" s="129" t="s">
        <v>1103</v>
      </c>
      <c r="AC152" s="131">
        <v>2700</v>
      </c>
      <c r="AD152" s="128">
        <v>21</v>
      </c>
      <c r="AE152" s="131">
        <v>567</v>
      </c>
      <c r="AF152" s="132">
        <f>ROUND(J152*AC152,2)</f>
        <v>2700</v>
      </c>
      <c r="AG152" s="132">
        <f>ROUND(J152*(AC152+AE152),2)</f>
        <v>3267</v>
      </c>
    </row>
    <row r="153" spans="1:33" ht="13.5" customHeight="1" thickTop="1">
      <c r="A153" s="133"/>
      <c r="B153" s="133"/>
      <c r="C153" s="133"/>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3" t="s">
        <v>989</v>
      </c>
      <c r="AE153" s="133"/>
      <c r="AF153" s="135">
        <f>SUM(AF152:AF152)</f>
        <v>2700</v>
      </c>
      <c r="AG153" s="135">
        <f>SUM(AG152:AG152)</f>
        <v>3267</v>
      </c>
    </row>
    <row r="154" spans="1:33" ht="12.75">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row>
    <row r="155" spans="1:33" ht="26.25" thickBot="1">
      <c r="A155" s="126">
        <v>29617</v>
      </c>
      <c r="B155" s="127" t="s">
        <v>262</v>
      </c>
      <c r="C155" s="126">
        <v>79542</v>
      </c>
      <c r="D155" s="127" t="s">
        <v>24</v>
      </c>
      <c r="E155" s="127" t="s">
        <v>25</v>
      </c>
      <c r="F155" s="127" t="s">
        <v>26</v>
      </c>
      <c r="G155" s="127" t="s">
        <v>27</v>
      </c>
      <c r="H155" s="127"/>
      <c r="I155" s="127" t="s">
        <v>29</v>
      </c>
      <c r="J155" s="128">
        <v>2</v>
      </c>
      <c r="K155" s="129" t="s">
        <v>984</v>
      </c>
      <c r="L155" s="127">
        <v>110120</v>
      </c>
      <c r="M155" s="127" t="s">
        <v>90</v>
      </c>
      <c r="N155" s="127" t="s">
        <v>91</v>
      </c>
      <c r="O155" s="127" t="s">
        <v>92</v>
      </c>
      <c r="P155" s="127">
        <v>2</v>
      </c>
      <c r="Q155" s="127" t="s">
        <v>263</v>
      </c>
      <c r="R155" s="127">
        <v>37507</v>
      </c>
      <c r="S155" s="127" t="s">
        <v>94</v>
      </c>
      <c r="T155" s="127" t="s">
        <v>95</v>
      </c>
      <c r="U155" s="127">
        <v>543182328</v>
      </c>
      <c r="V155" s="127"/>
      <c r="W155" s="130" t="s">
        <v>987</v>
      </c>
      <c r="X155" s="130" t="s">
        <v>1011</v>
      </c>
      <c r="Y155" s="130" t="s">
        <v>79</v>
      </c>
      <c r="Z155" s="130" t="s">
        <v>987</v>
      </c>
      <c r="AA155" s="130" t="s">
        <v>1013</v>
      </c>
      <c r="AB155" s="129" t="s">
        <v>1104</v>
      </c>
      <c r="AC155" s="131">
        <v>140</v>
      </c>
      <c r="AD155" s="128">
        <v>21</v>
      </c>
      <c r="AE155" s="131">
        <v>29.4</v>
      </c>
      <c r="AF155" s="132">
        <f>ROUND(J155*AC155,2)</f>
        <v>280</v>
      </c>
      <c r="AG155" s="132">
        <f>ROUND(J155*(AC155+AE155),2)</f>
        <v>338.8</v>
      </c>
    </row>
    <row r="156" spans="1:33" ht="13.5" customHeight="1" thickTop="1">
      <c r="A156" s="133"/>
      <c r="B156" s="133"/>
      <c r="C156" s="133"/>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3" t="s">
        <v>989</v>
      </c>
      <c r="AE156" s="133"/>
      <c r="AF156" s="135">
        <f>SUM(AF155:AF155)</f>
        <v>280</v>
      </c>
      <c r="AG156" s="135">
        <f>SUM(AG155:AG155)</f>
        <v>338.8</v>
      </c>
    </row>
    <row r="157" spans="1:33" ht="12.75">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row>
    <row r="158" spans="1:33" ht="51.75" thickBot="1">
      <c r="A158" s="126">
        <v>29679</v>
      </c>
      <c r="B158" s="127"/>
      <c r="C158" s="126">
        <v>79664</v>
      </c>
      <c r="D158" s="127" t="s">
        <v>121</v>
      </c>
      <c r="E158" s="127" t="s">
        <v>264</v>
      </c>
      <c r="F158" s="127" t="s">
        <v>265</v>
      </c>
      <c r="G158" s="127" t="s">
        <v>27</v>
      </c>
      <c r="H158" s="1" t="s">
        <v>266</v>
      </c>
      <c r="I158" s="127" t="s">
        <v>29</v>
      </c>
      <c r="J158" s="128">
        <v>1</v>
      </c>
      <c r="K158" s="129" t="s">
        <v>990</v>
      </c>
      <c r="L158" s="127">
        <v>999500</v>
      </c>
      <c r="M158" s="127" t="s">
        <v>267</v>
      </c>
      <c r="N158" s="127" t="s">
        <v>268</v>
      </c>
      <c r="O158" s="127" t="s">
        <v>269</v>
      </c>
      <c r="P158" s="127">
        <v>2</v>
      </c>
      <c r="Q158" s="127">
        <v>215</v>
      </c>
      <c r="R158" s="127">
        <v>118727</v>
      </c>
      <c r="S158" s="127" t="s">
        <v>270</v>
      </c>
      <c r="T158" s="127" t="s">
        <v>271</v>
      </c>
      <c r="U158" s="127">
        <v>549493159</v>
      </c>
      <c r="V158" s="127"/>
      <c r="W158" s="130" t="s">
        <v>1105</v>
      </c>
      <c r="X158" s="130" t="s">
        <v>1106</v>
      </c>
      <c r="Y158" s="130" t="s">
        <v>79</v>
      </c>
      <c r="Z158" s="130" t="s">
        <v>1107</v>
      </c>
      <c r="AA158" s="130" t="s">
        <v>1108</v>
      </c>
      <c r="AB158" s="129" t="s">
        <v>1109</v>
      </c>
      <c r="AC158" s="131">
        <v>13450</v>
      </c>
      <c r="AD158" s="128">
        <v>21</v>
      </c>
      <c r="AE158" s="131">
        <v>2824.5</v>
      </c>
      <c r="AF158" s="132">
        <f>ROUND(J158*AC158,2)</f>
        <v>13450</v>
      </c>
      <c r="AG158" s="132">
        <f>ROUND(J158*(AC158+AE158),2)</f>
        <v>16274.5</v>
      </c>
    </row>
    <row r="159" spans="1:33" ht="13.5" customHeight="1" thickTop="1">
      <c r="A159" s="133"/>
      <c r="B159" s="133"/>
      <c r="C159" s="133"/>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3" t="s">
        <v>989</v>
      </c>
      <c r="AE159" s="133"/>
      <c r="AF159" s="135">
        <f>SUM(AF158:AF158)</f>
        <v>13450</v>
      </c>
      <c r="AG159" s="135">
        <f>SUM(AG158:AG158)</f>
        <v>16274.5</v>
      </c>
    </row>
    <row r="160" spans="1:33" ht="12.75">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row>
    <row r="161" spans="1:33" ht="12.75">
      <c r="A161" s="126">
        <v>29820</v>
      </c>
      <c r="B161" s="127" t="s">
        <v>272</v>
      </c>
      <c r="C161" s="126">
        <v>79790</v>
      </c>
      <c r="D161" s="127" t="s">
        <v>69</v>
      </c>
      <c r="E161" s="127" t="s">
        <v>70</v>
      </c>
      <c r="F161" s="127" t="s">
        <v>71</v>
      </c>
      <c r="G161" s="127" t="s">
        <v>27</v>
      </c>
      <c r="H161" s="127"/>
      <c r="I161" s="127" t="s">
        <v>29</v>
      </c>
      <c r="J161" s="128">
        <v>1</v>
      </c>
      <c r="K161" s="129" t="s">
        <v>990</v>
      </c>
      <c r="L161" s="127">
        <v>560000</v>
      </c>
      <c r="M161" s="127" t="s">
        <v>143</v>
      </c>
      <c r="N161" s="127" t="s">
        <v>144</v>
      </c>
      <c r="O161" s="127" t="s">
        <v>145</v>
      </c>
      <c r="P161" s="127">
        <v>3</v>
      </c>
      <c r="Q161" s="127">
        <v>349</v>
      </c>
      <c r="R161" s="127">
        <v>168497</v>
      </c>
      <c r="S161" s="127" t="s">
        <v>146</v>
      </c>
      <c r="T161" s="127" t="s">
        <v>147</v>
      </c>
      <c r="U161" s="127">
        <v>549494051</v>
      </c>
      <c r="V161" s="127" t="s">
        <v>148</v>
      </c>
      <c r="W161" s="130" t="s">
        <v>1110</v>
      </c>
      <c r="X161" s="130" t="s">
        <v>1038</v>
      </c>
      <c r="Y161" s="130" t="s">
        <v>79</v>
      </c>
      <c r="Z161" s="130" t="s">
        <v>1111</v>
      </c>
      <c r="AA161" s="130" t="s">
        <v>999</v>
      </c>
      <c r="AB161" s="129" t="s">
        <v>1112</v>
      </c>
      <c r="AC161" s="131">
        <v>3900</v>
      </c>
      <c r="AD161" s="128">
        <v>21</v>
      </c>
      <c r="AE161" s="131">
        <v>819</v>
      </c>
      <c r="AF161" s="132">
        <f>ROUND(J161*AC161,2)</f>
        <v>3900</v>
      </c>
      <c r="AG161" s="132">
        <f>ROUND(J161*(AC161+AE161),2)</f>
        <v>4719</v>
      </c>
    </row>
    <row r="162" spans="1:33" ht="13.5" thickBot="1">
      <c r="A162" s="126">
        <v>29820</v>
      </c>
      <c r="B162" s="127" t="s">
        <v>272</v>
      </c>
      <c r="C162" s="126">
        <v>79791</v>
      </c>
      <c r="D162" s="127" t="s">
        <v>69</v>
      </c>
      <c r="E162" s="127" t="s">
        <v>236</v>
      </c>
      <c r="F162" s="127" t="s">
        <v>1081</v>
      </c>
      <c r="G162" s="127" t="s">
        <v>27</v>
      </c>
      <c r="H162" s="127"/>
      <c r="I162" s="127" t="s">
        <v>29</v>
      </c>
      <c r="J162" s="128">
        <v>1</v>
      </c>
      <c r="K162" s="129" t="s">
        <v>990</v>
      </c>
      <c r="L162" s="127">
        <v>560000</v>
      </c>
      <c r="M162" s="127" t="s">
        <v>143</v>
      </c>
      <c r="N162" s="127" t="s">
        <v>144</v>
      </c>
      <c r="O162" s="127" t="s">
        <v>145</v>
      </c>
      <c r="P162" s="127">
        <v>3</v>
      </c>
      <c r="Q162" s="127">
        <v>349</v>
      </c>
      <c r="R162" s="127">
        <v>168497</v>
      </c>
      <c r="S162" s="127" t="s">
        <v>146</v>
      </c>
      <c r="T162" s="127" t="s">
        <v>147</v>
      </c>
      <c r="U162" s="127">
        <v>549494051</v>
      </c>
      <c r="V162" s="127" t="s">
        <v>148</v>
      </c>
      <c r="W162" s="130" t="s">
        <v>1110</v>
      </c>
      <c r="X162" s="130" t="s">
        <v>1038</v>
      </c>
      <c r="Y162" s="130" t="s">
        <v>79</v>
      </c>
      <c r="Z162" s="130" t="s">
        <v>1111</v>
      </c>
      <c r="AA162" s="130" t="s">
        <v>999</v>
      </c>
      <c r="AB162" s="129" t="s">
        <v>1112</v>
      </c>
      <c r="AC162" s="131">
        <v>2900</v>
      </c>
      <c r="AD162" s="128">
        <v>21</v>
      </c>
      <c r="AE162" s="131">
        <v>609</v>
      </c>
      <c r="AF162" s="132">
        <f>ROUND(J162*AC162,2)</f>
        <v>2900</v>
      </c>
      <c r="AG162" s="132">
        <f>ROUND(J162*(AC162+AE162),2)</f>
        <v>3509</v>
      </c>
    </row>
    <row r="163" spans="1:33" ht="13.5" customHeight="1" thickTop="1">
      <c r="A163" s="133"/>
      <c r="B163" s="133"/>
      <c r="C163" s="133"/>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3" t="s">
        <v>989</v>
      </c>
      <c r="AE163" s="133"/>
      <c r="AF163" s="135">
        <f>SUM(AF161:AF162)</f>
        <v>6800</v>
      </c>
      <c r="AG163" s="135">
        <f>SUM(AG161:AG162)</f>
        <v>8228</v>
      </c>
    </row>
    <row r="164" spans="1:33" ht="12.75">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row>
    <row r="165" spans="1:33" ht="26.25" thickBot="1">
      <c r="A165" s="126">
        <v>29838</v>
      </c>
      <c r="B165" s="127"/>
      <c r="C165" s="126">
        <v>79717</v>
      </c>
      <c r="D165" s="127" t="s">
        <v>24</v>
      </c>
      <c r="E165" s="127" t="s">
        <v>25</v>
      </c>
      <c r="F165" s="127" t="s">
        <v>26</v>
      </c>
      <c r="G165" s="127" t="s">
        <v>27</v>
      </c>
      <c r="H165" s="1" t="s">
        <v>273</v>
      </c>
      <c r="I165" s="127" t="s">
        <v>29</v>
      </c>
      <c r="J165" s="128">
        <v>4</v>
      </c>
      <c r="K165" s="129" t="s">
        <v>990</v>
      </c>
      <c r="L165" s="127">
        <v>413600</v>
      </c>
      <c r="M165" s="127" t="s">
        <v>274</v>
      </c>
      <c r="N165" s="127" t="s">
        <v>275</v>
      </c>
      <c r="O165" s="127" t="s">
        <v>276</v>
      </c>
      <c r="P165" s="127">
        <v>2</v>
      </c>
      <c r="Q165" s="127" t="s">
        <v>277</v>
      </c>
      <c r="R165" s="127">
        <v>322688</v>
      </c>
      <c r="S165" s="127" t="s">
        <v>278</v>
      </c>
      <c r="T165" s="127" t="s">
        <v>279</v>
      </c>
      <c r="U165" s="127">
        <v>549493608</v>
      </c>
      <c r="V165" s="127"/>
      <c r="W165" s="130" t="s">
        <v>1113</v>
      </c>
      <c r="X165" s="130" t="s">
        <v>1114</v>
      </c>
      <c r="Y165" s="130" t="s">
        <v>79</v>
      </c>
      <c r="Z165" s="130" t="s">
        <v>1032</v>
      </c>
      <c r="AA165" s="130" t="s">
        <v>79</v>
      </c>
      <c r="AB165" s="129" t="s">
        <v>1115</v>
      </c>
      <c r="AC165" s="131">
        <v>240</v>
      </c>
      <c r="AD165" s="128">
        <v>21</v>
      </c>
      <c r="AE165" s="131">
        <v>50.4</v>
      </c>
      <c r="AF165" s="132">
        <f>ROUND(J165*AC165,2)</f>
        <v>960</v>
      </c>
      <c r="AG165" s="132">
        <f>ROUND(J165*(AC165+AE165),2)</f>
        <v>1161.6</v>
      </c>
    </row>
    <row r="166" spans="1:33" ht="13.5" customHeight="1" thickTop="1">
      <c r="A166" s="133"/>
      <c r="B166" s="133"/>
      <c r="C166" s="133"/>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3" t="s">
        <v>989</v>
      </c>
      <c r="AE166" s="133"/>
      <c r="AF166" s="135">
        <f>SUM(AF165:AF165)</f>
        <v>960</v>
      </c>
      <c r="AG166" s="135">
        <f>SUM(AG165:AG165)</f>
        <v>1161.6</v>
      </c>
    </row>
    <row r="167" spans="1:33" ht="12.75">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row>
    <row r="168" spans="1:33" ht="26.25" thickBot="1">
      <c r="A168" s="126">
        <v>29845</v>
      </c>
      <c r="B168" s="127" t="s">
        <v>283</v>
      </c>
      <c r="C168" s="126">
        <v>79890</v>
      </c>
      <c r="D168" s="127" t="s">
        <v>121</v>
      </c>
      <c r="E168" s="127" t="s">
        <v>190</v>
      </c>
      <c r="F168" s="127" t="s">
        <v>191</v>
      </c>
      <c r="G168" s="127" t="s">
        <v>27</v>
      </c>
      <c r="H168" s="1" t="s">
        <v>284</v>
      </c>
      <c r="I168" s="127" t="s">
        <v>29</v>
      </c>
      <c r="J168" s="128">
        <v>1</v>
      </c>
      <c r="K168" s="129" t="s">
        <v>990</v>
      </c>
      <c r="L168" s="127">
        <v>560000</v>
      </c>
      <c r="M168" s="127" t="s">
        <v>143</v>
      </c>
      <c r="N168" s="127" t="s">
        <v>144</v>
      </c>
      <c r="O168" s="127" t="s">
        <v>145</v>
      </c>
      <c r="P168" s="127">
        <v>3</v>
      </c>
      <c r="Q168" s="127">
        <v>349</v>
      </c>
      <c r="R168" s="127">
        <v>168497</v>
      </c>
      <c r="S168" s="127" t="s">
        <v>146</v>
      </c>
      <c r="T168" s="127" t="s">
        <v>147</v>
      </c>
      <c r="U168" s="127">
        <v>549494051</v>
      </c>
      <c r="V168" s="127" t="s">
        <v>148</v>
      </c>
      <c r="W168" s="130" t="s">
        <v>1116</v>
      </c>
      <c r="X168" s="130" t="s">
        <v>1117</v>
      </c>
      <c r="Y168" s="130" t="s">
        <v>1118</v>
      </c>
      <c r="Z168" s="130" t="s">
        <v>1111</v>
      </c>
      <c r="AA168" s="130" t="s">
        <v>999</v>
      </c>
      <c r="AB168" s="129" t="s">
        <v>1119</v>
      </c>
      <c r="AC168" s="131">
        <v>20000</v>
      </c>
      <c r="AD168" s="128">
        <v>21</v>
      </c>
      <c r="AE168" s="131">
        <v>4200</v>
      </c>
      <c r="AF168" s="132">
        <f>ROUND(J168*AC168,2)</f>
        <v>20000</v>
      </c>
      <c r="AG168" s="132">
        <f>ROUND(J168*(AC168+AE168),2)</f>
        <v>24200</v>
      </c>
    </row>
    <row r="169" spans="1:33" ht="13.5" customHeight="1" thickTop="1">
      <c r="A169" s="133"/>
      <c r="B169" s="133"/>
      <c r="C169" s="133"/>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3" t="s">
        <v>989</v>
      </c>
      <c r="AE169" s="133"/>
      <c r="AF169" s="135">
        <f>SUM(AF168:AF168)</f>
        <v>20000</v>
      </c>
      <c r="AG169" s="135">
        <f>SUM(AG168:AG168)</f>
        <v>24200</v>
      </c>
    </row>
    <row r="170" spans="1:33" ht="12.75">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row>
    <row r="171" spans="1:33" ht="13.5" thickBot="1">
      <c r="A171" s="126">
        <v>29849</v>
      </c>
      <c r="B171" s="127"/>
      <c r="C171" s="126">
        <v>79952</v>
      </c>
      <c r="D171" s="127" t="s">
        <v>121</v>
      </c>
      <c r="E171" s="127" t="s">
        <v>238</v>
      </c>
      <c r="F171" s="127" t="s">
        <v>239</v>
      </c>
      <c r="G171" s="127" t="s">
        <v>27</v>
      </c>
      <c r="H171" s="127"/>
      <c r="I171" s="127" t="s">
        <v>29</v>
      </c>
      <c r="J171" s="128">
        <v>1</v>
      </c>
      <c r="K171" s="129" t="s">
        <v>990</v>
      </c>
      <c r="L171" s="127">
        <v>412200</v>
      </c>
      <c r="M171" s="127" t="s">
        <v>287</v>
      </c>
      <c r="N171" s="127" t="s">
        <v>288</v>
      </c>
      <c r="O171" s="127" t="s">
        <v>276</v>
      </c>
      <c r="P171" s="127"/>
      <c r="Q171" s="127" t="s">
        <v>79</v>
      </c>
      <c r="R171" s="127">
        <v>112019</v>
      </c>
      <c r="S171" s="127" t="s">
        <v>289</v>
      </c>
      <c r="T171" s="127" t="s">
        <v>290</v>
      </c>
      <c r="U171" s="127">
        <v>549495423</v>
      </c>
      <c r="V171" s="127"/>
      <c r="W171" s="130" t="s">
        <v>987</v>
      </c>
      <c r="X171" s="130" t="s">
        <v>1120</v>
      </c>
      <c r="Y171" s="130" t="s">
        <v>79</v>
      </c>
      <c r="Z171" s="130" t="s">
        <v>987</v>
      </c>
      <c r="AA171" s="130" t="s">
        <v>79</v>
      </c>
      <c r="AB171" s="129" t="s">
        <v>1121</v>
      </c>
      <c r="AC171" s="131">
        <v>8750</v>
      </c>
      <c r="AD171" s="128">
        <v>21</v>
      </c>
      <c r="AE171" s="131">
        <v>1837.5</v>
      </c>
      <c r="AF171" s="132">
        <f>ROUND(J171*AC171,2)</f>
        <v>8750</v>
      </c>
      <c r="AG171" s="132">
        <f>ROUND(J171*(AC171+AE171),2)</f>
        <v>10587.5</v>
      </c>
    </row>
    <row r="172" spans="1:33" ht="13.5" customHeight="1" thickTop="1">
      <c r="A172" s="133"/>
      <c r="B172" s="133"/>
      <c r="C172" s="133"/>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3" t="s">
        <v>989</v>
      </c>
      <c r="AE172" s="133"/>
      <c r="AF172" s="135">
        <f>SUM(AF171:AF171)</f>
        <v>8750</v>
      </c>
      <c r="AG172" s="135">
        <f>SUM(AG171:AG171)</f>
        <v>10587.5</v>
      </c>
    </row>
    <row r="173" spans="1:33" ht="12.75">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row>
    <row r="174" spans="1:33" ht="25.5">
      <c r="A174" s="126">
        <v>29917</v>
      </c>
      <c r="B174" s="127" t="s">
        <v>291</v>
      </c>
      <c r="C174" s="126">
        <v>79946</v>
      </c>
      <c r="D174" s="127" t="s">
        <v>121</v>
      </c>
      <c r="E174" s="127" t="s">
        <v>292</v>
      </c>
      <c r="F174" s="127" t="s">
        <v>293</v>
      </c>
      <c r="G174" s="127" t="s">
        <v>27</v>
      </c>
      <c r="H174" s="127"/>
      <c r="I174" s="127" t="s">
        <v>29</v>
      </c>
      <c r="J174" s="128">
        <v>3</v>
      </c>
      <c r="K174" s="129" t="s">
        <v>990</v>
      </c>
      <c r="L174" s="127">
        <v>790000</v>
      </c>
      <c r="M174" s="127" t="s">
        <v>294</v>
      </c>
      <c r="N174" s="127" t="s">
        <v>285</v>
      </c>
      <c r="O174" s="127" t="s">
        <v>286</v>
      </c>
      <c r="P174" s="127">
        <v>3</v>
      </c>
      <c r="Q174" s="127" t="s">
        <v>295</v>
      </c>
      <c r="R174" s="127">
        <v>113542</v>
      </c>
      <c r="S174" s="127" t="s">
        <v>296</v>
      </c>
      <c r="T174" s="127" t="s">
        <v>297</v>
      </c>
      <c r="U174" s="127">
        <v>549494511</v>
      </c>
      <c r="V174" s="127"/>
      <c r="W174" s="130" t="s">
        <v>1122</v>
      </c>
      <c r="X174" s="130" t="s">
        <v>1123</v>
      </c>
      <c r="Y174" s="130" t="s">
        <v>1124</v>
      </c>
      <c r="Z174" s="130" t="s">
        <v>1125</v>
      </c>
      <c r="AA174" s="130" t="s">
        <v>999</v>
      </c>
      <c r="AB174" s="129" t="s">
        <v>1126</v>
      </c>
      <c r="AC174" s="131">
        <v>16200</v>
      </c>
      <c r="AD174" s="128">
        <v>21</v>
      </c>
      <c r="AE174" s="131">
        <v>3402</v>
      </c>
      <c r="AF174" s="132">
        <f>ROUND(J174*AC174,2)</f>
        <v>48600</v>
      </c>
      <c r="AG174" s="132">
        <f>ROUND(J174*(AC174+AE174),2)</f>
        <v>58806</v>
      </c>
    </row>
    <row r="175" spans="1:33" ht="26.25" thickBot="1">
      <c r="A175" s="126">
        <v>29917</v>
      </c>
      <c r="B175" s="127" t="s">
        <v>291</v>
      </c>
      <c r="C175" s="126">
        <v>79947</v>
      </c>
      <c r="D175" s="127" t="s">
        <v>69</v>
      </c>
      <c r="E175" s="127" t="s">
        <v>70</v>
      </c>
      <c r="F175" s="127" t="s">
        <v>71</v>
      </c>
      <c r="G175" s="127" t="s">
        <v>27</v>
      </c>
      <c r="H175" s="127"/>
      <c r="I175" s="127" t="s">
        <v>29</v>
      </c>
      <c r="J175" s="128">
        <v>2</v>
      </c>
      <c r="K175" s="129" t="s">
        <v>990</v>
      </c>
      <c r="L175" s="127">
        <v>790000</v>
      </c>
      <c r="M175" s="127" t="s">
        <v>294</v>
      </c>
      <c r="N175" s="127" t="s">
        <v>285</v>
      </c>
      <c r="O175" s="127" t="s">
        <v>286</v>
      </c>
      <c r="P175" s="127">
        <v>3</v>
      </c>
      <c r="Q175" s="127" t="s">
        <v>295</v>
      </c>
      <c r="R175" s="127">
        <v>113542</v>
      </c>
      <c r="S175" s="127" t="s">
        <v>296</v>
      </c>
      <c r="T175" s="127" t="s">
        <v>297</v>
      </c>
      <c r="U175" s="127">
        <v>549494511</v>
      </c>
      <c r="V175" s="127"/>
      <c r="W175" s="130" t="s">
        <v>1122</v>
      </c>
      <c r="X175" s="130" t="s">
        <v>1123</v>
      </c>
      <c r="Y175" s="130" t="s">
        <v>1124</v>
      </c>
      <c r="Z175" s="130" t="s">
        <v>1125</v>
      </c>
      <c r="AA175" s="130" t="s">
        <v>999</v>
      </c>
      <c r="AB175" s="129" t="s">
        <v>1126</v>
      </c>
      <c r="AC175" s="131">
        <v>3900</v>
      </c>
      <c r="AD175" s="128">
        <v>21</v>
      </c>
      <c r="AE175" s="131">
        <v>819</v>
      </c>
      <c r="AF175" s="132">
        <f>ROUND(J175*AC175,2)</f>
        <v>7800</v>
      </c>
      <c r="AG175" s="132">
        <f>ROUND(J175*(AC175+AE175),2)</f>
        <v>9438</v>
      </c>
    </row>
    <row r="176" spans="1:33" ht="13.5" customHeight="1" thickTop="1">
      <c r="A176" s="133"/>
      <c r="B176" s="133"/>
      <c r="C176" s="133"/>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3" t="s">
        <v>989</v>
      </c>
      <c r="AE176" s="133"/>
      <c r="AF176" s="135">
        <f>SUM(AF174:AF175)</f>
        <v>56400</v>
      </c>
      <c r="AG176" s="135">
        <f>SUM(AG174:AG175)</f>
        <v>68244</v>
      </c>
    </row>
    <row r="177" spans="1:33" ht="12.75">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row>
    <row r="178" spans="1:33" ht="12.75">
      <c r="A178" s="126">
        <v>29918</v>
      </c>
      <c r="B178" s="127"/>
      <c r="C178" s="126">
        <v>79948</v>
      </c>
      <c r="D178" s="127" t="s">
        <v>72</v>
      </c>
      <c r="E178" s="127" t="s">
        <v>73</v>
      </c>
      <c r="F178" s="127" t="s">
        <v>1006</v>
      </c>
      <c r="G178" s="127" t="s">
        <v>27</v>
      </c>
      <c r="H178" s="127"/>
      <c r="I178" s="127" t="s">
        <v>29</v>
      </c>
      <c r="J178" s="128">
        <v>1</v>
      </c>
      <c r="K178" s="129" t="s">
        <v>990</v>
      </c>
      <c r="L178" s="127">
        <v>239914</v>
      </c>
      <c r="M178" s="127" t="s">
        <v>298</v>
      </c>
      <c r="N178" s="127" t="s">
        <v>43</v>
      </c>
      <c r="O178" s="127" t="s">
        <v>44</v>
      </c>
      <c r="P178" s="127"/>
      <c r="Q178" s="127" t="s">
        <v>79</v>
      </c>
      <c r="R178" s="127">
        <v>3913</v>
      </c>
      <c r="S178" s="127" t="s">
        <v>176</v>
      </c>
      <c r="T178" s="127" t="s">
        <v>177</v>
      </c>
      <c r="U178" s="127">
        <v>549493609</v>
      </c>
      <c r="V178" s="127"/>
      <c r="W178" s="130" t="s">
        <v>1127</v>
      </c>
      <c r="X178" s="130" t="s">
        <v>1128</v>
      </c>
      <c r="Y178" s="130" t="s">
        <v>79</v>
      </c>
      <c r="Z178" s="130" t="s">
        <v>1129</v>
      </c>
      <c r="AA178" s="130" t="s">
        <v>1017</v>
      </c>
      <c r="AB178" s="129" t="s">
        <v>1130</v>
      </c>
      <c r="AC178" s="131">
        <v>8700</v>
      </c>
      <c r="AD178" s="128">
        <v>21</v>
      </c>
      <c r="AE178" s="131">
        <v>1827</v>
      </c>
      <c r="AF178" s="132">
        <f>ROUND(J178*AC178,2)</f>
        <v>8700</v>
      </c>
      <c r="AG178" s="132">
        <f>ROUND(J178*(AC178+AE178),2)</f>
        <v>10527</v>
      </c>
    </row>
    <row r="179" spans="1:33" ht="12.75">
      <c r="A179" s="126">
        <v>29918</v>
      </c>
      <c r="B179" s="127"/>
      <c r="C179" s="126">
        <v>79949</v>
      </c>
      <c r="D179" s="127" t="s">
        <v>69</v>
      </c>
      <c r="E179" s="127" t="s">
        <v>236</v>
      </c>
      <c r="F179" s="127" t="s">
        <v>1081</v>
      </c>
      <c r="G179" s="127" t="s">
        <v>27</v>
      </c>
      <c r="H179" s="127" t="s">
        <v>299</v>
      </c>
      <c r="I179" s="127" t="s">
        <v>29</v>
      </c>
      <c r="J179" s="128">
        <v>2</v>
      </c>
      <c r="K179" s="129" t="s">
        <v>990</v>
      </c>
      <c r="L179" s="127">
        <v>239914</v>
      </c>
      <c r="M179" s="127" t="s">
        <v>298</v>
      </c>
      <c r="N179" s="127" t="s">
        <v>43</v>
      </c>
      <c r="O179" s="127" t="s">
        <v>44</v>
      </c>
      <c r="P179" s="127"/>
      <c r="Q179" s="127" t="s">
        <v>79</v>
      </c>
      <c r="R179" s="127">
        <v>3913</v>
      </c>
      <c r="S179" s="127" t="s">
        <v>176</v>
      </c>
      <c r="T179" s="127" t="s">
        <v>177</v>
      </c>
      <c r="U179" s="127">
        <v>549493609</v>
      </c>
      <c r="V179" s="127"/>
      <c r="W179" s="130" t="s">
        <v>1127</v>
      </c>
      <c r="X179" s="130" t="s">
        <v>1128</v>
      </c>
      <c r="Y179" s="130" t="s">
        <v>79</v>
      </c>
      <c r="Z179" s="130" t="s">
        <v>1129</v>
      </c>
      <c r="AA179" s="130" t="s">
        <v>1017</v>
      </c>
      <c r="AB179" s="129" t="s">
        <v>1130</v>
      </c>
      <c r="AC179" s="131">
        <v>3200</v>
      </c>
      <c r="AD179" s="128">
        <v>21</v>
      </c>
      <c r="AE179" s="131">
        <v>672</v>
      </c>
      <c r="AF179" s="132">
        <f>ROUND(J179*AC179,2)</f>
        <v>6400</v>
      </c>
      <c r="AG179" s="132">
        <f>ROUND(J179*(AC179+AE179),2)</f>
        <v>7744</v>
      </c>
    </row>
    <row r="180" spans="1:33" ht="12.75">
      <c r="A180" s="126">
        <v>29918</v>
      </c>
      <c r="B180" s="127"/>
      <c r="C180" s="126">
        <v>79950</v>
      </c>
      <c r="D180" s="127" t="s">
        <v>47</v>
      </c>
      <c r="E180" s="127" t="s">
        <v>48</v>
      </c>
      <c r="F180" s="127" t="s">
        <v>49</v>
      </c>
      <c r="G180" s="127" t="s">
        <v>27</v>
      </c>
      <c r="H180" s="127"/>
      <c r="I180" s="127" t="s">
        <v>29</v>
      </c>
      <c r="J180" s="128">
        <v>2</v>
      </c>
      <c r="K180" s="129" t="s">
        <v>990</v>
      </c>
      <c r="L180" s="127">
        <v>239914</v>
      </c>
      <c r="M180" s="127" t="s">
        <v>298</v>
      </c>
      <c r="N180" s="127" t="s">
        <v>43</v>
      </c>
      <c r="O180" s="127" t="s">
        <v>44</v>
      </c>
      <c r="P180" s="127"/>
      <c r="Q180" s="127" t="s">
        <v>79</v>
      </c>
      <c r="R180" s="127">
        <v>3913</v>
      </c>
      <c r="S180" s="127" t="s">
        <v>176</v>
      </c>
      <c r="T180" s="127" t="s">
        <v>177</v>
      </c>
      <c r="U180" s="127">
        <v>549493609</v>
      </c>
      <c r="V180" s="127"/>
      <c r="W180" s="130" t="s">
        <v>1127</v>
      </c>
      <c r="X180" s="130" t="s">
        <v>1128</v>
      </c>
      <c r="Y180" s="130" t="s">
        <v>79</v>
      </c>
      <c r="Z180" s="130" t="s">
        <v>1129</v>
      </c>
      <c r="AA180" s="130" t="s">
        <v>1017</v>
      </c>
      <c r="AB180" s="129" t="s">
        <v>1130</v>
      </c>
      <c r="AC180" s="131">
        <v>180</v>
      </c>
      <c r="AD180" s="128">
        <v>21</v>
      </c>
      <c r="AE180" s="131">
        <v>37.8</v>
      </c>
      <c r="AF180" s="132">
        <f>ROUND(J180*AC180,2)</f>
        <v>360</v>
      </c>
      <c r="AG180" s="132">
        <f>ROUND(J180*(AC180+AE180),2)</f>
        <v>435.6</v>
      </c>
    </row>
    <row r="181" spans="1:33" ht="12.75">
      <c r="A181" s="126">
        <v>29918</v>
      </c>
      <c r="B181" s="127"/>
      <c r="C181" s="126">
        <v>79969</v>
      </c>
      <c r="D181" s="127" t="s">
        <v>69</v>
      </c>
      <c r="E181" s="127" t="s">
        <v>70</v>
      </c>
      <c r="F181" s="127" t="s">
        <v>71</v>
      </c>
      <c r="G181" s="127" t="s">
        <v>27</v>
      </c>
      <c r="H181" s="127"/>
      <c r="I181" s="127" t="s">
        <v>29</v>
      </c>
      <c r="J181" s="128">
        <v>1</v>
      </c>
      <c r="K181" s="129" t="s">
        <v>990</v>
      </c>
      <c r="L181" s="127">
        <v>239914</v>
      </c>
      <c r="M181" s="127" t="s">
        <v>298</v>
      </c>
      <c r="N181" s="127" t="s">
        <v>43</v>
      </c>
      <c r="O181" s="127" t="s">
        <v>44</v>
      </c>
      <c r="P181" s="127"/>
      <c r="Q181" s="127" t="s">
        <v>79</v>
      </c>
      <c r="R181" s="127">
        <v>3913</v>
      </c>
      <c r="S181" s="127" t="s">
        <v>176</v>
      </c>
      <c r="T181" s="127" t="s">
        <v>177</v>
      </c>
      <c r="U181" s="127">
        <v>549493609</v>
      </c>
      <c r="V181" s="127"/>
      <c r="W181" s="130" t="s">
        <v>1127</v>
      </c>
      <c r="X181" s="130" t="s">
        <v>1128</v>
      </c>
      <c r="Y181" s="130" t="s">
        <v>79</v>
      </c>
      <c r="Z181" s="130" t="s">
        <v>1129</v>
      </c>
      <c r="AA181" s="130" t="s">
        <v>1017</v>
      </c>
      <c r="AB181" s="129" t="s">
        <v>1130</v>
      </c>
      <c r="AC181" s="131">
        <v>3900</v>
      </c>
      <c r="AD181" s="128">
        <v>21</v>
      </c>
      <c r="AE181" s="131">
        <v>819</v>
      </c>
      <c r="AF181" s="132">
        <f>ROUND(J181*AC181,2)</f>
        <v>3900</v>
      </c>
      <c r="AG181" s="132">
        <f>ROUND(J181*(AC181+AE181),2)</f>
        <v>4719</v>
      </c>
    </row>
    <row r="182" spans="1:33" ht="13.5" thickBot="1">
      <c r="A182" s="126">
        <v>29918</v>
      </c>
      <c r="B182" s="127"/>
      <c r="C182" s="126">
        <v>79970</v>
      </c>
      <c r="D182" s="127" t="s">
        <v>280</v>
      </c>
      <c r="E182" s="127" t="s">
        <v>281</v>
      </c>
      <c r="F182" s="127" t="s">
        <v>282</v>
      </c>
      <c r="G182" s="127" t="s">
        <v>27</v>
      </c>
      <c r="H182" s="127" t="s">
        <v>300</v>
      </c>
      <c r="I182" s="127" t="s">
        <v>29</v>
      </c>
      <c r="J182" s="128">
        <v>2</v>
      </c>
      <c r="K182" s="129" t="s">
        <v>990</v>
      </c>
      <c r="L182" s="127">
        <v>239914</v>
      </c>
      <c r="M182" s="127" t="s">
        <v>298</v>
      </c>
      <c r="N182" s="127" t="s">
        <v>43</v>
      </c>
      <c r="O182" s="127" t="s">
        <v>44</v>
      </c>
      <c r="P182" s="127"/>
      <c r="Q182" s="127" t="s">
        <v>79</v>
      </c>
      <c r="R182" s="127">
        <v>3913</v>
      </c>
      <c r="S182" s="127" t="s">
        <v>176</v>
      </c>
      <c r="T182" s="127" t="s">
        <v>177</v>
      </c>
      <c r="U182" s="127">
        <v>549493609</v>
      </c>
      <c r="V182" s="127"/>
      <c r="W182" s="130" t="s">
        <v>1127</v>
      </c>
      <c r="X182" s="130" t="s">
        <v>1128</v>
      </c>
      <c r="Y182" s="130" t="s">
        <v>79</v>
      </c>
      <c r="Z182" s="130" t="s">
        <v>1129</v>
      </c>
      <c r="AA182" s="130" t="s">
        <v>1017</v>
      </c>
      <c r="AB182" s="129" t="s">
        <v>1130</v>
      </c>
      <c r="AC182" s="131">
        <v>110</v>
      </c>
      <c r="AD182" s="128">
        <v>21</v>
      </c>
      <c r="AE182" s="131">
        <v>23.1</v>
      </c>
      <c r="AF182" s="132">
        <f>ROUND(J182*AC182,2)</f>
        <v>220</v>
      </c>
      <c r="AG182" s="132">
        <f>ROUND(J182*(AC182+AE182),2)</f>
        <v>266.2</v>
      </c>
    </row>
    <row r="183" spans="1:33" ht="13.5" customHeight="1" thickTop="1">
      <c r="A183" s="133"/>
      <c r="B183" s="133"/>
      <c r="C183" s="133"/>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3" t="s">
        <v>989</v>
      </c>
      <c r="AE183" s="133"/>
      <c r="AF183" s="135">
        <f>SUM(AF178:AF182)</f>
        <v>19580</v>
      </c>
      <c r="AG183" s="135">
        <f>SUM(AG178:AG182)</f>
        <v>23691.8</v>
      </c>
    </row>
    <row r="184" spans="1:33" ht="12.75">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row>
    <row r="185" spans="1:33" ht="13.5" thickBot="1">
      <c r="A185" s="126">
        <v>29919</v>
      </c>
      <c r="B185" s="127"/>
      <c r="C185" s="126">
        <v>79971</v>
      </c>
      <c r="D185" s="127" t="s">
        <v>280</v>
      </c>
      <c r="E185" s="127" t="s">
        <v>301</v>
      </c>
      <c r="F185" s="127" t="s">
        <v>302</v>
      </c>
      <c r="G185" s="127" t="s">
        <v>27</v>
      </c>
      <c r="H185" s="127"/>
      <c r="I185" s="127" t="s">
        <v>29</v>
      </c>
      <c r="J185" s="128">
        <v>2</v>
      </c>
      <c r="K185" s="129" t="s">
        <v>990</v>
      </c>
      <c r="L185" s="127">
        <v>239902</v>
      </c>
      <c r="M185" s="127" t="s">
        <v>303</v>
      </c>
      <c r="N185" s="127" t="s">
        <v>43</v>
      </c>
      <c r="O185" s="127" t="s">
        <v>44</v>
      </c>
      <c r="P185" s="127">
        <v>5</v>
      </c>
      <c r="Q185" s="127">
        <v>5.52</v>
      </c>
      <c r="R185" s="127">
        <v>52740</v>
      </c>
      <c r="S185" s="127" t="s">
        <v>304</v>
      </c>
      <c r="T185" s="127" t="s">
        <v>305</v>
      </c>
      <c r="U185" s="127">
        <v>549495787</v>
      </c>
      <c r="V185" s="127"/>
      <c r="W185" s="130" t="s">
        <v>1131</v>
      </c>
      <c r="X185" s="130" t="s">
        <v>992</v>
      </c>
      <c r="Y185" s="130" t="s">
        <v>1012</v>
      </c>
      <c r="Z185" s="130" t="s">
        <v>998</v>
      </c>
      <c r="AA185" s="130" t="s">
        <v>999</v>
      </c>
      <c r="AB185" s="129" t="s">
        <v>1132</v>
      </c>
      <c r="AC185" s="131">
        <v>350</v>
      </c>
      <c r="AD185" s="128">
        <v>21</v>
      </c>
      <c r="AE185" s="131">
        <v>73.5</v>
      </c>
      <c r="AF185" s="132">
        <f>ROUND(J185*AC185,2)</f>
        <v>700</v>
      </c>
      <c r="AG185" s="132">
        <f>ROUND(J185*(AC185+AE185),2)</f>
        <v>847</v>
      </c>
    </row>
    <row r="186" spans="1:33" ht="13.5" customHeight="1" thickTop="1">
      <c r="A186" s="133"/>
      <c r="B186" s="133"/>
      <c r="C186" s="133"/>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3" t="s">
        <v>989</v>
      </c>
      <c r="AE186" s="133"/>
      <c r="AF186" s="135">
        <f>SUM(AF185:AF185)</f>
        <v>700</v>
      </c>
      <c r="AG186" s="135">
        <f>SUM(AG185:AG185)</f>
        <v>847</v>
      </c>
    </row>
    <row r="187" spans="1:33" ht="12.75">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row>
    <row r="188" spans="1:33" ht="12.75">
      <c r="A188" s="126">
        <v>29922</v>
      </c>
      <c r="B188" s="127" t="s">
        <v>306</v>
      </c>
      <c r="C188" s="126">
        <v>79961</v>
      </c>
      <c r="D188" s="127" t="s">
        <v>36</v>
      </c>
      <c r="E188" s="127" t="s">
        <v>39</v>
      </c>
      <c r="F188" s="127" t="s">
        <v>40</v>
      </c>
      <c r="G188" s="127" t="s">
        <v>27</v>
      </c>
      <c r="H188" s="127"/>
      <c r="I188" s="127" t="s">
        <v>29</v>
      </c>
      <c r="J188" s="128">
        <v>5</v>
      </c>
      <c r="K188" s="129" t="s">
        <v>984</v>
      </c>
      <c r="L188" s="127">
        <v>920000</v>
      </c>
      <c r="M188" s="127" t="s">
        <v>181</v>
      </c>
      <c r="N188" s="127" t="s">
        <v>182</v>
      </c>
      <c r="O188" s="127" t="s">
        <v>183</v>
      </c>
      <c r="P188" s="127">
        <v>2</v>
      </c>
      <c r="Q188" s="127" t="s">
        <v>184</v>
      </c>
      <c r="R188" s="127">
        <v>2090</v>
      </c>
      <c r="S188" s="127" t="s">
        <v>185</v>
      </c>
      <c r="T188" s="127" t="s">
        <v>186</v>
      </c>
      <c r="U188" s="127">
        <v>549494642</v>
      </c>
      <c r="V188" s="127"/>
      <c r="W188" s="130" t="s">
        <v>987</v>
      </c>
      <c r="X188" s="130" t="s">
        <v>1059</v>
      </c>
      <c r="Y188" s="130" t="s">
        <v>79</v>
      </c>
      <c r="Z188" s="130" t="s">
        <v>987</v>
      </c>
      <c r="AA188" s="130" t="s">
        <v>1057</v>
      </c>
      <c r="AB188" s="129" t="s">
        <v>1133</v>
      </c>
      <c r="AC188" s="131">
        <v>1200</v>
      </c>
      <c r="AD188" s="128">
        <v>21</v>
      </c>
      <c r="AE188" s="131">
        <v>252</v>
      </c>
      <c r="AF188" s="132">
        <f>ROUND(J188*AC188,2)</f>
        <v>6000</v>
      </c>
      <c r="AG188" s="132">
        <f>ROUND(J188*(AC188+AE188),2)</f>
        <v>7260</v>
      </c>
    </row>
    <row r="189" spans="1:33" ht="38.25">
      <c r="A189" s="126">
        <v>29922</v>
      </c>
      <c r="B189" s="127" t="s">
        <v>306</v>
      </c>
      <c r="C189" s="126">
        <v>80002</v>
      </c>
      <c r="D189" s="127" t="s">
        <v>24</v>
      </c>
      <c r="E189" s="127" t="s">
        <v>25</v>
      </c>
      <c r="F189" s="127" t="s">
        <v>26</v>
      </c>
      <c r="G189" s="127" t="s">
        <v>27</v>
      </c>
      <c r="H189" s="1" t="s">
        <v>307</v>
      </c>
      <c r="I189" s="127" t="s">
        <v>29</v>
      </c>
      <c r="J189" s="128">
        <v>5</v>
      </c>
      <c r="K189" s="129" t="s">
        <v>984</v>
      </c>
      <c r="L189" s="127">
        <v>920000</v>
      </c>
      <c r="M189" s="127" t="s">
        <v>181</v>
      </c>
      <c r="N189" s="127" t="s">
        <v>182</v>
      </c>
      <c r="O189" s="127" t="s">
        <v>183</v>
      </c>
      <c r="P189" s="127">
        <v>2</v>
      </c>
      <c r="Q189" s="127" t="s">
        <v>184</v>
      </c>
      <c r="R189" s="127">
        <v>2090</v>
      </c>
      <c r="S189" s="127" t="s">
        <v>185</v>
      </c>
      <c r="T189" s="127" t="s">
        <v>186</v>
      </c>
      <c r="U189" s="127">
        <v>549494642</v>
      </c>
      <c r="V189" s="127"/>
      <c r="W189" s="130" t="s">
        <v>1134</v>
      </c>
      <c r="X189" s="130" t="s">
        <v>1135</v>
      </c>
      <c r="Y189" s="130" t="s">
        <v>79</v>
      </c>
      <c r="Z189" s="130" t="s">
        <v>987</v>
      </c>
      <c r="AA189" s="130" t="s">
        <v>1057</v>
      </c>
      <c r="AB189" s="129" t="s">
        <v>1133</v>
      </c>
      <c r="AC189" s="131">
        <v>1200</v>
      </c>
      <c r="AD189" s="128">
        <v>21</v>
      </c>
      <c r="AE189" s="131">
        <v>252</v>
      </c>
      <c r="AF189" s="132">
        <f>ROUND(J189*AC189,2)</f>
        <v>6000</v>
      </c>
      <c r="AG189" s="132">
        <f>ROUND(J189*(AC189+AE189),2)</f>
        <v>7260</v>
      </c>
    </row>
    <row r="190" spans="1:33" ht="13.5" thickBot="1">
      <c r="A190" s="126">
        <v>29922</v>
      </c>
      <c r="B190" s="127" t="s">
        <v>306</v>
      </c>
      <c r="C190" s="126">
        <v>80304</v>
      </c>
      <c r="D190" s="127" t="s">
        <v>24</v>
      </c>
      <c r="E190" s="127" t="s">
        <v>25</v>
      </c>
      <c r="F190" s="127" t="s">
        <v>26</v>
      </c>
      <c r="G190" s="127" t="s">
        <v>27</v>
      </c>
      <c r="H190" s="127" t="s">
        <v>308</v>
      </c>
      <c r="I190" s="127" t="s">
        <v>29</v>
      </c>
      <c r="J190" s="128">
        <v>1</v>
      </c>
      <c r="K190" s="129" t="s">
        <v>984</v>
      </c>
      <c r="L190" s="127">
        <v>920000</v>
      </c>
      <c r="M190" s="127" t="s">
        <v>181</v>
      </c>
      <c r="N190" s="127" t="s">
        <v>182</v>
      </c>
      <c r="O190" s="127" t="s">
        <v>183</v>
      </c>
      <c r="P190" s="127">
        <v>2</v>
      </c>
      <c r="Q190" s="127" t="s">
        <v>184</v>
      </c>
      <c r="R190" s="127">
        <v>2090</v>
      </c>
      <c r="S190" s="127" t="s">
        <v>185</v>
      </c>
      <c r="T190" s="127" t="s">
        <v>186</v>
      </c>
      <c r="U190" s="127">
        <v>549494642</v>
      </c>
      <c r="V190" s="127"/>
      <c r="W190" s="130" t="s">
        <v>1060</v>
      </c>
      <c r="X190" s="130" t="s">
        <v>1061</v>
      </c>
      <c r="Y190" s="130" t="s">
        <v>79</v>
      </c>
      <c r="Z190" s="130" t="s">
        <v>987</v>
      </c>
      <c r="AA190" s="130" t="s">
        <v>1057</v>
      </c>
      <c r="AB190" s="129" t="s">
        <v>1133</v>
      </c>
      <c r="AC190" s="131">
        <v>820</v>
      </c>
      <c r="AD190" s="128">
        <v>21</v>
      </c>
      <c r="AE190" s="131">
        <v>172.2</v>
      </c>
      <c r="AF190" s="132">
        <f>ROUND(J190*AC190,2)</f>
        <v>820</v>
      </c>
      <c r="AG190" s="132">
        <f>ROUND(J190*(AC190+AE190),2)</f>
        <v>992.2</v>
      </c>
    </row>
    <row r="191" spans="1:33" ht="13.5" customHeight="1" thickTop="1">
      <c r="A191" s="133"/>
      <c r="B191" s="133"/>
      <c r="C191" s="133"/>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3" t="s">
        <v>989</v>
      </c>
      <c r="AE191" s="133"/>
      <c r="AF191" s="135">
        <f>SUM(AF188:AF190)</f>
        <v>12820</v>
      </c>
      <c r="AG191" s="135">
        <f>SUM(AG188:AG190)</f>
        <v>15512.2</v>
      </c>
    </row>
    <row r="192" spans="1:33" ht="12.75">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row>
    <row r="193" spans="1:33" ht="25.5">
      <c r="A193" s="126">
        <v>29927</v>
      </c>
      <c r="B193" s="127"/>
      <c r="C193" s="126">
        <v>80066</v>
      </c>
      <c r="D193" s="127" t="s">
        <v>69</v>
      </c>
      <c r="E193" s="127" t="s">
        <v>70</v>
      </c>
      <c r="F193" s="127" t="s">
        <v>71</v>
      </c>
      <c r="G193" s="127" t="s">
        <v>27</v>
      </c>
      <c r="H193" s="127"/>
      <c r="I193" s="127" t="s">
        <v>29</v>
      </c>
      <c r="J193" s="128">
        <v>2</v>
      </c>
      <c r="K193" s="129" t="s">
        <v>990</v>
      </c>
      <c r="L193" s="127">
        <v>312040</v>
      </c>
      <c r="M193" s="127" t="s">
        <v>309</v>
      </c>
      <c r="N193" s="127" t="s">
        <v>310</v>
      </c>
      <c r="O193" s="127" t="s">
        <v>118</v>
      </c>
      <c r="P193" s="127">
        <v>3</v>
      </c>
      <c r="Q193" s="127" t="s">
        <v>311</v>
      </c>
      <c r="R193" s="127">
        <v>169617</v>
      </c>
      <c r="S193" s="127" t="s">
        <v>312</v>
      </c>
      <c r="T193" s="127" t="s">
        <v>313</v>
      </c>
      <c r="U193" s="127">
        <v>549492610</v>
      </c>
      <c r="V193" s="127"/>
      <c r="W193" s="130" t="s">
        <v>1070</v>
      </c>
      <c r="X193" s="130" t="s">
        <v>1136</v>
      </c>
      <c r="Y193" s="130" t="s">
        <v>79</v>
      </c>
      <c r="Z193" s="130" t="s">
        <v>1111</v>
      </c>
      <c r="AA193" s="130" t="s">
        <v>79</v>
      </c>
      <c r="AB193" s="129" t="s">
        <v>1137</v>
      </c>
      <c r="AC193" s="131">
        <v>3900</v>
      </c>
      <c r="AD193" s="128">
        <v>21</v>
      </c>
      <c r="AE193" s="131">
        <v>819</v>
      </c>
      <c r="AF193" s="132">
        <f>ROUND(J193*AC193,2)</f>
        <v>7800</v>
      </c>
      <c r="AG193" s="132">
        <f>ROUND(J193*(AC193+AE193),2)</f>
        <v>9438</v>
      </c>
    </row>
    <row r="194" spans="1:33" ht="26.25" thickBot="1">
      <c r="A194" s="126">
        <v>29927</v>
      </c>
      <c r="B194" s="127"/>
      <c r="C194" s="126">
        <v>80067</v>
      </c>
      <c r="D194" s="127" t="s">
        <v>72</v>
      </c>
      <c r="E194" s="127" t="s">
        <v>73</v>
      </c>
      <c r="F194" s="127" t="s">
        <v>1006</v>
      </c>
      <c r="G194" s="127" t="s">
        <v>27</v>
      </c>
      <c r="H194" s="127"/>
      <c r="I194" s="127" t="s">
        <v>29</v>
      </c>
      <c r="J194" s="128">
        <v>2</v>
      </c>
      <c r="K194" s="129" t="s">
        <v>990</v>
      </c>
      <c r="L194" s="127">
        <v>312040</v>
      </c>
      <c r="M194" s="127" t="s">
        <v>309</v>
      </c>
      <c r="N194" s="127" t="s">
        <v>310</v>
      </c>
      <c r="O194" s="127" t="s">
        <v>118</v>
      </c>
      <c r="P194" s="127">
        <v>3</v>
      </c>
      <c r="Q194" s="127" t="s">
        <v>311</v>
      </c>
      <c r="R194" s="127">
        <v>169617</v>
      </c>
      <c r="S194" s="127" t="s">
        <v>312</v>
      </c>
      <c r="T194" s="127" t="s">
        <v>313</v>
      </c>
      <c r="U194" s="127">
        <v>549492610</v>
      </c>
      <c r="V194" s="127"/>
      <c r="W194" s="130" t="s">
        <v>1070</v>
      </c>
      <c r="X194" s="130" t="s">
        <v>1136</v>
      </c>
      <c r="Y194" s="130" t="s">
        <v>79</v>
      </c>
      <c r="Z194" s="130" t="s">
        <v>1111</v>
      </c>
      <c r="AA194" s="130" t="s">
        <v>79</v>
      </c>
      <c r="AB194" s="129" t="s">
        <v>1137</v>
      </c>
      <c r="AC194" s="131">
        <v>8700</v>
      </c>
      <c r="AD194" s="128">
        <v>21</v>
      </c>
      <c r="AE194" s="131">
        <v>1827</v>
      </c>
      <c r="AF194" s="132">
        <f>ROUND(J194*AC194,2)</f>
        <v>17400</v>
      </c>
      <c r="AG194" s="132">
        <f>ROUND(J194*(AC194+AE194),2)</f>
        <v>21054</v>
      </c>
    </row>
    <row r="195" spans="1:33" ht="13.5" customHeight="1" thickTop="1">
      <c r="A195" s="133"/>
      <c r="B195" s="133"/>
      <c r="C195" s="133"/>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3" t="s">
        <v>989</v>
      </c>
      <c r="AE195" s="133"/>
      <c r="AF195" s="135">
        <f>SUM(AF193:AF194)</f>
        <v>25200</v>
      </c>
      <c r="AG195" s="135">
        <f>SUM(AG193:AG194)</f>
        <v>30492</v>
      </c>
    </row>
    <row r="196" spans="1:33" ht="12.75">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row>
    <row r="197" spans="1:33" ht="12.75">
      <c r="A197" s="126">
        <v>29928</v>
      </c>
      <c r="B197" s="127" t="s">
        <v>314</v>
      </c>
      <c r="C197" s="126">
        <v>80108</v>
      </c>
      <c r="D197" s="127" t="s">
        <v>36</v>
      </c>
      <c r="E197" s="127" t="s">
        <v>37</v>
      </c>
      <c r="F197" s="127" t="s">
        <v>38</v>
      </c>
      <c r="G197" s="127" t="s">
        <v>27</v>
      </c>
      <c r="H197" s="127"/>
      <c r="I197" s="127" t="s">
        <v>29</v>
      </c>
      <c r="J197" s="128">
        <v>1</v>
      </c>
      <c r="K197" s="129" t="s">
        <v>984</v>
      </c>
      <c r="L197" s="127">
        <v>920000</v>
      </c>
      <c r="M197" s="127" t="s">
        <v>181</v>
      </c>
      <c r="N197" s="127" t="s">
        <v>268</v>
      </c>
      <c r="O197" s="127" t="s">
        <v>269</v>
      </c>
      <c r="P197" s="127">
        <v>0</v>
      </c>
      <c r="Q197" s="127" t="s">
        <v>79</v>
      </c>
      <c r="R197" s="127">
        <v>2090</v>
      </c>
      <c r="S197" s="127" t="s">
        <v>185</v>
      </c>
      <c r="T197" s="127" t="s">
        <v>186</v>
      </c>
      <c r="U197" s="127">
        <v>549494642</v>
      </c>
      <c r="V197" s="127" t="s">
        <v>315</v>
      </c>
      <c r="W197" s="130" t="s">
        <v>1138</v>
      </c>
      <c r="X197" s="130" t="s">
        <v>1139</v>
      </c>
      <c r="Y197" s="130" t="s">
        <v>79</v>
      </c>
      <c r="Z197" s="130" t="s">
        <v>1140</v>
      </c>
      <c r="AA197" s="130" t="s">
        <v>999</v>
      </c>
      <c r="AB197" s="129" t="s">
        <v>1141</v>
      </c>
      <c r="AC197" s="131">
        <v>1680</v>
      </c>
      <c r="AD197" s="128">
        <v>21</v>
      </c>
      <c r="AE197" s="131">
        <v>352.8</v>
      </c>
      <c r="AF197" s="132">
        <f>ROUND(J197*AC197,2)</f>
        <v>1680</v>
      </c>
      <c r="AG197" s="132">
        <f>ROUND(J197*(AC197+AE197),2)</f>
        <v>2032.8</v>
      </c>
    </row>
    <row r="198" spans="1:33" ht="12.75">
      <c r="A198" s="126">
        <v>29928</v>
      </c>
      <c r="B198" s="127" t="s">
        <v>314</v>
      </c>
      <c r="C198" s="126">
        <v>80109</v>
      </c>
      <c r="D198" s="127" t="s">
        <v>69</v>
      </c>
      <c r="E198" s="127" t="s">
        <v>70</v>
      </c>
      <c r="F198" s="127" t="s">
        <v>71</v>
      </c>
      <c r="G198" s="127" t="s">
        <v>27</v>
      </c>
      <c r="H198" s="127"/>
      <c r="I198" s="127" t="s">
        <v>29</v>
      </c>
      <c r="J198" s="128">
        <v>1</v>
      </c>
      <c r="K198" s="129" t="s">
        <v>984</v>
      </c>
      <c r="L198" s="127">
        <v>920000</v>
      </c>
      <c r="M198" s="127" t="s">
        <v>181</v>
      </c>
      <c r="N198" s="127" t="s">
        <v>268</v>
      </c>
      <c r="O198" s="127" t="s">
        <v>269</v>
      </c>
      <c r="P198" s="127"/>
      <c r="Q198" s="127" t="s">
        <v>79</v>
      </c>
      <c r="R198" s="127">
        <v>2090</v>
      </c>
      <c r="S198" s="127" t="s">
        <v>185</v>
      </c>
      <c r="T198" s="127" t="s">
        <v>186</v>
      </c>
      <c r="U198" s="127">
        <v>549494642</v>
      </c>
      <c r="V198" s="127" t="s">
        <v>315</v>
      </c>
      <c r="W198" s="130" t="s">
        <v>1142</v>
      </c>
      <c r="X198" s="130" t="s">
        <v>1143</v>
      </c>
      <c r="Y198" s="130" t="s">
        <v>79</v>
      </c>
      <c r="Z198" s="130" t="s">
        <v>987</v>
      </c>
      <c r="AA198" s="130" t="s">
        <v>1057</v>
      </c>
      <c r="AB198" s="129" t="s">
        <v>1141</v>
      </c>
      <c r="AC198" s="131">
        <v>3900</v>
      </c>
      <c r="AD198" s="128">
        <v>21</v>
      </c>
      <c r="AE198" s="131">
        <v>819</v>
      </c>
      <c r="AF198" s="132">
        <f>ROUND(J198*AC198,2)</f>
        <v>3900</v>
      </c>
      <c r="AG198" s="132">
        <f>ROUND(J198*(AC198+AE198),2)</f>
        <v>4719</v>
      </c>
    </row>
    <row r="199" spans="1:33" ht="51.75" thickBot="1">
      <c r="A199" s="126">
        <v>29928</v>
      </c>
      <c r="B199" s="127" t="s">
        <v>314</v>
      </c>
      <c r="C199" s="126">
        <v>80111</v>
      </c>
      <c r="D199" s="127" t="s">
        <v>72</v>
      </c>
      <c r="E199" s="127" t="s">
        <v>73</v>
      </c>
      <c r="F199" s="127" t="s">
        <v>1006</v>
      </c>
      <c r="G199" s="127" t="s">
        <v>27</v>
      </c>
      <c r="H199" s="1" t="s">
        <v>316</v>
      </c>
      <c r="I199" s="127" t="s">
        <v>29</v>
      </c>
      <c r="J199" s="128">
        <v>1</v>
      </c>
      <c r="K199" s="129" t="s">
        <v>984</v>
      </c>
      <c r="L199" s="127">
        <v>920000</v>
      </c>
      <c r="M199" s="127" t="s">
        <v>181</v>
      </c>
      <c r="N199" s="127" t="s">
        <v>268</v>
      </c>
      <c r="O199" s="127" t="s">
        <v>269</v>
      </c>
      <c r="P199" s="127"/>
      <c r="Q199" s="127" t="s">
        <v>79</v>
      </c>
      <c r="R199" s="127">
        <v>2090</v>
      </c>
      <c r="S199" s="127" t="s">
        <v>185</v>
      </c>
      <c r="T199" s="127" t="s">
        <v>186</v>
      </c>
      <c r="U199" s="127">
        <v>549494642</v>
      </c>
      <c r="V199" s="127" t="s">
        <v>317</v>
      </c>
      <c r="W199" s="130" t="s">
        <v>1142</v>
      </c>
      <c r="X199" s="130" t="s">
        <v>1143</v>
      </c>
      <c r="Y199" s="130" t="s">
        <v>79</v>
      </c>
      <c r="Z199" s="130" t="s">
        <v>987</v>
      </c>
      <c r="AA199" s="130" t="s">
        <v>1057</v>
      </c>
      <c r="AB199" s="129" t="s">
        <v>1141</v>
      </c>
      <c r="AC199" s="131">
        <v>9150</v>
      </c>
      <c r="AD199" s="128">
        <v>21</v>
      </c>
      <c r="AE199" s="131">
        <v>1921.5</v>
      </c>
      <c r="AF199" s="132">
        <f>ROUND(J199*AC199,2)</f>
        <v>9150</v>
      </c>
      <c r="AG199" s="132">
        <f>ROUND(J199*(AC199+AE199),2)</f>
        <v>11071.5</v>
      </c>
    </row>
    <row r="200" spans="1:33" ht="13.5" customHeight="1" thickTop="1">
      <c r="A200" s="133"/>
      <c r="B200" s="133"/>
      <c r="C200" s="133"/>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3" t="s">
        <v>989</v>
      </c>
      <c r="AE200" s="133"/>
      <c r="AF200" s="135">
        <f>SUM(AF197:AF199)</f>
        <v>14730</v>
      </c>
      <c r="AG200" s="135">
        <f>SUM(AG197:AG199)</f>
        <v>17823.3</v>
      </c>
    </row>
    <row r="201" spans="1:33" ht="12.75">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row>
    <row r="202" spans="1:33" ht="25.5">
      <c r="A202" s="126">
        <v>29931</v>
      </c>
      <c r="B202" s="127"/>
      <c r="C202" s="126">
        <v>80142</v>
      </c>
      <c r="D202" s="127" t="s">
        <v>121</v>
      </c>
      <c r="E202" s="127" t="s">
        <v>179</v>
      </c>
      <c r="F202" s="127" t="s">
        <v>180</v>
      </c>
      <c r="G202" s="127" t="s">
        <v>27</v>
      </c>
      <c r="H202" s="127"/>
      <c r="I202" s="127" t="s">
        <v>29</v>
      </c>
      <c r="J202" s="128">
        <v>2</v>
      </c>
      <c r="K202" s="129" t="s">
        <v>984</v>
      </c>
      <c r="L202" s="127">
        <v>110523</v>
      </c>
      <c r="M202" s="127" t="s">
        <v>133</v>
      </c>
      <c r="N202" s="127" t="s">
        <v>134</v>
      </c>
      <c r="O202" s="127" t="s">
        <v>135</v>
      </c>
      <c r="P202" s="127">
        <v>2</v>
      </c>
      <c r="Q202" s="127" t="s">
        <v>79</v>
      </c>
      <c r="R202" s="127">
        <v>237021</v>
      </c>
      <c r="S202" s="127" t="s">
        <v>136</v>
      </c>
      <c r="T202" s="127" t="s">
        <v>137</v>
      </c>
      <c r="U202" s="127">
        <v>549491371</v>
      </c>
      <c r="V202" s="127"/>
      <c r="W202" s="130" t="s">
        <v>1144</v>
      </c>
      <c r="X202" s="130" t="s">
        <v>1034</v>
      </c>
      <c r="Y202" s="130" t="s">
        <v>79</v>
      </c>
      <c r="Z202" s="130" t="s">
        <v>1042</v>
      </c>
      <c r="AA202" s="130" t="s">
        <v>1013</v>
      </c>
      <c r="AB202" s="129" t="s">
        <v>1145</v>
      </c>
      <c r="AC202" s="131">
        <v>12250</v>
      </c>
      <c r="AD202" s="128">
        <v>21</v>
      </c>
      <c r="AE202" s="131">
        <v>2572.5</v>
      </c>
      <c r="AF202" s="132">
        <f>ROUND(J202*AC202,2)</f>
        <v>24500</v>
      </c>
      <c r="AG202" s="132">
        <f>ROUND(J202*(AC202+AE202),2)</f>
        <v>29645</v>
      </c>
    </row>
    <row r="203" spans="1:33" ht="25.5">
      <c r="A203" s="126">
        <v>29931</v>
      </c>
      <c r="B203" s="127"/>
      <c r="C203" s="126">
        <v>80145</v>
      </c>
      <c r="D203" s="127" t="s">
        <v>24</v>
      </c>
      <c r="E203" s="127" t="s">
        <v>25</v>
      </c>
      <c r="F203" s="127" t="s">
        <v>26</v>
      </c>
      <c r="G203" s="127" t="s">
        <v>27</v>
      </c>
      <c r="H203" s="2" t="s">
        <v>424</v>
      </c>
      <c r="I203" s="127" t="s">
        <v>29</v>
      </c>
      <c r="J203" s="128">
        <v>2</v>
      </c>
      <c r="K203" s="129" t="s">
        <v>984</v>
      </c>
      <c r="L203" s="127">
        <v>110523</v>
      </c>
      <c r="M203" s="127" t="s">
        <v>133</v>
      </c>
      <c r="N203" s="127" t="s">
        <v>134</v>
      </c>
      <c r="O203" s="127" t="s">
        <v>135</v>
      </c>
      <c r="P203" s="127"/>
      <c r="Q203" s="127" t="s">
        <v>79</v>
      </c>
      <c r="R203" s="127">
        <v>237021</v>
      </c>
      <c r="S203" s="127" t="s">
        <v>136</v>
      </c>
      <c r="T203" s="127" t="s">
        <v>137</v>
      </c>
      <c r="U203" s="127">
        <v>549491371</v>
      </c>
      <c r="V203" s="127"/>
      <c r="W203" s="130" t="s">
        <v>1144</v>
      </c>
      <c r="X203" s="130" t="s">
        <v>1034</v>
      </c>
      <c r="Y203" s="130" t="s">
        <v>79</v>
      </c>
      <c r="Z203" s="130" t="s">
        <v>1042</v>
      </c>
      <c r="AA203" s="130" t="s">
        <v>1013</v>
      </c>
      <c r="AB203" s="129" t="s">
        <v>1145</v>
      </c>
      <c r="AC203" s="131">
        <v>820</v>
      </c>
      <c r="AD203" s="128">
        <v>21</v>
      </c>
      <c r="AE203" s="131">
        <v>172.2</v>
      </c>
      <c r="AF203" s="132">
        <f>ROUND(J203*AC203,2)</f>
        <v>1640</v>
      </c>
      <c r="AG203" s="132">
        <f>ROUND(J203*(AC203+AE203),2)</f>
        <v>1984.4</v>
      </c>
    </row>
    <row r="204" spans="1:33" ht="26.25" thickBot="1">
      <c r="A204" s="126">
        <v>29931</v>
      </c>
      <c r="B204" s="127"/>
      <c r="C204" s="126">
        <v>80148</v>
      </c>
      <c r="D204" s="127" t="s">
        <v>86</v>
      </c>
      <c r="E204" s="127" t="s">
        <v>87</v>
      </c>
      <c r="F204" s="127" t="s">
        <v>88</v>
      </c>
      <c r="G204" s="127" t="s">
        <v>27</v>
      </c>
      <c r="H204" s="127"/>
      <c r="I204" s="127" t="s">
        <v>29</v>
      </c>
      <c r="J204" s="128">
        <v>1</v>
      </c>
      <c r="K204" s="129" t="s">
        <v>984</v>
      </c>
      <c r="L204" s="127">
        <v>110523</v>
      </c>
      <c r="M204" s="127" t="s">
        <v>133</v>
      </c>
      <c r="N204" s="127" t="s">
        <v>134</v>
      </c>
      <c r="O204" s="127" t="s">
        <v>135</v>
      </c>
      <c r="P204" s="127">
        <v>2</v>
      </c>
      <c r="Q204" s="127" t="s">
        <v>79</v>
      </c>
      <c r="R204" s="127">
        <v>237021</v>
      </c>
      <c r="S204" s="127" t="s">
        <v>136</v>
      </c>
      <c r="T204" s="127" t="s">
        <v>137</v>
      </c>
      <c r="U204" s="127">
        <v>549491371</v>
      </c>
      <c r="V204" s="127"/>
      <c r="W204" s="130" t="s">
        <v>1144</v>
      </c>
      <c r="X204" s="130" t="s">
        <v>1034</v>
      </c>
      <c r="Y204" s="130" t="s">
        <v>79</v>
      </c>
      <c r="Z204" s="130" t="s">
        <v>1042</v>
      </c>
      <c r="AA204" s="130" t="s">
        <v>1013</v>
      </c>
      <c r="AB204" s="129" t="s">
        <v>1145</v>
      </c>
      <c r="AC204" s="131">
        <v>2700</v>
      </c>
      <c r="AD204" s="128">
        <v>21</v>
      </c>
      <c r="AE204" s="131">
        <v>567</v>
      </c>
      <c r="AF204" s="132">
        <f>ROUND(J204*AC204,2)</f>
        <v>2700</v>
      </c>
      <c r="AG204" s="132">
        <f>ROUND(J204*(AC204+AE204),2)</f>
        <v>3267</v>
      </c>
    </row>
    <row r="205" spans="1:33" ht="13.5" customHeight="1" thickTop="1">
      <c r="A205" s="133"/>
      <c r="B205" s="133"/>
      <c r="C205" s="133"/>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3" t="s">
        <v>989</v>
      </c>
      <c r="AE205" s="133"/>
      <c r="AF205" s="135">
        <f>SUM(AF202:AF204)</f>
        <v>28840</v>
      </c>
      <c r="AG205" s="135">
        <f>SUM(AG202:AG204)</f>
        <v>34896.4</v>
      </c>
    </row>
    <row r="206" spans="1:33" ht="12.75">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row>
    <row r="207" spans="1:33" ht="12.75">
      <c r="A207" s="126">
        <v>29932</v>
      </c>
      <c r="B207" s="127"/>
      <c r="C207" s="126">
        <v>80143</v>
      </c>
      <c r="D207" s="127" t="s">
        <v>86</v>
      </c>
      <c r="E207" s="127" t="s">
        <v>109</v>
      </c>
      <c r="F207" s="127" t="s">
        <v>110</v>
      </c>
      <c r="G207" s="127" t="s">
        <v>27</v>
      </c>
      <c r="H207" s="127"/>
      <c r="I207" s="127" t="s">
        <v>29</v>
      </c>
      <c r="J207" s="128">
        <v>1</v>
      </c>
      <c r="K207" s="129" t="s">
        <v>990</v>
      </c>
      <c r="L207" s="127">
        <v>714000</v>
      </c>
      <c r="M207" s="127" t="s">
        <v>318</v>
      </c>
      <c r="N207" s="127" t="s">
        <v>319</v>
      </c>
      <c r="O207" s="127" t="s">
        <v>92</v>
      </c>
      <c r="P207" s="127">
        <v>2</v>
      </c>
      <c r="Q207" s="127" t="s">
        <v>320</v>
      </c>
      <c r="R207" s="127">
        <v>133966</v>
      </c>
      <c r="S207" s="127" t="s">
        <v>321</v>
      </c>
      <c r="T207" s="127" t="s">
        <v>322</v>
      </c>
      <c r="U207" s="127">
        <v>543182685</v>
      </c>
      <c r="V207" s="127"/>
      <c r="W207" s="130" t="s">
        <v>1146</v>
      </c>
      <c r="X207" s="130" t="s">
        <v>1147</v>
      </c>
      <c r="Y207" s="130" t="s">
        <v>79</v>
      </c>
      <c r="Z207" s="130" t="s">
        <v>1125</v>
      </c>
      <c r="AA207" s="130" t="s">
        <v>999</v>
      </c>
      <c r="AB207" s="129" t="s">
        <v>1148</v>
      </c>
      <c r="AC207" s="131">
        <v>5600</v>
      </c>
      <c r="AD207" s="128">
        <v>21</v>
      </c>
      <c r="AE207" s="131">
        <v>1176</v>
      </c>
      <c r="AF207" s="132">
        <f aca="true" t="shared" si="2" ref="AF207:AF217">ROUND(J207*AC207,2)</f>
        <v>5600</v>
      </c>
      <c r="AG207" s="132">
        <f aca="true" t="shared" si="3" ref="AG207:AG217">ROUND(J207*(AC207+AE207),2)</f>
        <v>6776</v>
      </c>
    </row>
    <row r="208" spans="1:33" ht="12.75">
      <c r="A208" s="126">
        <v>29932</v>
      </c>
      <c r="B208" s="127"/>
      <c r="C208" s="126">
        <v>80144</v>
      </c>
      <c r="D208" s="127" t="s">
        <v>86</v>
      </c>
      <c r="E208" s="127" t="s">
        <v>87</v>
      </c>
      <c r="F208" s="127" t="s">
        <v>88</v>
      </c>
      <c r="G208" s="127" t="s">
        <v>27</v>
      </c>
      <c r="H208" s="1" t="s">
        <v>323</v>
      </c>
      <c r="I208" s="127" t="s">
        <v>29</v>
      </c>
      <c r="J208" s="128">
        <v>1</v>
      </c>
      <c r="K208" s="129" t="s">
        <v>990</v>
      </c>
      <c r="L208" s="127">
        <v>714000</v>
      </c>
      <c r="M208" s="127" t="s">
        <v>318</v>
      </c>
      <c r="N208" s="127" t="s">
        <v>319</v>
      </c>
      <c r="O208" s="127" t="s">
        <v>92</v>
      </c>
      <c r="P208" s="127">
        <v>2</v>
      </c>
      <c r="Q208" s="127" t="s">
        <v>320</v>
      </c>
      <c r="R208" s="127">
        <v>133966</v>
      </c>
      <c r="S208" s="127" t="s">
        <v>321</v>
      </c>
      <c r="T208" s="127" t="s">
        <v>322</v>
      </c>
      <c r="U208" s="127">
        <v>543182685</v>
      </c>
      <c r="V208" s="127"/>
      <c r="W208" s="130" t="s">
        <v>1146</v>
      </c>
      <c r="X208" s="130" t="s">
        <v>1147</v>
      </c>
      <c r="Y208" s="130" t="s">
        <v>79</v>
      </c>
      <c r="Z208" s="130" t="s">
        <v>1125</v>
      </c>
      <c r="AA208" s="130" t="s">
        <v>999</v>
      </c>
      <c r="AB208" s="129" t="s">
        <v>1148</v>
      </c>
      <c r="AC208" s="131">
        <v>2700</v>
      </c>
      <c r="AD208" s="128">
        <v>21</v>
      </c>
      <c r="AE208" s="131">
        <v>567</v>
      </c>
      <c r="AF208" s="132">
        <f t="shared" si="2"/>
        <v>2700</v>
      </c>
      <c r="AG208" s="132">
        <f t="shared" si="3"/>
        <v>3267</v>
      </c>
    </row>
    <row r="209" spans="1:33" ht="12.75">
      <c r="A209" s="126">
        <v>29932</v>
      </c>
      <c r="B209" s="127"/>
      <c r="C209" s="126">
        <v>80146</v>
      </c>
      <c r="D209" s="127" t="s">
        <v>72</v>
      </c>
      <c r="E209" s="127" t="s">
        <v>73</v>
      </c>
      <c r="F209" s="127" t="s">
        <v>1006</v>
      </c>
      <c r="G209" s="127" t="s">
        <v>27</v>
      </c>
      <c r="H209" s="127"/>
      <c r="I209" s="127" t="s">
        <v>29</v>
      </c>
      <c r="J209" s="128">
        <v>1</v>
      </c>
      <c r="K209" s="129" t="s">
        <v>990</v>
      </c>
      <c r="L209" s="127">
        <v>714000</v>
      </c>
      <c r="M209" s="127" t="s">
        <v>318</v>
      </c>
      <c r="N209" s="127" t="s">
        <v>319</v>
      </c>
      <c r="O209" s="127" t="s">
        <v>92</v>
      </c>
      <c r="P209" s="127">
        <v>2</v>
      </c>
      <c r="Q209" s="127" t="s">
        <v>320</v>
      </c>
      <c r="R209" s="127">
        <v>133966</v>
      </c>
      <c r="S209" s="127" t="s">
        <v>321</v>
      </c>
      <c r="T209" s="127" t="s">
        <v>322</v>
      </c>
      <c r="U209" s="127">
        <v>543182685</v>
      </c>
      <c r="V209" s="127"/>
      <c r="W209" s="130" t="s">
        <v>1146</v>
      </c>
      <c r="X209" s="130" t="s">
        <v>1147</v>
      </c>
      <c r="Y209" s="130" t="s">
        <v>79</v>
      </c>
      <c r="Z209" s="130" t="s">
        <v>1125</v>
      </c>
      <c r="AA209" s="130" t="s">
        <v>999</v>
      </c>
      <c r="AB209" s="129" t="s">
        <v>1148</v>
      </c>
      <c r="AC209" s="131">
        <v>8700</v>
      </c>
      <c r="AD209" s="128">
        <v>21</v>
      </c>
      <c r="AE209" s="131">
        <v>1827</v>
      </c>
      <c r="AF209" s="132">
        <f t="shared" si="2"/>
        <v>8700</v>
      </c>
      <c r="AG209" s="132">
        <f t="shared" si="3"/>
        <v>10527</v>
      </c>
    </row>
    <row r="210" spans="1:33" ht="25.5">
      <c r="A210" s="126">
        <v>29932</v>
      </c>
      <c r="B210" s="127"/>
      <c r="C210" s="126">
        <v>80147</v>
      </c>
      <c r="D210" s="127" t="s">
        <v>24</v>
      </c>
      <c r="E210" s="127" t="s">
        <v>25</v>
      </c>
      <c r="F210" s="127" t="s">
        <v>26</v>
      </c>
      <c r="G210" s="127" t="s">
        <v>27</v>
      </c>
      <c r="H210" s="1" t="s">
        <v>324</v>
      </c>
      <c r="I210" s="127" t="s">
        <v>29</v>
      </c>
      <c r="J210" s="128">
        <v>5</v>
      </c>
      <c r="K210" s="129" t="s">
        <v>990</v>
      </c>
      <c r="L210" s="127">
        <v>714000</v>
      </c>
      <c r="M210" s="127" t="s">
        <v>318</v>
      </c>
      <c r="N210" s="127" t="s">
        <v>319</v>
      </c>
      <c r="O210" s="127" t="s">
        <v>92</v>
      </c>
      <c r="P210" s="127">
        <v>2</v>
      </c>
      <c r="Q210" s="127" t="s">
        <v>320</v>
      </c>
      <c r="R210" s="127">
        <v>133966</v>
      </c>
      <c r="S210" s="127" t="s">
        <v>321</v>
      </c>
      <c r="T210" s="127" t="s">
        <v>322</v>
      </c>
      <c r="U210" s="127">
        <v>543182685</v>
      </c>
      <c r="V210" s="127"/>
      <c r="W210" s="130" t="s">
        <v>1146</v>
      </c>
      <c r="X210" s="130" t="s">
        <v>1147</v>
      </c>
      <c r="Y210" s="130" t="s">
        <v>79</v>
      </c>
      <c r="Z210" s="130" t="s">
        <v>1125</v>
      </c>
      <c r="AA210" s="130" t="s">
        <v>999</v>
      </c>
      <c r="AB210" s="129" t="s">
        <v>1148</v>
      </c>
      <c r="AC210" s="131">
        <v>500</v>
      </c>
      <c r="AD210" s="128">
        <v>21</v>
      </c>
      <c r="AE210" s="131">
        <v>105</v>
      </c>
      <c r="AF210" s="132">
        <f t="shared" si="2"/>
        <v>2500</v>
      </c>
      <c r="AG210" s="132">
        <f t="shared" si="3"/>
        <v>3025</v>
      </c>
    </row>
    <row r="211" spans="1:33" ht="12.75">
      <c r="A211" s="126">
        <v>29932</v>
      </c>
      <c r="B211" s="127"/>
      <c r="C211" s="126">
        <v>80162</v>
      </c>
      <c r="D211" s="127" t="s">
        <v>72</v>
      </c>
      <c r="E211" s="127" t="s">
        <v>74</v>
      </c>
      <c r="F211" s="127" t="s">
        <v>75</v>
      </c>
      <c r="G211" s="127" t="s">
        <v>27</v>
      </c>
      <c r="H211" s="127"/>
      <c r="I211" s="127" t="s">
        <v>29</v>
      </c>
      <c r="J211" s="128">
        <v>3</v>
      </c>
      <c r="K211" s="129" t="s">
        <v>990</v>
      </c>
      <c r="L211" s="127">
        <v>714000</v>
      </c>
      <c r="M211" s="127" t="s">
        <v>318</v>
      </c>
      <c r="N211" s="127" t="s">
        <v>319</v>
      </c>
      <c r="O211" s="127" t="s">
        <v>92</v>
      </c>
      <c r="P211" s="127">
        <v>2</v>
      </c>
      <c r="Q211" s="127" t="s">
        <v>320</v>
      </c>
      <c r="R211" s="127">
        <v>133966</v>
      </c>
      <c r="S211" s="127" t="s">
        <v>321</v>
      </c>
      <c r="T211" s="127" t="s">
        <v>322</v>
      </c>
      <c r="U211" s="127">
        <v>543182685</v>
      </c>
      <c r="V211" s="127"/>
      <c r="W211" s="130" t="s">
        <v>1146</v>
      </c>
      <c r="X211" s="130" t="s">
        <v>1147</v>
      </c>
      <c r="Y211" s="130" t="s">
        <v>79</v>
      </c>
      <c r="Z211" s="130" t="s">
        <v>1125</v>
      </c>
      <c r="AA211" s="130" t="s">
        <v>999</v>
      </c>
      <c r="AB211" s="129" t="s">
        <v>1148</v>
      </c>
      <c r="AC211" s="131">
        <v>12000</v>
      </c>
      <c r="AD211" s="128">
        <v>21</v>
      </c>
      <c r="AE211" s="131">
        <v>2520</v>
      </c>
      <c r="AF211" s="132">
        <f t="shared" si="2"/>
        <v>36000</v>
      </c>
      <c r="AG211" s="132">
        <f t="shared" si="3"/>
        <v>43560</v>
      </c>
    </row>
    <row r="212" spans="1:33" ht="12.75">
      <c r="A212" s="126">
        <v>29932</v>
      </c>
      <c r="B212" s="127"/>
      <c r="C212" s="126">
        <v>80163</v>
      </c>
      <c r="D212" s="127" t="s">
        <v>219</v>
      </c>
      <c r="E212" s="127" t="s">
        <v>220</v>
      </c>
      <c r="F212" s="127" t="s">
        <v>221</v>
      </c>
      <c r="G212" s="127" t="s">
        <v>27</v>
      </c>
      <c r="H212" s="127"/>
      <c r="I212" s="127" t="s">
        <v>29</v>
      </c>
      <c r="J212" s="128">
        <v>3</v>
      </c>
      <c r="K212" s="129" t="s">
        <v>990</v>
      </c>
      <c r="L212" s="127">
        <v>714000</v>
      </c>
      <c r="M212" s="127" t="s">
        <v>318</v>
      </c>
      <c r="N212" s="127" t="s">
        <v>319</v>
      </c>
      <c r="O212" s="127" t="s">
        <v>92</v>
      </c>
      <c r="P212" s="127">
        <v>2</v>
      </c>
      <c r="Q212" s="127" t="s">
        <v>320</v>
      </c>
      <c r="R212" s="127">
        <v>133966</v>
      </c>
      <c r="S212" s="127" t="s">
        <v>321</v>
      </c>
      <c r="T212" s="127" t="s">
        <v>322</v>
      </c>
      <c r="U212" s="127">
        <v>543182685</v>
      </c>
      <c r="V212" s="127"/>
      <c r="W212" s="130" t="s">
        <v>1146</v>
      </c>
      <c r="X212" s="130" t="s">
        <v>1147</v>
      </c>
      <c r="Y212" s="130" t="s">
        <v>79</v>
      </c>
      <c r="Z212" s="130" t="s">
        <v>1125</v>
      </c>
      <c r="AA212" s="130" t="s">
        <v>999</v>
      </c>
      <c r="AB212" s="129" t="s">
        <v>1148</v>
      </c>
      <c r="AC212" s="131">
        <v>1250</v>
      </c>
      <c r="AD212" s="128">
        <v>21</v>
      </c>
      <c r="AE212" s="131">
        <v>262.5</v>
      </c>
      <c r="AF212" s="132">
        <f t="shared" si="2"/>
        <v>3750</v>
      </c>
      <c r="AG212" s="132">
        <f t="shared" si="3"/>
        <v>4537.5</v>
      </c>
    </row>
    <row r="213" spans="1:33" ht="12.75">
      <c r="A213" s="126">
        <v>29932</v>
      </c>
      <c r="B213" s="127"/>
      <c r="C213" s="126">
        <v>80164</v>
      </c>
      <c r="D213" s="127" t="s">
        <v>325</v>
      </c>
      <c r="E213" s="127" t="s">
        <v>326</v>
      </c>
      <c r="F213" s="127" t="s">
        <v>327</v>
      </c>
      <c r="G213" s="127" t="s">
        <v>27</v>
      </c>
      <c r="H213" s="127"/>
      <c r="I213" s="127" t="s">
        <v>29</v>
      </c>
      <c r="J213" s="128">
        <v>3</v>
      </c>
      <c r="K213" s="129" t="s">
        <v>990</v>
      </c>
      <c r="L213" s="127">
        <v>714000</v>
      </c>
      <c r="M213" s="127" t="s">
        <v>318</v>
      </c>
      <c r="N213" s="127" t="s">
        <v>319</v>
      </c>
      <c r="O213" s="127" t="s">
        <v>92</v>
      </c>
      <c r="P213" s="127">
        <v>2</v>
      </c>
      <c r="Q213" s="127" t="s">
        <v>320</v>
      </c>
      <c r="R213" s="127">
        <v>133966</v>
      </c>
      <c r="S213" s="127" t="s">
        <v>321</v>
      </c>
      <c r="T213" s="127" t="s">
        <v>322</v>
      </c>
      <c r="U213" s="127">
        <v>543182685</v>
      </c>
      <c r="V213" s="127"/>
      <c r="W213" s="130" t="s">
        <v>1146</v>
      </c>
      <c r="X213" s="130" t="s">
        <v>1147</v>
      </c>
      <c r="Y213" s="130" t="s">
        <v>79</v>
      </c>
      <c r="Z213" s="130" t="s">
        <v>1125</v>
      </c>
      <c r="AA213" s="130" t="s">
        <v>999</v>
      </c>
      <c r="AB213" s="129" t="s">
        <v>1148</v>
      </c>
      <c r="AC213" s="131">
        <v>700</v>
      </c>
      <c r="AD213" s="128">
        <v>21</v>
      </c>
      <c r="AE213" s="131">
        <v>147</v>
      </c>
      <c r="AF213" s="132">
        <f t="shared" si="2"/>
        <v>2100</v>
      </c>
      <c r="AG213" s="132">
        <f t="shared" si="3"/>
        <v>2541</v>
      </c>
    </row>
    <row r="214" spans="1:33" ht="12.75">
      <c r="A214" s="126">
        <v>29932</v>
      </c>
      <c r="B214" s="127"/>
      <c r="C214" s="126">
        <v>80165</v>
      </c>
      <c r="D214" s="127" t="s">
        <v>69</v>
      </c>
      <c r="E214" s="127" t="s">
        <v>70</v>
      </c>
      <c r="F214" s="127" t="s">
        <v>71</v>
      </c>
      <c r="G214" s="127" t="s">
        <v>27</v>
      </c>
      <c r="H214" s="1" t="s">
        <v>328</v>
      </c>
      <c r="I214" s="127" t="s">
        <v>29</v>
      </c>
      <c r="J214" s="128">
        <v>4</v>
      </c>
      <c r="K214" s="129" t="s">
        <v>990</v>
      </c>
      <c r="L214" s="127">
        <v>714000</v>
      </c>
      <c r="M214" s="127" t="s">
        <v>318</v>
      </c>
      <c r="N214" s="127" t="s">
        <v>319</v>
      </c>
      <c r="O214" s="127" t="s">
        <v>92</v>
      </c>
      <c r="P214" s="127">
        <v>2</v>
      </c>
      <c r="Q214" s="127" t="s">
        <v>320</v>
      </c>
      <c r="R214" s="127">
        <v>133966</v>
      </c>
      <c r="S214" s="127" t="s">
        <v>321</v>
      </c>
      <c r="T214" s="127" t="s">
        <v>322</v>
      </c>
      <c r="U214" s="127">
        <v>543182685</v>
      </c>
      <c r="V214" s="127"/>
      <c r="W214" s="130" t="s">
        <v>1146</v>
      </c>
      <c r="X214" s="130" t="s">
        <v>1147</v>
      </c>
      <c r="Y214" s="130" t="s">
        <v>79</v>
      </c>
      <c r="Z214" s="130" t="s">
        <v>1125</v>
      </c>
      <c r="AA214" s="130" t="s">
        <v>999</v>
      </c>
      <c r="AB214" s="129" t="s">
        <v>1148</v>
      </c>
      <c r="AC214" s="131">
        <v>4700</v>
      </c>
      <c r="AD214" s="128">
        <v>21</v>
      </c>
      <c r="AE214" s="131">
        <v>987</v>
      </c>
      <c r="AF214" s="132">
        <f t="shared" si="2"/>
        <v>18800</v>
      </c>
      <c r="AG214" s="132">
        <f t="shared" si="3"/>
        <v>22748</v>
      </c>
    </row>
    <row r="215" spans="1:33" ht="12.75">
      <c r="A215" s="126">
        <v>29932</v>
      </c>
      <c r="B215" s="127"/>
      <c r="C215" s="126">
        <v>80166</v>
      </c>
      <c r="D215" s="127" t="s">
        <v>47</v>
      </c>
      <c r="E215" s="127" t="s">
        <v>48</v>
      </c>
      <c r="F215" s="127" t="s">
        <v>49</v>
      </c>
      <c r="G215" s="127" t="s">
        <v>27</v>
      </c>
      <c r="H215" s="127"/>
      <c r="I215" s="127" t="s">
        <v>29</v>
      </c>
      <c r="J215" s="128">
        <v>3</v>
      </c>
      <c r="K215" s="129" t="s">
        <v>990</v>
      </c>
      <c r="L215" s="127">
        <v>714000</v>
      </c>
      <c r="M215" s="127" t="s">
        <v>318</v>
      </c>
      <c r="N215" s="127" t="s">
        <v>319</v>
      </c>
      <c r="O215" s="127" t="s">
        <v>92</v>
      </c>
      <c r="P215" s="127">
        <v>2</v>
      </c>
      <c r="Q215" s="127" t="s">
        <v>320</v>
      </c>
      <c r="R215" s="127">
        <v>133966</v>
      </c>
      <c r="S215" s="127" t="s">
        <v>321</v>
      </c>
      <c r="T215" s="127" t="s">
        <v>322</v>
      </c>
      <c r="U215" s="127">
        <v>543182685</v>
      </c>
      <c r="V215" s="127"/>
      <c r="W215" s="130" t="s">
        <v>1146</v>
      </c>
      <c r="X215" s="130" t="s">
        <v>1147</v>
      </c>
      <c r="Y215" s="130" t="s">
        <v>79</v>
      </c>
      <c r="Z215" s="130" t="s">
        <v>1125</v>
      </c>
      <c r="AA215" s="130" t="s">
        <v>999</v>
      </c>
      <c r="AB215" s="129" t="s">
        <v>1148</v>
      </c>
      <c r="AC215" s="131">
        <v>180</v>
      </c>
      <c r="AD215" s="128">
        <v>21</v>
      </c>
      <c r="AE215" s="131">
        <v>37.8</v>
      </c>
      <c r="AF215" s="132">
        <f t="shared" si="2"/>
        <v>540</v>
      </c>
      <c r="AG215" s="132">
        <f t="shared" si="3"/>
        <v>653.4</v>
      </c>
    </row>
    <row r="216" spans="1:33" ht="12.75">
      <c r="A216" s="126">
        <v>29932</v>
      </c>
      <c r="B216" s="127"/>
      <c r="C216" s="126">
        <v>80167</v>
      </c>
      <c r="D216" s="127" t="s">
        <v>280</v>
      </c>
      <c r="E216" s="127" t="s">
        <v>281</v>
      </c>
      <c r="F216" s="127" t="s">
        <v>282</v>
      </c>
      <c r="G216" s="127" t="s">
        <v>27</v>
      </c>
      <c r="H216" s="127"/>
      <c r="I216" s="127" t="s">
        <v>29</v>
      </c>
      <c r="J216" s="128">
        <v>3</v>
      </c>
      <c r="K216" s="129" t="s">
        <v>990</v>
      </c>
      <c r="L216" s="127">
        <v>714000</v>
      </c>
      <c r="M216" s="127" t="s">
        <v>318</v>
      </c>
      <c r="N216" s="127" t="s">
        <v>319</v>
      </c>
      <c r="O216" s="127" t="s">
        <v>92</v>
      </c>
      <c r="P216" s="127">
        <v>2</v>
      </c>
      <c r="Q216" s="127" t="s">
        <v>320</v>
      </c>
      <c r="R216" s="127">
        <v>133966</v>
      </c>
      <c r="S216" s="127" t="s">
        <v>321</v>
      </c>
      <c r="T216" s="127" t="s">
        <v>322</v>
      </c>
      <c r="U216" s="127">
        <v>543182685</v>
      </c>
      <c r="V216" s="127"/>
      <c r="W216" s="130" t="s">
        <v>1146</v>
      </c>
      <c r="X216" s="130" t="s">
        <v>1147</v>
      </c>
      <c r="Y216" s="130" t="s">
        <v>79</v>
      </c>
      <c r="Z216" s="130" t="s">
        <v>1125</v>
      </c>
      <c r="AA216" s="130" t="s">
        <v>999</v>
      </c>
      <c r="AB216" s="129" t="s">
        <v>1148</v>
      </c>
      <c r="AC216" s="131">
        <v>110</v>
      </c>
      <c r="AD216" s="128">
        <v>21</v>
      </c>
      <c r="AE216" s="131">
        <v>23.1</v>
      </c>
      <c r="AF216" s="132">
        <f t="shared" si="2"/>
        <v>330</v>
      </c>
      <c r="AG216" s="132">
        <f t="shared" si="3"/>
        <v>399.3</v>
      </c>
    </row>
    <row r="217" spans="1:33" ht="13.5" thickBot="1">
      <c r="A217" s="126">
        <v>29932</v>
      </c>
      <c r="B217" s="127"/>
      <c r="C217" s="126">
        <v>80168</v>
      </c>
      <c r="D217" s="127" t="s">
        <v>47</v>
      </c>
      <c r="E217" s="127" t="s">
        <v>55</v>
      </c>
      <c r="F217" s="127" t="s">
        <v>56</v>
      </c>
      <c r="G217" s="127" t="s">
        <v>27</v>
      </c>
      <c r="H217" s="127"/>
      <c r="I217" s="127" t="s">
        <v>29</v>
      </c>
      <c r="J217" s="128">
        <v>5</v>
      </c>
      <c r="K217" s="129" t="s">
        <v>990</v>
      </c>
      <c r="L217" s="127">
        <v>714000</v>
      </c>
      <c r="M217" s="127" t="s">
        <v>318</v>
      </c>
      <c r="N217" s="127" t="s">
        <v>319</v>
      </c>
      <c r="O217" s="127" t="s">
        <v>92</v>
      </c>
      <c r="P217" s="127">
        <v>2</v>
      </c>
      <c r="Q217" s="127" t="s">
        <v>320</v>
      </c>
      <c r="R217" s="127">
        <v>133966</v>
      </c>
      <c r="S217" s="127" t="s">
        <v>321</v>
      </c>
      <c r="T217" s="127" t="s">
        <v>322</v>
      </c>
      <c r="U217" s="127">
        <v>543182685</v>
      </c>
      <c r="V217" s="127"/>
      <c r="W217" s="130" t="s">
        <v>1146</v>
      </c>
      <c r="X217" s="130" t="s">
        <v>1147</v>
      </c>
      <c r="Y217" s="130" t="s">
        <v>79</v>
      </c>
      <c r="Z217" s="130" t="s">
        <v>1125</v>
      </c>
      <c r="AA217" s="130" t="s">
        <v>999</v>
      </c>
      <c r="AB217" s="129" t="s">
        <v>1148</v>
      </c>
      <c r="AC217" s="131">
        <v>110</v>
      </c>
      <c r="AD217" s="128">
        <v>21</v>
      </c>
      <c r="AE217" s="131">
        <v>23.1</v>
      </c>
      <c r="AF217" s="132">
        <f t="shared" si="2"/>
        <v>550</v>
      </c>
      <c r="AG217" s="132">
        <f t="shared" si="3"/>
        <v>665.5</v>
      </c>
    </row>
    <row r="218" spans="1:33" ht="13.5" customHeight="1" thickTop="1">
      <c r="A218" s="133"/>
      <c r="B218" s="133"/>
      <c r="C218" s="133"/>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3" t="s">
        <v>989</v>
      </c>
      <c r="AE218" s="133"/>
      <c r="AF218" s="135">
        <f>SUM(AF207:AF217)</f>
        <v>81570</v>
      </c>
      <c r="AG218" s="135">
        <f>SUM(AG207:AG217)</f>
        <v>98699.7</v>
      </c>
    </row>
    <row r="219" spans="1:33" ht="12.75">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row>
    <row r="220" spans="1:33" ht="12.75">
      <c r="A220" s="126">
        <v>29933</v>
      </c>
      <c r="B220" s="127" t="s">
        <v>329</v>
      </c>
      <c r="C220" s="126">
        <v>80149</v>
      </c>
      <c r="D220" s="127" t="s">
        <v>72</v>
      </c>
      <c r="E220" s="127" t="s">
        <v>74</v>
      </c>
      <c r="F220" s="127" t="s">
        <v>75</v>
      </c>
      <c r="G220" s="127" t="s">
        <v>27</v>
      </c>
      <c r="H220" s="127"/>
      <c r="I220" s="127" t="s">
        <v>29</v>
      </c>
      <c r="J220" s="128">
        <v>7</v>
      </c>
      <c r="K220" s="129" t="s">
        <v>990</v>
      </c>
      <c r="L220" s="127">
        <v>314020</v>
      </c>
      <c r="M220" s="127" t="s">
        <v>330</v>
      </c>
      <c r="N220" s="127" t="s">
        <v>331</v>
      </c>
      <c r="O220" s="127" t="s">
        <v>332</v>
      </c>
      <c r="P220" s="127">
        <v>1</v>
      </c>
      <c r="Q220" s="127" t="s">
        <v>333</v>
      </c>
      <c r="R220" s="127">
        <v>8513</v>
      </c>
      <c r="S220" s="127" t="s">
        <v>334</v>
      </c>
      <c r="T220" s="127" t="s">
        <v>335</v>
      </c>
      <c r="U220" s="127">
        <v>532146314</v>
      </c>
      <c r="V220" s="127"/>
      <c r="W220" s="130" t="s">
        <v>1129</v>
      </c>
      <c r="X220" s="130" t="s">
        <v>1149</v>
      </c>
      <c r="Y220" s="130" t="s">
        <v>79</v>
      </c>
      <c r="Z220" s="130" t="s">
        <v>1129</v>
      </c>
      <c r="AA220" s="130" t="s">
        <v>79</v>
      </c>
      <c r="AB220" s="129" t="s">
        <v>1150</v>
      </c>
      <c r="AC220" s="131">
        <v>12000</v>
      </c>
      <c r="AD220" s="128">
        <v>21</v>
      </c>
      <c r="AE220" s="131">
        <v>2520</v>
      </c>
      <c r="AF220" s="132">
        <f aca="true" t="shared" si="4" ref="AF220:AF234">ROUND(J220*AC220,2)</f>
        <v>84000</v>
      </c>
      <c r="AG220" s="132">
        <f aca="true" t="shared" si="5" ref="AG220:AG234">ROUND(J220*(AC220+AE220),2)</f>
        <v>101640</v>
      </c>
    </row>
    <row r="221" spans="1:33" ht="12.75">
      <c r="A221" s="126">
        <v>29933</v>
      </c>
      <c r="B221" s="127" t="s">
        <v>329</v>
      </c>
      <c r="C221" s="126">
        <v>80150</v>
      </c>
      <c r="D221" s="127" t="s">
        <v>69</v>
      </c>
      <c r="E221" s="127" t="s">
        <v>336</v>
      </c>
      <c r="F221" s="127" t="s">
        <v>337</v>
      </c>
      <c r="G221" s="127" t="s">
        <v>27</v>
      </c>
      <c r="H221" s="127"/>
      <c r="I221" s="127" t="s">
        <v>29</v>
      </c>
      <c r="J221" s="128">
        <v>1</v>
      </c>
      <c r="K221" s="129" t="s">
        <v>990</v>
      </c>
      <c r="L221" s="127">
        <v>314020</v>
      </c>
      <c r="M221" s="127" t="s">
        <v>330</v>
      </c>
      <c r="N221" s="127" t="s">
        <v>331</v>
      </c>
      <c r="O221" s="127" t="s">
        <v>332</v>
      </c>
      <c r="P221" s="127">
        <v>1</v>
      </c>
      <c r="Q221" s="127" t="s">
        <v>333</v>
      </c>
      <c r="R221" s="127">
        <v>8513</v>
      </c>
      <c r="S221" s="127" t="s">
        <v>334</v>
      </c>
      <c r="T221" s="127" t="s">
        <v>335</v>
      </c>
      <c r="U221" s="127">
        <v>532146314</v>
      </c>
      <c r="V221" s="127"/>
      <c r="W221" s="130" t="s">
        <v>1129</v>
      </c>
      <c r="X221" s="130" t="s">
        <v>1149</v>
      </c>
      <c r="Y221" s="130" t="s">
        <v>79</v>
      </c>
      <c r="Z221" s="130" t="s">
        <v>1129</v>
      </c>
      <c r="AA221" s="130" t="s">
        <v>79</v>
      </c>
      <c r="AB221" s="129" t="s">
        <v>1150</v>
      </c>
      <c r="AC221" s="131">
        <v>2700</v>
      </c>
      <c r="AD221" s="128">
        <v>21</v>
      </c>
      <c r="AE221" s="131">
        <v>567</v>
      </c>
      <c r="AF221" s="132">
        <f t="shared" si="4"/>
        <v>2700</v>
      </c>
      <c r="AG221" s="132">
        <f t="shared" si="5"/>
        <v>3267</v>
      </c>
    </row>
    <row r="222" spans="1:33" ht="12.75">
      <c r="A222" s="126">
        <v>29933</v>
      </c>
      <c r="B222" s="127" t="s">
        <v>329</v>
      </c>
      <c r="C222" s="126">
        <v>80151</v>
      </c>
      <c r="D222" s="127" t="s">
        <v>72</v>
      </c>
      <c r="E222" s="127" t="s">
        <v>73</v>
      </c>
      <c r="F222" s="127" t="s">
        <v>1006</v>
      </c>
      <c r="G222" s="127" t="s">
        <v>27</v>
      </c>
      <c r="H222" s="127"/>
      <c r="I222" s="127" t="s">
        <v>29</v>
      </c>
      <c r="J222" s="128">
        <v>4</v>
      </c>
      <c r="K222" s="129" t="s">
        <v>990</v>
      </c>
      <c r="L222" s="127">
        <v>314020</v>
      </c>
      <c r="M222" s="127" t="s">
        <v>330</v>
      </c>
      <c r="N222" s="127" t="s">
        <v>331</v>
      </c>
      <c r="O222" s="127" t="s">
        <v>332</v>
      </c>
      <c r="P222" s="127">
        <v>1</v>
      </c>
      <c r="Q222" s="127" t="s">
        <v>333</v>
      </c>
      <c r="R222" s="127">
        <v>8513</v>
      </c>
      <c r="S222" s="127" t="s">
        <v>334</v>
      </c>
      <c r="T222" s="127" t="s">
        <v>335</v>
      </c>
      <c r="U222" s="127">
        <v>532146314</v>
      </c>
      <c r="V222" s="127"/>
      <c r="W222" s="130" t="s">
        <v>1129</v>
      </c>
      <c r="X222" s="130" t="s">
        <v>1149</v>
      </c>
      <c r="Y222" s="130" t="s">
        <v>79</v>
      </c>
      <c r="Z222" s="130" t="s">
        <v>1129</v>
      </c>
      <c r="AA222" s="130" t="s">
        <v>79</v>
      </c>
      <c r="AB222" s="129" t="s">
        <v>1150</v>
      </c>
      <c r="AC222" s="131">
        <v>8700</v>
      </c>
      <c r="AD222" s="128">
        <v>21</v>
      </c>
      <c r="AE222" s="131">
        <v>1827</v>
      </c>
      <c r="AF222" s="132">
        <f t="shared" si="4"/>
        <v>34800</v>
      </c>
      <c r="AG222" s="132">
        <f t="shared" si="5"/>
        <v>42108</v>
      </c>
    </row>
    <row r="223" spans="1:33" ht="12.75">
      <c r="A223" s="126">
        <v>29933</v>
      </c>
      <c r="B223" s="127" t="s">
        <v>329</v>
      </c>
      <c r="C223" s="126">
        <v>80152</v>
      </c>
      <c r="D223" s="127" t="s">
        <v>121</v>
      </c>
      <c r="E223" s="127" t="s">
        <v>179</v>
      </c>
      <c r="F223" s="127" t="s">
        <v>180</v>
      </c>
      <c r="G223" s="127" t="s">
        <v>27</v>
      </c>
      <c r="H223" s="127"/>
      <c r="I223" s="127" t="s">
        <v>29</v>
      </c>
      <c r="J223" s="128">
        <v>2</v>
      </c>
      <c r="K223" s="129" t="s">
        <v>990</v>
      </c>
      <c r="L223" s="127">
        <v>314020</v>
      </c>
      <c r="M223" s="127" t="s">
        <v>330</v>
      </c>
      <c r="N223" s="127" t="s">
        <v>331</v>
      </c>
      <c r="O223" s="127" t="s">
        <v>332</v>
      </c>
      <c r="P223" s="127">
        <v>1</v>
      </c>
      <c r="Q223" s="127" t="s">
        <v>333</v>
      </c>
      <c r="R223" s="127">
        <v>8513</v>
      </c>
      <c r="S223" s="127" t="s">
        <v>334</v>
      </c>
      <c r="T223" s="127" t="s">
        <v>335</v>
      </c>
      <c r="U223" s="127">
        <v>532146314</v>
      </c>
      <c r="V223" s="127"/>
      <c r="W223" s="130" t="s">
        <v>1129</v>
      </c>
      <c r="X223" s="130" t="s">
        <v>1149</v>
      </c>
      <c r="Y223" s="130" t="s">
        <v>79</v>
      </c>
      <c r="Z223" s="130" t="s">
        <v>1129</v>
      </c>
      <c r="AA223" s="130" t="s">
        <v>79</v>
      </c>
      <c r="AB223" s="129" t="s">
        <v>1150</v>
      </c>
      <c r="AC223" s="131">
        <v>12250</v>
      </c>
      <c r="AD223" s="128">
        <v>21</v>
      </c>
      <c r="AE223" s="131">
        <v>2572.5</v>
      </c>
      <c r="AF223" s="132">
        <f t="shared" si="4"/>
        <v>24500</v>
      </c>
      <c r="AG223" s="132">
        <f t="shared" si="5"/>
        <v>29645</v>
      </c>
    </row>
    <row r="224" spans="1:33" ht="12.75">
      <c r="A224" s="126">
        <v>29933</v>
      </c>
      <c r="B224" s="127" t="s">
        <v>329</v>
      </c>
      <c r="C224" s="126">
        <v>80154</v>
      </c>
      <c r="D224" s="127" t="s">
        <v>121</v>
      </c>
      <c r="E224" s="127" t="s">
        <v>292</v>
      </c>
      <c r="F224" s="127" t="s">
        <v>293</v>
      </c>
      <c r="G224" s="127" t="s">
        <v>27</v>
      </c>
      <c r="H224" s="127"/>
      <c r="I224" s="127" t="s">
        <v>29</v>
      </c>
      <c r="J224" s="128">
        <v>1</v>
      </c>
      <c r="K224" s="129" t="s">
        <v>990</v>
      </c>
      <c r="L224" s="127">
        <v>314020</v>
      </c>
      <c r="M224" s="127" t="s">
        <v>330</v>
      </c>
      <c r="N224" s="127" t="s">
        <v>331</v>
      </c>
      <c r="O224" s="127" t="s">
        <v>332</v>
      </c>
      <c r="P224" s="127">
        <v>1</v>
      </c>
      <c r="Q224" s="127" t="s">
        <v>333</v>
      </c>
      <c r="R224" s="127">
        <v>8513</v>
      </c>
      <c r="S224" s="127" t="s">
        <v>334</v>
      </c>
      <c r="T224" s="127" t="s">
        <v>335</v>
      </c>
      <c r="U224" s="127">
        <v>532146314</v>
      </c>
      <c r="V224" s="127"/>
      <c r="W224" s="130" t="s">
        <v>1129</v>
      </c>
      <c r="X224" s="130" t="s">
        <v>1149</v>
      </c>
      <c r="Y224" s="130" t="s">
        <v>79</v>
      </c>
      <c r="Z224" s="130" t="s">
        <v>1129</v>
      </c>
      <c r="AA224" s="130" t="s">
        <v>79</v>
      </c>
      <c r="AB224" s="129" t="s">
        <v>1150</v>
      </c>
      <c r="AC224" s="131">
        <v>16200</v>
      </c>
      <c r="AD224" s="128">
        <v>21</v>
      </c>
      <c r="AE224" s="131">
        <v>3402</v>
      </c>
      <c r="AF224" s="132">
        <f t="shared" si="4"/>
        <v>16200</v>
      </c>
      <c r="AG224" s="132">
        <f t="shared" si="5"/>
        <v>19602</v>
      </c>
    </row>
    <row r="225" spans="1:33" ht="12.75">
      <c r="A225" s="126">
        <v>29933</v>
      </c>
      <c r="B225" s="127" t="s">
        <v>329</v>
      </c>
      <c r="C225" s="126">
        <v>80155</v>
      </c>
      <c r="D225" s="127" t="s">
        <v>121</v>
      </c>
      <c r="E225" s="127" t="s">
        <v>238</v>
      </c>
      <c r="F225" s="127" t="s">
        <v>239</v>
      </c>
      <c r="G225" s="127" t="s">
        <v>27</v>
      </c>
      <c r="H225" s="127"/>
      <c r="I225" s="127" t="s">
        <v>29</v>
      </c>
      <c r="J225" s="128">
        <v>1</v>
      </c>
      <c r="K225" s="129" t="s">
        <v>990</v>
      </c>
      <c r="L225" s="127">
        <v>314020</v>
      </c>
      <c r="M225" s="127" t="s">
        <v>330</v>
      </c>
      <c r="N225" s="127" t="s">
        <v>331</v>
      </c>
      <c r="O225" s="127" t="s">
        <v>332</v>
      </c>
      <c r="P225" s="127">
        <v>1</v>
      </c>
      <c r="Q225" s="127" t="s">
        <v>333</v>
      </c>
      <c r="R225" s="127">
        <v>8513</v>
      </c>
      <c r="S225" s="127" t="s">
        <v>334</v>
      </c>
      <c r="T225" s="127" t="s">
        <v>335</v>
      </c>
      <c r="U225" s="127">
        <v>532146314</v>
      </c>
      <c r="V225" s="127"/>
      <c r="W225" s="130" t="s">
        <v>1129</v>
      </c>
      <c r="X225" s="130" t="s">
        <v>1149</v>
      </c>
      <c r="Y225" s="130" t="s">
        <v>79</v>
      </c>
      <c r="Z225" s="130" t="s">
        <v>1129</v>
      </c>
      <c r="AA225" s="130" t="s">
        <v>79</v>
      </c>
      <c r="AB225" s="129" t="s">
        <v>1150</v>
      </c>
      <c r="AC225" s="131">
        <v>8750</v>
      </c>
      <c r="AD225" s="128">
        <v>21</v>
      </c>
      <c r="AE225" s="131">
        <v>1837.5</v>
      </c>
      <c r="AF225" s="132">
        <f t="shared" si="4"/>
        <v>8750</v>
      </c>
      <c r="AG225" s="132">
        <f t="shared" si="5"/>
        <v>10587.5</v>
      </c>
    </row>
    <row r="226" spans="1:33" ht="12.75">
      <c r="A226" s="126">
        <v>29933</v>
      </c>
      <c r="B226" s="127" t="s">
        <v>329</v>
      </c>
      <c r="C226" s="126">
        <v>80156</v>
      </c>
      <c r="D226" s="127" t="s">
        <v>36</v>
      </c>
      <c r="E226" s="127" t="s">
        <v>37</v>
      </c>
      <c r="F226" s="127" t="s">
        <v>38</v>
      </c>
      <c r="G226" s="127" t="s">
        <v>27</v>
      </c>
      <c r="H226" s="127"/>
      <c r="I226" s="127" t="s">
        <v>29</v>
      </c>
      <c r="J226" s="128">
        <v>3</v>
      </c>
      <c r="K226" s="129" t="s">
        <v>990</v>
      </c>
      <c r="L226" s="127">
        <v>314020</v>
      </c>
      <c r="M226" s="127" t="s">
        <v>330</v>
      </c>
      <c r="N226" s="127" t="s">
        <v>331</v>
      </c>
      <c r="O226" s="127" t="s">
        <v>332</v>
      </c>
      <c r="P226" s="127">
        <v>1</v>
      </c>
      <c r="Q226" s="127" t="s">
        <v>333</v>
      </c>
      <c r="R226" s="127">
        <v>8513</v>
      </c>
      <c r="S226" s="127" t="s">
        <v>334</v>
      </c>
      <c r="T226" s="127" t="s">
        <v>335</v>
      </c>
      <c r="U226" s="127">
        <v>532146314</v>
      </c>
      <c r="V226" s="127"/>
      <c r="W226" s="130" t="s">
        <v>1129</v>
      </c>
      <c r="X226" s="130" t="s">
        <v>1149</v>
      </c>
      <c r="Y226" s="130" t="s">
        <v>79</v>
      </c>
      <c r="Z226" s="130" t="s">
        <v>1129</v>
      </c>
      <c r="AA226" s="130" t="s">
        <v>79</v>
      </c>
      <c r="AB226" s="129" t="s">
        <v>1150</v>
      </c>
      <c r="AC226" s="131">
        <v>1680</v>
      </c>
      <c r="AD226" s="128">
        <v>21</v>
      </c>
      <c r="AE226" s="131">
        <v>352.8</v>
      </c>
      <c r="AF226" s="132">
        <f t="shared" si="4"/>
        <v>5040</v>
      </c>
      <c r="AG226" s="132">
        <f t="shared" si="5"/>
        <v>6098.4</v>
      </c>
    </row>
    <row r="227" spans="1:33" ht="12.75">
      <c r="A227" s="126">
        <v>29933</v>
      </c>
      <c r="B227" s="127" t="s">
        <v>329</v>
      </c>
      <c r="C227" s="126">
        <v>80157</v>
      </c>
      <c r="D227" s="127" t="s">
        <v>36</v>
      </c>
      <c r="E227" s="127" t="s">
        <v>39</v>
      </c>
      <c r="F227" s="127" t="s">
        <v>40</v>
      </c>
      <c r="G227" s="127" t="s">
        <v>27</v>
      </c>
      <c r="H227" s="127"/>
      <c r="I227" s="127" t="s">
        <v>29</v>
      </c>
      <c r="J227" s="128">
        <v>2</v>
      </c>
      <c r="K227" s="129" t="s">
        <v>990</v>
      </c>
      <c r="L227" s="127">
        <v>314020</v>
      </c>
      <c r="M227" s="127" t="s">
        <v>330</v>
      </c>
      <c r="N227" s="127" t="s">
        <v>331</v>
      </c>
      <c r="O227" s="127" t="s">
        <v>332</v>
      </c>
      <c r="P227" s="127">
        <v>1</v>
      </c>
      <c r="Q227" s="127" t="s">
        <v>333</v>
      </c>
      <c r="R227" s="127">
        <v>8513</v>
      </c>
      <c r="S227" s="127" t="s">
        <v>334</v>
      </c>
      <c r="T227" s="127" t="s">
        <v>335</v>
      </c>
      <c r="U227" s="127">
        <v>532146314</v>
      </c>
      <c r="V227" s="127"/>
      <c r="W227" s="130" t="s">
        <v>1129</v>
      </c>
      <c r="X227" s="130" t="s">
        <v>1149</v>
      </c>
      <c r="Y227" s="130" t="s">
        <v>79</v>
      </c>
      <c r="Z227" s="130" t="s">
        <v>1129</v>
      </c>
      <c r="AA227" s="130" t="s">
        <v>79</v>
      </c>
      <c r="AB227" s="129" t="s">
        <v>1150</v>
      </c>
      <c r="AC227" s="131">
        <v>1200</v>
      </c>
      <c r="AD227" s="128">
        <v>21</v>
      </c>
      <c r="AE227" s="131">
        <v>252</v>
      </c>
      <c r="AF227" s="132">
        <f t="shared" si="4"/>
        <v>2400</v>
      </c>
      <c r="AG227" s="132">
        <f t="shared" si="5"/>
        <v>2904</v>
      </c>
    </row>
    <row r="228" spans="1:33" ht="12.75">
      <c r="A228" s="126">
        <v>29933</v>
      </c>
      <c r="B228" s="127" t="s">
        <v>329</v>
      </c>
      <c r="C228" s="126">
        <v>80158</v>
      </c>
      <c r="D228" s="127" t="s">
        <v>36</v>
      </c>
      <c r="E228" s="127" t="s">
        <v>67</v>
      </c>
      <c r="F228" s="127" t="s">
        <v>68</v>
      </c>
      <c r="G228" s="127" t="s">
        <v>27</v>
      </c>
      <c r="H228" s="127"/>
      <c r="I228" s="127" t="s">
        <v>29</v>
      </c>
      <c r="J228" s="128">
        <v>1</v>
      </c>
      <c r="K228" s="129" t="s">
        <v>990</v>
      </c>
      <c r="L228" s="127">
        <v>314020</v>
      </c>
      <c r="M228" s="127" t="s">
        <v>330</v>
      </c>
      <c r="N228" s="127" t="s">
        <v>331</v>
      </c>
      <c r="O228" s="127" t="s">
        <v>332</v>
      </c>
      <c r="P228" s="127">
        <v>1</v>
      </c>
      <c r="Q228" s="127" t="s">
        <v>333</v>
      </c>
      <c r="R228" s="127">
        <v>8513</v>
      </c>
      <c r="S228" s="127" t="s">
        <v>334</v>
      </c>
      <c r="T228" s="127" t="s">
        <v>335</v>
      </c>
      <c r="U228" s="127">
        <v>532146314</v>
      </c>
      <c r="V228" s="127"/>
      <c r="W228" s="130" t="s">
        <v>1129</v>
      </c>
      <c r="X228" s="130" t="s">
        <v>1149</v>
      </c>
      <c r="Y228" s="130" t="s">
        <v>79</v>
      </c>
      <c r="Z228" s="130" t="s">
        <v>1129</v>
      </c>
      <c r="AA228" s="130" t="s">
        <v>79</v>
      </c>
      <c r="AB228" s="129" t="s">
        <v>1150</v>
      </c>
      <c r="AC228" s="131">
        <v>2320</v>
      </c>
      <c r="AD228" s="128">
        <v>21</v>
      </c>
      <c r="AE228" s="131">
        <v>487.2</v>
      </c>
      <c r="AF228" s="132">
        <f t="shared" si="4"/>
        <v>2320</v>
      </c>
      <c r="AG228" s="132">
        <f t="shared" si="5"/>
        <v>2807.2</v>
      </c>
    </row>
    <row r="229" spans="1:33" ht="12.75">
      <c r="A229" s="126">
        <v>29933</v>
      </c>
      <c r="B229" s="127" t="s">
        <v>329</v>
      </c>
      <c r="C229" s="126">
        <v>80159</v>
      </c>
      <c r="D229" s="127" t="s">
        <v>24</v>
      </c>
      <c r="E229" s="127" t="s">
        <v>25</v>
      </c>
      <c r="F229" s="127" t="s">
        <v>26</v>
      </c>
      <c r="G229" s="127" t="s">
        <v>27</v>
      </c>
      <c r="H229" s="127"/>
      <c r="I229" s="127" t="s">
        <v>29</v>
      </c>
      <c r="J229" s="128">
        <v>8</v>
      </c>
      <c r="K229" s="129" t="s">
        <v>990</v>
      </c>
      <c r="L229" s="127">
        <v>314020</v>
      </c>
      <c r="M229" s="127" t="s">
        <v>330</v>
      </c>
      <c r="N229" s="127" t="s">
        <v>331</v>
      </c>
      <c r="O229" s="127" t="s">
        <v>332</v>
      </c>
      <c r="P229" s="127">
        <v>1</v>
      </c>
      <c r="Q229" s="127" t="s">
        <v>333</v>
      </c>
      <c r="R229" s="127">
        <v>8513</v>
      </c>
      <c r="S229" s="127" t="s">
        <v>334</v>
      </c>
      <c r="T229" s="127" t="s">
        <v>335</v>
      </c>
      <c r="U229" s="127">
        <v>532146314</v>
      </c>
      <c r="V229" s="127"/>
      <c r="W229" s="130" t="s">
        <v>1129</v>
      </c>
      <c r="X229" s="130" t="s">
        <v>1149</v>
      </c>
      <c r="Y229" s="130" t="s">
        <v>79</v>
      </c>
      <c r="Z229" s="130" t="s">
        <v>1129</v>
      </c>
      <c r="AA229" s="130" t="s">
        <v>79</v>
      </c>
      <c r="AB229" s="129" t="s">
        <v>1150</v>
      </c>
      <c r="AC229" s="131">
        <v>140</v>
      </c>
      <c r="AD229" s="128">
        <v>21</v>
      </c>
      <c r="AE229" s="131">
        <v>29.4</v>
      </c>
      <c r="AF229" s="132">
        <f t="shared" si="4"/>
        <v>1120</v>
      </c>
      <c r="AG229" s="132">
        <f t="shared" si="5"/>
        <v>1355.2</v>
      </c>
    </row>
    <row r="230" spans="1:33" ht="12.75">
      <c r="A230" s="126">
        <v>29933</v>
      </c>
      <c r="B230" s="127" t="s">
        <v>329</v>
      </c>
      <c r="C230" s="126">
        <v>80160</v>
      </c>
      <c r="D230" s="127" t="s">
        <v>24</v>
      </c>
      <c r="E230" s="127" t="s">
        <v>25</v>
      </c>
      <c r="F230" s="127" t="s">
        <v>26</v>
      </c>
      <c r="G230" s="127" t="s">
        <v>27</v>
      </c>
      <c r="H230" s="1" t="s">
        <v>28</v>
      </c>
      <c r="I230" s="127" t="s">
        <v>29</v>
      </c>
      <c r="J230" s="128">
        <v>2</v>
      </c>
      <c r="K230" s="129" t="s">
        <v>990</v>
      </c>
      <c r="L230" s="127">
        <v>314020</v>
      </c>
      <c r="M230" s="127" t="s">
        <v>330</v>
      </c>
      <c r="N230" s="127" t="s">
        <v>331</v>
      </c>
      <c r="O230" s="127" t="s">
        <v>332</v>
      </c>
      <c r="P230" s="127">
        <v>1</v>
      </c>
      <c r="Q230" s="127" t="s">
        <v>333</v>
      </c>
      <c r="R230" s="127">
        <v>8513</v>
      </c>
      <c r="S230" s="127" t="s">
        <v>334</v>
      </c>
      <c r="T230" s="127" t="s">
        <v>335</v>
      </c>
      <c r="U230" s="127">
        <v>532146314</v>
      </c>
      <c r="V230" s="127"/>
      <c r="W230" s="130" t="s">
        <v>1129</v>
      </c>
      <c r="X230" s="130" t="s">
        <v>1149</v>
      </c>
      <c r="Y230" s="130" t="s">
        <v>79</v>
      </c>
      <c r="Z230" s="130" t="s">
        <v>1129</v>
      </c>
      <c r="AA230" s="130" t="s">
        <v>79</v>
      </c>
      <c r="AB230" s="129" t="s">
        <v>1150</v>
      </c>
      <c r="AC230" s="131">
        <v>240</v>
      </c>
      <c r="AD230" s="128">
        <v>21</v>
      </c>
      <c r="AE230" s="131">
        <v>50.4</v>
      </c>
      <c r="AF230" s="132">
        <f t="shared" si="4"/>
        <v>480</v>
      </c>
      <c r="AG230" s="132">
        <f t="shared" si="5"/>
        <v>580.8</v>
      </c>
    </row>
    <row r="231" spans="1:33" ht="12.75">
      <c r="A231" s="126">
        <v>29933</v>
      </c>
      <c r="B231" s="127" t="s">
        <v>329</v>
      </c>
      <c r="C231" s="126">
        <v>80169</v>
      </c>
      <c r="D231" s="127" t="s">
        <v>69</v>
      </c>
      <c r="E231" s="127" t="s">
        <v>236</v>
      </c>
      <c r="F231" s="127" t="s">
        <v>1081</v>
      </c>
      <c r="G231" s="127" t="s">
        <v>27</v>
      </c>
      <c r="H231" s="127"/>
      <c r="I231" s="127" t="s">
        <v>29</v>
      </c>
      <c r="J231" s="128">
        <v>9</v>
      </c>
      <c r="K231" s="129" t="s">
        <v>990</v>
      </c>
      <c r="L231" s="127">
        <v>314020</v>
      </c>
      <c r="M231" s="127" t="s">
        <v>330</v>
      </c>
      <c r="N231" s="127" t="s">
        <v>331</v>
      </c>
      <c r="O231" s="127" t="s">
        <v>332</v>
      </c>
      <c r="P231" s="127">
        <v>1</v>
      </c>
      <c r="Q231" s="127" t="s">
        <v>333</v>
      </c>
      <c r="R231" s="127">
        <v>8513</v>
      </c>
      <c r="S231" s="127" t="s">
        <v>334</v>
      </c>
      <c r="T231" s="127" t="s">
        <v>335</v>
      </c>
      <c r="U231" s="127">
        <v>532146314</v>
      </c>
      <c r="V231" s="127"/>
      <c r="W231" s="130" t="s">
        <v>1129</v>
      </c>
      <c r="X231" s="130" t="s">
        <v>1149</v>
      </c>
      <c r="Y231" s="130" t="s">
        <v>79</v>
      </c>
      <c r="Z231" s="130" t="s">
        <v>1129</v>
      </c>
      <c r="AA231" s="130" t="s">
        <v>79</v>
      </c>
      <c r="AB231" s="129" t="s">
        <v>1150</v>
      </c>
      <c r="AC231" s="131">
        <v>2900</v>
      </c>
      <c r="AD231" s="128">
        <v>21</v>
      </c>
      <c r="AE231" s="131">
        <v>609</v>
      </c>
      <c r="AF231" s="132">
        <f t="shared" si="4"/>
        <v>26100</v>
      </c>
      <c r="AG231" s="132">
        <f t="shared" si="5"/>
        <v>31581</v>
      </c>
    </row>
    <row r="232" spans="1:33" ht="12.75">
      <c r="A232" s="126">
        <v>29933</v>
      </c>
      <c r="B232" s="127" t="s">
        <v>329</v>
      </c>
      <c r="C232" s="126">
        <v>80170</v>
      </c>
      <c r="D232" s="127" t="s">
        <v>69</v>
      </c>
      <c r="E232" s="127" t="s">
        <v>70</v>
      </c>
      <c r="F232" s="127" t="s">
        <v>71</v>
      </c>
      <c r="G232" s="127" t="s">
        <v>27</v>
      </c>
      <c r="H232" s="127"/>
      <c r="I232" s="127" t="s">
        <v>29</v>
      </c>
      <c r="J232" s="128">
        <v>2</v>
      </c>
      <c r="K232" s="129" t="s">
        <v>990</v>
      </c>
      <c r="L232" s="127">
        <v>314020</v>
      </c>
      <c r="M232" s="127" t="s">
        <v>330</v>
      </c>
      <c r="N232" s="127" t="s">
        <v>331</v>
      </c>
      <c r="O232" s="127" t="s">
        <v>332</v>
      </c>
      <c r="P232" s="127">
        <v>1</v>
      </c>
      <c r="Q232" s="127" t="s">
        <v>333</v>
      </c>
      <c r="R232" s="127">
        <v>8513</v>
      </c>
      <c r="S232" s="127" t="s">
        <v>334</v>
      </c>
      <c r="T232" s="127" t="s">
        <v>335</v>
      </c>
      <c r="U232" s="127">
        <v>532146314</v>
      </c>
      <c r="V232" s="127"/>
      <c r="W232" s="130" t="s">
        <v>1129</v>
      </c>
      <c r="X232" s="130" t="s">
        <v>1149</v>
      </c>
      <c r="Y232" s="130" t="s">
        <v>79</v>
      </c>
      <c r="Z232" s="130" t="s">
        <v>1129</v>
      </c>
      <c r="AA232" s="130" t="s">
        <v>79</v>
      </c>
      <c r="AB232" s="129" t="s">
        <v>1150</v>
      </c>
      <c r="AC232" s="131">
        <v>3900</v>
      </c>
      <c r="AD232" s="128">
        <v>21</v>
      </c>
      <c r="AE232" s="131">
        <v>819</v>
      </c>
      <c r="AF232" s="132">
        <f t="shared" si="4"/>
        <v>7800</v>
      </c>
      <c r="AG232" s="132">
        <f t="shared" si="5"/>
        <v>9438</v>
      </c>
    </row>
    <row r="233" spans="1:33" ht="12.75">
      <c r="A233" s="126">
        <v>29933</v>
      </c>
      <c r="B233" s="127" t="s">
        <v>329</v>
      </c>
      <c r="C233" s="126">
        <v>80171</v>
      </c>
      <c r="D233" s="127" t="s">
        <v>280</v>
      </c>
      <c r="E233" s="127" t="s">
        <v>301</v>
      </c>
      <c r="F233" s="127" t="s">
        <v>302</v>
      </c>
      <c r="G233" s="127" t="s">
        <v>27</v>
      </c>
      <c r="H233" s="127"/>
      <c r="I233" s="127" t="s">
        <v>29</v>
      </c>
      <c r="J233" s="128">
        <v>2</v>
      </c>
      <c r="K233" s="129" t="s">
        <v>990</v>
      </c>
      <c r="L233" s="127">
        <v>314020</v>
      </c>
      <c r="M233" s="127" t="s">
        <v>330</v>
      </c>
      <c r="N233" s="127" t="s">
        <v>331</v>
      </c>
      <c r="O233" s="127" t="s">
        <v>332</v>
      </c>
      <c r="P233" s="127">
        <v>1</v>
      </c>
      <c r="Q233" s="127" t="s">
        <v>333</v>
      </c>
      <c r="R233" s="127">
        <v>8513</v>
      </c>
      <c r="S233" s="127" t="s">
        <v>334</v>
      </c>
      <c r="T233" s="127" t="s">
        <v>335</v>
      </c>
      <c r="U233" s="127">
        <v>532146314</v>
      </c>
      <c r="V233" s="127"/>
      <c r="W233" s="130" t="s">
        <v>1129</v>
      </c>
      <c r="X233" s="130" t="s">
        <v>1149</v>
      </c>
      <c r="Y233" s="130" t="s">
        <v>79</v>
      </c>
      <c r="Z233" s="130" t="s">
        <v>1129</v>
      </c>
      <c r="AA233" s="130" t="s">
        <v>79</v>
      </c>
      <c r="AB233" s="129" t="s">
        <v>1150</v>
      </c>
      <c r="AC233" s="131">
        <v>350</v>
      </c>
      <c r="AD233" s="128">
        <v>21</v>
      </c>
      <c r="AE233" s="131">
        <v>73.5</v>
      </c>
      <c r="AF233" s="132">
        <f t="shared" si="4"/>
        <v>700</v>
      </c>
      <c r="AG233" s="132">
        <f t="shared" si="5"/>
        <v>847</v>
      </c>
    </row>
    <row r="234" spans="1:33" ht="13.5" thickBot="1">
      <c r="A234" s="126">
        <v>29933</v>
      </c>
      <c r="B234" s="127" t="s">
        <v>329</v>
      </c>
      <c r="C234" s="126">
        <v>80182</v>
      </c>
      <c r="D234" s="127" t="s">
        <v>47</v>
      </c>
      <c r="E234" s="127" t="s">
        <v>48</v>
      </c>
      <c r="F234" s="127" t="s">
        <v>49</v>
      </c>
      <c r="G234" s="127" t="s">
        <v>27</v>
      </c>
      <c r="H234" s="127"/>
      <c r="I234" s="127" t="s">
        <v>29</v>
      </c>
      <c r="J234" s="128">
        <v>1</v>
      </c>
      <c r="K234" s="129" t="s">
        <v>990</v>
      </c>
      <c r="L234" s="127">
        <v>314020</v>
      </c>
      <c r="M234" s="127" t="s">
        <v>330</v>
      </c>
      <c r="N234" s="127" t="s">
        <v>331</v>
      </c>
      <c r="O234" s="127" t="s">
        <v>332</v>
      </c>
      <c r="P234" s="127">
        <v>1</v>
      </c>
      <c r="Q234" s="127" t="s">
        <v>333</v>
      </c>
      <c r="R234" s="127">
        <v>8513</v>
      </c>
      <c r="S234" s="127" t="s">
        <v>334</v>
      </c>
      <c r="T234" s="127" t="s">
        <v>335</v>
      </c>
      <c r="U234" s="127">
        <v>532146314</v>
      </c>
      <c r="V234" s="127"/>
      <c r="W234" s="130" t="s">
        <v>1129</v>
      </c>
      <c r="X234" s="130" t="s">
        <v>1149</v>
      </c>
      <c r="Y234" s="130" t="s">
        <v>79</v>
      </c>
      <c r="Z234" s="130" t="s">
        <v>1129</v>
      </c>
      <c r="AA234" s="130" t="s">
        <v>79</v>
      </c>
      <c r="AB234" s="129" t="s">
        <v>1150</v>
      </c>
      <c r="AC234" s="131">
        <v>180</v>
      </c>
      <c r="AD234" s="128">
        <v>21</v>
      </c>
      <c r="AE234" s="131">
        <v>37.8</v>
      </c>
      <c r="AF234" s="132">
        <f t="shared" si="4"/>
        <v>180</v>
      </c>
      <c r="AG234" s="132">
        <f t="shared" si="5"/>
        <v>217.8</v>
      </c>
    </row>
    <row r="235" spans="1:33" ht="13.5" customHeight="1" thickTop="1">
      <c r="A235" s="133"/>
      <c r="B235" s="133"/>
      <c r="C235" s="133"/>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3" t="s">
        <v>989</v>
      </c>
      <c r="AE235" s="133"/>
      <c r="AF235" s="135">
        <f>SUM(AF220:AF234)</f>
        <v>217090</v>
      </c>
      <c r="AG235" s="135">
        <f>SUM(AG220:AG234)</f>
        <v>262678.89999999997</v>
      </c>
    </row>
    <row r="236" spans="1:33" ht="12.75">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row>
    <row r="237" spans="1:33" ht="13.5" thickBot="1">
      <c r="A237" s="126">
        <v>29938</v>
      </c>
      <c r="B237" s="127"/>
      <c r="C237" s="126">
        <v>79972</v>
      </c>
      <c r="D237" s="127" t="s">
        <v>280</v>
      </c>
      <c r="E237" s="127" t="s">
        <v>301</v>
      </c>
      <c r="F237" s="127" t="s">
        <v>302</v>
      </c>
      <c r="G237" s="127" t="s">
        <v>27</v>
      </c>
      <c r="H237" s="127"/>
      <c r="I237" s="127" t="s">
        <v>29</v>
      </c>
      <c r="J237" s="128">
        <v>1</v>
      </c>
      <c r="K237" s="129" t="s">
        <v>990</v>
      </c>
      <c r="L237" s="127">
        <v>239902</v>
      </c>
      <c r="M237" s="127" t="s">
        <v>303</v>
      </c>
      <c r="N237" s="127" t="s">
        <v>43</v>
      </c>
      <c r="O237" s="127" t="s">
        <v>44</v>
      </c>
      <c r="P237" s="127">
        <v>5</v>
      </c>
      <c r="Q237" s="127">
        <v>5.52</v>
      </c>
      <c r="R237" s="127">
        <v>52740</v>
      </c>
      <c r="S237" s="127" t="s">
        <v>304</v>
      </c>
      <c r="T237" s="127" t="s">
        <v>305</v>
      </c>
      <c r="U237" s="127">
        <v>549495787</v>
      </c>
      <c r="V237" s="127"/>
      <c r="W237" s="130" t="s">
        <v>1151</v>
      </c>
      <c r="X237" s="130" t="s">
        <v>992</v>
      </c>
      <c r="Y237" s="130" t="s">
        <v>1012</v>
      </c>
      <c r="Z237" s="130" t="s">
        <v>998</v>
      </c>
      <c r="AA237" s="130" t="s">
        <v>999</v>
      </c>
      <c r="AB237" s="129" t="s">
        <v>1152</v>
      </c>
      <c r="AC237" s="131">
        <v>350</v>
      </c>
      <c r="AD237" s="128">
        <v>21</v>
      </c>
      <c r="AE237" s="131">
        <v>73.5</v>
      </c>
      <c r="AF237" s="132">
        <f>ROUND(J237*AC237,2)</f>
        <v>350</v>
      </c>
      <c r="AG237" s="132">
        <f>ROUND(J237*(AC237+AE237),2)</f>
        <v>423.5</v>
      </c>
    </row>
    <row r="238" spans="1:33" ht="13.5" customHeight="1" thickTop="1">
      <c r="A238" s="133"/>
      <c r="B238" s="133"/>
      <c r="C238" s="133"/>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3" t="s">
        <v>989</v>
      </c>
      <c r="AE238" s="133"/>
      <c r="AF238" s="135">
        <f>SUM(AF237:AF237)</f>
        <v>350</v>
      </c>
      <c r="AG238" s="135">
        <f>SUM(AG237:AG237)</f>
        <v>423.5</v>
      </c>
    </row>
    <row r="239" spans="1:33" ht="12.75">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row>
    <row r="240" spans="1:33" ht="12.75">
      <c r="A240" s="126">
        <v>29960</v>
      </c>
      <c r="B240" s="127" t="s">
        <v>338</v>
      </c>
      <c r="C240" s="126">
        <v>80009</v>
      </c>
      <c r="D240" s="127" t="s">
        <v>72</v>
      </c>
      <c r="E240" s="127" t="s">
        <v>73</v>
      </c>
      <c r="F240" s="127" t="s">
        <v>1006</v>
      </c>
      <c r="G240" s="127" t="s">
        <v>27</v>
      </c>
      <c r="H240" s="127"/>
      <c r="I240" s="127" t="s">
        <v>29</v>
      </c>
      <c r="J240" s="128">
        <v>1</v>
      </c>
      <c r="K240" s="129" t="s">
        <v>990</v>
      </c>
      <c r="L240" s="127">
        <v>231700</v>
      </c>
      <c r="M240" s="127" t="s">
        <v>339</v>
      </c>
      <c r="N240" s="127" t="s">
        <v>43</v>
      </c>
      <c r="O240" s="127" t="s">
        <v>44</v>
      </c>
      <c r="P240" s="127"/>
      <c r="Q240" s="127" t="s">
        <v>79</v>
      </c>
      <c r="R240" s="127">
        <v>3913</v>
      </c>
      <c r="S240" s="127" t="s">
        <v>176</v>
      </c>
      <c r="T240" s="127" t="s">
        <v>177</v>
      </c>
      <c r="U240" s="127">
        <v>549493609</v>
      </c>
      <c r="V240" s="127"/>
      <c r="W240" s="130" t="s">
        <v>1153</v>
      </c>
      <c r="X240" s="130" t="s">
        <v>1154</v>
      </c>
      <c r="Y240" s="130" t="s">
        <v>1012</v>
      </c>
      <c r="Z240" s="130" t="s">
        <v>998</v>
      </c>
      <c r="AA240" s="130" t="s">
        <v>79</v>
      </c>
      <c r="AB240" s="129" t="s">
        <v>1155</v>
      </c>
      <c r="AC240" s="131">
        <v>8700</v>
      </c>
      <c r="AD240" s="128">
        <v>21</v>
      </c>
      <c r="AE240" s="131">
        <v>1827</v>
      </c>
      <c r="AF240" s="132">
        <f>ROUND(J240*AC240,2)</f>
        <v>8700</v>
      </c>
      <c r="AG240" s="132">
        <f>ROUND(J240*(AC240+AE240),2)</f>
        <v>10527</v>
      </c>
    </row>
    <row r="241" spans="1:33" ht="13.5" thickBot="1">
      <c r="A241" s="126">
        <v>29960</v>
      </c>
      <c r="B241" s="127" t="s">
        <v>338</v>
      </c>
      <c r="C241" s="126">
        <v>80010</v>
      </c>
      <c r="D241" s="127" t="s">
        <v>121</v>
      </c>
      <c r="E241" s="127" t="s">
        <v>212</v>
      </c>
      <c r="F241" s="127" t="s">
        <v>213</v>
      </c>
      <c r="G241" s="127" t="s">
        <v>27</v>
      </c>
      <c r="H241" s="127"/>
      <c r="I241" s="127" t="s">
        <v>29</v>
      </c>
      <c r="J241" s="128">
        <v>1</v>
      </c>
      <c r="K241" s="129" t="s">
        <v>990</v>
      </c>
      <c r="L241" s="127">
        <v>231700</v>
      </c>
      <c r="M241" s="127" t="s">
        <v>339</v>
      </c>
      <c r="N241" s="127" t="s">
        <v>43</v>
      </c>
      <c r="O241" s="127" t="s">
        <v>44</v>
      </c>
      <c r="P241" s="127"/>
      <c r="Q241" s="127" t="s">
        <v>79</v>
      </c>
      <c r="R241" s="127">
        <v>3913</v>
      </c>
      <c r="S241" s="127" t="s">
        <v>176</v>
      </c>
      <c r="T241" s="127" t="s">
        <v>177</v>
      </c>
      <c r="U241" s="127">
        <v>549493609</v>
      </c>
      <c r="V241" s="127"/>
      <c r="W241" s="130" t="s">
        <v>1156</v>
      </c>
      <c r="X241" s="130" t="s">
        <v>1154</v>
      </c>
      <c r="Y241" s="130" t="s">
        <v>1012</v>
      </c>
      <c r="Z241" s="130" t="s">
        <v>998</v>
      </c>
      <c r="AA241" s="130" t="s">
        <v>79</v>
      </c>
      <c r="AB241" s="129" t="s">
        <v>1155</v>
      </c>
      <c r="AC241" s="131">
        <v>8100</v>
      </c>
      <c r="AD241" s="128">
        <v>21</v>
      </c>
      <c r="AE241" s="131">
        <v>1701</v>
      </c>
      <c r="AF241" s="132">
        <f>ROUND(J241*AC241,2)</f>
        <v>8100</v>
      </c>
      <c r="AG241" s="132">
        <f>ROUND(J241*(AC241+AE241),2)</f>
        <v>9801</v>
      </c>
    </row>
    <row r="242" spans="1:33" ht="13.5" customHeight="1" thickTop="1">
      <c r="A242" s="133"/>
      <c r="B242" s="133"/>
      <c r="C242" s="133"/>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3" t="s">
        <v>989</v>
      </c>
      <c r="AE242" s="133"/>
      <c r="AF242" s="135">
        <f>SUM(AF240:AF241)</f>
        <v>16800</v>
      </c>
      <c r="AG242" s="135">
        <f>SUM(AG240:AG241)</f>
        <v>20328</v>
      </c>
    </row>
    <row r="243" spans="1:33" ht="12.75">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row>
    <row r="244" spans="1:33" ht="13.5" thickBot="1">
      <c r="A244" s="126">
        <v>29961</v>
      </c>
      <c r="B244" s="127"/>
      <c r="C244" s="126">
        <v>79994</v>
      </c>
      <c r="D244" s="127" t="s">
        <v>72</v>
      </c>
      <c r="E244" s="127" t="s">
        <v>73</v>
      </c>
      <c r="F244" s="127" t="s">
        <v>1006</v>
      </c>
      <c r="G244" s="127" t="s">
        <v>27</v>
      </c>
      <c r="H244" s="127"/>
      <c r="I244" s="127" t="s">
        <v>29</v>
      </c>
      <c r="J244" s="128">
        <v>1</v>
      </c>
      <c r="K244" s="129" t="s">
        <v>990</v>
      </c>
      <c r="L244" s="127">
        <v>231200</v>
      </c>
      <c r="M244" s="127" t="s">
        <v>340</v>
      </c>
      <c r="N244" s="127" t="s">
        <v>43</v>
      </c>
      <c r="O244" s="127" t="s">
        <v>44</v>
      </c>
      <c r="P244" s="127">
        <v>2</v>
      </c>
      <c r="Q244" s="127">
        <v>2.59</v>
      </c>
      <c r="R244" s="127">
        <v>7421</v>
      </c>
      <c r="S244" s="127" t="s">
        <v>341</v>
      </c>
      <c r="T244" s="127" t="s">
        <v>342</v>
      </c>
      <c r="U244" s="127">
        <v>549493604</v>
      </c>
      <c r="V244" s="127"/>
      <c r="W244" s="130" t="s">
        <v>1157</v>
      </c>
      <c r="X244" s="130" t="s">
        <v>1158</v>
      </c>
      <c r="Y244" s="130" t="s">
        <v>1094</v>
      </c>
      <c r="Z244" s="130" t="s">
        <v>998</v>
      </c>
      <c r="AA244" s="130" t="s">
        <v>1159</v>
      </c>
      <c r="AB244" s="129" t="s">
        <v>1160</v>
      </c>
      <c r="AC244" s="131">
        <v>8700</v>
      </c>
      <c r="AD244" s="128">
        <v>21</v>
      </c>
      <c r="AE244" s="131">
        <v>1827</v>
      </c>
      <c r="AF244" s="132">
        <f>ROUND(J244*AC244,2)</f>
        <v>8700</v>
      </c>
      <c r="AG244" s="132">
        <f>ROUND(J244*(AC244+AE244),2)</f>
        <v>10527</v>
      </c>
    </row>
    <row r="245" spans="1:33" ht="13.5" customHeight="1" thickTop="1">
      <c r="A245" s="133"/>
      <c r="B245" s="133"/>
      <c r="C245" s="133"/>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3" t="s">
        <v>989</v>
      </c>
      <c r="AE245" s="133"/>
      <c r="AF245" s="135">
        <f>SUM(AF244:AF244)</f>
        <v>8700</v>
      </c>
      <c r="AG245" s="135">
        <f>SUM(AG244:AG244)</f>
        <v>10527</v>
      </c>
    </row>
    <row r="246" spans="1:33" ht="12.75">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row>
    <row r="247" spans="1:33" ht="26.25" thickBot="1">
      <c r="A247" s="126">
        <v>30041</v>
      </c>
      <c r="B247" s="127"/>
      <c r="C247" s="126">
        <v>80284</v>
      </c>
      <c r="D247" s="127" t="s">
        <v>58</v>
      </c>
      <c r="E247" s="127" t="s">
        <v>82</v>
      </c>
      <c r="F247" s="127" t="s">
        <v>83</v>
      </c>
      <c r="G247" s="127" t="s">
        <v>27</v>
      </c>
      <c r="H247" s="127"/>
      <c r="I247" s="127" t="s">
        <v>29</v>
      </c>
      <c r="J247" s="128">
        <v>1</v>
      </c>
      <c r="K247" s="129" t="s">
        <v>984</v>
      </c>
      <c r="L247" s="127">
        <v>830000</v>
      </c>
      <c r="M247" s="127" t="s">
        <v>343</v>
      </c>
      <c r="N247" s="127" t="s">
        <v>344</v>
      </c>
      <c r="O247" s="127" t="s">
        <v>345</v>
      </c>
      <c r="P247" s="127"/>
      <c r="Q247" s="127" t="s">
        <v>79</v>
      </c>
      <c r="R247" s="127">
        <v>239190</v>
      </c>
      <c r="S247" s="127" t="s">
        <v>346</v>
      </c>
      <c r="T247" s="127" t="s">
        <v>347</v>
      </c>
      <c r="U247" s="127">
        <v>549491141</v>
      </c>
      <c r="V247" s="127"/>
      <c r="W247" s="130" t="s">
        <v>987</v>
      </c>
      <c r="X247" s="130" t="s">
        <v>1161</v>
      </c>
      <c r="Y247" s="130" t="s">
        <v>79</v>
      </c>
      <c r="Z247" s="130" t="s">
        <v>987</v>
      </c>
      <c r="AA247" s="130" t="s">
        <v>79</v>
      </c>
      <c r="AB247" s="129" t="s">
        <v>1162</v>
      </c>
      <c r="AC247" s="131">
        <v>2700</v>
      </c>
      <c r="AD247" s="128">
        <v>21</v>
      </c>
      <c r="AE247" s="131">
        <v>567</v>
      </c>
      <c r="AF247" s="132">
        <f>ROUND(J247*AC247,2)</f>
        <v>2700</v>
      </c>
      <c r="AG247" s="132">
        <f>ROUND(J247*(AC247+AE247),2)</f>
        <v>3267</v>
      </c>
    </row>
    <row r="248" spans="1:33" ht="13.5" customHeight="1" thickTop="1">
      <c r="A248" s="133"/>
      <c r="B248" s="133"/>
      <c r="C248" s="133"/>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3" t="s">
        <v>989</v>
      </c>
      <c r="AE248" s="133"/>
      <c r="AF248" s="135">
        <f>SUM(AF247:AF247)</f>
        <v>2700</v>
      </c>
      <c r="AG248" s="135">
        <f>SUM(AG247:AG247)</f>
        <v>3267</v>
      </c>
    </row>
    <row r="249" spans="1:33" ht="12.75">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row>
    <row r="250" spans="1:33" ht="12.75">
      <c r="A250" s="126">
        <v>30042</v>
      </c>
      <c r="B250" s="127"/>
      <c r="C250" s="126">
        <v>80251</v>
      </c>
      <c r="D250" s="127" t="s">
        <v>121</v>
      </c>
      <c r="E250" s="127" t="s">
        <v>264</v>
      </c>
      <c r="F250" s="127" t="s">
        <v>265</v>
      </c>
      <c r="G250" s="127" t="s">
        <v>27</v>
      </c>
      <c r="H250" s="127" t="s">
        <v>348</v>
      </c>
      <c r="I250" s="127" t="s">
        <v>29</v>
      </c>
      <c r="J250" s="128">
        <v>2</v>
      </c>
      <c r="K250" s="129" t="s">
        <v>990</v>
      </c>
      <c r="L250" s="127">
        <v>239840</v>
      </c>
      <c r="M250" s="127" t="s">
        <v>42</v>
      </c>
      <c r="N250" s="127" t="s">
        <v>43</v>
      </c>
      <c r="O250" s="127" t="s">
        <v>44</v>
      </c>
      <c r="P250" s="127"/>
      <c r="Q250" s="127" t="s">
        <v>79</v>
      </c>
      <c r="R250" s="127">
        <v>3913</v>
      </c>
      <c r="S250" s="127" t="s">
        <v>176</v>
      </c>
      <c r="T250" s="127" t="s">
        <v>177</v>
      </c>
      <c r="U250" s="127">
        <v>549493609</v>
      </c>
      <c r="V250" s="127"/>
      <c r="W250" s="130" t="s">
        <v>1163</v>
      </c>
      <c r="X250" s="130" t="s">
        <v>1164</v>
      </c>
      <c r="Y250" s="130" t="s">
        <v>1012</v>
      </c>
      <c r="Z250" s="130" t="s">
        <v>998</v>
      </c>
      <c r="AA250" s="130" t="s">
        <v>79</v>
      </c>
      <c r="AB250" s="129" t="s">
        <v>1165</v>
      </c>
      <c r="AC250" s="131">
        <v>13650</v>
      </c>
      <c r="AD250" s="128">
        <v>21</v>
      </c>
      <c r="AE250" s="131">
        <v>2866.5</v>
      </c>
      <c r="AF250" s="132">
        <f>ROUND(J250*AC250,2)</f>
        <v>27300</v>
      </c>
      <c r="AG250" s="132">
        <f>ROUND(J250*(AC250+AE250),2)</f>
        <v>33033</v>
      </c>
    </row>
    <row r="251" spans="1:33" ht="13.5" thickBot="1">
      <c r="A251" s="126">
        <v>30042</v>
      </c>
      <c r="B251" s="127"/>
      <c r="C251" s="126">
        <v>80277</v>
      </c>
      <c r="D251" s="127" t="s">
        <v>121</v>
      </c>
      <c r="E251" s="127" t="s">
        <v>264</v>
      </c>
      <c r="F251" s="127" t="s">
        <v>265</v>
      </c>
      <c r="G251" s="127" t="s">
        <v>27</v>
      </c>
      <c r="H251" s="127" t="s">
        <v>348</v>
      </c>
      <c r="I251" s="127" t="s">
        <v>29</v>
      </c>
      <c r="J251" s="128">
        <v>5</v>
      </c>
      <c r="K251" s="129" t="s">
        <v>990</v>
      </c>
      <c r="L251" s="127">
        <v>239840</v>
      </c>
      <c r="M251" s="127" t="s">
        <v>42</v>
      </c>
      <c r="N251" s="127" t="s">
        <v>43</v>
      </c>
      <c r="O251" s="127" t="s">
        <v>44</v>
      </c>
      <c r="P251" s="127"/>
      <c r="Q251" s="127" t="s">
        <v>79</v>
      </c>
      <c r="R251" s="127">
        <v>3913</v>
      </c>
      <c r="S251" s="127" t="s">
        <v>176</v>
      </c>
      <c r="T251" s="127" t="s">
        <v>177</v>
      </c>
      <c r="U251" s="127">
        <v>549493609</v>
      </c>
      <c r="V251" s="127"/>
      <c r="W251" s="130" t="s">
        <v>1166</v>
      </c>
      <c r="X251" s="130" t="s">
        <v>1164</v>
      </c>
      <c r="Y251" s="130" t="s">
        <v>1012</v>
      </c>
      <c r="Z251" s="130" t="s">
        <v>998</v>
      </c>
      <c r="AA251" s="130" t="s">
        <v>79</v>
      </c>
      <c r="AB251" s="129" t="s">
        <v>1165</v>
      </c>
      <c r="AC251" s="131">
        <v>13650</v>
      </c>
      <c r="AD251" s="128">
        <v>21</v>
      </c>
      <c r="AE251" s="131">
        <v>2866.5</v>
      </c>
      <c r="AF251" s="132">
        <f>ROUND(J251*AC251,2)</f>
        <v>68250</v>
      </c>
      <c r="AG251" s="132">
        <f>ROUND(J251*(AC251+AE251),2)</f>
        <v>82582.5</v>
      </c>
    </row>
    <row r="252" spans="1:33" ht="13.5" customHeight="1" thickTop="1">
      <c r="A252" s="133"/>
      <c r="B252" s="133"/>
      <c r="C252" s="133"/>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3" t="s">
        <v>989</v>
      </c>
      <c r="AE252" s="133"/>
      <c r="AF252" s="135">
        <f>SUM(AF250:AF251)</f>
        <v>95550</v>
      </c>
      <c r="AG252" s="135">
        <f>SUM(AG250:AG251)</f>
        <v>115615.5</v>
      </c>
    </row>
    <row r="253" spans="1:33" ht="12.75">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row>
    <row r="254" spans="1:33" ht="12.75">
      <c r="A254" s="126">
        <v>30044</v>
      </c>
      <c r="B254" s="127"/>
      <c r="C254" s="126">
        <v>80252</v>
      </c>
      <c r="D254" s="127" t="s">
        <v>69</v>
      </c>
      <c r="E254" s="127" t="s">
        <v>236</v>
      </c>
      <c r="F254" s="127" t="s">
        <v>1081</v>
      </c>
      <c r="G254" s="127" t="s">
        <v>27</v>
      </c>
      <c r="H254" s="127" t="s">
        <v>349</v>
      </c>
      <c r="I254" s="127" t="s">
        <v>29</v>
      </c>
      <c r="J254" s="128">
        <v>18</v>
      </c>
      <c r="K254" s="129" t="s">
        <v>990</v>
      </c>
      <c r="L254" s="127">
        <v>239840</v>
      </c>
      <c r="M254" s="127" t="s">
        <v>42</v>
      </c>
      <c r="N254" s="127" t="s">
        <v>43</v>
      </c>
      <c r="O254" s="127" t="s">
        <v>44</v>
      </c>
      <c r="P254" s="127"/>
      <c r="Q254" s="127" t="s">
        <v>79</v>
      </c>
      <c r="R254" s="127">
        <v>3913</v>
      </c>
      <c r="S254" s="127" t="s">
        <v>176</v>
      </c>
      <c r="T254" s="127" t="s">
        <v>177</v>
      </c>
      <c r="U254" s="127">
        <v>549493609</v>
      </c>
      <c r="V254" s="127"/>
      <c r="W254" s="130" t="s">
        <v>1166</v>
      </c>
      <c r="X254" s="130" t="s">
        <v>1164</v>
      </c>
      <c r="Y254" s="130" t="s">
        <v>1012</v>
      </c>
      <c r="Z254" s="130" t="s">
        <v>998</v>
      </c>
      <c r="AA254" s="130" t="s">
        <v>79</v>
      </c>
      <c r="AB254" s="129" t="s">
        <v>1167</v>
      </c>
      <c r="AC254" s="131">
        <v>2900</v>
      </c>
      <c r="AD254" s="128">
        <v>21</v>
      </c>
      <c r="AE254" s="131">
        <v>609</v>
      </c>
      <c r="AF254" s="132">
        <f>ROUND(J254*AC254,2)</f>
        <v>52200</v>
      </c>
      <c r="AG254" s="132">
        <f>ROUND(J254*(AC254+AE254),2)</f>
        <v>63162</v>
      </c>
    </row>
    <row r="255" spans="1:33" ht="115.5" thickBot="1">
      <c r="A255" s="126">
        <v>30044</v>
      </c>
      <c r="B255" s="127"/>
      <c r="C255" s="126">
        <v>80278</v>
      </c>
      <c r="D255" s="127" t="s">
        <v>72</v>
      </c>
      <c r="E255" s="127" t="s">
        <v>74</v>
      </c>
      <c r="F255" s="127" t="s">
        <v>75</v>
      </c>
      <c r="G255" s="127" t="s">
        <v>27</v>
      </c>
      <c r="H255" s="1" t="s">
        <v>350</v>
      </c>
      <c r="I255" s="127" t="s">
        <v>29</v>
      </c>
      <c r="J255" s="128">
        <v>18</v>
      </c>
      <c r="K255" s="129" t="s">
        <v>990</v>
      </c>
      <c r="L255" s="127">
        <v>239840</v>
      </c>
      <c r="M255" s="127" t="s">
        <v>42</v>
      </c>
      <c r="N255" s="127" t="s">
        <v>43</v>
      </c>
      <c r="O255" s="127" t="s">
        <v>44</v>
      </c>
      <c r="P255" s="127"/>
      <c r="Q255" s="127" t="s">
        <v>79</v>
      </c>
      <c r="R255" s="127">
        <v>3913</v>
      </c>
      <c r="S255" s="127" t="s">
        <v>176</v>
      </c>
      <c r="T255" s="127" t="s">
        <v>177</v>
      </c>
      <c r="U255" s="127">
        <v>549493609</v>
      </c>
      <c r="V255" s="127"/>
      <c r="W255" s="130" t="s">
        <v>1166</v>
      </c>
      <c r="X255" s="130" t="s">
        <v>1164</v>
      </c>
      <c r="Y255" s="130" t="s">
        <v>1012</v>
      </c>
      <c r="Z255" s="130" t="s">
        <v>998</v>
      </c>
      <c r="AA255" s="130" t="s">
        <v>79</v>
      </c>
      <c r="AB255" s="129" t="s">
        <v>1167</v>
      </c>
      <c r="AC255" s="131">
        <v>12050</v>
      </c>
      <c r="AD255" s="128">
        <v>21</v>
      </c>
      <c r="AE255" s="131">
        <v>2530.5</v>
      </c>
      <c r="AF255" s="132">
        <f>ROUND(J255*AC255,2)</f>
        <v>216900</v>
      </c>
      <c r="AG255" s="132">
        <f>ROUND(J255*(AC255+AE255),2)</f>
        <v>262449</v>
      </c>
    </row>
    <row r="256" spans="1:33" ht="13.5" customHeight="1" thickTop="1">
      <c r="A256" s="133"/>
      <c r="B256" s="133"/>
      <c r="C256" s="133"/>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3" t="s">
        <v>989</v>
      </c>
      <c r="AE256" s="133"/>
      <c r="AF256" s="135">
        <f>SUM(AF254:AF255)</f>
        <v>269100</v>
      </c>
      <c r="AG256" s="135">
        <f>SUM(AG254:AG255)</f>
        <v>325611</v>
      </c>
    </row>
    <row r="257" spans="1:33" ht="12.75">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row>
    <row r="258" spans="1:33" ht="13.5" thickBot="1">
      <c r="A258" s="126">
        <v>30045</v>
      </c>
      <c r="B258" s="127"/>
      <c r="C258" s="126">
        <v>80279</v>
      </c>
      <c r="D258" s="127" t="s">
        <v>72</v>
      </c>
      <c r="E258" s="127" t="s">
        <v>351</v>
      </c>
      <c r="F258" s="127" t="s">
        <v>352</v>
      </c>
      <c r="G258" s="127" t="s">
        <v>27</v>
      </c>
      <c r="H258" s="127"/>
      <c r="I258" s="127" t="s">
        <v>29</v>
      </c>
      <c r="J258" s="128">
        <v>1</v>
      </c>
      <c r="K258" s="129" t="s">
        <v>990</v>
      </c>
      <c r="L258" s="127">
        <v>239840</v>
      </c>
      <c r="M258" s="127" t="s">
        <v>42</v>
      </c>
      <c r="N258" s="127" t="s">
        <v>43</v>
      </c>
      <c r="O258" s="127" t="s">
        <v>44</v>
      </c>
      <c r="P258" s="127"/>
      <c r="Q258" s="127" t="s">
        <v>79</v>
      </c>
      <c r="R258" s="127">
        <v>3913</v>
      </c>
      <c r="S258" s="127" t="s">
        <v>176</v>
      </c>
      <c r="T258" s="127" t="s">
        <v>177</v>
      </c>
      <c r="U258" s="127">
        <v>549493609</v>
      </c>
      <c r="V258" s="127"/>
      <c r="W258" s="130" t="s">
        <v>1166</v>
      </c>
      <c r="X258" s="130" t="s">
        <v>1164</v>
      </c>
      <c r="Y258" s="130" t="s">
        <v>1012</v>
      </c>
      <c r="Z258" s="130" t="s">
        <v>998</v>
      </c>
      <c r="AA258" s="130" t="s">
        <v>79</v>
      </c>
      <c r="AB258" s="129" t="s">
        <v>1168</v>
      </c>
      <c r="AC258" s="131">
        <v>23540</v>
      </c>
      <c r="AD258" s="128">
        <v>21</v>
      </c>
      <c r="AE258" s="131">
        <v>4943.4</v>
      </c>
      <c r="AF258" s="132">
        <f>ROUND(J258*AC258,2)</f>
        <v>23540</v>
      </c>
      <c r="AG258" s="132">
        <f>ROUND(J258*(AC258+AE258),2)</f>
        <v>28483.4</v>
      </c>
    </row>
    <row r="259" spans="1:33" ht="13.5" customHeight="1" thickTop="1">
      <c r="A259" s="133"/>
      <c r="B259" s="133"/>
      <c r="C259" s="133"/>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3" t="s">
        <v>989</v>
      </c>
      <c r="AE259" s="133"/>
      <c r="AF259" s="135">
        <f>SUM(AF258:AF258)</f>
        <v>23540</v>
      </c>
      <c r="AG259" s="135">
        <f>SUM(AG258:AG258)</f>
        <v>28483.4</v>
      </c>
    </row>
    <row r="260" spans="1:33" ht="12.75">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row>
    <row r="261" spans="1:33" ht="51">
      <c r="A261" s="126">
        <v>30058</v>
      </c>
      <c r="B261" s="127"/>
      <c r="C261" s="126">
        <v>80217</v>
      </c>
      <c r="D261" s="127" t="s">
        <v>121</v>
      </c>
      <c r="E261" s="127" t="s">
        <v>131</v>
      </c>
      <c r="F261" s="127" t="s">
        <v>132</v>
      </c>
      <c r="G261" s="127" t="s">
        <v>27</v>
      </c>
      <c r="H261" s="1" t="s">
        <v>353</v>
      </c>
      <c r="I261" s="127" t="s">
        <v>29</v>
      </c>
      <c r="J261" s="128">
        <v>1</v>
      </c>
      <c r="K261" s="129" t="s">
        <v>990</v>
      </c>
      <c r="L261" s="127">
        <v>239914</v>
      </c>
      <c r="M261" s="127" t="s">
        <v>298</v>
      </c>
      <c r="N261" s="127" t="s">
        <v>43</v>
      </c>
      <c r="O261" s="127" t="s">
        <v>44</v>
      </c>
      <c r="P261" s="127"/>
      <c r="Q261" s="127" t="s">
        <v>79</v>
      </c>
      <c r="R261" s="127">
        <v>3913</v>
      </c>
      <c r="S261" s="127" t="s">
        <v>176</v>
      </c>
      <c r="T261" s="127" t="s">
        <v>177</v>
      </c>
      <c r="U261" s="127">
        <v>549493609</v>
      </c>
      <c r="V261" s="127"/>
      <c r="W261" s="130" t="s">
        <v>1127</v>
      </c>
      <c r="X261" s="130" t="s">
        <v>1128</v>
      </c>
      <c r="Y261" s="130" t="s">
        <v>79</v>
      </c>
      <c r="Z261" s="130" t="s">
        <v>1129</v>
      </c>
      <c r="AA261" s="130" t="s">
        <v>1017</v>
      </c>
      <c r="AB261" s="129" t="s">
        <v>1169</v>
      </c>
      <c r="AC261" s="131">
        <v>15330</v>
      </c>
      <c r="AD261" s="128">
        <v>21</v>
      </c>
      <c r="AE261" s="131">
        <v>3219.3</v>
      </c>
      <c r="AF261" s="132">
        <f>ROUND(J261*AC261,2)</f>
        <v>15330</v>
      </c>
      <c r="AG261" s="132">
        <f>ROUND(J261*(AC261+AE261),2)</f>
        <v>18549.3</v>
      </c>
    </row>
    <row r="262" spans="1:33" ht="12.75">
      <c r="A262" s="126">
        <v>30058</v>
      </c>
      <c r="B262" s="127"/>
      <c r="C262" s="126">
        <v>80218</v>
      </c>
      <c r="D262" s="127" t="s">
        <v>47</v>
      </c>
      <c r="E262" s="127" t="s">
        <v>48</v>
      </c>
      <c r="F262" s="127" t="s">
        <v>49</v>
      </c>
      <c r="G262" s="127" t="s">
        <v>27</v>
      </c>
      <c r="H262" s="127"/>
      <c r="I262" s="127" t="s">
        <v>29</v>
      </c>
      <c r="J262" s="128">
        <v>1</v>
      </c>
      <c r="K262" s="129" t="s">
        <v>990</v>
      </c>
      <c r="L262" s="127">
        <v>239914</v>
      </c>
      <c r="M262" s="127" t="s">
        <v>298</v>
      </c>
      <c r="N262" s="127" t="s">
        <v>43</v>
      </c>
      <c r="O262" s="127" t="s">
        <v>44</v>
      </c>
      <c r="P262" s="127"/>
      <c r="Q262" s="127" t="s">
        <v>79</v>
      </c>
      <c r="R262" s="127">
        <v>3913</v>
      </c>
      <c r="S262" s="127" t="s">
        <v>176</v>
      </c>
      <c r="T262" s="127" t="s">
        <v>177</v>
      </c>
      <c r="U262" s="127">
        <v>549493609</v>
      </c>
      <c r="V262" s="127"/>
      <c r="W262" s="130" t="s">
        <v>1127</v>
      </c>
      <c r="X262" s="130" t="s">
        <v>1128</v>
      </c>
      <c r="Y262" s="130" t="s">
        <v>79</v>
      </c>
      <c r="Z262" s="130" t="s">
        <v>1129</v>
      </c>
      <c r="AA262" s="130" t="s">
        <v>1017</v>
      </c>
      <c r="AB262" s="129" t="s">
        <v>1169</v>
      </c>
      <c r="AC262" s="131">
        <v>180</v>
      </c>
      <c r="AD262" s="128">
        <v>21</v>
      </c>
      <c r="AE262" s="131">
        <v>37.8</v>
      </c>
      <c r="AF262" s="132">
        <f>ROUND(J262*AC262,2)</f>
        <v>180</v>
      </c>
      <c r="AG262" s="132">
        <f>ROUND(J262*(AC262+AE262),2)</f>
        <v>217.8</v>
      </c>
    </row>
    <row r="263" spans="1:33" ht="13.5" thickBot="1">
      <c r="A263" s="126">
        <v>30058</v>
      </c>
      <c r="B263" s="127"/>
      <c r="C263" s="126">
        <v>80249</v>
      </c>
      <c r="D263" s="127" t="s">
        <v>58</v>
      </c>
      <c r="E263" s="127" t="s">
        <v>59</v>
      </c>
      <c r="F263" s="127" t="s">
        <v>1001</v>
      </c>
      <c r="G263" s="127" t="s">
        <v>27</v>
      </c>
      <c r="H263" s="127"/>
      <c r="I263" s="127" t="s">
        <v>29</v>
      </c>
      <c r="J263" s="128">
        <v>1</v>
      </c>
      <c r="K263" s="129" t="s">
        <v>990</v>
      </c>
      <c r="L263" s="127">
        <v>239914</v>
      </c>
      <c r="M263" s="127" t="s">
        <v>298</v>
      </c>
      <c r="N263" s="127" t="s">
        <v>43</v>
      </c>
      <c r="O263" s="127" t="s">
        <v>44</v>
      </c>
      <c r="P263" s="127"/>
      <c r="Q263" s="127" t="s">
        <v>79</v>
      </c>
      <c r="R263" s="127">
        <v>3913</v>
      </c>
      <c r="S263" s="127" t="s">
        <v>176</v>
      </c>
      <c r="T263" s="127" t="s">
        <v>177</v>
      </c>
      <c r="U263" s="127">
        <v>549493609</v>
      </c>
      <c r="V263" s="127"/>
      <c r="W263" s="130" t="s">
        <v>1127</v>
      </c>
      <c r="X263" s="130" t="s">
        <v>1128</v>
      </c>
      <c r="Y263" s="130" t="s">
        <v>79</v>
      </c>
      <c r="Z263" s="130" t="s">
        <v>1129</v>
      </c>
      <c r="AA263" s="130" t="s">
        <v>1017</v>
      </c>
      <c r="AB263" s="129" t="s">
        <v>1169</v>
      </c>
      <c r="AC263" s="131">
        <v>5700</v>
      </c>
      <c r="AD263" s="128">
        <v>21</v>
      </c>
      <c r="AE263" s="131">
        <v>1197</v>
      </c>
      <c r="AF263" s="132">
        <f>ROUND(J263*AC263,2)</f>
        <v>5700</v>
      </c>
      <c r="AG263" s="132">
        <f>ROUND(J263*(AC263+AE263),2)</f>
        <v>6897</v>
      </c>
    </row>
    <row r="264" spans="1:33" ht="13.5" customHeight="1" thickTop="1">
      <c r="A264" s="133"/>
      <c r="B264" s="133"/>
      <c r="C264" s="133"/>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3" t="s">
        <v>989</v>
      </c>
      <c r="AE264" s="133"/>
      <c r="AF264" s="135">
        <f>SUM(AF261:AF263)</f>
        <v>21210</v>
      </c>
      <c r="AG264" s="135">
        <f>SUM(AG261:AG263)</f>
        <v>25664.1</v>
      </c>
    </row>
    <row r="265" spans="1:33" ht="12.75">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row>
    <row r="266" spans="1:33" ht="39" thickBot="1">
      <c r="A266" s="126">
        <v>30077</v>
      </c>
      <c r="B266" s="127"/>
      <c r="C266" s="126">
        <v>80303</v>
      </c>
      <c r="D266" s="127" t="s">
        <v>24</v>
      </c>
      <c r="E266" s="127" t="s">
        <v>25</v>
      </c>
      <c r="F266" s="127" t="s">
        <v>26</v>
      </c>
      <c r="G266" s="127" t="s">
        <v>27</v>
      </c>
      <c r="H266" s="1" t="s">
        <v>354</v>
      </c>
      <c r="I266" s="127" t="s">
        <v>29</v>
      </c>
      <c r="J266" s="128">
        <v>6</v>
      </c>
      <c r="K266" s="129" t="s">
        <v>990</v>
      </c>
      <c r="L266" s="127">
        <v>311010</v>
      </c>
      <c r="M266" s="127" t="s">
        <v>150</v>
      </c>
      <c r="N266" s="127" t="s">
        <v>151</v>
      </c>
      <c r="O266" s="127" t="s">
        <v>118</v>
      </c>
      <c r="P266" s="127">
        <v>3</v>
      </c>
      <c r="Q266" s="127" t="s">
        <v>152</v>
      </c>
      <c r="R266" s="127">
        <v>204410</v>
      </c>
      <c r="S266" s="127" t="s">
        <v>153</v>
      </c>
      <c r="T266" s="127" t="s">
        <v>154</v>
      </c>
      <c r="U266" s="127">
        <v>549493744</v>
      </c>
      <c r="V266" s="127"/>
      <c r="W266" s="130" t="s">
        <v>1040</v>
      </c>
      <c r="X266" s="130" t="s">
        <v>1041</v>
      </c>
      <c r="Y266" s="130" t="s">
        <v>79</v>
      </c>
      <c r="Z266" s="130" t="s">
        <v>1042</v>
      </c>
      <c r="AA266" s="130" t="s">
        <v>999</v>
      </c>
      <c r="AB266" s="129" t="s">
        <v>1170</v>
      </c>
      <c r="AC266" s="131">
        <v>270</v>
      </c>
      <c r="AD266" s="128">
        <v>21</v>
      </c>
      <c r="AE266" s="131">
        <v>56.7</v>
      </c>
      <c r="AF266" s="132">
        <f>ROUND(J266*AC266,2)</f>
        <v>1620</v>
      </c>
      <c r="AG266" s="132">
        <f>ROUND(J266*(AC266+AE266),2)</f>
        <v>1960.2</v>
      </c>
    </row>
    <row r="267" spans="1:33" ht="13.5" customHeight="1" thickTop="1">
      <c r="A267" s="133"/>
      <c r="B267" s="133"/>
      <c r="C267" s="133"/>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3" t="s">
        <v>989</v>
      </c>
      <c r="AE267" s="133"/>
      <c r="AF267" s="135">
        <f>SUM(AF266:AF266)</f>
        <v>1620</v>
      </c>
      <c r="AG267" s="135">
        <f>SUM(AG266:AG266)</f>
        <v>1960.2</v>
      </c>
    </row>
    <row r="268" spans="1:33" ht="12.75">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row>
    <row r="269" spans="1:33" ht="39" thickBot="1">
      <c r="A269" s="126">
        <v>30078</v>
      </c>
      <c r="B269" s="127" t="s">
        <v>355</v>
      </c>
      <c r="C269" s="126">
        <v>80282</v>
      </c>
      <c r="D269" s="127" t="s">
        <v>58</v>
      </c>
      <c r="E269" s="127" t="s">
        <v>111</v>
      </c>
      <c r="F269" s="127" t="s">
        <v>1021</v>
      </c>
      <c r="G269" s="127" t="s">
        <v>27</v>
      </c>
      <c r="H269" s="1" t="s">
        <v>356</v>
      </c>
      <c r="I269" s="127" t="s">
        <v>29</v>
      </c>
      <c r="J269" s="128">
        <v>1</v>
      </c>
      <c r="K269" s="129" t="s">
        <v>990</v>
      </c>
      <c r="L269" s="127">
        <v>220000</v>
      </c>
      <c r="M269" s="127" t="s">
        <v>357</v>
      </c>
      <c r="N269" s="127" t="s">
        <v>105</v>
      </c>
      <c r="O269" s="127" t="s">
        <v>106</v>
      </c>
      <c r="P269" s="127">
        <v>1</v>
      </c>
      <c r="Q269" s="127">
        <v>21</v>
      </c>
      <c r="R269" s="127">
        <v>37823</v>
      </c>
      <c r="S269" s="127" t="s">
        <v>358</v>
      </c>
      <c r="T269" s="127" t="s">
        <v>359</v>
      </c>
      <c r="U269" s="127">
        <v>549491207</v>
      </c>
      <c r="V269" s="127" t="s">
        <v>360</v>
      </c>
      <c r="W269" s="130" t="s">
        <v>987</v>
      </c>
      <c r="X269" s="130" t="s">
        <v>1171</v>
      </c>
      <c r="Y269" s="130" t="s">
        <v>79</v>
      </c>
      <c r="Z269" s="130" t="s">
        <v>987</v>
      </c>
      <c r="AA269" s="130" t="s">
        <v>79</v>
      </c>
      <c r="AB269" s="129" t="s">
        <v>1172</v>
      </c>
      <c r="AC269" s="131">
        <v>4700</v>
      </c>
      <c r="AD269" s="128">
        <v>21</v>
      </c>
      <c r="AE269" s="131">
        <v>987</v>
      </c>
      <c r="AF269" s="132">
        <f>ROUND(J269*AC269,2)</f>
        <v>4700</v>
      </c>
      <c r="AG269" s="132">
        <f>ROUND(J269*(AC269+AE269),2)</f>
        <v>5687</v>
      </c>
    </row>
    <row r="270" spans="1:33" ht="13.5" customHeight="1" thickTop="1">
      <c r="A270" s="133"/>
      <c r="B270" s="133"/>
      <c r="C270" s="133"/>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3" t="s">
        <v>989</v>
      </c>
      <c r="AE270" s="133"/>
      <c r="AF270" s="135">
        <f>SUM(AF269:AF269)</f>
        <v>4700</v>
      </c>
      <c r="AG270" s="135">
        <f>SUM(AG269:AG269)</f>
        <v>5687</v>
      </c>
    </row>
    <row r="271" spans="1:33" ht="12.75">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row>
    <row r="272" spans="1:33" ht="102.75" thickBot="1">
      <c r="A272" s="126">
        <v>30080</v>
      </c>
      <c r="B272" s="127"/>
      <c r="C272" s="126">
        <v>80283</v>
      </c>
      <c r="D272" s="127" t="s">
        <v>121</v>
      </c>
      <c r="E272" s="127" t="s">
        <v>238</v>
      </c>
      <c r="F272" s="127" t="s">
        <v>239</v>
      </c>
      <c r="G272" s="127" t="s">
        <v>27</v>
      </c>
      <c r="H272" s="2" t="s">
        <v>423</v>
      </c>
      <c r="I272" s="127" t="s">
        <v>29</v>
      </c>
      <c r="J272" s="128">
        <v>1</v>
      </c>
      <c r="K272" s="129" t="s">
        <v>990</v>
      </c>
      <c r="L272" s="127">
        <v>311010</v>
      </c>
      <c r="M272" s="127" t="s">
        <v>150</v>
      </c>
      <c r="N272" s="127" t="s">
        <v>151</v>
      </c>
      <c r="O272" s="127" t="s">
        <v>118</v>
      </c>
      <c r="P272" s="127">
        <v>3</v>
      </c>
      <c r="Q272" s="127" t="s">
        <v>361</v>
      </c>
      <c r="R272" s="127">
        <v>67533</v>
      </c>
      <c r="S272" s="127" t="s">
        <v>362</v>
      </c>
      <c r="T272" s="127" t="s">
        <v>363</v>
      </c>
      <c r="U272" s="127">
        <v>549498304</v>
      </c>
      <c r="V272" s="127" t="s">
        <v>364</v>
      </c>
      <c r="W272" s="130" t="s">
        <v>987</v>
      </c>
      <c r="X272" s="130" t="s">
        <v>1041</v>
      </c>
      <c r="Y272" s="130" t="s">
        <v>79</v>
      </c>
      <c r="Z272" s="130" t="s">
        <v>987</v>
      </c>
      <c r="AA272" s="130" t="s">
        <v>999</v>
      </c>
      <c r="AB272" s="129" t="s">
        <v>1173</v>
      </c>
      <c r="AC272" s="131">
        <v>11350</v>
      </c>
      <c r="AD272" s="128">
        <v>21</v>
      </c>
      <c r="AE272" s="131">
        <v>2383.5</v>
      </c>
      <c r="AF272" s="132">
        <f>ROUND(J272*AC272,2)</f>
        <v>11350</v>
      </c>
      <c r="AG272" s="132">
        <f>ROUND(J272*(AC272+AE272),2)</f>
        <v>13733.5</v>
      </c>
    </row>
    <row r="273" spans="1:33" ht="13.5" customHeight="1" thickTop="1">
      <c r="A273" s="133"/>
      <c r="B273" s="133"/>
      <c r="C273" s="133"/>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3" t="s">
        <v>989</v>
      </c>
      <c r="AE273" s="133"/>
      <c r="AF273" s="135">
        <f>SUM(AF272:AF272)</f>
        <v>11350</v>
      </c>
      <c r="AG273" s="135">
        <f>SUM(AG272:AG272)</f>
        <v>13733.5</v>
      </c>
    </row>
    <row r="274" spans="1:33" ht="12.75">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row>
    <row r="275" spans="1:33" ht="12.75">
      <c r="A275" s="126">
        <v>30082</v>
      </c>
      <c r="B275" s="127" t="s">
        <v>365</v>
      </c>
      <c r="C275" s="126">
        <v>80307</v>
      </c>
      <c r="D275" s="127" t="s">
        <v>72</v>
      </c>
      <c r="E275" s="127" t="s">
        <v>73</v>
      </c>
      <c r="F275" s="127" t="s">
        <v>1006</v>
      </c>
      <c r="G275" s="127" t="s">
        <v>27</v>
      </c>
      <c r="H275" s="127"/>
      <c r="I275" s="127" t="s">
        <v>29</v>
      </c>
      <c r="J275" s="128">
        <v>2</v>
      </c>
      <c r="K275" s="129" t="s">
        <v>990</v>
      </c>
      <c r="L275" s="127">
        <v>991700</v>
      </c>
      <c r="M275" s="127" t="s">
        <v>366</v>
      </c>
      <c r="N275" s="127" t="s">
        <v>268</v>
      </c>
      <c r="O275" s="127" t="s">
        <v>269</v>
      </c>
      <c r="P275" s="127">
        <v>2</v>
      </c>
      <c r="Q275" s="127">
        <v>215</v>
      </c>
      <c r="R275" s="127">
        <v>118727</v>
      </c>
      <c r="S275" s="127" t="s">
        <v>270</v>
      </c>
      <c r="T275" s="127" t="s">
        <v>271</v>
      </c>
      <c r="U275" s="127">
        <v>549493159</v>
      </c>
      <c r="V275" s="127"/>
      <c r="W275" s="130" t="s">
        <v>1174</v>
      </c>
      <c r="X275" s="130" t="s">
        <v>1175</v>
      </c>
      <c r="Y275" s="130" t="s">
        <v>79</v>
      </c>
      <c r="Z275" s="130" t="s">
        <v>998</v>
      </c>
      <c r="AA275" s="130" t="s">
        <v>1108</v>
      </c>
      <c r="AB275" s="129" t="s">
        <v>1176</v>
      </c>
      <c r="AC275" s="131">
        <v>8700</v>
      </c>
      <c r="AD275" s="128">
        <v>21</v>
      </c>
      <c r="AE275" s="131">
        <v>1827</v>
      </c>
      <c r="AF275" s="132">
        <f>ROUND(J275*AC275,2)</f>
        <v>17400</v>
      </c>
      <c r="AG275" s="132">
        <f>ROUND(J275*(AC275+AE275),2)</f>
        <v>21054</v>
      </c>
    </row>
    <row r="276" spans="1:33" ht="12.75">
      <c r="A276" s="137">
        <v>30082</v>
      </c>
      <c r="B276" s="138" t="s">
        <v>365</v>
      </c>
      <c r="C276" s="137">
        <v>80308</v>
      </c>
      <c r="D276" s="138" t="s">
        <v>69</v>
      </c>
      <c r="E276" s="138" t="s">
        <v>236</v>
      </c>
      <c r="F276" s="138" t="s">
        <v>1081</v>
      </c>
      <c r="G276" s="138" t="s">
        <v>27</v>
      </c>
      <c r="H276" s="138" t="s">
        <v>367</v>
      </c>
      <c r="I276" s="138" t="s">
        <v>29</v>
      </c>
      <c r="J276" s="140">
        <v>1</v>
      </c>
      <c r="K276" s="138" t="s">
        <v>990</v>
      </c>
      <c r="L276" s="138">
        <v>991700</v>
      </c>
      <c r="M276" s="138" t="s">
        <v>366</v>
      </c>
      <c r="N276" s="138" t="s">
        <v>268</v>
      </c>
      <c r="O276" s="138" t="s">
        <v>269</v>
      </c>
      <c r="P276" s="138">
        <v>2</v>
      </c>
      <c r="Q276" s="138">
        <v>215</v>
      </c>
      <c r="R276" s="138">
        <v>118727</v>
      </c>
      <c r="S276" s="138" t="s">
        <v>270</v>
      </c>
      <c r="T276" s="138" t="s">
        <v>271</v>
      </c>
      <c r="U276" s="138">
        <v>549493159</v>
      </c>
      <c r="V276" s="138"/>
      <c r="W276" s="141" t="s">
        <v>1174</v>
      </c>
      <c r="X276" s="141" t="s">
        <v>1175</v>
      </c>
      <c r="Y276" s="141" t="s">
        <v>79</v>
      </c>
      <c r="Z276" s="141" t="s">
        <v>998</v>
      </c>
      <c r="AA276" s="141" t="s">
        <v>1108</v>
      </c>
      <c r="AB276" s="141" t="s">
        <v>1176</v>
      </c>
      <c r="AC276" s="142">
        <v>3200</v>
      </c>
      <c r="AD276" s="140">
        <v>21</v>
      </c>
      <c r="AE276" s="142">
        <v>672</v>
      </c>
      <c r="AF276" s="142">
        <f>ROUND(J276*AC276,2)</f>
        <v>3200</v>
      </c>
      <c r="AG276" s="142">
        <f>ROUND(J276*(AC276+AE276),2)</f>
        <v>3872</v>
      </c>
    </row>
    <row r="277" spans="1:33" ht="13.5" thickBot="1">
      <c r="A277" s="137">
        <v>30082</v>
      </c>
      <c r="B277" s="138" t="s">
        <v>365</v>
      </c>
      <c r="C277" s="137">
        <v>80308</v>
      </c>
      <c r="D277" s="138" t="s">
        <v>69</v>
      </c>
      <c r="E277" s="138" t="s">
        <v>236</v>
      </c>
      <c r="F277" s="138" t="s">
        <v>1081</v>
      </c>
      <c r="G277" s="138" t="s">
        <v>27</v>
      </c>
      <c r="H277" s="138" t="s">
        <v>367</v>
      </c>
      <c r="I277" s="138" t="s">
        <v>29</v>
      </c>
      <c r="J277" s="140">
        <v>1</v>
      </c>
      <c r="K277" s="138" t="s">
        <v>990</v>
      </c>
      <c r="L277" s="138">
        <v>991700</v>
      </c>
      <c r="M277" s="138" t="s">
        <v>366</v>
      </c>
      <c r="N277" s="138" t="s">
        <v>268</v>
      </c>
      <c r="O277" s="138" t="s">
        <v>269</v>
      </c>
      <c r="P277" s="138">
        <v>2</v>
      </c>
      <c r="Q277" s="138">
        <v>215</v>
      </c>
      <c r="R277" s="138">
        <v>118727</v>
      </c>
      <c r="S277" s="138" t="s">
        <v>270</v>
      </c>
      <c r="T277" s="138" t="s">
        <v>271</v>
      </c>
      <c r="U277" s="138">
        <v>549493159</v>
      </c>
      <c r="V277" s="138"/>
      <c r="W277" s="141" t="s">
        <v>1174</v>
      </c>
      <c r="X277" s="141" t="s">
        <v>1175</v>
      </c>
      <c r="Y277" s="141" t="s">
        <v>79</v>
      </c>
      <c r="Z277" s="141" t="s">
        <v>998</v>
      </c>
      <c r="AA277" s="141" t="s">
        <v>1108</v>
      </c>
      <c r="AB277" s="141" t="s">
        <v>1176</v>
      </c>
      <c r="AC277" s="142">
        <v>3200</v>
      </c>
      <c r="AD277" s="140">
        <v>21</v>
      </c>
      <c r="AE277" s="142">
        <v>672</v>
      </c>
      <c r="AF277" s="142">
        <f>ROUND(J277*AC277,2)</f>
        <v>3200</v>
      </c>
      <c r="AG277" s="142">
        <f>ROUND(J277*(AC277+AE277),2)</f>
        <v>3872</v>
      </c>
    </row>
    <row r="278" spans="1:33" ht="13.5" customHeight="1" thickTop="1">
      <c r="A278" s="133"/>
      <c r="B278" s="133"/>
      <c r="C278" s="133"/>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3" t="s">
        <v>989</v>
      </c>
      <c r="AE278" s="133"/>
      <c r="AF278" s="135">
        <f>SUM(AF275:AF277)</f>
        <v>23800</v>
      </c>
      <c r="AG278" s="135">
        <f>SUM(AG275:AG277)</f>
        <v>28798</v>
      </c>
    </row>
    <row r="279" spans="1:33" ht="12.75">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row>
    <row r="280" spans="1:33" ht="13.5" thickBot="1">
      <c r="A280" s="126">
        <v>30085</v>
      </c>
      <c r="B280" s="127"/>
      <c r="C280" s="126">
        <v>80313</v>
      </c>
      <c r="D280" s="127" t="s">
        <v>47</v>
      </c>
      <c r="E280" s="127" t="s">
        <v>55</v>
      </c>
      <c r="F280" s="127" t="s">
        <v>56</v>
      </c>
      <c r="G280" s="127" t="s">
        <v>27</v>
      </c>
      <c r="H280" s="127" t="s">
        <v>368</v>
      </c>
      <c r="I280" s="127" t="s">
        <v>29</v>
      </c>
      <c r="J280" s="128">
        <v>3</v>
      </c>
      <c r="K280" s="129" t="s">
        <v>990</v>
      </c>
      <c r="L280" s="127">
        <v>961100</v>
      </c>
      <c r="M280" s="127" t="s">
        <v>163</v>
      </c>
      <c r="N280" s="127" t="s">
        <v>164</v>
      </c>
      <c r="O280" s="127" t="s">
        <v>62</v>
      </c>
      <c r="P280" s="127">
        <v>1</v>
      </c>
      <c r="Q280" s="127" t="s">
        <v>165</v>
      </c>
      <c r="R280" s="127">
        <v>57073</v>
      </c>
      <c r="S280" s="127" t="s">
        <v>166</v>
      </c>
      <c r="T280" s="127" t="s">
        <v>167</v>
      </c>
      <c r="U280" s="127">
        <v>549498170</v>
      </c>
      <c r="V280" s="127" t="s">
        <v>369</v>
      </c>
      <c r="W280" s="130" t="s">
        <v>987</v>
      </c>
      <c r="X280" s="130" t="s">
        <v>1048</v>
      </c>
      <c r="Y280" s="130" t="s">
        <v>79</v>
      </c>
      <c r="Z280" s="130" t="s">
        <v>987</v>
      </c>
      <c r="AA280" s="130" t="s">
        <v>999</v>
      </c>
      <c r="AB280" s="129" t="s">
        <v>1177</v>
      </c>
      <c r="AC280" s="131">
        <v>160</v>
      </c>
      <c r="AD280" s="128">
        <v>21</v>
      </c>
      <c r="AE280" s="131">
        <v>33.6</v>
      </c>
      <c r="AF280" s="132">
        <f>ROUND(J280*AC280,2)</f>
        <v>480</v>
      </c>
      <c r="AG280" s="132">
        <f>ROUND(J280*(AC280+AE280),2)</f>
        <v>580.8</v>
      </c>
    </row>
    <row r="281" spans="1:33" ht="13.5" customHeight="1" thickTop="1">
      <c r="A281" s="133"/>
      <c r="B281" s="133"/>
      <c r="C281" s="133"/>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3" t="s">
        <v>989</v>
      </c>
      <c r="AE281" s="133"/>
      <c r="AF281" s="135">
        <f>SUM(AF280:AF280)</f>
        <v>480</v>
      </c>
      <c r="AG281" s="135">
        <f>SUM(AG280:AG280)</f>
        <v>580.8</v>
      </c>
    </row>
    <row r="282" spans="1:33" ht="12.75">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row>
    <row r="283" spans="1:33" ht="25.5">
      <c r="A283" s="126">
        <v>30098</v>
      </c>
      <c r="B283" s="127"/>
      <c r="C283" s="126">
        <v>80305</v>
      </c>
      <c r="D283" s="127" t="s">
        <v>24</v>
      </c>
      <c r="E283" s="127" t="s">
        <v>25</v>
      </c>
      <c r="F283" s="127" t="s">
        <v>26</v>
      </c>
      <c r="G283" s="127" t="s">
        <v>27</v>
      </c>
      <c r="H283" s="127" t="s">
        <v>28</v>
      </c>
      <c r="I283" s="127" t="s">
        <v>29</v>
      </c>
      <c r="J283" s="128">
        <v>10</v>
      </c>
      <c r="K283" s="129" t="s">
        <v>990</v>
      </c>
      <c r="L283" s="127">
        <v>960000</v>
      </c>
      <c r="M283" s="127" t="s">
        <v>370</v>
      </c>
      <c r="N283" s="127" t="s">
        <v>285</v>
      </c>
      <c r="O283" s="127" t="s">
        <v>286</v>
      </c>
      <c r="P283" s="127">
        <v>1</v>
      </c>
      <c r="Q283" s="127" t="s">
        <v>79</v>
      </c>
      <c r="R283" s="127">
        <v>106950</v>
      </c>
      <c r="S283" s="127" t="s">
        <v>371</v>
      </c>
      <c r="T283" s="127" t="s">
        <v>372</v>
      </c>
      <c r="U283" s="127">
        <v>549494462</v>
      </c>
      <c r="V283" s="127"/>
      <c r="W283" s="130" t="s">
        <v>987</v>
      </c>
      <c r="X283" s="130" t="s">
        <v>1178</v>
      </c>
      <c r="Y283" s="130" t="s">
        <v>79</v>
      </c>
      <c r="Z283" s="130" t="s">
        <v>987</v>
      </c>
      <c r="AA283" s="130" t="s">
        <v>1057</v>
      </c>
      <c r="AB283" s="129" t="s">
        <v>1179</v>
      </c>
      <c r="AC283" s="131">
        <v>240</v>
      </c>
      <c r="AD283" s="128">
        <v>21</v>
      </c>
      <c r="AE283" s="131">
        <v>50.4</v>
      </c>
      <c r="AF283" s="132">
        <f>ROUND(J283*AC283,2)</f>
        <v>2400</v>
      </c>
      <c r="AG283" s="132">
        <f>ROUND(J283*(AC283+AE283),2)</f>
        <v>2904</v>
      </c>
    </row>
    <row r="284" spans="1:33" ht="26.25" thickBot="1">
      <c r="A284" s="126">
        <v>30098</v>
      </c>
      <c r="B284" s="127"/>
      <c r="C284" s="126">
        <v>80306</v>
      </c>
      <c r="D284" s="127" t="s">
        <v>24</v>
      </c>
      <c r="E284" s="127" t="s">
        <v>25</v>
      </c>
      <c r="F284" s="127" t="s">
        <v>26</v>
      </c>
      <c r="G284" s="127" t="s">
        <v>27</v>
      </c>
      <c r="H284" s="127" t="s">
        <v>373</v>
      </c>
      <c r="I284" s="127" t="s">
        <v>29</v>
      </c>
      <c r="J284" s="128">
        <v>2</v>
      </c>
      <c r="K284" s="129" t="s">
        <v>990</v>
      </c>
      <c r="L284" s="127">
        <v>960000</v>
      </c>
      <c r="M284" s="127" t="s">
        <v>370</v>
      </c>
      <c r="N284" s="127" t="s">
        <v>285</v>
      </c>
      <c r="O284" s="127" t="s">
        <v>286</v>
      </c>
      <c r="P284" s="127">
        <v>1</v>
      </c>
      <c r="Q284" s="127" t="s">
        <v>79</v>
      </c>
      <c r="R284" s="127">
        <v>106950</v>
      </c>
      <c r="S284" s="127" t="s">
        <v>371</v>
      </c>
      <c r="T284" s="127" t="s">
        <v>372</v>
      </c>
      <c r="U284" s="127">
        <v>549494462</v>
      </c>
      <c r="V284" s="127"/>
      <c r="W284" s="130" t="s">
        <v>987</v>
      </c>
      <c r="X284" s="130" t="s">
        <v>1178</v>
      </c>
      <c r="Y284" s="130" t="s">
        <v>79</v>
      </c>
      <c r="Z284" s="130" t="s">
        <v>987</v>
      </c>
      <c r="AA284" s="130" t="s">
        <v>1057</v>
      </c>
      <c r="AB284" s="129" t="s">
        <v>1179</v>
      </c>
      <c r="AC284" s="131">
        <v>450</v>
      </c>
      <c r="AD284" s="128">
        <v>21</v>
      </c>
      <c r="AE284" s="131">
        <v>94.5</v>
      </c>
      <c r="AF284" s="132">
        <f>ROUND(J284*AC284,2)</f>
        <v>900</v>
      </c>
      <c r="AG284" s="132">
        <f>ROUND(J284*(AC284+AE284),2)</f>
        <v>1089</v>
      </c>
    </row>
    <row r="285" spans="1:33" ht="13.5" customHeight="1" thickTop="1">
      <c r="A285" s="133"/>
      <c r="B285" s="133"/>
      <c r="C285" s="133"/>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3" t="s">
        <v>989</v>
      </c>
      <c r="AE285" s="133"/>
      <c r="AF285" s="135">
        <f>SUM(AF283:AF284)</f>
        <v>3300</v>
      </c>
      <c r="AG285" s="135">
        <f>SUM(AG283:AG284)</f>
        <v>3993</v>
      </c>
    </row>
    <row r="286" spans="1:33" ht="12.75">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row>
    <row r="287" spans="1:33" ht="25.5">
      <c r="A287" s="126">
        <v>30101</v>
      </c>
      <c r="B287" s="127" t="s">
        <v>374</v>
      </c>
      <c r="C287" s="126">
        <v>80290</v>
      </c>
      <c r="D287" s="127" t="s">
        <v>375</v>
      </c>
      <c r="E287" s="127" t="s">
        <v>376</v>
      </c>
      <c r="F287" s="127" t="s">
        <v>377</v>
      </c>
      <c r="G287" s="127" t="s">
        <v>27</v>
      </c>
      <c r="H287" s="127" t="s">
        <v>378</v>
      </c>
      <c r="I287" s="127" t="s">
        <v>29</v>
      </c>
      <c r="J287" s="128">
        <v>1</v>
      </c>
      <c r="K287" s="129" t="s">
        <v>990</v>
      </c>
      <c r="L287" s="127">
        <v>330000</v>
      </c>
      <c r="M287" s="127" t="s">
        <v>379</v>
      </c>
      <c r="N287" s="127" t="s">
        <v>182</v>
      </c>
      <c r="O287" s="127" t="s">
        <v>183</v>
      </c>
      <c r="P287" s="127">
        <v>3</v>
      </c>
      <c r="Q287" s="127" t="s">
        <v>380</v>
      </c>
      <c r="R287" s="127">
        <v>56067</v>
      </c>
      <c r="S287" s="127" t="s">
        <v>381</v>
      </c>
      <c r="T287" s="127" t="s">
        <v>382</v>
      </c>
      <c r="U287" s="127">
        <v>549497668</v>
      </c>
      <c r="V287" s="127"/>
      <c r="W287" s="130" t="s">
        <v>1180</v>
      </c>
      <c r="X287" s="130" t="s">
        <v>1181</v>
      </c>
      <c r="Y287" s="130" t="s">
        <v>79</v>
      </c>
      <c r="Z287" s="130" t="s">
        <v>998</v>
      </c>
      <c r="AA287" s="130" t="s">
        <v>79</v>
      </c>
      <c r="AB287" s="129" t="s">
        <v>1182</v>
      </c>
      <c r="AC287" s="131">
        <v>510</v>
      </c>
      <c r="AD287" s="128">
        <v>21</v>
      </c>
      <c r="AE287" s="131">
        <v>107.1</v>
      </c>
      <c r="AF287" s="132">
        <f aca="true" t="shared" si="6" ref="AF287:AF292">ROUND(J287*AC287,2)</f>
        <v>510</v>
      </c>
      <c r="AG287" s="132">
        <f aca="true" t="shared" si="7" ref="AG287:AG292">ROUND(J287*(AC287+AE287),2)</f>
        <v>617.1</v>
      </c>
    </row>
    <row r="288" spans="1:33" ht="51">
      <c r="A288" s="126">
        <v>30101</v>
      </c>
      <c r="B288" s="127" t="s">
        <v>374</v>
      </c>
      <c r="C288" s="126">
        <v>80291</v>
      </c>
      <c r="D288" s="127" t="s">
        <v>72</v>
      </c>
      <c r="E288" s="127" t="s">
        <v>73</v>
      </c>
      <c r="F288" s="127" t="s">
        <v>1006</v>
      </c>
      <c r="G288" s="127" t="s">
        <v>27</v>
      </c>
      <c r="H288" s="1" t="s">
        <v>383</v>
      </c>
      <c r="I288" s="127" t="s">
        <v>29</v>
      </c>
      <c r="J288" s="128">
        <v>3</v>
      </c>
      <c r="K288" s="129" t="s">
        <v>990</v>
      </c>
      <c r="L288" s="127">
        <v>330000</v>
      </c>
      <c r="M288" s="127" t="s">
        <v>379</v>
      </c>
      <c r="N288" s="127" t="s">
        <v>182</v>
      </c>
      <c r="O288" s="127" t="s">
        <v>183</v>
      </c>
      <c r="P288" s="127">
        <v>3</v>
      </c>
      <c r="Q288" s="127" t="s">
        <v>380</v>
      </c>
      <c r="R288" s="127">
        <v>56067</v>
      </c>
      <c r="S288" s="127" t="s">
        <v>381</v>
      </c>
      <c r="T288" s="127" t="s">
        <v>382</v>
      </c>
      <c r="U288" s="127">
        <v>549497668</v>
      </c>
      <c r="V288" s="127"/>
      <c r="W288" s="130" t="s">
        <v>1180</v>
      </c>
      <c r="X288" s="130" t="s">
        <v>1181</v>
      </c>
      <c r="Y288" s="130" t="s">
        <v>79</v>
      </c>
      <c r="Z288" s="130" t="s">
        <v>998</v>
      </c>
      <c r="AA288" s="130" t="s">
        <v>79</v>
      </c>
      <c r="AB288" s="129" t="s">
        <v>1182</v>
      </c>
      <c r="AC288" s="131">
        <v>9150</v>
      </c>
      <c r="AD288" s="128">
        <v>21</v>
      </c>
      <c r="AE288" s="131">
        <v>1921.5</v>
      </c>
      <c r="AF288" s="132">
        <f t="shared" si="6"/>
        <v>27450</v>
      </c>
      <c r="AG288" s="132">
        <f t="shared" si="7"/>
        <v>33214.5</v>
      </c>
    </row>
    <row r="289" spans="1:33" ht="12.75">
      <c r="A289" s="126">
        <v>30101</v>
      </c>
      <c r="B289" s="127" t="s">
        <v>374</v>
      </c>
      <c r="C289" s="126">
        <v>80292</v>
      </c>
      <c r="D289" s="127" t="s">
        <v>69</v>
      </c>
      <c r="E289" s="127" t="s">
        <v>70</v>
      </c>
      <c r="F289" s="127" t="s">
        <v>71</v>
      </c>
      <c r="G289" s="127" t="s">
        <v>27</v>
      </c>
      <c r="H289" s="127"/>
      <c r="I289" s="127" t="s">
        <v>29</v>
      </c>
      <c r="J289" s="128">
        <v>4</v>
      </c>
      <c r="K289" s="129" t="s">
        <v>990</v>
      </c>
      <c r="L289" s="127">
        <v>330000</v>
      </c>
      <c r="M289" s="127" t="s">
        <v>379</v>
      </c>
      <c r="N289" s="127" t="s">
        <v>182</v>
      </c>
      <c r="O289" s="127" t="s">
        <v>183</v>
      </c>
      <c r="P289" s="127">
        <v>3</v>
      </c>
      <c r="Q289" s="127" t="s">
        <v>380</v>
      </c>
      <c r="R289" s="127">
        <v>56067</v>
      </c>
      <c r="S289" s="127" t="s">
        <v>381</v>
      </c>
      <c r="T289" s="127" t="s">
        <v>382</v>
      </c>
      <c r="U289" s="127">
        <v>549497668</v>
      </c>
      <c r="V289" s="127"/>
      <c r="W289" s="130" t="s">
        <v>1180</v>
      </c>
      <c r="X289" s="130" t="s">
        <v>1181</v>
      </c>
      <c r="Y289" s="130" t="s">
        <v>79</v>
      </c>
      <c r="Z289" s="130" t="s">
        <v>998</v>
      </c>
      <c r="AA289" s="130" t="s">
        <v>79</v>
      </c>
      <c r="AB289" s="129" t="s">
        <v>1182</v>
      </c>
      <c r="AC289" s="131">
        <v>3900</v>
      </c>
      <c r="AD289" s="128">
        <v>21</v>
      </c>
      <c r="AE289" s="131">
        <v>819</v>
      </c>
      <c r="AF289" s="132">
        <f t="shared" si="6"/>
        <v>15600</v>
      </c>
      <c r="AG289" s="132">
        <f t="shared" si="7"/>
        <v>18876</v>
      </c>
    </row>
    <row r="290" spans="1:33" ht="76.5">
      <c r="A290" s="126">
        <v>30101</v>
      </c>
      <c r="B290" s="127" t="s">
        <v>374</v>
      </c>
      <c r="C290" s="126">
        <v>80315</v>
      </c>
      <c r="D290" s="127" t="s">
        <v>72</v>
      </c>
      <c r="E290" s="127" t="s">
        <v>74</v>
      </c>
      <c r="F290" s="127" t="s">
        <v>75</v>
      </c>
      <c r="G290" s="127" t="s">
        <v>27</v>
      </c>
      <c r="H290" s="1" t="s">
        <v>384</v>
      </c>
      <c r="I290" s="127" t="s">
        <v>29</v>
      </c>
      <c r="J290" s="128">
        <v>1</v>
      </c>
      <c r="K290" s="129" t="s">
        <v>990</v>
      </c>
      <c r="L290" s="127">
        <v>330000</v>
      </c>
      <c r="M290" s="127" t="s">
        <v>379</v>
      </c>
      <c r="N290" s="127" t="s">
        <v>182</v>
      </c>
      <c r="O290" s="127" t="s">
        <v>183</v>
      </c>
      <c r="P290" s="127">
        <v>3</v>
      </c>
      <c r="Q290" s="127" t="s">
        <v>380</v>
      </c>
      <c r="R290" s="127">
        <v>56067</v>
      </c>
      <c r="S290" s="127" t="s">
        <v>381</v>
      </c>
      <c r="T290" s="127" t="s">
        <v>382</v>
      </c>
      <c r="U290" s="127">
        <v>549497668</v>
      </c>
      <c r="V290" s="127"/>
      <c r="W290" s="130" t="s">
        <v>1180</v>
      </c>
      <c r="X290" s="130" t="s">
        <v>1181</v>
      </c>
      <c r="Y290" s="130" t="s">
        <v>79</v>
      </c>
      <c r="Z290" s="130" t="s">
        <v>998</v>
      </c>
      <c r="AA290" s="130" t="s">
        <v>79</v>
      </c>
      <c r="AB290" s="129" t="s">
        <v>1182</v>
      </c>
      <c r="AC290" s="131">
        <v>15050</v>
      </c>
      <c r="AD290" s="128">
        <v>21</v>
      </c>
      <c r="AE290" s="131">
        <v>3160.5</v>
      </c>
      <c r="AF290" s="132">
        <f t="shared" si="6"/>
        <v>15050</v>
      </c>
      <c r="AG290" s="132">
        <f t="shared" si="7"/>
        <v>18210.5</v>
      </c>
    </row>
    <row r="291" spans="1:33" ht="38.25">
      <c r="A291" s="126">
        <v>30101</v>
      </c>
      <c r="B291" s="127" t="s">
        <v>374</v>
      </c>
      <c r="C291" s="126">
        <v>80317</v>
      </c>
      <c r="D291" s="127" t="s">
        <v>121</v>
      </c>
      <c r="E291" s="127" t="s">
        <v>212</v>
      </c>
      <c r="F291" s="127" t="s">
        <v>213</v>
      </c>
      <c r="G291" s="127" t="s">
        <v>27</v>
      </c>
      <c r="H291" s="1" t="s">
        <v>385</v>
      </c>
      <c r="I291" s="127" t="s">
        <v>29</v>
      </c>
      <c r="J291" s="128">
        <v>1</v>
      </c>
      <c r="K291" s="129" t="s">
        <v>990</v>
      </c>
      <c r="L291" s="127">
        <v>330000</v>
      </c>
      <c r="M291" s="127" t="s">
        <v>379</v>
      </c>
      <c r="N291" s="127" t="s">
        <v>182</v>
      </c>
      <c r="O291" s="127" t="s">
        <v>183</v>
      </c>
      <c r="P291" s="127">
        <v>3</v>
      </c>
      <c r="Q291" s="127" t="s">
        <v>380</v>
      </c>
      <c r="R291" s="127">
        <v>56067</v>
      </c>
      <c r="S291" s="127" t="s">
        <v>381</v>
      </c>
      <c r="T291" s="127" t="s">
        <v>382</v>
      </c>
      <c r="U291" s="127">
        <v>549497668</v>
      </c>
      <c r="V291" s="127"/>
      <c r="W291" s="130" t="s">
        <v>1180</v>
      </c>
      <c r="X291" s="130" t="s">
        <v>1181</v>
      </c>
      <c r="Y291" s="130" t="s">
        <v>79</v>
      </c>
      <c r="Z291" s="130" t="s">
        <v>998</v>
      </c>
      <c r="AA291" s="130" t="s">
        <v>79</v>
      </c>
      <c r="AB291" s="129" t="s">
        <v>1182</v>
      </c>
      <c r="AC291" s="131">
        <v>10300</v>
      </c>
      <c r="AD291" s="128">
        <v>21</v>
      </c>
      <c r="AE291" s="131">
        <v>2163</v>
      </c>
      <c r="AF291" s="132">
        <f t="shared" si="6"/>
        <v>10300</v>
      </c>
      <c r="AG291" s="132">
        <f t="shared" si="7"/>
        <v>12463</v>
      </c>
    </row>
    <row r="292" spans="1:33" ht="115.5" thickBot="1">
      <c r="A292" s="126">
        <v>30101</v>
      </c>
      <c r="B292" s="127" t="s">
        <v>374</v>
      </c>
      <c r="C292" s="126">
        <v>80318</v>
      </c>
      <c r="D292" s="127" t="s">
        <v>24</v>
      </c>
      <c r="E292" s="127" t="s">
        <v>25</v>
      </c>
      <c r="F292" s="127" t="s">
        <v>26</v>
      </c>
      <c r="G292" s="127" t="s">
        <v>27</v>
      </c>
      <c r="H292" s="1" t="s">
        <v>386</v>
      </c>
      <c r="I292" s="127" t="s">
        <v>29</v>
      </c>
      <c r="J292" s="128">
        <v>4</v>
      </c>
      <c r="K292" s="129" t="s">
        <v>990</v>
      </c>
      <c r="L292" s="127">
        <v>330000</v>
      </c>
      <c r="M292" s="127" t="s">
        <v>379</v>
      </c>
      <c r="N292" s="127" t="s">
        <v>182</v>
      </c>
      <c r="O292" s="127" t="s">
        <v>183</v>
      </c>
      <c r="P292" s="127">
        <v>3</v>
      </c>
      <c r="Q292" s="127" t="s">
        <v>380</v>
      </c>
      <c r="R292" s="127">
        <v>56067</v>
      </c>
      <c r="S292" s="127" t="s">
        <v>381</v>
      </c>
      <c r="T292" s="127" t="s">
        <v>382</v>
      </c>
      <c r="U292" s="127">
        <v>549497668</v>
      </c>
      <c r="V292" s="127"/>
      <c r="W292" s="130" t="s">
        <v>1183</v>
      </c>
      <c r="X292" s="130" t="s">
        <v>1181</v>
      </c>
      <c r="Y292" s="130" t="s">
        <v>1184</v>
      </c>
      <c r="Z292" s="130" t="s">
        <v>994</v>
      </c>
      <c r="AA292" s="130" t="s">
        <v>79</v>
      </c>
      <c r="AB292" s="129" t="s">
        <v>1182</v>
      </c>
      <c r="AC292" s="131">
        <v>700</v>
      </c>
      <c r="AD292" s="128">
        <v>21</v>
      </c>
      <c r="AE292" s="131">
        <v>147</v>
      </c>
      <c r="AF292" s="132">
        <f t="shared" si="6"/>
        <v>2800</v>
      </c>
      <c r="AG292" s="132">
        <f t="shared" si="7"/>
        <v>3388</v>
      </c>
    </row>
    <row r="293" spans="1:33" ht="13.5" customHeight="1" thickTop="1">
      <c r="A293" s="133"/>
      <c r="B293" s="133"/>
      <c r="C293" s="133"/>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3" t="s">
        <v>989</v>
      </c>
      <c r="AE293" s="133"/>
      <c r="AF293" s="135">
        <f>SUM(AF287:AF292)</f>
        <v>71710</v>
      </c>
      <c r="AG293" s="135">
        <f>SUM(AG287:AG292)</f>
        <v>86769.1</v>
      </c>
    </row>
    <row r="294" spans="1:33" ht="12.75">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row>
    <row r="295" spans="1:33" ht="12.75">
      <c r="A295" s="126">
        <v>30102</v>
      </c>
      <c r="B295" s="127"/>
      <c r="C295" s="126">
        <v>80319</v>
      </c>
      <c r="D295" s="127" t="s">
        <v>121</v>
      </c>
      <c r="E295" s="127" t="s">
        <v>264</v>
      </c>
      <c r="F295" s="127" t="s">
        <v>265</v>
      </c>
      <c r="G295" s="127" t="s">
        <v>27</v>
      </c>
      <c r="H295" s="127" t="s">
        <v>348</v>
      </c>
      <c r="I295" s="127" t="s">
        <v>29</v>
      </c>
      <c r="J295" s="128">
        <v>1</v>
      </c>
      <c r="K295" s="129" t="s">
        <v>990</v>
      </c>
      <c r="L295" s="127">
        <v>239900</v>
      </c>
      <c r="M295" s="127" t="s">
        <v>30</v>
      </c>
      <c r="N295" s="127" t="s">
        <v>43</v>
      </c>
      <c r="O295" s="127" t="s">
        <v>44</v>
      </c>
      <c r="P295" s="127"/>
      <c r="Q295" s="127" t="s">
        <v>79</v>
      </c>
      <c r="R295" s="127">
        <v>3913</v>
      </c>
      <c r="S295" s="127" t="s">
        <v>176</v>
      </c>
      <c r="T295" s="127" t="s">
        <v>177</v>
      </c>
      <c r="U295" s="127">
        <v>549493609</v>
      </c>
      <c r="V295" s="127"/>
      <c r="W295" s="130" t="s">
        <v>1127</v>
      </c>
      <c r="X295" s="130" t="s">
        <v>1128</v>
      </c>
      <c r="Y295" s="130" t="s">
        <v>79</v>
      </c>
      <c r="Z295" s="130" t="s">
        <v>1129</v>
      </c>
      <c r="AA295" s="130" t="s">
        <v>79</v>
      </c>
      <c r="AB295" s="129" t="s">
        <v>1185</v>
      </c>
      <c r="AC295" s="131">
        <v>13650</v>
      </c>
      <c r="AD295" s="128">
        <v>21</v>
      </c>
      <c r="AE295" s="131">
        <v>2866.5</v>
      </c>
      <c r="AF295" s="132">
        <f>ROUND(J295*AC295,2)</f>
        <v>13650</v>
      </c>
      <c r="AG295" s="132">
        <f>ROUND(J295*(AC295+AE295),2)</f>
        <v>16516.5</v>
      </c>
    </row>
    <row r="296" spans="1:33" ht="25.5">
      <c r="A296" s="126">
        <v>30102</v>
      </c>
      <c r="B296" s="127"/>
      <c r="C296" s="126">
        <v>80320</v>
      </c>
      <c r="D296" s="127" t="s">
        <v>24</v>
      </c>
      <c r="E296" s="127" t="s">
        <v>25</v>
      </c>
      <c r="F296" s="127" t="s">
        <v>26</v>
      </c>
      <c r="G296" s="127" t="s">
        <v>27</v>
      </c>
      <c r="H296" s="127" t="s">
        <v>66</v>
      </c>
      <c r="I296" s="127" t="s">
        <v>29</v>
      </c>
      <c r="J296" s="128">
        <v>1</v>
      </c>
      <c r="K296" s="129" t="s">
        <v>990</v>
      </c>
      <c r="L296" s="127">
        <v>239900</v>
      </c>
      <c r="M296" s="127" t="s">
        <v>30</v>
      </c>
      <c r="N296" s="127" t="s">
        <v>43</v>
      </c>
      <c r="O296" s="127" t="s">
        <v>44</v>
      </c>
      <c r="P296" s="127"/>
      <c r="Q296" s="127" t="s">
        <v>79</v>
      </c>
      <c r="R296" s="127">
        <v>3913</v>
      </c>
      <c r="S296" s="127" t="s">
        <v>176</v>
      </c>
      <c r="T296" s="127" t="s">
        <v>177</v>
      </c>
      <c r="U296" s="127">
        <v>549493609</v>
      </c>
      <c r="V296" s="127"/>
      <c r="W296" s="130" t="s">
        <v>1127</v>
      </c>
      <c r="X296" s="130" t="s">
        <v>1128</v>
      </c>
      <c r="Y296" s="130" t="s">
        <v>79</v>
      </c>
      <c r="Z296" s="130" t="s">
        <v>1129</v>
      </c>
      <c r="AA296" s="130" t="s">
        <v>79</v>
      </c>
      <c r="AB296" s="129" t="s">
        <v>1185</v>
      </c>
      <c r="AC296" s="131">
        <v>500</v>
      </c>
      <c r="AD296" s="128">
        <v>21</v>
      </c>
      <c r="AE296" s="131">
        <v>105</v>
      </c>
      <c r="AF296" s="132">
        <f>ROUND(J296*AC296,2)</f>
        <v>500</v>
      </c>
      <c r="AG296" s="132">
        <f>ROUND(J296*(AC296+AE296),2)</f>
        <v>605</v>
      </c>
    </row>
    <row r="297" spans="1:33" ht="13.5" thickBot="1">
      <c r="A297" s="126">
        <v>30102</v>
      </c>
      <c r="B297" s="127"/>
      <c r="C297" s="126">
        <v>80321</v>
      </c>
      <c r="D297" s="127" t="s">
        <v>36</v>
      </c>
      <c r="E297" s="127" t="s">
        <v>39</v>
      </c>
      <c r="F297" s="127" t="s">
        <v>40</v>
      </c>
      <c r="G297" s="127" t="s">
        <v>27</v>
      </c>
      <c r="H297" s="127"/>
      <c r="I297" s="127" t="s">
        <v>29</v>
      </c>
      <c r="J297" s="128">
        <v>1</v>
      </c>
      <c r="K297" s="129" t="s">
        <v>990</v>
      </c>
      <c r="L297" s="127">
        <v>239900</v>
      </c>
      <c r="M297" s="127" t="s">
        <v>30</v>
      </c>
      <c r="N297" s="127" t="s">
        <v>43</v>
      </c>
      <c r="O297" s="127" t="s">
        <v>44</v>
      </c>
      <c r="P297" s="127"/>
      <c r="Q297" s="127" t="s">
        <v>79</v>
      </c>
      <c r="R297" s="127">
        <v>3913</v>
      </c>
      <c r="S297" s="127" t="s">
        <v>176</v>
      </c>
      <c r="T297" s="127" t="s">
        <v>177</v>
      </c>
      <c r="U297" s="127">
        <v>549493609</v>
      </c>
      <c r="V297" s="127"/>
      <c r="W297" s="130" t="s">
        <v>1127</v>
      </c>
      <c r="X297" s="130" t="s">
        <v>1128</v>
      </c>
      <c r="Y297" s="130" t="s">
        <v>79</v>
      </c>
      <c r="Z297" s="130" t="s">
        <v>1129</v>
      </c>
      <c r="AA297" s="130" t="s">
        <v>79</v>
      </c>
      <c r="AB297" s="129" t="s">
        <v>1185</v>
      </c>
      <c r="AC297" s="131">
        <v>1200</v>
      </c>
      <c r="AD297" s="128">
        <v>21</v>
      </c>
      <c r="AE297" s="131">
        <v>252</v>
      </c>
      <c r="AF297" s="132">
        <f>ROUND(J297*AC297,2)</f>
        <v>1200</v>
      </c>
      <c r="AG297" s="132">
        <f>ROUND(J297*(AC297+AE297),2)</f>
        <v>1452</v>
      </c>
    </row>
    <row r="298" spans="1:33" ht="13.5" customHeight="1" thickTop="1">
      <c r="A298" s="133"/>
      <c r="B298" s="133"/>
      <c r="C298" s="133"/>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3" t="s">
        <v>989</v>
      </c>
      <c r="AE298" s="133"/>
      <c r="AF298" s="135">
        <f>SUM(AF295:AF297)</f>
        <v>15350</v>
      </c>
      <c r="AG298" s="135">
        <f>SUM(AG295:AG297)</f>
        <v>18573.5</v>
      </c>
    </row>
    <row r="299" spans="1:33" ht="12.75">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row>
    <row r="300" spans="1:33" ht="255">
      <c r="A300" s="126">
        <v>30103</v>
      </c>
      <c r="B300" s="127"/>
      <c r="C300" s="126">
        <v>80323</v>
      </c>
      <c r="D300" s="127" t="s">
        <v>72</v>
      </c>
      <c r="E300" s="127" t="s">
        <v>73</v>
      </c>
      <c r="F300" s="127" t="s">
        <v>1006</v>
      </c>
      <c r="G300" s="127" t="s">
        <v>27</v>
      </c>
      <c r="H300" s="2" t="s">
        <v>387</v>
      </c>
      <c r="I300" s="127" t="s">
        <v>29</v>
      </c>
      <c r="J300" s="128">
        <v>2</v>
      </c>
      <c r="K300" s="129" t="s">
        <v>990</v>
      </c>
      <c r="L300" s="127">
        <v>719000</v>
      </c>
      <c r="M300" s="127" t="s">
        <v>388</v>
      </c>
      <c r="N300" s="127" t="s">
        <v>389</v>
      </c>
      <c r="O300" s="127" t="s">
        <v>62</v>
      </c>
      <c r="P300" s="127">
        <v>1</v>
      </c>
      <c r="Q300" s="127" t="s">
        <v>390</v>
      </c>
      <c r="R300" s="127">
        <v>111785</v>
      </c>
      <c r="S300" s="127" t="s">
        <v>391</v>
      </c>
      <c r="T300" s="127" t="s">
        <v>392</v>
      </c>
      <c r="U300" s="127">
        <v>549496497</v>
      </c>
      <c r="V300" s="127"/>
      <c r="W300" s="130" t="s">
        <v>1057</v>
      </c>
      <c r="X300" s="130" t="s">
        <v>1186</v>
      </c>
      <c r="Y300" s="130" t="s">
        <v>79</v>
      </c>
      <c r="Z300" s="130" t="s">
        <v>994</v>
      </c>
      <c r="AA300" s="130" t="s">
        <v>1057</v>
      </c>
      <c r="AB300" s="129" t="s">
        <v>1187</v>
      </c>
      <c r="AC300" s="131">
        <v>10550</v>
      </c>
      <c r="AD300" s="128">
        <v>21</v>
      </c>
      <c r="AE300" s="131">
        <v>2215.5</v>
      </c>
      <c r="AF300" s="132">
        <f>ROUND(J300*AC300,2)</f>
        <v>21100</v>
      </c>
      <c r="AG300" s="132">
        <f>ROUND(J300*(AC300+AE300),2)</f>
        <v>25531</v>
      </c>
    </row>
    <row r="301" spans="1:33" ht="12.75">
      <c r="A301" s="126">
        <v>30103</v>
      </c>
      <c r="B301" s="127"/>
      <c r="C301" s="126">
        <v>80324</v>
      </c>
      <c r="D301" s="127" t="s">
        <v>121</v>
      </c>
      <c r="E301" s="127" t="s">
        <v>264</v>
      </c>
      <c r="F301" s="127" t="s">
        <v>265</v>
      </c>
      <c r="G301" s="127" t="s">
        <v>27</v>
      </c>
      <c r="H301" s="127" t="s">
        <v>393</v>
      </c>
      <c r="I301" s="127" t="s">
        <v>29</v>
      </c>
      <c r="J301" s="128">
        <v>1</v>
      </c>
      <c r="K301" s="129" t="s">
        <v>990</v>
      </c>
      <c r="L301" s="127">
        <v>719000</v>
      </c>
      <c r="M301" s="127" t="s">
        <v>388</v>
      </c>
      <c r="N301" s="127" t="s">
        <v>389</v>
      </c>
      <c r="O301" s="127" t="s">
        <v>62</v>
      </c>
      <c r="P301" s="127">
        <v>1</v>
      </c>
      <c r="Q301" s="127" t="s">
        <v>390</v>
      </c>
      <c r="R301" s="127">
        <v>111785</v>
      </c>
      <c r="S301" s="127" t="s">
        <v>391</v>
      </c>
      <c r="T301" s="127" t="s">
        <v>392</v>
      </c>
      <c r="U301" s="127">
        <v>549496497</v>
      </c>
      <c r="V301" s="127"/>
      <c r="W301" s="130" t="s">
        <v>1057</v>
      </c>
      <c r="X301" s="130" t="s">
        <v>1186</v>
      </c>
      <c r="Y301" s="130" t="s">
        <v>79</v>
      </c>
      <c r="Z301" s="130" t="s">
        <v>994</v>
      </c>
      <c r="AA301" s="130" t="s">
        <v>1057</v>
      </c>
      <c r="AB301" s="129" t="s">
        <v>1187</v>
      </c>
      <c r="AC301" s="131">
        <v>13650</v>
      </c>
      <c r="AD301" s="128">
        <v>21</v>
      </c>
      <c r="AE301" s="131">
        <v>2866.5</v>
      </c>
      <c r="AF301" s="132">
        <f>ROUND(J301*AC301,2)</f>
        <v>13650</v>
      </c>
      <c r="AG301" s="132">
        <f>ROUND(J301*(AC301+AE301),2)</f>
        <v>16516.5</v>
      </c>
    </row>
    <row r="302" spans="1:33" ht="77.25" thickBot="1">
      <c r="A302" s="126">
        <v>30103</v>
      </c>
      <c r="B302" s="127"/>
      <c r="C302" s="126">
        <v>80325</v>
      </c>
      <c r="D302" s="127" t="s">
        <v>69</v>
      </c>
      <c r="E302" s="127" t="s">
        <v>70</v>
      </c>
      <c r="F302" s="127" t="s">
        <v>71</v>
      </c>
      <c r="G302" s="127" t="s">
        <v>27</v>
      </c>
      <c r="H302" s="1" t="s">
        <v>394</v>
      </c>
      <c r="I302" s="127" t="s">
        <v>29</v>
      </c>
      <c r="J302" s="128">
        <v>1</v>
      </c>
      <c r="K302" s="129" t="s">
        <v>990</v>
      </c>
      <c r="L302" s="127">
        <v>719000</v>
      </c>
      <c r="M302" s="127" t="s">
        <v>388</v>
      </c>
      <c r="N302" s="127" t="s">
        <v>389</v>
      </c>
      <c r="O302" s="127" t="s">
        <v>62</v>
      </c>
      <c r="P302" s="127">
        <v>1</v>
      </c>
      <c r="Q302" s="127" t="s">
        <v>390</v>
      </c>
      <c r="R302" s="127">
        <v>111785</v>
      </c>
      <c r="S302" s="127" t="s">
        <v>391</v>
      </c>
      <c r="T302" s="127" t="s">
        <v>392</v>
      </c>
      <c r="U302" s="127">
        <v>549496497</v>
      </c>
      <c r="V302" s="127"/>
      <c r="W302" s="130" t="s">
        <v>1057</v>
      </c>
      <c r="X302" s="130" t="s">
        <v>1186</v>
      </c>
      <c r="Y302" s="130" t="s">
        <v>79</v>
      </c>
      <c r="Z302" s="130" t="s">
        <v>994</v>
      </c>
      <c r="AA302" s="130" t="s">
        <v>1057</v>
      </c>
      <c r="AB302" s="129" t="s">
        <v>1187</v>
      </c>
      <c r="AC302" s="131">
        <v>4400</v>
      </c>
      <c r="AD302" s="128">
        <v>21</v>
      </c>
      <c r="AE302" s="131">
        <v>924</v>
      </c>
      <c r="AF302" s="132">
        <f>ROUND(J302*AC302,2)</f>
        <v>4400</v>
      </c>
      <c r="AG302" s="132">
        <f>ROUND(J302*(AC302+AE302),2)</f>
        <v>5324</v>
      </c>
    </row>
    <row r="303" spans="1:33" ht="13.5" customHeight="1" thickTop="1">
      <c r="A303" s="133"/>
      <c r="B303" s="133"/>
      <c r="C303" s="133"/>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3" t="s">
        <v>989</v>
      </c>
      <c r="AE303" s="133"/>
      <c r="AF303" s="135">
        <f>SUM(AF300:AF302)</f>
        <v>39150</v>
      </c>
      <c r="AG303" s="135">
        <f>SUM(AG300:AG302)</f>
        <v>47371.5</v>
      </c>
    </row>
    <row r="304" spans="1:33" ht="12.75">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row>
    <row r="305" spans="1:33" ht="12.75">
      <c r="A305" s="126">
        <v>30105</v>
      </c>
      <c r="B305" s="127"/>
      <c r="C305" s="126">
        <v>80293</v>
      </c>
      <c r="D305" s="127" t="s">
        <v>121</v>
      </c>
      <c r="E305" s="127" t="s">
        <v>122</v>
      </c>
      <c r="F305" s="127" t="s">
        <v>123</v>
      </c>
      <c r="G305" s="127" t="s">
        <v>27</v>
      </c>
      <c r="H305" s="127" t="s">
        <v>348</v>
      </c>
      <c r="I305" s="127" t="s">
        <v>29</v>
      </c>
      <c r="J305" s="128">
        <v>1</v>
      </c>
      <c r="K305" s="129" t="s">
        <v>990</v>
      </c>
      <c r="L305" s="127">
        <v>235600</v>
      </c>
      <c r="M305" s="127" t="s">
        <v>395</v>
      </c>
      <c r="N305" s="127" t="s">
        <v>43</v>
      </c>
      <c r="O305" s="127" t="s">
        <v>44</v>
      </c>
      <c r="P305" s="127"/>
      <c r="Q305" s="127" t="s">
        <v>79</v>
      </c>
      <c r="R305" s="127">
        <v>3913</v>
      </c>
      <c r="S305" s="127" t="s">
        <v>176</v>
      </c>
      <c r="T305" s="127" t="s">
        <v>177</v>
      </c>
      <c r="U305" s="127">
        <v>549493609</v>
      </c>
      <c r="V305" s="127"/>
      <c r="W305" s="130" t="s">
        <v>1125</v>
      </c>
      <c r="X305" s="130" t="s">
        <v>1188</v>
      </c>
      <c r="Y305" s="130" t="s">
        <v>79</v>
      </c>
      <c r="Z305" s="130" t="s">
        <v>1111</v>
      </c>
      <c r="AA305" s="130" t="s">
        <v>999</v>
      </c>
      <c r="AB305" s="129" t="s">
        <v>1189</v>
      </c>
      <c r="AC305" s="131">
        <v>33050</v>
      </c>
      <c r="AD305" s="128">
        <v>21</v>
      </c>
      <c r="AE305" s="131">
        <v>6940.5</v>
      </c>
      <c r="AF305" s="132">
        <f aca="true" t="shared" si="8" ref="AF305:AF314">ROUND(J305*AC305,2)</f>
        <v>33050</v>
      </c>
      <c r="AG305" s="132">
        <f aca="true" t="shared" si="9" ref="AG305:AG314">ROUND(J305*(AC305+AE305),2)</f>
        <v>39990.5</v>
      </c>
    </row>
    <row r="306" spans="1:33" ht="25.5">
      <c r="A306" s="126">
        <v>30105</v>
      </c>
      <c r="B306" s="127"/>
      <c r="C306" s="126">
        <v>80294</v>
      </c>
      <c r="D306" s="127" t="s">
        <v>121</v>
      </c>
      <c r="E306" s="127" t="s">
        <v>212</v>
      </c>
      <c r="F306" s="127" t="s">
        <v>213</v>
      </c>
      <c r="G306" s="127" t="s">
        <v>27</v>
      </c>
      <c r="H306" s="127" t="s">
        <v>396</v>
      </c>
      <c r="I306" s="127" t="s">
        <v>29</v>
      </c>
      <c r="J306" s="128">
        <v>1</v>
      </c>
      <c r="K306" s="129" t="s">
        <v>990</v>
      </c>
      <c r="L306" s="127">
        <v>235600</v>
      </c>
      <c r="M306" s="127" t="s">
        <v>395</v>
      </c>
      <c r="N306" s="127" t="s">
        <v>43</v>
      </c>
      <c r="O306" s="127" t="s">
        <v>44</v>
      </c>
      <c r="P306" s="127"/>
      <c r="Q306" s="127" t="s">
        <v>79</v>
      </c>
      <c r="R306" s="127">
        <v>3913</v>
      </c>
      <c r="S306" s="127" t="s">
        <v>176</v>
      </c>
      <c r="T306" s="127" t="s">
        <v>177</v>
      </c>
      <c r="U306" s="127">
        <v>549493609</v>
      </c>
      <c r="V306" s="127"/>
      <c r="W306" s="130" t="s">
        <v>1125</v>
      </c>
      <c r="X306" s="130" t="s">
        <v>1188</v>
      </c>
      <c r="Y306" s="130" t="s">
        <v>79</v>
      </c>
      <c r="Z306" s="130" t="s">
        <v>1111</v>
      </c>
      <c r="AA306" s="130" t="s">
        <v>999</v>
      </c>
      <c r="AB306" s="129" t="s">
        <v>1189</v>
      </c>
      <c r="AC306" s="131">
        <v>8350</v>
      </c>
      <c r="AD306" s="128">
        <v>21</v>
      </c>
      <c r="AE306" s="131">
        <v>1753.5</v>
      </c>
      <c r="AF306" s="132">
        <f t="shared" si="8"/>
        <v>8350</v>
      </c>
      <c r="AG306" s="132">
        <f t="shared" si="9"/>
        <v>10103.5</v>
      </c>
    </row>
    <row r="307" spans="1:33" ht="12.75">
      <c r="A307" s="126">
        <v>30105</v>
      </c>
      <c r="B307" s="127"/>
      <c r="C307" s="126">
        <v>80295</v>
      </c>
      <c r="D307" s="127" t="s">
        <v>69</v>
      </c>
      <c r="E307" s="127" t="s">
        <v>236</v>
      </c>
      <c r="F307" s="127" t="s">
        <v>1081</v>
      </c>
      <c r="G307" s="127" t="s">
        <v>27</v>
      </c>
      <c r="H307" s="127"/>
      <c r="I307" s="127" t="s">
        <v>29</v>
      </c>
      <c r="J307" s="128">
        <v>1</v>
      </c>
      <c r="K307" s="129" t="s">
        <v>990</v>
      </c>
      <c r="L307" s="127">
        <v>235600</v>
      </c>
      <c r="M307" s="127" t="s">
        <v>395</v>
      </c>
      <c r="N307" s="127" t="s">
        <v>43</v>
      </c>
      <c r="O307" s="127" t="s">
        <v>44</v>
      </c>
      <c r="P307" s="127"/>
      <c r="Q307" s="127" t="s">
        <v>79</v>
      </c>
      <c r="R307" s="127">
        <v>3913</v>
      </c>
      <c r="S307" s="127" t="s">
        <v>176</v>
      </c>
      <c r="T307" s="127" t="s">
        <v>177</v>
      </c>
      <c r="U307" s="127">
        <v>549493609</v>
      </c>
      <c r="V307" s="127"/>
      <c r="W307" s="130" t="s">
        <v>1125</v>
      </c>
      <c r="X307" s="130" t="s">
        <v>1188</v>
      </c>
      <c r="Y307" s="130" t="s">
        <v>79</v>
      </c>
      <c r="Z307" s="130" t="s">
        <v>1111</v>
      </c>
      <c r="AA307" s="130" t="s">
        <v>999</v>
      </c>
      <c r="AB307" s="129" t="s">
        <v>1189</v>
      </c>
      <c r="AC307" s="131">
        <v>2900</v>
      </c>
      <c r="AD307" s="128">
        <v>21</v>
      </c>
      <c r="AE307" s="131">
        <v>609</v>
      </c>
      <c r="AF307" s="132">
        <f t="shared" si="8"/>
        <v>2900</v>
      </c>
      <c r="AG307" s="132">
        <f t="shared" si="9"/>
        <v>3509</v>
      </c>
    </row>
    <row r="308" spans="1:33" ht="12.75">
      <c r="A308" s="126">
        <v>30105</v>
      </c>
      <c r="B308" s="127"/>
      <c r="C308" s="126">
        <v>80296</v>
      </c>
      <c r="D308" s="127" t="s">
        <v>36</v>
      </c>
      <c r="E308" s="127" t="s">
        <v>39</v>
      </c>
      <c r="F308" s="127" t="s">
        <v>40</v>
      </c>
      <c r="G308" s="127" t="s">
        <v>27</v>
      </c>
      <c r="H308" s="127"/>
      <c r="I308" s="127" t="s">
        <v>29</v>
      </c>
      <c r="J308" s="128">
        <v>1</v>
      </c>
      <c r="K308" s="129" t="s">
        <v>990</v>
      </c>
      <c r="L308" s="127">
        <v>235600</v>
      </c>
      <c r="M308" s="127" t="s">
        <v>395</v>
      </c>
      <c r="N308" s="127" t="s">
        <v>43</v>
      </c>
      <c r="O308" s="127" t="s">
        <v>44</v>
      </c>
      <c r="P308" s="127"/>
      <c r="Q308" s="127" t="s">
        <v>79</v>
      </c>
      <c r="R308" s="127">
        <v>3913</v>
      </c>
      <c r="S308" s="127" t="s">
        <v>176</v>
      </c>
      <c r="T308" s="127" t="s">
        <v>177</v>
      </c>
      <c r="U308" s="127">
        <v>549493609</v>
      </c>
      <c r="V308" s="127"/>
      <c r="W308" s="130" t="s">
        <v>1125</v>
      </c>
      <c r="X308" s="130" t="s">
        <v>1188</v>
      </c>
      <c r="Y308" s="130" t="s">
        <v>79</v>
      </c>
      <c r="Z308" s="130" t="s">
        <v>1111</v>
      </c>
      <c r="AA308" s="130" t="s">
        <v>999</v>
      </c>
      <c r="AB308" s="129" t="s">
        <v>1189</v>
      </c>
      <c r="AC308" s="131">
        <v>1200</v>
      </c>
      <c r="AD308" s="128">
        <v>21</v>
      </c>
      <c r="AE308" s="131">
        <v>252</v>
      </c>
      <c r="AF308" s="132">
        <f t="shared" si="8"/>
        <v>1200</v>
      </c>
      <c r="AG308" s="132">
        <f t="shared" si="9"/>
        <v>1452</v>
      </c>
    </row>
    <row r="309" spans="1:33" ht="12.75">
      <c r="A309" s="126">
        <v>30105</v>
      </c>
      <c r="B309" s="127"/>
      <c r="C309" s="126">
        <v>80297</v>
      </c>
      <c r="D309" s="127" t="s">
        <v>121</v>
      </c>
      <c r="E309" s="127" t="s">
        <v>264</v>
      </c>
      <c r="F309" s="127" t="s">
        <v>265</v>
      </c>
      <c r="G309" s="127" t="s">
        <v>27</v>
      </c>
      <c r="H309" s="127" t="s">
        <v>348</v>
      </c>
      <c r="I309" s="127" t="s">
        <v>29</v>
      </c>
      <c r="J309" s="128">
        <v>1</v>
      </c>
      <c r="K309" s="129" t="s">
        <v>990</v>
      </c>
      <c r="L309" s="127">
        <v>235600</v>
      </c>
      <c r="M309" s="127" t="s">
        <v>395</v>
      </c>
      <c r="N309" s="127" t="s">
        <v>43</v>
      </c>
      <c r="O309" s="127" t="s">
        <v>44</v>
      </c>
      <c r="P309" s="127"/>
      <c r="Q309" s="127" t="s">
        <v>79</v>
      </c>
      <c r="R309" s="127">
        <v>3913</v>
      </c>
      <c r="S309" s="127" t="s">
        <v>176</v>
      </c>
      <c r="T309" s="127" t="s">
        <v>177</v>
      </c>
      <c r="U309" s="127">
        <v>549493609</v>
      </c>
      <c r="V309" s="127"/>
      <c r="W309" s="130" t="s">
        <v>1125</v>
      </c>
      <c r="X309" s="130" t="s">
        <v>1188</v>
      </c>
      <c r="Y309" s="130" t="s">
        <v>79</v>
      </c>
      <c r="Z309" s="130" t="s">
        <v>1111</v>
      </c>
      <c r="AA309" s="130" t="s">
        <v>999</v>
      </c>
      <c r="AB309" s="129" t="s">
        <v>1189</v>
      </c>
      <c r="AC309" s="131">
        <v>13650</v>
      </c>
      <c r="AD309" s="128">
        <v>21</v>
      </c>
      <c r="AE309" s="131">
        <v>2866.5</v>
      </c>
      <c r="AF309" s="132">
        <f t="shared" si="8"/>
        <v>13650</v>
      </c>
      <c r="AG309" s="132">
        <f t="shared" si="9"/>
        <v>16516.5</v>
      </c>
    </row>
    <row r="310" spans="1:33" ht="25.5">
      <c r="A310" s="126">
        <v>30105</v>
      </c>
      <c r="B310" s="127"/>
      <c r="C310" s="126">
        <v>80298</v>
      </c>
      <c r="D310" s="127" t="s">
        <v>121</v>
      </c>
      <c r="E310" s="127" t="s">
        <v>292</v>
      </c>
      <c r="F310" s="127" t="s">
        <v>293</v>
      </c>
      <c r="G310" s="127" t="s">
        <v>27</v>
      </c>
      <c r="H310" s="127" t="s">
        <v>397</v>
      </c>
      <c r="I310" s="127" t="s">
        <v>29</v>
      </c>
      <c r="J310" s="128">
        <v>1</v>
      </c>
      <c r="K310" s="129" t="s">
        <v>990</v>
      </c>
      <c r="L310" s="127">
        <v>235600</v>
      </c>
      <c r="M310" s="127" t="s">
        <v>395</v>
      </c>
      <c r="N310" s="127" t="s">
        <v>43</v>
      </c>
      <c r="O310" s="127" t="s">
        <v>44</v>
      </c>
      <c r="P310" s="127"/>
      <c r="Q310" s="127" t="s">
        <v>79</v>
      </c>
      <c r="R310" s="127">
        <v>3913</v>
      </c>
      <c r="S310" s="127" t="s">
        <v>176</v>
      </c>
      <c r="T310" s="127" t="s">
        <v>177</v>
      </c>
      <c r="U310" s="127">
        <v>549493609</v>
      </c>
      <c r="V310" s="127"/>
      <c r="W310" s="130" t="s">
        <v>1125</v>
      </c>
      <c r="X310" s="130" t="s">
        <v>1188</v>
      </c>
      <c r="Y310" s="130" t="s">
        <v>79</v>
      </c>
      <c r="Z310" s="130" t="s">
        <v>1111</v>
      </c>
      <c r="AA310" s="130" t="s">
        <v>999</v>
      </c>
      <c r="AB310" s="129" t="s">
        <v>1189</v>
      </c>
      <c r="AC310" s="131">
        <v>16400</v>
      </c>
      <c r="AD310" s="128">
        <v>21</v>
      </c>
      <c r="AE310" s="131">
        <v>3444</v>
      </c>
      <c r="AF310" s="132">
        <f t="shared" si="8"/>
        <v>16400</v>
      </c>
      <c r="AG310" s="132">
        <f t="shared" si="9"/>
        <v>19844</v>
      </c>
    </row>
    <row r="311" spans="1:33" ht="25.5">
      <c r="A311" s="126">
        <v>30105</v>
      </c>
      <c r="B311" s="127"/>
      <c r="C311" s="126">
        <v>80299</v>
      </c>
      <c r="D311" s="127" t="s">
        <v>121</v>
      </c>
      <c r="E311" s="127" t="s">
        <v>292</v>
      </c>
      <c r="F311" s="127" t="s">
        <v>293</v>
      </c>
      <c r="G311" s="127" t="s">
        <v>27</v>
      </c>
      <c r="H311" s="127" t="s">
        <v>397</v>
      </c>
      <c r="I311" s="127" t="s">
        <v>29</v>
      </c>
      <c r="J311" s="128">
        <v>1</v>
      </c>
      <c r="K311" s="129" t="s">
        <v>990</v>
      </c>
      <c r="L311" s="127">
        <v>235600</v>
      </c>
      <c r="M311" s="127" t="s">
        <v>395</v>
      </c>
      <c r="N311" s="127" t="s">
        <v>43</v>
      </c>
      <c r="O311" s="127" t="s">
        <v>44</v>
      </c>
      <c r="P311" s="127"/>
      <c r="Q311" s="127" t="s">
        <v>79</v>
      </c>
      <c r="R311" s="127">
        <v>3913</v>
      </c>
      <c r="S311" s="127" t="s">
        <v>176</v>
      </c>
      <c r="T311" s="127" t="s">
        <v>177</v>
      </c>
      <c r="U311" s="127">
        <v>549493609</v>
      </c>
      <c r="V311" s="127"/>
      <c r="W311" s="130" t="s">
        <v>1125</v>
      </c>
      <c r="X311" s="130" t="s">
        <v>1188</v>
      </c>
      <c r="Y311" s="130" t="s">
        <v>79</v>
      </c>
      <c r="Z311" s="130" t="s">
        <v>1111</v>
      </c>
      <c r="AA311" s="130" t="s">
        <v>999</v>
      </c>
      <c r="AB311" s="129" t="s">
        <v>1189</v>
      </c>
      <c r="AC311" s="131">
        <v>16400</v>
      </c>
      <c r="AD311" s="128">
        <v>21</v>
      </c>
      <c r="AE311" s="131">
        <v>3444</v>
      </c>
      <c r="AF311" s="132">
        <f t="shared" si="8"/>
        <v>16400</v>
      </c>
      <c r="AG311" s="132">
        <f t="shared" si="9"/>
        <v>19844</v>
      </c>
    </row>
    <row r="312" spans="1:33" ht="12.75">
      <c r="A312" s="126">
        <v>30105</v>
      </c>
      <c r="B312" s="127"/>
      <c r="C312" s="126">
        <v>80300</v>
      </c>
      <c r="D312" s="127" t="s">
        <v>121</v>
      </c>
      <c r="E312" s="127" t="s">
        <v>238</v>
      </c>
      <c r="F312" s="127" t="s">
        <v>239</v>
      </c>
      <c r="G312" s="127" t="s">
        <v>27</v>
      </c>
      <c r="H312" s="127" t="s">
        <v>398</v>
      </c>
      <c r="I312" s="127" t="s">
        <v>29</v>
      </c>
      <c r="J312" s="128">
        <v>1</v>
      </c>
      <c r="K312" s="129" t="s">
        <v>990</v>
      </c>
      <c r="L312" s="127">
        <v>235600</v>
      </c>
      <c r="M312" s="127" t="s">
        <v>395</v>
      </c>
      <c r="N312" s="127" t="s">
        <v>43</v>
      </c>
      <c r="O312" s="127" t="s">
        <v>44</v>
      </c>
      <c r="P312" s="127"/>
      <c r="Q312" s="127" t="s">
        <v>79</v>
      </c>
      <c r="R312" s="127">
        <v>3913</v>
      </c>
      <c r="S312" s="127" t="s">
        <v>176</v>
      </c>
      <c r="T312" s="127" t="s">
        <v>177</v>
      </c>
      <c r="U312" s="127">
        <v>549493609</v>
      </c>
      <c r="V312" s="127"/>
      <c r="W312" s="130" t="s">
        <v>1125</v>
      </c>
      <c r="X312" s="130" t="s">
        <v>1188</v>
      </c>
      <c r="Y312" s="130" t="s">
        <v>79</v>
      </c>
      <c r="Z312" s="130" t="s">
        <v>1111</v>
      </c>
      <c r="AA312" s="130" t="s">
        <v>999</v>
      </c>
      <c r="AB312" s="129" t="s">
        <v>1189</v>
      </c>
      <c r="AC312" s="131">
        <v>9000</v>
      </c>
      <c r="AD312" s="128">
        <v>21</v>
      </c>
      <c r="AE312" s="131">
        <v>1890</v>
      </c>
      <c r="AF312" s="132">
        <f t="shared" si="8"/>
        <v>9000</v>
      </c>
      <c r="AG312" s="132">
        <f t="shared" si="9"/>
        <v>10890</v>
      </c>
    </row>
    <row r="313" spans="1:33" ht="38.25">
      <c r="A313" s="126">
        <v>30105</v>
      </c>
      <c r="B313" s="127"/>
      <c r="C313" s="126">
        <v>80301</v>
      </c>
      <c r="D313" s="127" t="s">
        <v>121</v>
      </c>
      <c r="E313" s="127" t="s">
        <v>179</v>
      </c>
      <c r="F313" s="127" t="s">
        <v>180</v>
      </c>
      <c r="G313" s="127" t="s">
        <v>27</v>
      </c>
      <c r="H313" s="1" t="s">
        <v>253</v>
      </c>
      <c r="I313" s="127" t="s">
        <v>29</v>
      </c>
      <c r="J313" s="128">
        <v>1</v>
      </c>
      <c r="K313" s="129" t="s">
        <v>990</v>
      </c>
      <c r="L313" s="127">
        <v>235600</v>
      </c>
      <c r="M313" s="127" t="s">
        <v>395</v>
      </c>
      <c r="N313" s="127" t="s">
        <v>43</v>
      </c>
      <c r="O313" s="127" t="s">
        <v>44</v>
      </c>
      <c r="P313" s="127"/>
      <c r="Q313" s="127" t="s">
        <v>79</v>
      </c>
      <c r="R313" s="127">
        <v>3913</v>
      </c>
      <c r="S313" s="127" t="s">
        <v>176</v>
      </c>
      <c r="T313" s="127" t="s">
        <v>177</v>
      </c>
      <c r="U313" s="127">
        <v>549493609</v>
      </c>
      <c r="V313" s="127"/>
      <c r="W313" s="130" t="s">
        <v>1125</v>
      </c>
      <c r="X313" s="130" t="s">
        <v>1188</v>
      </c>
      <c r="Y313" s="130" t="s">
        <v>79</v>
      </c>
      <c r="Z313" s="130" t="s">
        <v>1111</v>
      </c>
      <c r="AA313" s="130" t="s">
        <v>999</v>
      </c>
      <c r="AB313" s="129" t="s">
        <v>1189</v>
      </c>
      <c r="AC313" s="131">
        <v>12450</v>
      </c>
      <c r="AD313" s="128">
        <v>21</v>
      </c>
      <c r="AE313" s="131">
        <v>2614.5</v>
      </c>
      <c r="AF313" s="132">
        <f t="shared" si="8"/>
        <v>12450</v>
      </c>
      <c r="AG313" s="132">
        <f t="shared" si="9"/>
        <v>15064.5</v>
      </c>
    </row>
    <row r="314" spans="1:33" ht="13.5" thickBot="1">
      <c r="A314" s="126">
        <v>30105</v>
      </c>
      <c r="B314" s="127"/>
      <c r="C314" s="126">
        <v>80342</v>
      </c>
      <c r="D314" s="127" t="s">
        <v>36</v>
      </c>
      <c r="E314" s="127" t="s">
        <v>67</v>
      </c>
      <c r="F314" s="127" t="s">
        <v>68</v>
      </c>
      <c r="G314" s="127" t="s">
        <v>27</v>
      </c>
      <c r="H314" s="127"/>
      <c r="I314" s="127" t="s">
        <v>29</v>
      </c>
      <c r="J314" s="128">
        <v>1</v>
      </c>
      <c r="K314" s="129" t="s">
        <v>990</v>
      </c>
      <c r="L314" s="127">
        <v>235600</v>
      </c>
      <c r="M314" s="127" t="s">
        <v>395</v>
      </c>
      <c r="N314" s="127" t="s">
        <v>43</v>
      </c>
      <c r="O314" s="127" t="s">
        <v>44</v>
      </c>
      <c r="P314" s="127"/>
      <c r="Q314" s="127" t="s">
        <v>79</v>
      </c>
      <c r="R314" s="127">
        <v>3913</v>
      </c>
      <c r="S314" s="127" t="s">
        <v>176</v>
      </c>
      <c r="T314" s="127" t="s">
        <v>177</v>
      </c>
      <c r="U314" s="127">
        <v>549493609</v>
      </c>
      <c r="V314" s="127"/>
      <c r="W314" s="130" t="s">
        <v>1125</v>
      </c>
      <c r="X314" s="130" t="s">
        <v>1188</v>
      </c>
      <c r="Y314" s="130" t="s">
        <v>79</v>
      </c>
      <c r="Z314" s="130" t="s">
        <v>1111</v>
      </c>
      <c r="AA314" s="130" t="s">
        <v>999</v>
      </c>
      <c r="AB314" s="129" t="s">
        <v>1189</v>
      </c>
      <c r="AC314" s="131">
        <v>2320</v>
      </c>
      <c r="AD314" s="128">
        <v>21</v>
      </c>
      <c r="AE314" s="131">
        <v>487.2</v>
      </c>
      <c r="AF314" s="132">
        <f t="shared" si="8"/>
        <v>2320</v>
      </c>
      <c r="AG314" s="132">
        <f t="shared" si="9"/>
        <v>2807.2</v>
      </c>
    </row>
    <row r="315" spans="1:33" ht="13.5" customHeight="1" thickTop="1">
      <c r="A315" s="133"/>
      <c r="B315" s="133"/>
      <c r="C315" s="133"/>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3" t="s">
        <v>989</v>
      </c>
      <c r="AE315" s="133"/>
      <c r="AF315" s="135">
        <f>SUM(AF305:AF314)</f>
        <v>115720</v>
      </c>
      <c r="AG315" s="135">
        <f>SUM(AG305:AG314)</f>
        <v>140021.2</v>
      </c>
    </row>
    <row r="316" spans="1:33" ht="12.75">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row>
    <row r="317" spans="1:33" ht="13.5" thickBot="1">
      <c r="A317" s="126">
        <v>30137</v>
      </c>
      <c r="B317" s="127" t="s">
        <v>399</v>
      </c>
      <c r="C317" s="126">
        <v>80355</v>
      </c>
      <c r="D317" s="127" t="s">
        <v>121</v>
      </c>
      <c r="E317" s="127" t="s">
        <v>400</v>
      </c>
      <c r="F317" s="127" t="s">
        <v>401</v>
      </c>
      <c r="G317" s="127" t="s">
        <v>27</v>
      </c>
      <c r="H317" s="127"/>
      <c r="I317" s="127" t="s">
        <v>29</v>
      </c>
      <c r="J317" s="128">
        <v>1</v>
      </c>
      <c r="K317" s="129" t="s">
        <v>990</v>
      </c>
      <c r="L317" s="127">
        <v>330000</v>
      </c>
      <c r="M317" s="127" t="s">
        <v>379</v>
      </c>
      <c r="N317" s="127" t="s">
        <v>182</v>
      </c>
      <c r="O317" s="127" t="s">
        <v>183</v>
      </c>
      <c r="P317" s="127">
        <v>3</v>
      </c>
      <c r="Q317" s="127" t="s">
        <v>380</v>
      </c>
      <c r="R317" s="127">
        <v>56067</v>
      </c>
      <c r="S317" s="127" t="s">
        <v>381</v>
      </c>
      <c r="T317" s="127" t="s">
        <v>382</v>
      </c>
      <c r="U317" s="127">
        <v>549497668</v>
      </c>
      <c r="V317" s="127"/>
      <c r="W317" s="130" t="s">
        <v>1180</v>
      </c>
      <c r="X317" s="130" t="s">
        <v>1181</v>
      </c>
      <c r="Y317" s="130" t="s">
        <v>79</v>
      </c>
      <c r="Z317" s="130" t="s">
        <v>998</v>
      </c>
      <c r="AA317" s="130" t="s">
        <v>79</v>
      </c>
      <c r="AB317" s="129" t="s">
        <v>1190</v>
      </c>
      <c r="AC317" s="131">
        <v>33050</v>
      </c>
      <c r="AD317" s="128">
        <v>21</v>
      </c>
      <c r="AE317" s="131">
        <v>6940.5</v>
      </c>
      <c r="AF317" s="132">
        <f>ROUND(J317*AC317,2)</f>
        <v>33050</v>
      </c>
      <c r="AG317" s="132">
        <f>ROUND(J317*(AC317+AE317),2)</f>
        <v>39990.5</v>
      </c>
    </row>
    <row r="318" spans="1:33" ht="13.5" customHeight="1" thickTop="1">
      <c r="A318" s="133"/>
      <c r="B318" s="133"/>
      <c r="C318" s="133"/>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3" t="s">
        <v>989</v>
      </c>
      <c r="AE318" s="133"/>
      <c r="AF318" s="135">
        <f>SUM(AF317:AF317)</f>
        <v>33050</v>
      </c>
      <c r="AG318" s="135">
        <f>SUM(AG317:AG317)</f>
        <v>39990.5</v>
      </c>
    </row>
    <row r="319" spans="1:33" ht="12.75">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row>
    <row r="320" spans="1:33" ht="12.75">
      <c r="A320" s="126">
        <v>30158</v>
      </c>
      <c r="B320" s="127"/>
      <c r="C320" s="126">
        <v>80349</v>
      </c>
      <c r="D320" s="127" t="s">
        <v>72</v>
      </c>
      <c r="E320" s="127" t="s">
        <v>73</v>
      </c>
      <c r="F320" s="127" t="s">
        <v>1006</v>
      </c>
      <c r="G320" s="127" t="s">
        <v>27</v>
      </c>
      <c r="H320" s="127"/>
      <c r="I320" s="127" t="s">
        <v>29</v>
      </c>
      <c r="J320" s="128">
        <v>1</v>
      </c>
      <c r="K320" s="129" t="s">
        <v>990</v>
      </c>
      <c r="L320" s="127">
        <v>963100</v>
      </c>
      <c r="M320" s="127" t="s">
        <v>402</v>
      </c>
      <c r="N320" s="127" t="s">
        <v>258</v>
      </c>
      <c r="O320" s="127" t="s">
        <v>118</v>
      </c>
      <c r="P320" s="127">
        <v>1</v>
      </c>
      <c r="Q320" s="127" t="s">
        <v>403</v>
      </c>
      <c r="R320" s="127">
        <v>113843</v>
      </c>
      <c r="S320" s="127" t="s">
        <v>404</v>
      </c>
      <c r="T320" s="127" t="s">
        <v>405</v>
      </c>
      <c r="U320" s="127">
        <v>549495455</v>
      </c>
      <c r="V320" s="127" t="s">
        <v>406</v>
      </c>
      <c r="W320" s="130" t="s">
        <v>987</v>
      </c>
      <c r="X320" s="130" t="s">
        <v>1191</v>
      </c>
      <c r="Y320" s="130" t="s">
        <v>79</v>
      </c>
      <c r="Z320" s="130" t="s">
        <v>987</v>
      </c>
      <c r="AA320" s="130" t="s">
        <v>999</v>
      </c>
      <c r="AB320" s="129" t="s">
        <v>1192</v>
      </c>
      <c r="AC320" s="131">
        <v>8700</v>
      </c>
      <c r="AD320" s="128">
        <v>21</v>
      </c>
      <c r="AE320" s="131">
        <v>1827</v>
      </c>
      <c r="AF320" s="132">
        <f>ROUND(J320*AC320,2)</f>
        <v>8700</v>
      </c>
      <c r="AG320" s="132">
        <f>ROUND(J320*(AC320+AE320),2)</f>
        <v>10527</v>
      </c>
    </row>
    <row r="321" spans="1:33" ht="12.75">
      <c r="A321" s="126">
        <v>30158</v>
      </c>
      <c r="B321" s="127"/>
      <c r="C321" s="126">
        <v>80350</v>
      </c>
      <c r="D321" s="127" t="s">
        <v>24</v>
      </c>
      <c r="E321" s="127" t="s">
        <v>25</v>
      </c>
      <c r="F321" s="127" t="s">
        <v>26</v>
      </c>
      <c r="G321" s="127" t="s">
        <v>27</v>
      </c>
      <c r="H321" s="1" t="s">
        <v>373</v>
      </c>
      <c r="I321" s="127" t="s">
        <v>29</v>
      </c>
      <c r="J321" s="128">
        <v>4</v>
      </c>
      <c r="K321" s="129" t="s">
        <v>990</v>
      </c>
      <c r="L321" s="127">
        <v>963100</v>
      </c>
      <c r="M321" s="127" t="s">
        <v>402</v>
      </c>
      <c r="N321" s="127" t="s">
        <v>258</v>
      </c>
      <c r="O321" s="127" t="s">
        <v>118</v>
      </c>
      <c r="P321" s="127">
        <v>1</v>
      </c>
      <c r="Q321" s="127" t="s">
        <v>407</v>
      </c>
      <c r="R321" s="127">
        <v>113843</v>
      </c>
      <c r="S321" s="127" t="s">
        <v>404</v>
      </c>
      <c r="T321" s="127" t="s">
        <v>405</v>
      </c>
      <c r="U321" s="127">
        <v>549495455</v>
      </c>
      <c r="V321" s="127" t="s">
        <v>408</v>
      </c>
      <c r="W321" s="130" t="s">
        <v>987</v>
      </c>
      <c r="X321" s="130" t="s">
        <v>1191</v>
      </c>
      <c r="Y321" s="130" t="s">
        <v>79</v>
      </c>
      <c r="Z321" s="130" t="s">
        <v>987</v>
      </c>
      <c r="AA321" s="130" t="s">
        <v>999</v>
      </c>
      <c r="AB321" s="129" t="s">
        <v>1192</v>
      </c>
      <c r="AC321" s="131">
        <v>450</v>
      </c>
      <c r="AD321" s="128">
        <v>21</v>
      </c>
      <c r="AE321" s="131">
        <v>94.5</v>
      </c>
      <c r="AF321" s="132">
        <f>ROUND(J321*AC321,2)</f>
        <v>1800</v>
      </c>
      <c r="AG321" s="132">
        <f>ROUND(J321*(AC321+AE321),2)</f>
        <v>2178</v>
      </c>
    </row>
    <row r="322" spans="1:33" ht="13.5" thickBot="1">
      <c r="A322" s="126">
        <v>30158</v>
      </c>
      <c r="B322" s="127"/>
      <c r="C322" s="126">
        <v>80370</v>
      </c>
      <c r="D322" s="127" t="s">
        <v>72</v>
      </c>
      <c r="E322" s="127" t="s">
        <v>73</v>
      </c>
      <c r="F322" s="127" t="s">
        <v>1006</v>
      </c>
      <c r="G322" s="127" t="s">
        <v>27</v>
      </c>
      <c r="H322" s="127"/>
      <c r="I322" s="127" t="s">
        <v>29</v>
      </c>
      <c r="J322" s="128">
        <v>1</v>
      </c>
      <c r="K322" s="129" t="s">
        <v>990</v>
      </c>
      <c r="L322" s="127">
        <v>963100</v>
      </c>
      <c r="M322" s="127" t="s">
        <v>402</v>
      </c>
      <c r="N322" s="127" t="s">
        <v>164</v>
      </c>
      <c r="O322" s="127" t="s">
        <v>62</v>
      </c>
      <c r="P322" s="127">
        <v>1</v>
      </c>
      <c r="Q322" s="127" t="s">
        <v>409</v>
      </c>
      <c r="R322" s="127">
        <v>113843</v>
      </c>
      <c r="S322" s="127" t="s">
        <v>404</v>
      </c>
      <c r="T322" s="127" t="s">
        <v>405</v>
      </c>
      <c r="U322" s="127">
        <v>549495455</v>
      </c>
      <c r="V322" s="127" t="s">
        <v>410</v>
      </c>
      <c r="W322" s="130" t="s">
        <v>987</v>
      </c>
      <c r="X322" s="130" t="s">
        <v>1191</v>
      </c>
      <c r="Y322" s="130" t="s">
        <v>79</v>
      </c>
      <c r="Z322" s="130" t="s">
        <v>987</v>
      </c>
      <c r="AA322" s="130" t="s">
        <v>999</v>
      </c>
      <c r="AB322" s="129" t="s">
        <v>1192</v>
      </c>
      <c r="AC322" s="131">
        <v>8700</v>
      </c>
      <c r="AD322" s="128">
        <v>21</v>
      </c>
      <c r="AE322" s="131">
        <v>1827</v>
      </c>
      <c r="AF322" s="132">
        <f>ROUND(J322*AC322,2)</f>
        <v>8700</v>
      </c>
      <c r="AG322" s="132">
        <f>ROUND(J322*(AC322+AE322),2)</f>
        <v>10527</v>
      </c>
    </row>
    <row r="323" spans="1:33" ht="13.5" customHeight="1" thickTop="1">
      <c r="A323" s="133"/>
      <c r="B323" s="133"/>
      <c r="C323" s="133"/>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3" t="s">
        <v>989</v>
      </c>
      <c r="AE323" s="133"/>
      <c r="AF323" s="135">
        <f>SUM(AF320:AF322)</f>
        <v>19200</v>
      </c>
      <c r="AG323" s="135">
        <f>SUM(AG320:AG322)</f>
        <v>23232</v>
      </c>
    </row>
    <row r="324" spans="1:33" ht="12.75">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row>
    <row r="325" spans="1:33" ht="26.25" thickBot="1">
      <c r="A325" s="126">
        <v>30250</v>
      </c>
      <c r="B325" s="127"/>
      <c r="C325" s="126">
        <v>80762</v>
      </c>
      <c r="D325" s="127" t="s">
        <v>86</v>
      </c>
      <c r="E325" s="127" t="s">
        <v>87</v>
      </c>
      <c r="F325" s="127" t="s">
        <v>88</v>
      </c>
      <c r="G325" s="127" t="s">
        <v>27</v>
      </c>
      <c r="H325" s="127"/>
      <c r="I325" s="127" t="s">
        <v>29</v>
      </c>
      <c r="J325" s="128">
        <v>1</v>
      </c>
      <c r="K325" s="129" t="s">
        <v>990</v>
      </c>
      <c r="L325" s="127">
        <v>964100</v>
      </c>
      <c r="M325" s="127" t="s">
        <v>411</v>
      </c>
      <c r="N325" s="127" t="s">
        <v>412</v>
      </c>
      <c r="O325" s="127" t="s">
        <v>413</v>
      </c>
      <c r="P325" s="127">
        <v>0</v>
      </c>
      <c r="Q325" s="127" t="s">
        <v>79</v>
      </c>
      <c r="R325" s="127">
        <v>204936</v>
      </c>
      <c r="S325" s="127" t="s">
        <v>414</v>
      </c>
      <c r="T325" s="127" t="s">
        <v>415</v>
      </c>
      <c r="U325" s="127">
        <v>549493954</v>
      </c>
      <c r="V325" s="127"/>
      <c r="W325" s="130" t="s">
        <v>987</v>
      </c>
      <c r="X325" s="130" t="s">
        <v>1193</v>
      </c>
      <c r="Y325" s="130" t="s">
        <v>79</v>
      </c>
      <c r="Z325" s="130" t="s">
        <v>987</v>
      </c>
      <c r="AA325" s="130" t="s">
        <v>999</v>
      </c>
      <c r="AB325" s="129" t="s">
        <v>1194</v>
      </c>
      <c r="AC325" s="131">
        <v>2700</v>
      </c>
      <c r="AD325" s="128">
        <v>21</v>
      </c>
      <c r="AE325" s="131">
        <v>567</v>
      </c>
      <c r="AF325" s="132">
        <f>ROUND(J325*AC325,2)</f>
        <v>2700</v>
      </c>
      <c r="AG325" s="132">
        <f>ROUND(J325*(AC325+AE325),2)</f>
        <v>3267</v>
      </c>
    </row>
    <row r="326" spans="1:33" ht="13.5" customHeight="1" thickTop="1">
      <c r="A326" s="133"/>
      <c r="B326" s="133"/>
      <c r="C326" s="133"/>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3" t="s">
        <v>989</v>
      </c>
      <c r="AE326" s="133"/>
      <c r="AF326" s="135">
        <f>SUM(AF325:AF325)</f>
        <v>2700</v>
      </c>
      <c r="AG326" s="135">
        <f>SUM(AG325:AG325)</f>
        <v>3267</v>
      </c>
    </row>
    <row r="327" spans="1:33" ht="12.75">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row>
    <row r="328" spans="1:33" ht="13.5" thickBot="1">
      <c r="A328" s="126">
        <v>30285</v>
      </c>
      <c r="B328" s="127"/>
      <c r="C328" s="126">
        <v>80742</v>
      </c>
      <c r="D328" s="127" t="s">
        <v>24</v>
      </c>
      <c r="E328" s="127" t="s">
        <v>25</v>
      </c>
      <c r="F328" s="127" t="s">
        <v>26</v>
      </c>
      <c r="G328" s="127" t="s">
        <v>27</v>
      </c>
      <c r="H328" s="127"/>
      <c r="I328" s="127" t="s">
        <v>29</v>
      </c>
      <c r="J328" s="128">
        <v>10</v>
      </c>
      <c r="K328" s="129" t="s">
        <v>990</v>
      </c>
      <c r="L328" s="127">
        <v>962100</v>
      </c>
      <c r="M328" s="127" t="s">
        <v>416</v>
      </c>
      <c r="N328" s="127" t="s">
        <v>43</v>
      </c>
      <c r="O328" s="127" t="s">
        <v>44</v>
      </c>
      <c r="P328" s="127">
        <v>5</v>
      </c>
      <c r="Q328" s="127">
        <v>5.54</v>
      </c>
      <c r="R328" s="127">
        <v>145364</v>
      </c>
      <c r="S328" s="127" t="s">
        <v>417</v>
      </c>
      <c r="T328" s="127" t="s">
        <v>418</v>
      </c>
      <c r="U328" s="127">
        <v>549491917</v>
      </c>
      <c r="V328" s="127" t="s">
        <v>419</v>
      </c>
      <c r="W328" s="130" t="s">
        <v>987</v>
      </c>
      <c r="X328" s="130" t="s">
        <v>1195</v>
      </c>
      <c r="Y328" s="130" t="s">
        <v>79</v>
      </c>
      <c r="Z328" s="130" t="s">
        <v>987</v>
      </c>
      <c r="AA328" s="130" t="s">
        <v>999</v>
      </c>
      <c r="AB328" s="129" t="s">
        <v>1196</v>
      </c>
      <c r="AC328" s="131">
        <v>140</v>
      </c>
      <c r="AD328" s="128">
        <v>21</v>
      </c>
      <c r="AE328" s="131">
        <v>29.4</v>
      </c>
      <c r="AF328" s="132">
        <f>ROUND(J328*AC328,2)</f>
        <v>1400</v>
      </c>
      <c r="AG328" s="132">
        <f>ROUND(J328*(AC328+AE328),2)</f>
        <v>1694</v>
      </c>
    </row>
    <row r="329" spans="1:33" ht="13.5" customHeight="1" thickTop="1">
      <c r="A329" s="133"/>
      <c r="B329" s="133"/>
      <c r="C329" s="133"/>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3" t="s">
        <v>989</v>
      </c>
      <c r="AE329" s="133"/>
      <c r="AF329" s="135">
        <f>SUM(AF328:AF328)</f>
        <v>1400</v>
      </c>
      <c r="AG329" s="135">
        <f>SUM(AG328:AG328)</f>
        <v>1694</v>
      </c>
    </row>
    <row r="330" spans="1:33" ht="12.75">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row>
    <row r="331" spans="1:33" ht="19.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143" t="s">
        <v>420</v>
      </c>
      <c r="AE331" s="143"/>
      <c r="AF331" s="144">
        <f>(0)+SUM(AF9,AF12,AF16,AF23,AF30,AF34,AF37,AF41,AF44,AF50,AF54,AF59,AF62,AF65,AF74,AF77,AF80,AF83,AF90,AF95,AF99,AF102,AF106,AF109,AF112,AF115,AF119,AF123,AF130,AF134)+SUM(AF138,AF143,AF147,AF150,AF153,AF156,AF159,AF163,AF166,AF169,AF172,AF176,AF183,AF186,AF191,AF195,AF200,AF205,AF218,AF235,AF238,AF242,AF245,AF248,AF252,AF256,AF259,AF264,AF267,AF270)+SUM(AF273,AF278,AF281,AF285,AF293,AF298,AF303,AF315,AF318,AF323,AF326,AF329)</f>
        <v>1846480</v>
      </c>
      <c r="AG331" s="144">
        <f>(0)+SUM(AG9,AG12,AG16,AG23,AG30,AG34,AG37,AG41,AG44,AG50,AG54,AG59,AG62,AG65,AG74,AG77,AG80,AG83,AG90,AG95,AG99,AG102,AG106,AG109,AG112,AG115,AG119,AG123,AG130,AG134)+SUM(AG138,AG143,AG147,AG150,AG153,AG156,AG159,AG163,AG166,AG169,AG172,AG176,AG183,AG186,AG191,AG195,AG200,AG205,AG218,AG235,AG238,AG242,AG245,AG248,AG252,AG256,AG259,AG264,AG267,AG270)+SUM(AG273,AG278,AG281,AG285,AG293,AG298,AG303,AG315,AG318,AG323,AG326,AG329)</f>
        <v>2234240.8</v>
      </c>
    </row>
    <row r="332" spans="1:33" ht="12.75">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row>
  </sheetData>
  <sheetProtection/>
  <mergeCells count="156">
    <mergeCell ref="A331:AC331"/>
    <mergeCell ref="AD331:AE331"/>
    <mergeCell ref="A323:C323"/>
    <mergeCell ref="AD323:AE323"/>
    <mergeCell ref="A326:C326"/>
    <mergeCell ref="AD326:AE326"/>
    <mergeCell ref="A329:C329"/>
    <mergeCell ref="AD329:AE329"/>
    <mergeCell ref="A303:C303"/>
    <mergeCell ref="AD303:AE303"/>
    <mergeCell ref="A315:C315"/>
    <mergeCell ref="AD315:AE315"/>
    <mergeCell ref="A318:C318"/>
    <mergeCell ref="AD318:AE318"/>
    <mergeCell ref="A285:C285"/>
    <mergeCell ref="AD285:AE285"/>
    <mergeCell ref="A293:C293"/>
    <mergeCell ref="AD293:AE293"/>
    <mergeCell ref="A298:C298"/>
    <mergeCell ref="AD298:AE298"/>
    <mergeCell ref="A273:C273"/>
    <mergeCell ref="AD273:AE273"/>
    <mergeCell ref="A278:C278"/>
    <mergeCell ref="AD278:AE278"/>
    <mergeCell ref="A281:C281"/>
    <mergeCell ref="AD281:AE281"/>
    <mergeCell ref="A264:C264"/>
    <mergeCell ref="AD264:AE264"/>
    <mergeCell ref="A267:C267"/>
    <mergeCell ref="AD267:AE267"/>
    <mergeCell ref="A270:C270"/>
    <mergeCell ref="AD270:AE270"/>
    <mergeCell ref="A252:C252"/>
    <mergeCell ref="AD252:AE252"/>
    <mergeCell ref="A256:C256"/>
    <mergeCell ref="AD256:AE256"/>
    <mergeCell ref="A259:C259"/>
    <mergeCell ref="AD259:AE259"/>
    <mergeCell ref="A242:C242"/>
    <mergeCell ref="AD242:AE242"/>
    <mergeCell ref="A245:C245"/>
    <mergeCell ref="AD245:AE245"/>
    <mergeCell ref="A248:C248"/>
    <mergeCell ref="AD248:AE248"/>
    <mergeCell ref="A218:C218"/>
    <mergeCell ref="AD218:AE218"/>
    <mergeCell ref="A235:C235"/>
    <mergeCell ref="AD235:AE235"/>
    <mergeCell ref="A238:C238"/>
    <mergeCell ref="AD238:AE238"/>
    <mergeCell ref="A195:C195"/>
    <mergeCell ref="AD195:AE195"/>
    <mergeCell ref="A200:C200"/>
    <mergeCell ref="AD200:AE200"/>
    <mergeCell ref="A205:C205"/>
    <mergeCell ref="AD205:AE205"/>
    <mergeCell ref="A183:C183"/>
    <mergeCell ref="AD183:AE183"/>
    <mergeCell ref="A186:C186"/>
    <mergeCell ref="AD186:AE186"/>
    <mergeCell ref="A191:C191"/>
    <mergeCell ref="AD191:AE191"/>
    <mergeCell ref="A169:C169"/>
    <mergeCell ref="AD169:AE169"/>
    <mergeCell ref="A172:C172"/>
    <mergeCell ref="AD172:AE172"/>
    <mergeCell ref="A176:C176"/>
    <mergeCell ref="AD176:AE176"/>
    <mergeCell ref="A159:C159"/>
    <mergeCell ref="AD159:AE159"/>
    <mergeCell ref="A163:C163"/>
    <mergeCell ref="AD163:AE163"/>
    <mergeCell ref="A166:C166"/>
    <mergeCell ref="AD166:AE166"/>
    <mergeCell ref="A150:C150"/>
    <mergeCell ref="AD150:AE150"/>
    <mergeCell ref="A153:C153"/>
    <mergeCell ref="AD153:AE153"/>
    <mergeCell ref="A156:C156"/>
    <mergeCell ref="AD156:AE156"/>
    <mergeCell ref="A138:C138"/>
    <mergeCell ref="AD138:AE138"/>
    <mergeCell ref="A143:C143"/>
    <mergeCell ref="AD143:AE143"/>
    <mergeCell ref="A147:C147"/>
    <mergeCell ref="AD147:AE147"/>
    <mergeCell ref="A123:C123"/>
    <mergeCell ref="AD123:AE123"/>
    <mergeCell ref="A130:C130"/>
    <mergeCell ref="AD130:AE130"/>
    <mergeCell ref="A134:C134"/>
    <mergeCell ref="AD134:AE134"/>
    <mergeCell ref="A112:C112"/>
    <mergeCell ref="AD112:AE112"/>
    <mergeCell ref="A115:C115"/>
    <mergeCell ref="AD115:AE115"/>
    <mergeCell ref="A119:C119"/>
    <mergeCell ref="AD119:AE119"/>
    <mergeCell ref="A102:C102"/>
    <mergeCell ref="AD102:AE102"/>
    <mergeCell ref="A106:C106"/>
    <mergeCell ref="AD106:AE106"/>
    <mergeCell ref="A109:C109"/>
    <mergeCell ref="AD109:AE109"/>
    <mergeCell ref="A90:C90"/>
    <mergeCell ref="AD90:AE90"/>
    <mergeCell ref="A95:C95"/>
    <mergeCell ref="AD95:AE95"/>
    <mergeCell ref="A99:C99"/>
    <mergeCell ref="AD99:AE99"/>
    <mergeCell ref="A77:C77"/>
    <mergeCell ref="AD77:AE77"/>
    <mergeCell ref="A80:C80"/>
    <mergeCell ref="AD80:AE80"/>
    <mergeCell ref="A83:C83"/>
    <mergeCell ref="AD83:AE83"/>
    <mergeCell ref="A62:C62"/>
    <mergeCell ref="AD62:AE62"/>
    <mergeCell ref="A65:C65"/>
    <mergeCell ref="AD65:AE65"/>
    <mergeCell ref="A74:C74"/>
    <mergeCell ref="AD74:AE74"/>
    <mergeCell ref="A50:C50"/>
    <mergeCell ref="AD50:AE50"/>
    <mergeCell ref="A54:C54"/>
    <mergeCell ref="AD54:AE54"/>
    <mergeCell ref="A59:C59"/>
    <mergeCell ref="AD59:AE59"/>
    <mergeCell ref="A37:C37"/>
    <mergeCell ref="AD37:AE37"/>
    <mergeCell ref="A41:C41"/>
    <mergeCell ref="AD41:AE41"/>
    <mergeCell ref="A44:C44"/>
    <mergeCell ref="AD44:AE44"/>
    <mergeCell ref="A23:C23"/>
    <mergeCell ref="AD23:AE23"/>
    <mergeCell ref="A30:C30"/>
    <mergeCell ref="AD30:AE30"/>
    <mergeCell ref="A34:C34"/>
    <mergeCell ref="AD34:AE34"/>
    <mergeCell ref="A9:C9"/>
    <mergeCell ref="AD9:AE9"/>
    <mergeCell ref="A12:C12"/>
    <mergeCell ref="AD12:AE12"/>
    <mergeCell ref="A16:C16"/>
    <mergeCell ref="AD16:AE16"/>
    <mergeCell ref="A1:AG1"/>
    <mergeCell ref="A3:G3"/>
    <mergeCell ref="H3:AG3"/>
    <mergeCell ref="A4:I4"/>
    <mergeCell ref="J4:K4"/>
    <mergeCell ref="L4:Q4"/>
    <mergeCell ref="R4:V4"/>
    <mergeCell ref="W4:AA4"/>
    <mergeCell ref="AB4:AE4"/>
    <mergeCell ref="AF4:AG4"/>
  </mergeCells>
  <printOptions horizontalCentered="1"/>
  <pageMargins left="0" right="0" top="0.984251968503937" bottom="0.984251968503937" header="0.5118110236220472" footer="0.5118110236220472"/>
  <pageSetup fitToHeight="0" fitToWidth="1" horizontalDpi="600" verticalDpi="600" orientation="landscape" paperSize="8" scale="29" r:id="rId1"/>
</worksheet>
</file>

<file path=xl/worksheets/sheet10.xml><?xml version="1.0" encoding="utf-8"?>
<worksheet xmlns="http://schemas.openxmlformats.org/spreadsheetml/2006/main" xmlns:r="http://schemas.openxmlformats.org/officeDocument/2006/relationships">
  <sheetPr>
    <pageSetUpPr fitToPage="1"/>
  </sheetPr>
  <dimension ref="B1:E24"/>
  <sheetViews>
    <sheetView zoomScalePageLayoutView="0" workbookViewId="0" topLeftCell="A1">
      <selection activeCell="B2" sqref="B2:C3"/>
    </sheetView>
  </sheetViews>
  <sheetFormatPr defaultColWidth="9.140625" defaultRowHeight="12.75"/>
  <cols>
    <col min="2" max="2" width="23.421875" style="0" customWidth="1"/>
    <col min="3" max="3" width="33.8515625" style="0" customWidth="1"/>
    <col min="4" max="4" width="43.7109375" style="0" customWidth="1"/>
    <col min="5" max="5" width="43.140625" style="0" customWidth="1"/>
  </cols>
  <sheetData>
    <row r="1" ht="12.75">
      <c r="C1" s="22"/>
    </row>
    <row r="2" spans="2:5" ht="12.75" customHeight="1">
      <c r="B2" s="90" t="s">
        <v>656</v>
      </c>
      <c r="C2" s="91"/>
      <c r="D2" s="88" t="s">
        <v>426</v>
      </c>
      <c r="E2" s="88" t="s">
        <v>426</v>
      </c>
    </row>
    <row r="3" spans="2:5" ht="45" customHeight="1">
      <c r="B3" s="92"/>
      <c r="C3" s="93"/>
      <c r="D3" s="89"/>
      <c r="E3" s="89"/>
    </row>
    <row r="4" spans="2:5" ht="12.75">
      <c r="B4" s="20" t="s">
        <v>584</v>
      </c>
      <c r="C4" s="31" t="s">
        <v>657</v>
      </c>
      <c r="D4" s="21" t="s">
        <v>818</v>
      </c>
      <c r="E4" s="21" t="s">
        <v>818</v>
      </c>
    </row>
    <row r="5" spans="2:5" ht="12.75">
      <c r="B5" s="20" t="s">
        <v>586</v>
      </c>
      <c r="C5" s="22" t="s">
        <v>658</v>
      </c>
      <c r="D5" s="21" t="s">
        <v>819</v>
      </c>
      <c r="E5" s="21" t="s">
        <v>819</v>
      </c>
    </row>
    <row r="6" spans="2:5" ht="12.75">
      <c r="B6" s="20" t="s">
        <v>518</v>
      </c>
      <c r="C6" s="31" t="s">
        <v>659</v>
      </c>
      <c r="D6" s="39" t="s">
        <v>825</v>
      </c>
      <c r="E6" s="39" t="s">
        <v>825</v>
      </c>
    </row>
    <row r="7" spans="2:5" ht="12.75">
      <c r="B7" s="20" t="s">
        <v>520</v>
      </c>
      <c r="C7" s="31" t="s">
        <v>660</v>
      </c>
      <c r="D7" s="21" t="s">
        <v>820</v>
      </c>
      <c r="E7" s="46" t="s">
        <v>828</v>
      </c>
    </row>
    <row r="8" spans="2:5" ht="12.75">
      <c r="B8" s="20" t="s">
        <v>522</v>
      </c>
      <c r="C8" s="31" t="s">
        <v>661</v>
      </c>
      <c r="D8" s="21" t="s">
        <v>750</v>
      </c>
      <c r="E8" s="21" t="s">
        <v>750</v>
      </c>
    </row>
    <row r="9" spans="2:5" ht="12.75">
      <c r="B9" s="20" t="s">
        <v>531</v>
      </c>
      <c r="C9" s="20" t="s">
        <v>662</v>
      </c>
      <c r="D9" s="21" t="s">
        <v>684</v>
      </c>
      <c r="E9" s="21" t="s">
        <v>684</v>
      </c>
    </row>
    <row r="10" spans="2:5" ht="12.75">
      <c r="B10" s="20" t="s">
        <v>610</v>
      </c>
      <c r="C10" s="31" t="s">
        <v>663</v>
      </c>
      <c r="D10" s="21" t="s">
        <v>821</v>
      </c>
      <c r="E10" s="21" t="s">
        <v>821</v>
      </c>
    </row>
    <row r="11" spans="2:5" ht="12.75">
      <c r="B11" s="20" t="s">
        <v>612</v>
      </c>
      <c r="C11" s="31" t="s">
        <v>484</v>
      </c>
      <c r="D11" s="21" t="s">
        <v>484</v>
      </c>
      <c r="E11" s="21" t="s">
        <v>484</v>
      </c>
    </row>
    <row r="12" spans="2:5" ht="38.25">
      <c r="B12" s="20" t="s">
        <v>535</v>
      </c>
      <c r="C12" s="31" t="s">
        <v>664</v>
      </c>
      <c r="D12" s="42" t="s">
        <v>822</v>
      </c>
      <c r="E12" s="42" t="s">
        <v>822</v>
      </c>
    </row>
    <row r="13" spans="2:5" ht="12.75">
      <c r="B13" s="20" t="s">
        <v>614</v>
      </c>
      <c r="C13" s="31" t="s">
        <v>484</v>
      </c>
      <c r="D13" s="21" t="s">
        <v>484</v>
      </c>
      <c r="E13" s="21" t="s">
        <v>484</v>
      </c>
    </row>
    <row r="14" spans="2:5" ht="12.75">
      <c r="B14" s="20" t="s">
        <v>615</v>
      </c>
      <c r="C14" s="31" t="s">
        <v>484</v>
      </c>
      <c r="D14" s="21" t="s">
        <v>484</v>
      </c>
      <c r="E14" s="21" t="s">
        <v>484</v>
      </c>
    </row>
    <row r="15" spans="2:5" ht="12.75">
      <c r="B15" s="20" t="s">
        <v>616</v>
      </c>
      <c r="C15" s="31" t="s">
        <v>484</v>
      </c>
      <c r="D15" s="21" t="s">
        <v>484</v>
      </c>
      <c r="E15" s="21" t="s">
        <v>484</v>
      </c>
    </row>
    <row r="16" spans="2:5" ht="12.75">
      <c r="B16" s="20" t="s">
        <v>665</v>
      </c>
      <c r="C16" s="31" t="s">
        <v>484</v>
      </c>
      <c r="D16" s="21" t="s">
        <v>484</v>
      </c>
      <c r="E16" s="21" t="s">
        <v>484</v>
      </c>
    </row>
    <row r="17" spans="2:5" ht="12.75">
      <c r="B17" s="20" t="s">
        <v>619</v>
      </c>
      <c r="C17" s="31" t="s">
        <v>644</v>
      </c>
      <c r="D17" s="21" t="s">
        <v>644</v>
      </c>
      <c r="E17" s="21" t="s">
        <v>644</v>
      </c>
    </row>
    <row r="18" spans="2:5" ht="12.75">
      <c r="B18" s="20" t="s">
        <v>621</v>
      </c>
      <c r="C18" s="20" t="s">
        <v>666</v>
      </c>
      <c r="D18" s="40" t="s">
        <v>827</v>
      </c>
      <c r="E18" s="40" t="s">
        <v>827</v>
      </c>
    </row>
    <row r="19" spans="2:5" ht="12.75">
      <c r="B19" s="20" t="s">
        <v>443</v>
      </c>
      <c r="C19" s="31" t="s">
        <v>667</v>
      </c>
      <c r="D19" s="40" t="s">
        <v>826</v>
      </c>
      <c r="E19" s="40" t="s">
        <v>826</v>
      </c>
    </row>
    <row r="20" spans="2:5" ht="12.75">
      <c r="B20" s="20" t="s">
        <v>543</v>
      </c>
      <c r="C20" s="20" t="s">
        <v>668</v>
      </c>
      <c r="D20" s="21" t="s">
        <v>823</v>
      </c>
      <c r="E20" s="46" t="s">
        <v>829</v>
      </c>
    </row>
    <row r="21" spans="2:5" ht="25.5">
      <c r="B21" s="28" t="s">
        <v>431</v>
      </c>
      <c r="C21" s="36" t="s">
        <v>432</v>
      </c>
      <c r="D21" s="42" t="s">
        <v>824</v>
      </c>
      <c r="E21" s="42" t="s">
        <v>824</v>
      </c>
    </row>
    <row r="22" spans="2:5" ht="12.75">
      <c r="B22" s="20" t="s">
        <v>436</v>
      </c>
      <c r="C22" s="31" t="s">
        <v>437</v>
      </c>
      <c r="D22" s="21" t="s">
        <v>437</v>
      </c>
      <c r="E22" s="21" t="s">
        <v>437</v>
      </c>
    </row>
    <row r="23" ht="12.75">
      <c r="E23" s="45" t="s">
        <v>776</v>
      </c>
    </row>
    <row r="24" ht="12.75">
      <c r="E24" s="45" t="s">
        <v>830</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B1:E22"/>
  <sheetViews>
    <sheetView zoomScalePageLayoutView="0" workbookViewId="0" topLeftCell="A1">
      <selection activeCell="B2" sqref="B2:C3"/>
    </sheetView>
  </sheetViews>
  <sheetFormatPr defaultColWidth="9.140625" defaultRowHeight="12.75"/>
  <cols>
    <col min="2" max="2" width="25.7109375" style="0" customWidth="1"/>
    <col min="3" max="3" width="42.421875" style="0" customWidth="1"/>
    <col min="4" max="4" width="39.8515625" style="0" customWidth="1"/>
    <col min="5" max="5" width="38.140625" style="0" customWidth="1"/>
  </cols>
  <sheetData>
    <row r="1" ht="12.75">
      <c r="C1" s="22"/>
    </row>
    <row r="2" spans="2:5" ht="12.75" customHeight="1">
      <c r="B2" s="90" t="s">
        <v>679</v>
      </c>
      <c r="C2" s="91"/>
      <c r="D2" s="88" t="s">
        <v>426</v>
      </c>
      <c r="E2" s="88" t="s">
        <v>426</v>
      </c>
    </row>
    <row r="3" spans="2:5" ht="37.5" customHeight="1">
      <c r="B3" s="92"/>
      <c r="C3" s="93"/>
      <c r="D3" s="89"/>
      <c r="E3" s="89"/>
    </row>
    <row r="4" spans="2:5" ht="12.75">
      <c r="B4" s="20" t="s">
        <v>584</v>
      </c>
      <c r="C4" t="s">
        <v>680</v>
      </c>
      <c r="D4" s="21" t="s">
        <v>831</v>
      </c>
      <c r="E4" s="21" t="s">
        <v>831</v>
      </c>
    </row>
    <row r="5" spans="2:5" ht="12.75">
      <c r="B5" s="20" t="s">
        <v>586</v>
      </c>
      <c r="C5" s="23" t="s">
        <v>681</v>
      </c>
      <c r="D5" s="21" t="s">
        <v>832</v>
      </c>
      <c r="E5" s="21" t="s">
        <v>832</v>
      </c>
    </row>
    <row r="6" spans="2:5" ht="12.75">
      <c r="B6" s="20" t="s">
        <v>518</v>
      </c>
      <c r="C6" s="23" t="s">
        <v>606</v>
      </c>
      <c r="D6" s="40" t="s">
        <v>833</v>
      </c>
      <c r="E6" s="40" t="s">
        <v>838</v>
      </c>
    </row>
    <row r="7" spans="2:5" ht="12.75">
      <c r="B7" s="20" t="s">
        <v>520</v>
      </c>
      <c r="C7" s="23" t="s">
        <v>682</v>
      </c>
      <c r="D7" s="40" t="s">
        <v>521</v>
      </c>
      <c r="E7" s="46" t="s">
        <v>521</v>
      </c>
    </row>
    <row r="8" spans="2:5" ht="12.75">
      <c r="B8" s="20" t="s">
        <v>522</v>
      </c>
      <c r="C8" s="23" t="s">
        <v>683</v>
      </c>
      <c r="D8" s="40" t="s">
        <v>784</v>
      </c>
      <c r="E8" s="46" t="s">
        <v>784</v>
      </c>
    </row>
    <row r="9" spans="2:5" ht="12.75">
      <c r="B9" s="20" t="s">
        <v>531</v>
      </c>
      <c r="C9" s="26" t="s">
        <v>684</v>
      </c>
      <c r="D9" s="21" t="s">
        <v>684</v>
      </c>
      <c r="E9" s="21" t="s">
        <v>684</v>
      </c>
    </row>
    <row r="10" spans="2:5" ht="12.75">
      <c r="B10" s="20" t="s">
        <v>610</v>
      </c>
      <c r="C10" s="23" t="s">
        <v>611</v>
      </c>
      <c r="D10" s="21" t="s">
        <v>821</v>
      </c>
      <c r="E10" s="21" t="s">
        <v>821</v>
      </c>
    </row>
    <row r="11" spans="2:5" ht="12.75">
      <c r="B11" s="20" t="s">
        <v>612</v>
      </c>
      <c r="C11" s="23" t="s">
        <v>484</v>
      </c>
      <c r="D11" s="21" t="s">
        <v>484</v>
      </c>
      <c r="E11" s="21" t="s">
        <v>484</v>
      </c>
    </row>
    <row r="12" spans="2:5" ht="28.5" customHeight="1">
      <c r="B12" s="37" t="s">
        <v>535</v>
      </c>
      <c r="C12" s="23" t="s">
        <v>642</v>
      </c>
      <c r="D12" s="42" t="s">
        <v>822</v>
      </c>
      <c r="E12" s="42" t="s">
        <v>822</v>
      </c>
    </row>
    <row r="13" spans="2:5" ht="12.75">
      <c r="B13" s="20" t="s">
        <v>614</v>
      </c>
      <c r="C13" s="23" t="s">
        <v>484</v>
      </c>
      <c r="D13" s="21" t="s">
        <v>484</v>
      </c>
      <c r="E13" s="21" t="s">
        <v>484</v>
      </c>
    </row>
    <row r="14" spans="2:5" ht="12.75">
      <c r="B14" s="20" t="s">
        <v>615</v>
      </c>
      <c r="C14" s="23" t="s">
        <v>484</v>
      </c>
      <c r="D14" s="21" t="s">
        <v>484</v>
      </c>
      <c r="E14" s="21" t="s">
        <v>484</v>
      </c>
    </row>
    <row r="15" spans="2:5" ht="12.75">
      <c r="B15" s="20" t="s">
        <v>616</v>
      </c>
      <c r="C15" s="23" t="s">
        <v>484</v>
      </c>
      <c r="D15" s="21" t="s">
        <v>484</v>
      </c>
      <c r="E15" s="21" t="s">
        <v>484</v>
      </c>
    </row>
    <row r="16" spans="2:5" ht="12.75">
      <c r="B16" s="20" t="s">
        <v>618</v>
      </c>
      <c r="C16" s="23" t="s">
        <v>484</v>
      </c>
      <c r="D16" s="21" t="s">
        <v>484</v>
      </c>
      <c r="E16" s="21" t="s">
        <v>484</v>
      </c>
    </row>
    <row r="17" spans="2:5" ht="12.75">
      <c r="B17" s="20" t="s">
        <v>621</v>
      </c>
      <c r="C17" s="26" t="s">
        <v>685</v>
      </c>
      <c r="D17" s="40" t="s">
        <v>834</v>
      </c>
      <c r="E17" s="46" t="s">
        <v>839</v>
      </c>
    </row>
    <row r="18" spans="2:5" ht="12.75">
      <c r="B18" s="20" t="s">
        <v>443</v>
      </c>
      <c r="C18" s="23" t="s">
        <v>686</v>
      </c>
      <c r="D18" s="40" t="s">
        <v>826</v>
      </c>
      <c r="E18" s="46" t="s">
        <v>840</v>
      </c>
    </row>
    <row r="19" spans="2:5" ht="25.5">
      <c r="B19" s="37" t="s">
        <v>543</v>
      </c>
      <c r="C19" s="23" t="s">
        <v>624</v>
      </c>
      <c r="D19" s="40" t="s">
        <v>837</v>
      </c>
      <c r="E19" s="46" t="s">
        <v>836</v>
      </c>
    </row>
    <row r="20" spans="2:5" ht="12.75">
      <c r="B20" s="20" t="s">
        <v>436</v>
      </c>
      <c r="C20" s="23" t="s">
        <v>437</v>
      </c>
      <c r="D20" s="21" t="s">
        <v>437</v>
      </c>
      <c r="E20" s="21" t="s">
        <v>437</v>
      </c>
    </row>
    <row r="21" ht="12.75">
      <c r="E21" s="45" t="s">
        <v>776</v>
      </c>
    </row>
    <row r="22" ht="12.75">
      <c r="E22" s="45" t="s">
        <v>841</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B1:E23"/>
  <sheetViews>
    <sheetView zoomScalePageLayoutView="0" workbookViewId="0" topLeftCell="A1">
      <selection activeCell="B2" sqref="B2:C3"/>
    </sheetView>
  </sheetViews>
  <sheetFormatPr defaultColWidth="9.140625" defaultRowHeight="12.75"/>
  <cols>
    <col min="1" max="1" width="9.140625" style="4" customWidth="1"/>
    <col min="2" max="2" width="25.7109375" style="4" customWidth="1"/>
    <col min="3" max="3" width="42.421875" style="4" customWidth="1"/>
    <col min="4" max="4" width="49.140625" style="4" customWidth="1"/>
    <col min="5" max="5" width="47.7109375" style="4" customWidth="1"/>
    <col min="6" max="16384" width="9.140625" style="4" customWidth="1"/>
  </cols>
  <sheetData>
    <row r="1" ht="12.75">
      <c r="C1" s="18"/>
    </row>
    <row r="2" spans="2:5" ht="12.75" customHeight="1">
      <c r="B2" s="82" t="s">
        <v>699</v>
      </c>
      <c r="C2" s="83"/>
      <c r="D2" s="88" t="s">
        <v>426</v>
      </c>
      <c r="E2" s="88" t="s">
        <v>426</v>
      </c>
    </row>
    <row r="3" spans="2:5" ht="37.5" customHeight="1">
      <c r="B3" s="84"/>
      <c r="C3" s="85"/>
      <c r="D3" s="89"/>
      <c r="E3" s="89"/>
    </row>
    <row r="4" spans="2:5" ht="12.75">
      <c r="B4" s="6" t="s">
        <v>584</v>
      </c>
      <c r="C4" s="4" t="s">
        <v>700</v>
      </c>
      <c r="D4" s="42" t="s">
        <v>842</v>
      </c>
      <c r="E4" s="42" t="s">
        <v>842</v>
      </c>
    </row>
    <row r="5" spans="2:5" ht="12.75">
      <c r="B5" s="6" t="s">
        <v>586</v>
      </c>
      <c r="C5" s="9" t="s">
        <v>701</v>
      </c>
      <c r="D5" s="40" t="s">
        <v>832</v>
      </c>
      <c r="E5" s="40" t="s">
        <v>832</v>
      </c>
    </row>
    <row r="6" spans="2:5" ht="12.75">
      <c r="B6" s="6" t="s">
        <v>518</v>
      </c>
      <c r="C6" s="9" t="s">
        <v>606</v>
      </c>
      <c r="D6" s="39" t="s">
        <v>843</v>
      </c>
      <c r="E6" s="39" t="s">
        <v>843</v>
      </c>
    </row>
    <row r="7" spans="2:5" ht="12.75">
      <c r="B7" s="6" t="s">
        <v>520</v>
      </c>
      <c r="C7" s="9" t="s">
        <v>682</v>
      </c>
      <c r="D7" s="44" t="s">
        <v>521</v>
      </c>
      <c r="E7" s="44" t="s">
        <v>521</v>
      </c>
    </row>
    <row r="8" spans="2:5" ht="12.75">
      <c r="B8" s="6" t="s">
        <v>522</v>
      </c>
      <c r="C8" s="9" t="s">
        <v>683</v>
      </c>
      <c r="D8" s="40" t="s">
        <v>844</v>
      </c>
      <c r="E8" s="40" t="s">
        <v>844</v>
      </c>
    </row>
    <row r="9" spans="2:5" ht="12.75">
      <c r="B9" s="6" t="s">
        <v>531</v>
      </c>
      <c r="C9" s="11" t="s">
        <v>691</v>
      </c>
      <c r="D9" s="41" t="s">
        <v>691</v>
      </c>
      <c r="E9" s="41" t="s">
        <v>691</v>
      </c>
    </row>
    <row r="10" spans="2:5" ht="12.75">
      <c r="B10" s="6" t="s">
        <v>610</v>
      </c>
      <c r="C10" s="9" t="s">
        <v>611</v>
      </c>
      <c r="D10" s="40" t="s">
        <v>649</v>
      </c>
      <c r="E10" s="40" t="s">
        <v>649</v>
      </c>
    </row>
    <row r="11" spans="2:5" ht="12.75">
      <c r="B11" s="6" t="s">
        <v>612</v>
      </c>
      <c r="C11" s="9" t="s">
        <v>484</v>
      </c>
      <c r="D11" s="40" t="s">
        <v>484</v>
      </c>
      <c r="E11" s="40" t="s">
        <v>484</v>
      </c>
    </row>
    <row r="12" spans="2:5" ht="51">
      <c r="B12" s="32" t="s">
        <v>535</v>
      </c>
      <c r="C12" s="9" t="s">
        <v>702</v>
      </c>
      <c r="D12" s="39" t="s">
        <v>845</v>
      </c>
      <c r="E12" s="39" t="s">
        <v>845</v>
      </c>
    </row>
    <row r="13" spans="2:5" ht="12.75">
      <c r="B13" s="6" t="s">
        <v>614</v>
      </c>
      <c r="C13" s="9" t="s">
        <v>484</v>
      </c>
      <c r="D13" s="42" t="s">
        <v>484</v>
      </c>
      <c r="E13" s="42" t="s">
        <v>484</v>
      </c>
    </row>
    <row r="14" spans="2:5" ht="12.75">
      <c r="B14" s="6" t="s">
        <v>615</v>
      </c>
      <c r="C14" s="9" t="s">
        <v>484</v>
      </c>
      <c r="D14" s="42" t="s">
        <v>484</v>
      </c>
      <c r="E14" s="42" t="s">
        <v>484</v>
      </c>
    </row>
    <row r="15" spans="2:5" ht="12.75">
      <c r="B15" s="6" t="s">
        <v>616</v>
      </c>
      <c r="C15" s="9" t="s">
        <v>484</v>
      </c>
      <c r="D15" s="42" t="s">
        <v>484</v>
      </c>
      <c r="E15" s="42" t="s">
        <v>484</v>
      </c>
    </row>
    <row r="16" spans="2:5" ht="12.75">
      <c r="B16" s="6" t="s">
        <v>617</v>
      </c>
      <c r="C16" s="9" t="s">
        <v>484</v>
      </c>
      <c r="D16" s="42" t="s">
        <v>484</v>
      </c>
      <c r="E16" s="42" t="s">
        <v>484</v>
      </c>
    </row>
    <row r="17" spans="2:5" ht="12.75">
      <c r="B17" s="6" t="s">
        <v>618</v>
      </c>
      <c r="C17" s="9" t="s">
        <v>484</v>
      </c>
      <c r="D17" s="42" t="s">
        <v>484</v>
      </c>
      <c r="E17" s="42" t="s">
        <v>484</v>
      </c>
    </row>
    <row r="18" spans="2:5" ht="12.75">
      <c r="B18" s="6" t="s">
        <v>621</v>
      </c>
      <c r="C18" s="11" t="s">
        <v>703</v>
      </c>
      <c r="D18" s="39" t="s">
        <v>852</v>
      </c>
      <c r="E18" s="39" t="s">
        <v>852</v>
      </c>
    </row>
    <row r="19" spans="2:5" ht="12.75">
      <c r="B19" s="6" t="s">
        <v>443</v>
      </c>
      <c r="C19" s="9" t="s">
        <v>704</v>
      </c>
      <c r="D19" s="40" t="s">
        <v>846</v>
      </c>
      <c r="E19" s="40" t="s">
        <v>846</v>
      </c>
    </row>
    <row r="20" spans="2:5" ht="12.75">
      <c r="B20" s="6" t="s">
        <v>705</v>
      </c>
      <c r="C20" s="9" t="s">
        <v>706</v>
      </c>
      <c r="D20" s="40" t="s">
        <v>847</v>
      </c>
      <c r="E20" s="40" t="s">
        <v>847</v>
      </c>
    </row>
    <row r="21" spans="2:5" ht="25.5">
      <c r="B21" s="32" t="s">
        <v>543</v>
      </c>
      <c r="C21" s="9" t="s">
        <v>624</v>
      </c>
      <c r="D21" s="55" t="s">
        <v>848</v>
      </c>
      <c r="E21" s="56" t="s">
        <v>849</v>
      </c>
    </row>
    <row r="22" spans="2:5" ht="12.75">
      <c r="B22" s="6" t="s">
        <v>436</v>
      </c>
      <c r="C22" s="9" t="s">
        <v>437</v>
      </c>
      <c r="D22" s="39" t="s">
        <v>437</v>
      </c>
      <c r="E22" s="39" t="s">
        <v>437</v>
      </c>
    </row>
    <row r="23" spans="4:5" ht="12.75">
      <c r="D23" s="45" t="s">
        <v>850</v>
      </c>
      <c r="E23" s="45" t="s">
        <v>851</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B1:E24"/>
  <sheetViews>
    <sheetView zoomScalePageLayoutView="0" workbookViewId="0" topLeftCell="A1">
      <selection activeCell="B2" sqref="B2:C3"/>
    </sheetView>
  </sheetViews>
  <sheetFormatPr defaultColWidth="9.140625" defaultRowHeight="12.75"/>
  <cols>
    <col min="1" max="1" width="9.140625" style="4" customWidth="1"/>
    <col min="2" max="2" width="21.421875" style="4" customWidth="1"/>
    <col min="3" max="4" width="39.57421875" style="4" customWidth="1"/>
    <col min="5" max="5" width="36.8515625" style="4" customWidth="1"/>
    <col min="6" max="16384" width="9.140625" style="4" customWidth="1"/>
  </cols>
  <sheetData>
    <row r="1" ht="12.75">
      <c r="C1" s="18"/>
    </row>
    <row r="2" spans="2:5" ht="12.75" customHeight="1">
      <c r="B2" s="96" t="s">
        <v>631</v>
      </c>
      <c r="C2" s="96"/>
      <c r="D2" s="88" t="s">
        <v>426</v>
      </c>
      <c r="E2" s="88" t="s">
        <v>426</v>
      </c>
    </row>
    <row r="3" spans="2:5" ht="60.75" customHeight="1">
      <c r="B3" s="96"/>
      <c r="C3" s="96"/>
      <c r="D3" s="89"/>
      <c r="E3" s="89"/>
    </row>
    <row r="4" spans="2:5" ht="12.75">
      <c r="B4" s="6" t="s">
        <v>584</v>
      </c>
      <c r="C4" s="9" t="s">
        <v>632</v>
      </c>
      <c r="D4" s="39" t="s">
        <v>853</v>
      </c>
      <c r="E4" s="39" t="s">
        <v>853</v>
      </c>
    </row>
    <row r="5" spans="2:5" ht="12.75">
      <c r="B5" s="6" t="s">
        <v>586</v>
      </c>
      <c r="C5" s="4" t="s">
        <v>633</v>
      </c>
      <c r="D5" s="40" t="s">
        <v>832</v>
      </c>
      <c r="E5" s="40" t="s">
        <v>832</v>
      </c>
    </row>
    <row r="6" spans="2:5" ht="12.75">
      <c r="B6" s="6" t="s">
        <v>518</v>
      </c>
      <c r="C6" s="9" t="s">
        <v>606</v>
      </c>
      <c r="D6" s="39" t="s">
        <v>857</v>
      </c>
      <c r="E6" s="39" t="s">
        <v>857</v>
      </c>
    </row>
    <row r="7" spans="2:5" ht="12.75">
      <c r="B7" s="6" t="s">
        <v>520</v>
      </c>
      <c r="C7" s="8" t="s">
        <v>607</v>
      </c>
      <c r="D7" s="39" t="s">
        <v>521</v>
      </c>
      <c r="E7" s="39" t="s">
        <v>521</v>
      </c>
    </row>
    <row r="8" spans="2:5" ht="12.75">
      <c r="B8" s="6" t="s">
        <v>522</v>
      </c>
      <c r="C8" s="4" t="s">
        <v>523</v>
      </c>
      <c r="D8" s="40" t="s">
        <v>784</v>
      </c>
      <c r="E8" s="40" t="s">
        <v>784</v>
      </c>
    </row>
    <row r="9" spans="2:5" ht="12.75">
      <c r="B9" s="6" t="s">
        <v>524</v>
      </c>
      <c r="C9" s="9" t="s">
        <v>608</v>
      </c>
      <c r="D9" s="42" t="s">
        <v>608</v>
      </c>
      <c r="E9" s="42" t="s">
        <v>608</v>
      </c>
    </row>
    <row r="10" spans="2:5" ht="12.75">
      <c r="B10" s="6" t="s">
        <v>531</v>
      </c>
      <c r="C10" s="11" t="s">
        <v>609</v>
      </c>
      <c r="D10" s="40" t="s">
        <v>691</v>
      </c>
      <c r="E10" s="40" t="s">
        <v>691</v>
      </c>
    </row>
    <row r="11" spans="2:5" ht="12.75">
      <c r="B11" s="6" t="s">
        <v>610</v>
      </c>
      <c r="C11" s="9" t="s">
        <v>611</v>
      </c>
      <c r="D11" s="41" t="s">
        <v>649</v>
      </c>
      <c r="E11" s="41" t="s">
        <v>649</v>
      </c>
    </row>
    <row r="12" spans="2:5" ht="12.75">
      <c r="B12" s="6" t="s">
        <v>612</v>
      </c>
      <c r="C12" s="9" t="s">
        <v>484</v>
      </c>
      <c r="D12" s="40" t="s">
        <v>484</v>
      </c>
      <c r="E12" s="40" t="s">
        <v>484</v>
      </c>
    </row>
    <row r="13" spans="2:5" ht="38.25">
      <c r="B13" s="32" t="s">
        <v>535</v>
      </c>
      <c r="C13" s="9" t="s">
        <v>634</v>
      </c>
      <c r="D13" s="39" t="s">
        <v>854</v>
      </c>
      <c r="E13" s="39" t="s">
        <v>860</v>
      </c>
    </row>
    <row r="14" spans="2:5" ht="12.75">
      <c r="B14" s="6" t="s">
        <v>614</v>
      </c>
      <c r="C14" s="9" t="s">
        <v>484</v>
      </c>
      <c r="D14" s="42" t="s">
        <v>484</v>
      </c>
      <c r="E14" s="42" t="s">
        <v>484</v>
      </c>
    </row>
    <row r="15" spans="2:5" ht="12.75">
      <c r="B15" s="6" t="s">
        <v>615</v>
      </c>
      <c r="C15" s="9" t="s">
        <v>484</v>
      </c>
      <c r="D15" s="42" t="s">
        <v>484</v>
      </c>
      <c r="E15" s="42" t="s">
        <v>484</v>
      </c>
    </row>
    <row r="16" spans="2:5" ht="12.75">
      <c r="B16" s="6" t="s">
        <v>616</v>
      </c>
      <c r="C16" s="9" t="s">
        <v>484</v>
      </c>
      <c r="D16" s="42" t="s">
        <v>484</v>
      </c>
      <c r="E16" s="42" t="s">
        <v>484</v>
      </c>
    </row>
    <row r="17" spans="2:5" ht="12.75">
      <c r="B17" s="6" t="s">
        <v>618</v>
      </c>
      <c r="C17" s="9" t="s">
        <v>484</v>
      </c>
      <c r="D17" s="42" t="s">
        <v>484</v>
      </c>
      <c r="E17" s="42" t="s">
        <v>484</v>
      </c>
    </row>
    <row r="18" spans="2:5" ht="12.75">
      <c r="B18" s="6" t="s">
        <v>619</v>
      </c>
      <c r="C18" s="9" t="s">
        <v>620</v>
      </c>
      <c r="D18" s="42" t="s">
        <v>620</v>
      </c>
      <c r="E18" s="42" t="s">
        <v>620</v>
      </c>
    </row>
    <row r="19" spans="2:5" ht="12.75">
      <c r="B19" s="6" t="s">
        <v>621</v>
      </c>
      <c r="C19" s="8" t="s">
        <v>635</v>
      </c>
      <c r="D19" s="40" t="s">
        <v>852</v>
      </c>
      <c r="E19" s="40" t="s">
        <v>852</v>
      </c>
    </row>
    <row r="20" spans="2:5" ht="12.75">
      <c r="B20" s="6" t="s">
        <v>443</v>
      </c>
      <c r="C20" s="9" t="s">
        <v>636</v>
      </c>
      <c r="D20" s="40" t="s">
        <v>855</v>
      </c>
      <c r="E20" s="40" t="s">
        <v>861</v>
      </c>
    </row>
    <row r="21" spans="2:5" ht="25.5">
      <c r="B21" s="32" t="s">
        <v>543</v>
      </c>
      <c r="C21" s="9" t="s">
        <v>624</v>
      </c>
      <c r="D21" s="40" t="s">
        <v>835</v>
      </c>
      <c r="E21" s="46" t="s">
        <v>859</v>
      </c>
    </row>
    <row r="22" spans="2:5" ht="25.5">
      <c r="B22" s="33" t="s">
        <v>431</v>
      </c>
      <c r="C22" s="34" t="s">
        <v>432</v>
      </c>
      <c r="D22" s="57" t="s">
        <v>856</v>
      </c>
      <c r="E22" s="57" t="s">
        <v>856</v>
      </c>
    </row>
    <row r="23" spans="2:5" ht="12.75">
      <c r="B23" s="6" t="s">
        <v>436</v>
      </c>
      <c r="C23" s="9" t="s">
        <v>437</v>
      </c>
      <c r="D23" s="42" t="s">
        <v>437</v>
      </c>
      <c r="E23" s="42" t="s">
        <v>437</v>
      </c>
    </row>
    <row r="24" spans="4:5" ht="12.75">
      <c r="D24" s="58"/>
      <c r="E24" s="45" t="s">
        <v>858</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B1:D26"/>
  <sheetViews>
    <sheetView zoomScalePageLayoutView="0" workbookViewId="0" topLeftCell="A1">
      <selection activeCell="B2" sqref="B2:C3"/>
    </sheetView>
  </sheetViews>
  <sheetFormatPr defaultColWidth="9.140625" defaultRowHeight="12.75"/>
  <cols>
    <col min="1" max="1" width="9.140625" style="4" customWidth="1"/>
    <col min="2" max="2" width="34.421875" style="4" customWidth="1"/>
    <col min="3" max="3" width="44.57421875" style="4" customWidth="1"/>
    <col min="4" max="4" width="46.8515625" style="4" customWidth="1"/>
    <col min="5" max="16384" width="9.140625" style="4" customWidth="1"/>
  </cols>
  <sheetData>
    <row r="1" ht="12.75">
      <c r="C1" s="18"/>
    </row>
    <row r="2" spans="2:4" ht="12.75" customHeight="1">
      <c r="B2" s="82" t="s">
        <v>687</v>
      </c>
      <c r="C2" s="83"/>
      <c r="D2" s="86" t="s">
        <v>426</v>
      </c>
    </row>
    <row r="3" spans="2:4" ht="31.5" customHeight="1">
      <c r="B3" s="84"/>
      <c r="C3" s="85"/>
      <c r="D3" s="87"/>
    </row>
    <row r="4" spans="2:4" ht="12.75">
      <c r="B4" s="6" t="s">
        <v>584</v>
      </c>
      <c r="C4" s="14" t="s">
        <v>688</v>
      </c>
      <c r="D4" s="40" t="s">
        <v>862</v>
      </c>
    </row>
    <row r="5" spans="2:4" ht="12.75">
      <c r="B5" s="6" t="s">
        <v>586</v>
      </c>
      <c r="C5" s="4" t="s">
        <v>689</v>
      </c>
      <c r="D5" s="21" t="s">
        <v>863</v>
      </c>
    </row>
    <row r="6" spans="2:4" ht="12.75">
      <c r="B6" s="6" t="s">
        <v>498</v>
      </c>
      <c r="C6" s="6" t="s">
        <v>499</v>
      </c>
      <c r="D6" s="40" t="s">
        <v>499</v>
      </c>
    </row>
    <row r="7" spans="2:4" ht="12.75">
      <c r="B7" s="6" t="s">
        <v>518</v>
      </c>
      <c r="C7" s="14" t="s">
        <v>606</v>
      </c>
      <c r="D7" s="39" t="s">
        <v>864</v>
      </c>
    </row>
    <row r="8" spans="2:4" ht="12.75">
      <c r="B8" s="6" t="s">
        <v>520</v>
      </c>
      <c r="C8" s="4" t="s">
        <v>690</v>
      </c>
      <c r="D8" s="39" t="s">
        <v>690</v>
      </c>
    </row>
    <row r="9" spans="2:4" ht="12.75">
      <c r="B9" s="6" t="s">
        <v>522</v>
      </c>
      <c r="C9" s="4" t="s">
        <v>523</v>
      </c>
      <c r="D9" s="40" t="s">
        <v>865</v>
      </c>
    </row>
    <row r="10" spans="2:4" ht="12.75">
      <c r="B10" s="6" t="s">
        <v>524</v>
      </c>
      <c r="C10" s="4" t="s">
        <v>608</v>
      </c>
      <c r="D10" s="40" t="s">
        <v>608</v>
      </c>
    </row>
    <row r="11" spans="2:4" ht="12.75">
      <c r="B11" s="6" t="s">
        <v>531</v>
      </c>
      <c r="C11" s="4" t="s">
        <v>691</v>
      </c>
      <c r="D11" s="40" t="s">
        <v>691</v>
      </c>
    </row>
    <row r="12" spans="2:4" ht="12.75">
      <c r="B12" s="6" t="s">
        <v>610</v>
      </c>
      <c r="C12" s="4" t="s">
        <v>641</v>
      </c>
      <c r="D12" s="41" t="s">
        <v>649</v>
      </c>
    </row>
    <row r="13" spans="2:4" ht="12.75">
      <c r="B13" s="6" t="s">
        <v>612</v>
      </c>
      <c r="C13" s="4" t="s">
        <v>484</v>
      </c>
      <c r="D13" s="40" t="s">
        <v>484</v>
      </c>
    </row>
    <row r="14" spans="2:4" ht="26.25" customHeight="1">
      <c r="B14" s="6" t="s">
        <v>535</v>
      </c>
      <c r="C14" s="18" t="s">
        <v>692</v>
      </c>
      <c r="D14" s="39" t="s">
        <v>866</v>
      </c>
    </row>
    <row r="15" spans="2:4" ht="12.75">
      <c r="B15" s="6" t="s">
        <v>614</v>
      </c>
      <c r="C15" s="14" t="s">
        <v>484</v>
      </c>
      <c r="D15" s="42" t="s">
        <v>484</v>
      </c>
    </row>
    <row r="16" spans="2:4" ht="12.75">
      <c r="B16" s="6" t="s">
        <v>615</v>
      </c>
      <c r="C16" s="14" t="s">
        <v>484</v>
      </c>
      <c r="D16" s="42" t="s">
        <v>484</v>
      </c>
    </row>
    <row r="17" spans="2:4" ht="12.75">
      <c r="B17" s="6" t="s">
        <v>616</v>
      </c>
      <c r="C17" s="14" t="s">
        <v>484</v>
      </c>
      <c r="D17" s="42" t="s">
        <v>484</v>
      </c>
    </row>
    <row r="18" spans="2:4" ht="12.75">
      <c r="B18" s="6" t="s">
        <v>617</v>
      </c>
      <c r="C18" s="14" t="s">
        <v>484</v>
      </c>
      <c r="D18" s="42" t="s">
        <v>484</v>
      </c>
    </row>
    <row r="19" spans="2:4" ht="12.75">
      <c r="B19" s="6" t="s">
        <v>643</v>
      </c>
      <c r="C19" s="14" t="s">
        <v>484</v>
      </c>
      <c r="D19" s="42" t="s">
        <v>484</v>
      </c>
    </row>
    <row r="20" spans="2:4" ht="12.75">
      <c r="B20" s="6" t="s">
        <v>619</v>
      </c>
      <c r="C20" s="6" t="s">
        <v>644</v>
      </c>
      <c r="D20" s="40" t="s">
        <v>644</v>
      </c>
    </row>
    <row r="21" spans="2:4" ht="12.75">
      <c r="B21" s="12" t="s">
        <v>621</v>
      </c>
      <c r="C21" s="4" t="s">
        <v>693</v>
      </c>
      <c r="D21" s="40" t="s">
        <v>867</v>
      </c>
    </row>
    <row r="22" spans="2:4" ht="12.75">
      <c r="B22" s="6" t="s">
        <v>443</v>
      </c>
      <c r="C22" s="4" t="s">
        <v>694</v>
      </c>
      <c r="D22" s="40" t="s">
        <v>855</v>
      </c>
    </row>
    <row r="23" spans="2:4" ht="26.25" customHeight="1">
      <c r="B23" s="6" t="s">
        <v>543</v>
      </c>
      <c r="C23" s="4" t="s">
        <v>695</v>
      </c>
      <c r="D23" s="40" t="s">
        <v>695</v>
      </c>
    </row>
    <row r="24" spans="2:4" ht="12.75">
      <c r="B24" s="6" t="s">
        <v>435</v>
      </c>
      <c r="C24" s="4" t="s">
        <v>696</v>
      </c>
      <c r="D24" s="40" t="s">
        <v>868</v>
      </c>
    </row>
    <row r="25" spans="2:4" ht="25.5">
      <c r="B25" s="33" t="s">
        <v>431</v>
      </c>
      <c r="C25" s="35" t="s">
        <v>432</v>
      </c>
      <c r="D25" s="39" t="s">
        <v>432</v>
      </c>
    </row>
    <row r="26" spans="2:4" ht="12.75">
      <c r="B26" s="6" t="s">
        <v>436</v>
      </c>
      <c r="C26" s="14" t="s">
        <v>437</v>
      </c>
      <c r="D26" s="40"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B1:E27"/>
  <sheetViews>
    <sheetView zoomScalePageLayoutView="0" workbookViewId="0" topLeftCell="A1">
      <selection activeCell="B2" sqref="B2:C3"/>
    </sheetView>
  </sheetViews>
  <sheetFormatPr defaultColWidth="9.140625" defaultRowHeight="12.75"/>
  <cols>
    <col min="1" max="1" width="4.00390625" style="4" customWidth="1"/>
    <col min="2" max="2" width="34.421875" style="4" customWidth="1"/>
    <col min="3" max="3" width="36.28125" style="4" customWidth="1"/>
    <col min="4" max="4" width="40.8515625" style="4" customWidth="1"/>
    <col min="5" max="5" width="40.421875" style="4" customWidth="1"/>
    <col min="6" max="16384" width="9.140625" style="4" customWidth="1"/>
  </cols>
  <sheetData>
    <row r="1" ht="12.75">
      <c r="C1" s="18"/>
    </row>
    <row r="2" spans="2:5" ht="12.75" customHeight="1">
      <c r="B2" s="82" t="s">
        <v>637</v>
      </c>
      <c r="C2" s="83"/>
      <c r="D2" s="88" t="s">
        <v>426</v>
      </c>
      <c r="E2" s="88" t="s">
        <v>426</v>
      </c>
    </row>
    <row r="3" spans="2:5" ht="31.5" customHeight="1">
      <c r="B3" s="84"/>
      <c r="C3" s="85"/>
      <c r="D3" s="89"/>
      <c r="E3" s="89"/>
    </row>
    <row r="4" spans="2:5" ht="12.75" customHeight="1">
      <c r="B4" s="6" t="s">
        <v>584</v>
      </c>
      <c r="C4" s="4" t="s">
        <v>638</v>
      </c>
      <c r="D4" s="21" t="s">
        <v>869</v>
      </c>
      <c r="E4" s="21" t="s">
        <v>869</v>
      </c>
    </row>
    <row r="5" spans="2:5" ht="12.75" customHeight="1">
      <c r="B5" s="6" t="s">
        <v>586</v>
      </c>
      <c r="C5" s="14" t="s">
        <v>639</v>
      </c>
      <c r="D5" s="21" t="s">
        <v>863</v>
      </c>
      <c r="E5" s="21" t="s">
        <v>863</v>
      </c>
    </row>
    <row r="6" spans="2:5" ht="12.75">
      <c r="B6" s="6" t="s">
        <v>498</v>
      </c>
      <c r="C6" s="6" t="s">
        <v>499</v>
      </c>
      <c r="D6" s="40" t="s">
        <v>499</v>
      </c>
      <c r="E6" s="40" t="s">
        <v>499</v>
      </c>
    </row>
    <row r="7" spans="2:5" ht="12.75">
      <c r="B7" s="6" t="s">
        <v>518</v>
      </c>
      <c r="C7" s="14" t="s">
        <v>606</v>
      </c>
      <c r="D7" s="39" t="s">
        <v>870</v>
      </c>
      <c r="E7" s="39" t="s">
        <v>870</v>
      </c>
    </row>
    <row r="8" spans="2:5" ht="12.75">
      <c r="B8" s="6" t="s">
        <v>520</v>
      </c>
      <c r="C8" s="4" t="s">
        <v>640</v>
      </c>
      <c r="D8" s="39" t="s">
        <v>521</v>
      </c>
      <c r="E8" s="39" t="s">
        <v>521</v>
      </c>
    </row>
    <row r="9" spans="2:5" ht="12.75">
      <c r="B9" s="6" t="s">
        <v>522</v>
      </c>
      <c r="C9" s="4" t="s">
        <v>523</v>
      </c>
      <c r="D9" s="40" t="s">
        <v>871</v>
      </c>
      <c r="E9" s="40" t="s">
        <v>871</v>
      </c>
    </row>
    <row r="10" spans="2:5" ht="12.75">
      <c r="B10" s="6" t="s">
        <v>524</v>
      </c>
      <c r="C10" s="4" t="s">
        <v>608</v>
      </c>
      <c r="D10" s="40" t="s">
        <v>608</v>
      </c>
      <c r="E10" s="40" t="s">
        <v>608</v>
      </c>
    </row>
    <row r="11" spans="2:5" ht="12.75">
      <c r="B11" s="6" t="s">
        <v>531</v>
      </c>
      <c r="C11" s="6" t="s">
        <v>609</v>
      </c>
      <c r="D11" s="40" t="s">
        <v>691</v>
      </c>
      <c r="E11" s="40" t="s">
        <v>691</v>
      </c>
    </row>
    <row r="12" spans="2:5" ht="12.75">
      <c r="B12" s="6" t="s">
        <v>610</v>
      </c>
      <c r="C12" s="14" t="s">
        <v>641</v>
      </c>
      <c r="D12" s="41" t="s">
        <v>649</v>
      </c>
      <c r="E12" s="41" t="s">
        <v>649</v>
      </c>
    </row>
    <row r="13" spans="2:5" ht="12.75">
      <c r="B13" s="6" t="s">
        <v>612</v>
      </c>
      <c r="C13" s="14" t="s">
        <v>484</v>
      </c>
      <c r="D13" s="40" t="s">
        <v>484</v>
      </c>
      <c r="E13" s="40" t="s">
        <v>484</v>
      </c>
    </row>
    <row r="14" spans="2:5" ht="26.25" customHeight="1">
      <c r="B14" s="6" t="s">
        <v>535</v>
      </c>
      <c r="C14" s="14" t="s">
        <v>642</v>
      </c>
      <c r="D14" s="39" t="s">
        <v>872</v>
      </c>
      <c r="E14" s="39" t="s">
        <v>872</v>
      </c>
    </row>
    <row r="15" spans="2:5" ht="12.75">
      <c r="B15" s="6" t="s">
        <v>614</v>
      </c>
      <c r="C15" s="14" t="s">
        <v>484</v>
      </c>
      <c r="D15" s="42" t="s">
        <v>484</v>
      </c>
      <c r="E15" s="42" t="s">
        <v>484</v>
      </c>
    </row>
    <row r="16" spans="2:5" ht="12.75">
      <c r="B16" s="6" t="s">
        <v>615</v>
      </c>
      <c r="C16" s="14" t="s">
        <v>484</v>
      </c>
      <c r="D16" s="42" t="s">
        <v>484</v>
      </c>
      <c r="E16" s="42" t="s">
        <v>484</v>
      </c>
    </row>
    <row r="17" spans="2:5" ht="12.75">
      <c r="B17" s="6" t="s">
        <v>616</v>
      </c>
      <c r="C17" s="14" t="s">
        <v>484</v>
      </c>
      <c r="D17" s="42" t="s">
        <v>484</v>
      </c>
      <c r="E17" s="42" t="s">
        <v>484</v>
      </c>
    </row>
    <row r="18" spans="2:5" ht="12.75">
      <c r="B18" s="6" t="s">
        <v>617</v>
      </c>
      <c r="C18" s="14" t="s">
        <v>484</v>
      </c>
      <c r="D18" s="42" t="s">
        <v>484</v>
      </c>
      <c r="E18" s="42" t="s">
        <v>484</v>
      </c>
    </row>
    <row r="19" spans="2:5" ht="12.75">
      <c r="B19" s="6" t="s">
        <v>643</v>
      </c>
      <c r="C19" s="14" t="s">
        <v>484</v>
      </c>
      <c r="D19" s="42" t="s">
        <v>484</v>
      </c>
      <c r="E19" s="42" t="s">
        <v>484</v>
      </c>
    </row>
    <row r="20" spans="2:5" ht="12.75">
      <c r="B20" s="6" t="s">
        <v>619</v>
      </c>
      <c r="C20" s="6" t="s">
        <v>644</v>
      </c>
      <c r="D20" s="40" t="s">
        <v>644</v>
      </c>
      <c r="E20" s="40" t="s">
        <v>644</v>
      </c>
    </row>
    <row r="21" spans="2:5" ht="12.75">
      <c r="B21" s="12" t="s">
        <v>621</v>
      </c>
      <c r="C21" s="8" t="s">
        <v>645</v>
      </c>
      <c r="D21" s="40" t="s">
        <v>877</v>
      </c>
      <c r="E21" s="40" t="s">
        <v>877</v>
      </c>
    </row>
    <row r="22" spans="2:5" ht="12.75">
      <c r="B22" s="6" t="s">
        <v>443</v>
      </c>
      <c r="C22" s="14" t="s">
        <v>646</v>
      </c>
      <c r="D22" s="40" t="s">
        <v>873</v>
      </c>
      <c r="E22" s="40" t="s">
        <v>873</v>
      </c>
    </row>
    <row r="23" spans="2:5" ht="26.25" customHeight="1">
      <c r="B23" s="6" t="s">
        <v>543</v>
      </c>
      <c r="C23" s="14" t="s">
        <v>624</v>
      </c>
      <c r="D23" s="40" t="s">
        <v>874</v>
      </c>
      <c r="E23" s="46" t="s">
        <v>876</v>
      </c>
    </row>
    <row r="24" spans="2:5" ht="12.75">
      <c r="B24" s="6" t="s">
        <v>435</v>
      </c>
      <c r="C24" s="6"/>
      <c r="D24" s="40" t="s">
        <v>875</v>
      </c>
      <c r="E24" s="40" t="s">
        <v>875</v>
      </c>
    </row>
    <row r="25" spans="2:5" ht="25.5">
      <c r="B25" s="33" t="s">
        <v>431</v>
      </c>
      <c r="C25" s="35" t="s">
        <v>432</v>
      </c>
      <c r="D25" s="39" t="s">
        <v>432</v>
      </c>
      <c r="E25" s="39" t="s">
        <v>432</v>
      </c>
    </row>
    <row r="26" spans="2:5" ht="12.75">
      <c r="B26" s="6" t="s">
        <v>436</v>
      </c>
      <c r="C26" s="14" t="s">
        <v>437</v>
      </c>
      <c r="D26" s="40" t="s">
        <v>437</v>
      </c>
      <c r="E26" s="40" t="s">
        <v>437</v>
      </c>
    </row>
    <row r="27" spans="4:5" ht="12.75">
      <c r="D27" s="45"/>
      <c r="E27" s="45" t="s">
        <v>878</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B2:E25"/>
  <sheetViews>
    <sheetView zoomScalePageLayoutView="0" workbookViewId="0" topLeftCell="A1">
      <selection activeCell="B2" sqref="B2:C3"/>
    </sheetView>
  </sheetViews>
  <sheetFormatPr defaultColWidth="9.140625" defaultRowHeight="12.75"/>
  <cols>
    <col min="1" max="1" width="3.57421875" style="0" customWidth="1"/>
    <col min="2" max="2" width="30.00390625" style="0" customWidth="1"/>
    <col min="3" max="3" width="42.421875" style="0" customWidth="1"/>
    <col min="4" max="4" width="40.8515625" style="0" customWidth="1"/>
    <col min="5" max="5" width="39.421875" style="0" customWidth="1"/>
  </cols>
  <sheetData>
    <row r="2" spans="2:5" ht="12.75" customHeight="1">
      <c r="B2" s="90" t="s">
        <v>603</v>
      </c>
      <c r="C2" s="91"/>
      <c r="D2" s="88" t="s">
        <v>426</v>
      </c>
      <c r="E2" s="88" t="s">
        <v>426</v>
      </c>
    </row>
    <row r="3" spans="2:5" ht="54.75" customHeight="1">
      <c r="B3" s="92"/>
      <c r="C3" s="93"/>
      <c r="D3" s="89"/>
      <c r="E3" s="89"/>
    </row>
    <row r="4" spans="2:5" ht="12.75">
      <c r="B4" s="20" t="s">
        <v>584</v>
      </c>
      <c r="C4" s="23" t="s">
        <v>604</v>
      </c>
      <c r="D4" s="59" t="s">
        <v>880</v>
      </c>
      <c r="E4" s="59" t="s">
        <v>880</v>
      </c>
    </row>
    <row r="5" spans="2:5" ht="12.75">
      <c r="B5" s="20" t="s">
        <v>586</v>
      </c>
      <c r="C5" s="23" t="s">
        <v>605</v>
      </c>
      <c r="D5" s="40" t="s">
        <v>881</v>
      </c>
      <c r="E5" s="40" t="s">
        <v>881</v>
      </c>
    </row>
    <row r="6" spans="2:5" ht="12.75">
      <c r="B6" s="20" t="s">
        <v>518</v>
      </c>
      <c r="C6" s="23" t="s">
        <v>606</v>
      </c>
      <c r="D6" s="40" t="s">
        <v>843</v>
      </c>
      <c r="E6" s="40" t="s">
        <v>843</v>
      </c>
    </row>
    <row r="7" spans="2:5" ht="12.75">
      <c r="B7" s="20" t="s">
        <v>520</v>
      </c>
      <c r="C7" t="s">
        <v>607</v>
      </c>
      <c r="D7" s="39" t="s">
        <v>521</v>
      </c>
      <c r="E7" s="39" t="s">
        <v>888</v>
      </c>
    </row>
    <row r="8" spans="2:5" ht="12.75">
      <c r="B8" s="20" t="s">
        <v>522</v>
      </c>
      <c r="C8" t="s">
        <v>446</v>
      </c>
      <c r="D8" s="40" t="s">
        <v>882</v>
      </c>
      <c r="E8" s="40" t="s">
        <v>882</v>
      </c>
    </row>
    <row r="9" spans="2:5" ht="12.75">
      <c r="B9" s="20" t="s">
        <v>524</v>
      </c>
      <c r="C9" s="23" t="s">
        <v>608</v>
      </c>
      <c r="D9" s="42" t="s">
        <v>608</v>
      </c>
      <c r="E9" s="42" t="s">
        <v>608</v>
      </c>
    </row>
    <row r="10" spans="2:5" ht="12.75">
      <c r="B10" s="20" t="s">
        <v>531</v>
      </c>
      <c r="C10" s="26" t="s">
        <v>609</v>
      </c>
      <c r="D10" s="40" t="s">
        <v>691</v>
      </c>
      <c r="E10" s="40" t="s">
        <v>691</v>
      </c>
    </row>
    <row r="11" spans="2:5" ht="12.75">
      <c r="B11" s="20" t="s">
        <v>610</v>
      </c>
      <c r="C11" s="23" t="s">
        <v>611</v>
      </c>
      <c r="D11" s="39" t="s">
        <v>649</v>
      </c>
      <c r="E11" s="39" t="s">
        <v>649</v>
      </c>
    </row>
    <row r="12" spans="2:5" ht="12.75">
      <c r="B12" s="20" t="s">
        <v>612</v>
      </c>
      <c r="C12" s="23" t="s">
        <v>484</v>
      </c>
      <c r="D12" s="40" t="s">
        <v>484</v>
      </c>
      <c r="E12" s="40" t="s">
        <v>484</v>
      </c>
    </row>
    <row r="13" spans="2:5" ht="38.25">
      <c r="B13" s="28" t="s">
        <v>535</v>
      </c>
      <c r="C13" s="23" t="s">
        <v>613</v>
      </c>
      <c r="D13" s="39" t="s">
        <v>883</v>
      </c>
      <c r="E13" s="39" t="s">
        <v>883</v>
      </c>
    </row>
    <row r="14" spans="2:5" ht="12.75">
      <c r="B14" s="20" t="s">
        <v>614</v>
      </c>
      <c r="C14" s="23" t="s">
        <v>484</v>
      </c>
      <c r="D14" s="42" t="s">
        <v>484</v>
      </c>
      <c r="E14" s="42" t="s">
        <v>484</v>
      </c>
    </row>
    <row r="15" spans="2:5" ht="12.75">
      <c r="B15" s="20" t="s">
        <v>615</v>
      </c>
      <c r="C15" s="23" t="s">
        <v>484</v>
      </c>
      <c r="D15" s="42" t="s">
        <v>484</v>
      </c>
      <c r="E15" s="42" t="s">
        <v>484</v>
      </c>
    </row>
    <row r="16" spans="2:5" ht="12.75">
      <c r="B16" s="20" t="s">
        <v>616</v>
      </c>
      <c r="C16" s="23" t="s">
        <v>484</v>
      </c>
      <c r="D16" s="42" t="s">
        <v>484</v>
      </c>
      <c r="E16" s="42" t="s">
        <v>484</v>
      </c>
    </row>
    <row r="17" spans="2:5" ht="12.75">
      <c r="B17" s="20" t="s">
        <v>617</v>
      </c>
      <c r="C17" s="23" t="s">
        <v>484</v>
      </c>
      <c r="D17" s="42" t="s">
        <v>484</v>
      </c>
      <c r="E17" s="42" t="s">
        <v>484</v>
      </c>
    </row>
    <row r="18" spans="2:5" ht="12.75">
      <c r="B18" s="20" t="s">
        <v>618</v>
      </c>
      <c r="C18" s="23" t="s">
        <v>484</v>
      </c>
      <c r="D18" s="42" t="s">
        <v>484</v>
      </c>
      <c r="E18" s="42" t="s">
        <v>484</v>
      </c>
    </row>
    <row r="19" spans="2:5" ht="12.75">
      <c r="B19" s="20" t="s">
        <v>619</v>
      </c>
      <c r="C19" s="23" t="s">
        <v>620</v>
      </c>
      <c r="D19" s="42" t="s">
        <v>620</v>
      </c>
      <c r="E19" s="42" t="s">
        <v>620</v>
      </c>
    </row>
    <row r="20" spans="2:5" ht="12.75">
      <c r="B20" s="20" t="s">
        <v>621</v>
      </c>
      <c r="C20" s="29" t="s">
        <v>622</v>
      </c>
      <c r="D20" s="40" t="s">
        <v>885</v>
      </c>
      <c r="E20" s="40" t="s">
        <v>885</v>
      </c>
    </row>
    <row r="21" spans="2:5" ht="12.75">
      <c r="B21" s="20" t="s">
        <v>443</v>
      </c>
      <c r="C21" s="23" t="s">
        <v>623</v>
      </c>
      <c r="D21" s="40" t="s">
        <v>884</v>
      </c>
      <c r="E21" s="40" t="s">
        <v>884</v>
      </c>
    </row>
    <row r="22" spans="2:5" ht="25.5">
      <c r="B22" s="28" t="s">
        <v>543</v>
      </c>
      <c r="C22" s="23" t="s">
        <v>624</v>
      </c>
      <c r="D22" s="40" t="s">
        <v>837</v>
      </c>
      <c r="E22" s="46" t="s">
        <v>887</v>
      </c>
    </row>
    <row r="23" spans="2:5" ht="25.5">
      <c r="B23" s="28" t="s">
        <v>431</v>
      </c>
      <c r="C23" s="30" t="s">
        <v>432</v>
      </c>
      <c r="D23" s="57" t="s">
        <v>432</v>
      </c>
      <c r="E23" s="57" t="s">
        <v>432</v>
      </c>
    </row>
    <row r="24" spans="2:5" ht="12.75">
      <c r="B24" s="20" t="s">
        <v>436</v>
      </c>
      <c r="C24" s="23" t="s">
        <v>437</v>
      </c>
      <c r="D24" s="39" t="s">
        <v>437</v>
      </c>
      <c r="E24" s="39" t="s">
        <v>437</v>
      </c>
    </row>
    <row r="25" ht="12.75">
      <c r="E25" s="45" t="s">
        <v>886</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B2:D21"/>
  <sheetViews>
    <sheetView zoomScalePageLayoutView="0" workbookViewId="0" topLeftCell="A1">
      <selection activeCell="B2" sqref="B2:C3"/>
    </sheetView>
  </sheetViews>
  <sheetFormatPr defaultColWidth="9.140625" defaultRowHeight="12.75"/>
  <cols>
    <col min="2" max="2" width="30.00390625" style="0" customWidth="1"/>
    <col min="3" max="3" width="42.421875" style="0" customWidth="1"/>
    <col min="4" max="4" width="46.140625" style="0" customWidth="1"/>
  </cols>
  <sheetData>
    <row r="2" spans="2:4" ht="12.75" customHeight="1">
      <c r="B2" s="90" t="s">
        <v>647</v>
      </c>
      <c r="C2" s="91"/>
      <c r="D2" s="88" t="s">
        <v>426</v>
      </c>
    </row>
    <row r="3" spans="2:4" ht="54.75" customHeight="1">
      <c r="B3" s="92"/>
      <c r="C3" s="93"/>
      <c r="D3" s="89"/>
    </row>
    <row r="4" spans="2:4" ht="12.75">
      <c r="B4" s="20" t="s">
        <v>584</v>
      </c>
      <c r="C4" s="23" t="s">
        <v>604</v>
      </c>
      <c r="D4" s="40" t="s">
        <v>880</v>
      </c>
    </row>
    <row r="5" spans="2:4" ht="12.75">
      <c r="B5" s="20" t="s">
        <v>586</v>
      </c>
      <c r="C5" s="23" t="s">
        <v>605</v>
      </c>
      <c r="D5" s="40" t="s">
        <v>881</v>
      </c>
    </row>
    <row r="6" spans="2:4" ht="12.75">
      <c r="B6" s="20" t="s">
        <v>518</v>
      </c>
      <c r="C6" s="23" t="s">
        <v>606</v>
      </c>
      <c r="D6" s="40" t="s">
        <v>889</v>
      </c>
    </row>
    <row r="7" spans="2:4" ht="12.75">
      <c r="B7" s="20" t="s">
        <v>520</v>
      </c>
      <c r="C7" t="s">
        <v>648</v>
      </c>
      <c r="D7" s="40" t="s">
        <v>774</v>
      </c>
    </row>
    <row r="8" spans="2:4" ht="12.75">
      <c r="B8" s="20" t="s">
        <v>522</v>
      </c>
      <c r="C8" t="s">
        <v>446</v>
      </c>
      <c r="D8" s="40" t="s">
        <v>890</v>
      </c>
    </row>
    <row r="9" spans="2:4" ht="12.75">
      <c r="B9" s="20" t="s">
        <v>524</v>
      </c>
      <c r="C9" s="23" t="s">
        <v>608</v>
      </c>
      <c r="D9" s="21" t="s">
        <v>608</v>
      </c>
    </row>
    <row r="10" spans="2:4" ht="12.75">
      <c r="B10" s="20" t="s">
        <v>531</v>
      </c>
      <c r="C10" s="26" t="s">
        <v>609</v>
      </c>
      <c r="D10" s="21" t="s">
        <v>609</v>
      </c>
    </row>
    <row r="11" spans="2:4" ht="12.75">
      <c r="B11" s="20" t="s">
        <v>610</v>
      </c>
      <c r="C11" t="s">
        <v>649</v>
      </c>
      <c r="D11" s="21" t="s">
        <v>649</v>
      </c>
    </row>
    <row r="12" spans="2:4" ht="12.75">
      <c r="B12" s="20" t="s">
        <v>612</v>
      </c>
      <c r="C12" s="23" t="s">
        <v>484</v>
      </c>
      <c r="D12" s="40" t="s">
        <v>484</v>
      </c>
    </row>
    <row r="13" spans="2:4" ht="51">
      <c r="B13" s="28" t="s">
        <v>535</v>
      </c>
      <c r="C13" s="22" t="s">
        <v>650</v>
      </c>
      <c r="D13" s="39" t="s">
        <v>891</v>
      </c>
    </row>
    <row r="14" spans="2:4" ht="12.75">
      <c r="B14" s="20" t="s">
        <v>614</v>
      </c>
      <c r="C14" s="23" t="s">
        <v>484</v>
      </c>
      <c r="D14" s="42" t="s">
        <v>484</v>
      </c>
    </row>
    <row r="15" spans="2:4" ht="12.75">
      <c r="B15" s="20" t="s">
        <v>615</v>
      </c>
      <c r="C15" s="23" t="s">
        <v>484</v>
      </c>
      <c r="D15" s="42" t="s">
        <v>484</v>
      </c>
    </row>
    <row r="16" spans="2:4" ht="12.75">
      <c r="B16" s="20" t="s">
        <v>616</v>
      </c>
      <c r="C16" s="23" t="s">
        <v>484</v>
      </c>
      <c r="D16" s="42" t="s">
        <v>484</v>
      </c>
    </row>
    <row r="17" spans="2:4" ht="12.75">
      <c r="B17" s="20" t="s">
        <v>618</v>
      </c>
      <c r="C17" s="23" t="s">
        <v>484</v>
      </c>
      <c r="D17" s="42" t="s">
        <v>484</v>
      </c>
    </row>
    <row r="18" spans="2:4" ht="12.75">
      <c r="B18" s="20" t="s">
        <v>619</v>
      </c>
      <c r="C18" s="23" t="s">
        <v>620</v>
      </c>
      <c r="D18" s="42" t="s">
        <v>620</v>
      </c>
    </row>
    <row r="19" spans="2:4" ht="12.75">
      <c r="B19" s="20" t="s">
        <v>621</v>
      </c>
      <c r="C19" t="s">
        <v>651</v>
      </c>
      <c r="D19" s="40" t="s">
        <v>893</v>
      </c>
    </row>
    <row r="20" spans="2:4" ht="12.75">
      <c r="B20" s="20" t="s">
        <v>443</v>
      </c>
      <c r="C20" s="23" t="s">
        <v>623</v>
      </c>
      <c r="D20" s="40" t="s">
        <v>892</v>
      </c>
    </row>
    <row r="21" spans="2:4" ht="12.75">
      <c r="B21" s="28" t="s">
        <v>543</v>
      </c>
      <c r="C21" s="27" t="s">
        <v>602</v>
      </c>
      <c r="D21" s="40" t="s">
        <v>602</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B2:D14"/>
  <sheetViews>
    <sheetView zoomScalePageLayoutView="0" workbookViewId="0" topLeftCell="A1">
      <selection activeCell="B2" sqref="B2:C3"/>
    </sheetView>
  </sheetViews>
  <sheetFormatPr defaultColWidth="9.140625" defaultRowHeight="12.75"/>
  <cols>
    <col min="2" max="2" width="30.00390625" style="0" customWidth="1"/>
    <col min="3" max="3" width="42.421875" style="0" customWidth="1"/>
    <col min="4" max="4" width="45.140625" style="0" customWidth="1"/>
  </cols>
  <sheetData>
    <row r="2" spans="2:4" ht="12.75" customHeight="1">
      <c r="B2" s="90" t="s">
        <v>583</v>
      </c>
      <c r="C2" s="91"/>
      <c r="D2" s="88" t="s">
        <v>426</v>
      </c>
    </row>
    <row r="3" spans="2:4" ht="54.75" customHeight="1">
      <c r="B3" s="92"/>
      <c r="C3" s="93"/>
      <c r="D3" s="89"/>
    </row>
    <row r="4" spans="2:4" ht="12.75">
      <c r="B4" s="20" t="s">
        <v>584</v>
      </c>
      <c r="C4" s="23" t="s">
        <v>585</v>
      </c>
      <c r="D4" s="40" t="s">
        <v>880</v>
      </c>
    </row>
    <row r="5" spans="2:4" ht="12.75">
      <c r="B5" s="20" t="s">
        <v>586</v>
      </c>
      <c r="C5" s="23" t="s">
        <v>587</v>
      </c>
      <c r="D5" s="40" t="s">
        <v>881</v>
      </c>
    </row>
    <row r="6" spans="2:4" ht="25.5">
      <c r="B6" s="20" t="s">
        <v>518</v>
      </c>
      <c r="C6" s="23" t="s">
        <v>588</v>
      </c>
      <c r="D6" s="39" t="s">
        <v>898</v>
      </c>
    </row>
    <row r="7" spans="2:4" ht="12.75">
      <c r="B7" s="20" t="s">
        <v>589</v>
      </c>
      <c r="C7" s="24" t="s">
        <v>590</v>
      </c>
      <c r="D7" s="40" t="s">
        <v>899</v>
      </c>
    </row>
    <row r="8" spans="2:4" ht="12.75">
      <c r="B8" s="20" t="s">
        <v>520</v>
      </c>
      <c r="C8" t="s">
        <v>591</v>
      </c>
      <c r="D8" s="40" t="s">
        <v>894</v>
      </c>
    </row>
    <row r="9" spans="2:4" ht="12.75">
      <c r="B9" s="20" t="s">
        <v>592</v>
      </c>
      <c r="C9" t="s">
        <v>593</v>
      </c>
      <c r="D9" s="40" t="s">
        <v>895</v>
      </c>
    </row>
    <row r="10" spans="2:4" ht="12.75">
      <c r="B10" s="20" t="s">
        <v>594</v>
      </c>
      <c r="C10" s="25" t="s">
        <v>595</v>
      </c>
      <c r="D10" s="21" t="s">
        <v>595</v>
      </c>
    </row>
    <row r="11" spans="2:4" ht="12.75">
      <c r="B11" s="20" t="s">
        <v>596</v>
      </c>
      <c r="C11" s="23" t="s">
        <v>597</v>
      </c>
      <c r="D11" s="21" t="s">
        <v>719</v>
      </c>
    </row>
    <row r="12" spans="2:4" ht="12.75">
      <c r="B12" s="20" t="s">
        <v>598</v>
      </c>
      <c r="C12" s="26" t="s">
        <v>599</v>
      </c>
      <c r="D12" s="40" t="s">
        <v>896</v>
      </c>
    </row>
    <row r="13" spans="2:4" ht="25.5">
      <c r="B13" s="20" t="s">
        <v>600</v>
      </c>
      <c r="C13" s="27" t="s">
        <v>601</v>
      </c>
      <c r="D13" s="39" t="s">
        <v>897</v>
      </c>
    </row>
    <row r="14" spans="2:4" ht="12.75">
      <c r="B14" s="28" t="s">
        <v>543</v>
      </c>
      <c r="C14" s="27" t="s">
        <v>602</v>
      </c>
      <c r="D14" s="60" t="s">
        <v>602</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B2:D19"/>
  <sheetViews>
    <sheetView zoomScalePageLayoutView="0" workbookViewId="0" topLeftCell="A1">
      <selection activeCell="B2" sqref="B2:C3"/>
    </sheetView>
  </sheetViews>
  <sheetFormatPr defaultColWidth="9.140625" defaultRowHeight="12.75"/>
  <cols>
    <col min="2" max="2" width="30.00390625" style="0" customWidth="1"/>
    <col min="3" max="3" width="55.140625" style="0" customWidth="1"/>
    <col min="4" max="4" width="46.28125" style="0" customWidth="1"/>
  </cols>
  <sheetData>
    <row r="2" spans="2:4" ht="12.75" customHeight="1">
      <c r="B2" s="90" t="s">
        <v>731</v>
      </c>
      <c r="C2" s="91"/>
      <c r="D2" s="88" t="s">
        <v>426</v>
      </c>
    </row>
    <row r="3" spans="2:4" ht="54.75" customHeight="1">
      <c r="B3" s="92"/>
      <c r="C3" s="93"/>
      <c r="D3" s="89"/>
    </row>
    <row r="4" spans="2:4" ht="12.75">
      <c r="B4" s="20" t="s">
        <v>584</v>
      </c>
      <c r="C4" s="23" t="s">
        <v>585</v>
      </c>
      <c r="D4" s="40" t="s">
        <v>900</v>
      </c>
    </row>
    <row r="5" spans="2:4" ht="12.75">
      <c r="B5" s="20" t="s">
        <v>732</v>
      </c>
      <c r="C5" s="23" t="s">
        <v>733</v>
      </c>
      <c r="D5" s="40" t="s">
        <v>902</v>
      </c>
    </row>
    <row r="6" spans="2:4" ht="27.75" customHeight="1">
      <c r="B6" s="20" t="s">
        <v>518</v>
      </c>
      <c r="C6" s="61" t="s">
        <v>734</v>
      </c>
      <c r="D6" s="39" t="s">
        <v>903</v>
      </c>
    </row>
    <row r="7" spans="2:4" ht="12.75">
      <c r="B7" s="20" t="s">
        <v>520</v>
      </c>
      <c r="C7" t="s">
        <v>717</v>
      </c>
      <c r="D7" s="40" t="s">
        <v>904</v>
      </c>
    </row>
    <row r="8" spans="2:4" ht="12.75">
      <c r="B8" s="20" t="s">
        <v>594</v>
      </c>
      <c r="C8" s="62" t="s">
        <v>735</v>
      </c>
      <c r="D8" s="40" t="s">
        <v>905</v>
      </c>
    </row>
    <row r="9" spans="2:4" ht="12.75">
      <c r="B9" s="20" t="s">
        <v>596</v>
      </c>
      <c r="C9" s="61" t="s">
        <v>719</v>
      </c>
      <c r="D9" s="21" t="s">
        <v>719</v>
      </c>
    </row>
    <row r="10" spans="2:4" ht="12.75">
      <c r="B10" s="20" t="s">
        <v>589</v>
      </c>
      <c r="C10" s="23" t="s">
        <v>736</v>
      </c>
      <c r="D10" s="40" t="s">
        <v>906</v>
      </c>
    </row>
    <row r="11" spans="2:4" ht="12.75">
      <c r="B11" s="20" t="s">
        <v>737</v>
      </c>
      <c r="C11" s="61" t="s">
        <v>738</v>
      </c>
      <c r="D11" s="40" t="s">
        <v>738</v>
      </c>
    </row>
    <row r="12" spans="2:4" ht="12.75">
      <c r="B12" s="20" t="s">
        <v>739</v>
      </c>
      <c r="C12" s="23" t="s">
        <v>741</v>
      </c>
      <c r="D12" s="40" t="s">
        <v>484</v>
      </c>
    </row>
    <row r="13" spans="2:4" ht="12.75">
      <c r="B13" s="20" t="s">
        <v>740</v>
      </c>
      <c r="C13" s="23" t="s">
        <v>741</v>
      </c>
      <c r="D13" s="40" t="s">
        <v>484</v>
      </c>
    </row>
    <row r="14" spans="2:4" ht="25.5">
      <c r="B14" s="20" t="s">
        <v>598</v>
      </c>
      <c r="C14" s="61" t="s">
        <v>742</v>
      </c>
      <c r="D14" s="39" t="s">
        <v>907</v>
      </c>
    </row>
    <row r="15" spans="2:4" ht="12.75">
      <c r="B15" s="38" t="s">
        <v>743</v>
      </c>
      <c r="C15" s="27" t="s">
        <v>484</v>
      </c>
      <c r="D15" s="40" t="s">
        <v>484</v>
      </c>
    </row>
    <row r="16" spans="2:4" ht="12.75">
      <c r="B16" s="38" t="s">
        <v>744</v>
      </c>
      <c r="C16" s="27" t="s">
        <v>484</v>
      </c>
      <c r="D16" s="40" t="s">
        <v>484</v>
      </c>
    </row>
    <row r="17" spans="2:4" ht="12.75">
      <c r="B17" s="38" t="s">
        <v>745</v>
      </c>
      <c r="C17" s="27" t="s">
        <v>484</v>
      </c>
      <c r="D17" s="40" t="s">
        <v>484</v>
      </c>
    </row>
    <row r="18" spans="2:4" ht="25.5">
      <c r="B18" s="38" t="s">
        <v>746</v>
      </c>
      <c r="C18" s="27" t="s">
        <v>747</v>
      </c>
      <c r="D18" s="40" t="s">
        <v>901</v>
      </c>
    </row>
    <row r="19" spans="2:4" ht="12.75">
      <c r="B19" s="20" t="s">
        <v>600</v>
      </c>
      <c r="C19" s="27" t="s">
        <v>748</v>
      </c>
      <c r="D19" s="40" t="s">
        <v>348</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F24"/>
  <sheetViews>
    <sheetView zoomScalePageLayoutView="0" workbookViewId="0" topLeftCell="A1">
      <selection activeCell="B2" sqref="B2:C3"/>
    </sheetView>
  </sheetViews>
  <sheetFormatPr defaultColWidth="9.140625" defaultRowHeight="12.75"/>
  <cols>
    <col min="1" max="1" width="4.00390625" style="4" customWidth="1"/>
    <col min="2" max="2" width="31.7109375" style="4" customWidth="1"/>
    <col min="3" max="3" width="53.28125" style="4" customWidth="1"/>
    <col min="4" max="4" width="42.57421875" style="4" customWidth="1"/>
    <col min="5" max="5" width="43.28125" style="4" customWidth="1"/>
    <col min="6" max="6" width="43.140625" style="4" customWidth="1"/>
    <col min="7" max="16384" width="9.140625" style="4" customWidth="1"/>
  </cols>
  <sheetData>
    <row r="2" spans="2:6" ht="19.5" customHeight="1">
      <c r="B2" s="82" t="s">
        <v>517</v>
      </c>
      <c r="C2" s="83"/>
      <c r="D2" s="86" t="s">
        <v>426</v>
      </c>
      <c r="E2" s="86" t="s">
        <v>426</v>
      </c>
      <c r="F2" s="86" t="s">
        <v>426</v>
      </c>
    </row>
    <row r="3" spans="2:6" ht="19.5" customHeight="1">
      <c r="B3" s="84"/>
      <c r="C3" s="85"/>
      <c r="D3" s="87"/>
      <c r="E3" s="87"/>
      <c r="F3" s="87"/>
    </row>
    <row r="4" spans="2:6" ht="26.25" customHeight="1">
      <c r="B4" s="6" t="s">
        <v>518</v>
      </c>
      <c r="C4" s="4" t="s">
        <v>519</v>
      </c>
      <c r="D4" s="39" t="s">
        <v>763</v>
      </c>
      <c r="E4" s="39" t="s">
        <v>763</v>
      </c>
      <c r="F4" s="44" t="s">
        <v>762</v>
      </c>
    </row>
    <row r="5" spans="2:6" ht="19.5" customHeight="1">
      <c r="B5" s="6" t="s">
        <v>520</v>
      </c>
      <c r="C5" s="6" t="s">
        <v>521</v>
      </c>
      <c r="D5" s="40" t="s">
        <v>521</v>
      </c>
      <c r="E5" s="40" t="s">
        <v>521</v>
      </c>
      <c r="F5" s="40" t="s">
        <v>521</v>
      </c>
    </row>
    <row r="6" spans="2:6" ht="19.5" customHeight="1">
      <c r="B6" s="6" t="s">
        <v>522</v>
      </c>
      <c r="C6" s="6" t="s">
        <v>523</v>
      </c>
      <c r="D6" s="40" t="s">
        <v>750</v>
      </c>
      <c r="E6" s="40" t="s">
        <v>750</v>
      </c>
      <c r="F6" s="46" t="s">
        <v>765</v>
      </c>
    </row>
    <row r="7" spans="2:6" ht="19.5" customHeight="1">
      <c r="B7" s="6" t="s">
        <v>524</v>
      </c>
      <c r="C7" s="6" t="s">
        <v>525</v>
      </c>
      <c r="D7" s="41" t="s">
        <v>525</v>
      </c>
      <c r="E7" s="41" t="s">
        <v>525</v>
      </c>
      <c r="F7" s="41" t="s">
        <v>525</v>
      </c>
    </row>
    <row r="8" spans="2:6" ht="27" customHeight="1">
      <c r="B8" s="6" t="s">
        <v>526</v>
      </c>
      <c r="C8" s="15" t="s">
        <v>527</v>
      </c>
      <c r="D8" s="39" t="s">
        <v>764</v>
      </c>
      <c r="E8" s="44" t="s">
        <v>759</v>
      </c>
      <c r="F8" s="39" t="s">
        <v>764</v>
      </c>
    </row>
    <row r="9" spans="2:6" ht="19.5" customHeight="1">
      <c r="B9" s="6" t="s">
        <v>528</v>
      </c>
      <c r="C9" s="6" t="s">
        <v>484</v>
      </c>
      <c r="D9" s="40" t="s">
        <v>751</v>
      </c>
      <c r="E9" s="40" t="s">
        <v>751</v>
      </c>
      <c r="F9" s="40" t="s">
        <v>751</v>
      </c>
    </row>
    <row r="10" spans="2:6" ht="19.5" customHeight="1">
      <c r="B10" s="6" t="s">
        <v>529</v>
      </c>
      <c r="C10" s="16" t="s">
        <v>530</v>
      </c>
      <c r="D10" s="40" t="s">
        <v>752</v>
      </c>
      <c r="E10" s="40" t="s">
        <v>752</v>
      </c>
      <c r="F10" s="40" t="s">
        <v>752</v>
      </c>
    </row>
    <row r="11" spans="2:6" ht="19.5" customHeight="1">
      <c r="B11" s="6" t="s">
        <v>531</v>
      </c>
      <c r="C11" s="4" t="s">
        <v>532</v>
      </c>
      <c r="D11" s="41" t="s">
        <v>753</v>
      </c>
      <c r="E11" s="41" t="s">
        <v>753</v>
      </c>
      <c r="F11" s="41" t="s">
        <v>753</v>
      </c>
    </row>
    <row r="12" spans="2:6" ht="19.5" customHeight="1">
      <c r="B12" s="6" t="s">
        <v>533</v>
      </c>
      <c r="C12" s="6" t="s">
        <v>534</v>
      </c>
      <c r="D12" s="40" t="s">
        <v>754</v>
      </c>
      <c r="E12" s="40" t="s">
        <v>754</v>
      </c>
      <c r="F12" s="46" t="s">
        <v>754</v>
      </c>
    </row>
    <row r="13" spans="2:6" ht="28.5" customHeight="1">
      <c r="B13" s="6" t="s">
        <v>535</v>
      </c>
      <c r="C13" s="6" t="s">
        <v>536</v>
      </c>
      <c r="D13" s="39" t="s">
        <v>536</v>
      </c>
      <c r="E13" s="39" t="s">
        <v>536</v>
      </c>
      <c r="F13" s="39" t="s">
        <v>536</v>
      </c>
    </row>
    <row r="14" spans="2:6" ht="27.75" customHeight="1">
      <c r="B14" s="6" t="s">
        <v>537</v>
      </c>
      <c r="C14" s="6" t="s">
        <v>538</v>
      </c>
      <c r="D14" s="39" t="s">
        <v>755</v>
      </c>
      <c r="E14" s="39" t="s">
        <v>760</v>
      </c>
      <c r="F14" s="39" t="s">
        <v>755</v>
      </c>
    </row>
    <row r="15" spans="2:6" ht="103.5" customHeight="1">
      <c r="B15" s="6" t="s">
        <v>539</v>
      </c>
      <c r="C15" s="14" t="s">
        <v>540</v>
      </c>
      <c r="D15" s="42" t="s">
        <v>540</v>
      </c>
      <c r="E15" s="42" t="s">
        <v>540</v>
      </c>
      <c r="F15" s="42" t="s">
        <v>540</v>
      </c>
    </row>
    <row r="16" spans="2:6" ht="29.25" customHeight="1">
      <c r="B16" s="6" t="s">
        <v>541</v>
      </c>
      <c r="C16" s="14" t="s">
        <v>542</v>
      </c>
      <c r="D16" s="42" t="s">
        <v>756</v>
      </c>
      <c r="E16" s="42" t="s">
        <v>756</v>
      </c>
      <c r="F16" s="42" t="s">
        <v>756</v>
      </c>
    </row>
    <row r="17" spans="2:6" ht="19.5" customHeight="1">
      <c r="B17" s="6" t="s">
        <v>543</v>
      </c>
      <c r="C17" s="6" t="s">
        <v>544</v>
      </c>
      <c r="D17" s="41" t="s">
        <v>544</v>
      </c>
      <c r="E17" s="41" t="s">
        <v>544</v>
      </c>
      <c r="F17" s="41" t="s">
        <v>544</v>
      </c>
    </row>
    <row r="18" spans="2:6" ht="19.5" customHeight="1">
      <c r="B18" s="6" t="s">
        <v>545</v>
      </c>
      <c r="C18" s="6" t="s">
        <v>546</v>
      </c>
      <c r="D18" s="40" t="s">
        <v>757</v>
      </c>
      <c r="E18" s="40" t="s">
        <v>757</v>
      </c>
      <c r="F18" s="40" t="s">
        <v>757</v>
      </c>
    </row>
    <row r="19" spans="2:6" ht="31.5" customHeight="1">
      <c r="B19" s="6" t="s">
        <v>431</v>
      </c>
      <c r="C19" s="4" t="s">
        <v>547</v>
      </c>
      <c r="D19" s="43" t="s">
        <v>547</v>
      </c>
      <c r="E19" s="43" t="s">
        <v>547</v>
      </c>
      <c r="F19" s="43" t="s">
        <v>547</v>
      </c>
    </row>
    <row r="20" spans="2:6" ht="19.5" customHeight="1">
      <c r="B20" s="6" t="s">
        <v>436</v>
      </c>
      <c r="C20" s="6" t="s">
        <v>516</v>
      </c>
      <c r="D20" s="41" t="s">
        <v>516</v>
      </c>
      <c r="E20" s="41" t="s">
        <v>516</v>
      </c>
      <c r="F20" s="41" t="s">
        <v>516</v>
      </c>
    </row>
    <row r="21" spans="2:6" ht="67.5" customHeight="1">
      <c r="B21" s="17" t="s">
        <v>433</v>
      </c>
      <c r="C21" s="18" t="s">
        <v>548</v>
      </c>
      <c r="D21" s="39" t="s">
        <v>758</v>
      </c>
      <c r="E21" s="39" t="s">
        <v>758</v>
      </c>
      <c r="F21" s="39" t="s">
        <v>758</v>
      </c>
    </row>
    <row r="22" spans="2:6" ht="19.5" customHeight="1">
      <c r="B22" s="12"/>
      <c r="C22" s="12"/>
      <c r="D22" s="40"/>
      <c r="E22" s="40"/>
      <c r="F22" s="40"/>
    </row>
    <row r="23" spans="5:6" ht="12.75">
      <c r="E23" s="45" t="s">
        <v>761</v>
      </c>
      <c r="F23" s="45" t="s">
        <v>761</v>
      </c>
    </row>
    <row r="24" spans="5:6" ht="12.75">
      <c r="E24" s="45" t="s">
        <v>766</v>
      </c>
      <c r="F24" s="45" t="s">
        <v>767</v>
      </c>
    </row>
  </sheetData>
  <sheetProtection/>
  <mergeCells count="4">
    <mergeCell ref="B2:C3"/>
    <mergeCell ref="D2:D3"/>
    <mergeCell ref="E2:E3"/>
    <mergeCell ref="F2:F3"/>
  </mergeCells>
  <printOptions/>
  <pageMargins left="0.7874015748031497" right="0.7874015748031497" top="0.984251968503937" bottom="0.984251968503937" header="0.5118110236220472" footer="0.5118110236220472"/>
  <pageSetup fitToHeight="1" fitToWidth="1" horizontalDpi="600" verticalDpi="600" orientation="landscape" paperSize="9" scale="59" r:id="rId1"/>
</worksheet>
</file>

<file path=xl/worksheets/sheet20.xml><?xml version="1.0" encoding="utf-8"?>
<worksheet xmlns="http://schemas.openxmlformats.org/spreadsheetml/2006/main" xmlns:r="http://schemas.openxmlformats.org/officeDocument/2006/relationships">
  <sheetPr>
    <pageSetUpPr fitToPage="1"/>
  </sheetPr>
  <dimension ref="B2:D16"/>
  <sheetViews>
    <sheetView zoomScalePageLayoutView="0" workbookViewId="0" topLeftCell="A1">
      <selection activeCell="B2" sqref="B2:C3"/>
    </sheetView>
  </sheetViews>
  <sheetFormatPr defaultColWidth="9.140625" defaultRowHeight="12.75"/>
  <cols>
    <col min="1" max="1" width="9.140625" style="4" customWidth="1"/>
    <col min="2" max="2" width="19.57421875" style="4" customWidth="1"/>
    <col min="3" max="3" width="61.7109375" style="4" customWidth="1"/>
    <col min="4" max="4" width="50.7109375" style="4" customWidth="1"/>
    <col min="5" max="16384" width="9.140625" style="4" customWidth="1"/>
  </cols>
  <sheetData>
    <row r="2" spans="2:4" ht="12.75" customHeight="1">
      <c r="B2" s="82" t="s">
        <v>579</v>
      </c>
      <c r="C2" s="83"/>
      <c r="D2" s="86" t="s">
        <v>426</v>
      </c>
    </row>
    <row r="3" spans="2:4" ht="37.5" customHeight="1">
      <c r="B3" s="84"/>
      <c r="C3" s="85"/>
      <c r="D3" s="87"/>
    </row>
    <row r="4" spans="2:4" ht="12.75">
      <c r="B4" s="6" t="s">
        <v>464</v>
      </c>
      <c r="C4" s="6" t="s">
        <v>570</v>
      </c>
      <c r="D4" s="41" t="s">
        <v>570</v>
      </c>
    </row>
    <row r="5" spans="2:4" ht="12.75">
      <c r="B5" s="6" t="s">
        <v>571</v>
      </c>
      <c r="C5" s="6" t="s">
        <v>467</v>
      </c>
      <c r="D5" s="41" t="s">
        <v>467</v>
      </c>
    </row>
    <row r="6" spans="2:4" ht="12.75">
      <c r="B6" s="6" t="s">
        <v>572</v>
      </c>
      <c r="C6" s="6" t="s">
        <v>573</v>
      </c>
      <c r="D6" s="40" t="s">
        <v>908</v>
      </c>
    </row>
    <row r="7" spans="2:4" ht="12.75">
      <c r="B7" s="6" t="s">
        <v>470</v>
      </c>
      <c r="C7" s="6" t="s">
        <v>574</v>
      </c>
      <c r="D7" s="40" t="s">
        <v>909</v>
      </c>
    </row>
    <row r="8" spans="2:4" ht="12.75">
      <c r="B8" s="6" t="s">
        <v>472</v>
      </c>
      <c r="C8" s="6" t="s">
        <v>473</v>
      </c>
      <c r="D8" s="40" t="s">
        <v>910</v>
      </c>
    </row>
    <row r="9" spans="2:4" ht="12.75">
      <c r="B9" s="6" t="s">
        <v>474</v>
      </c>
      <c r="C9" s="6" t="s">
        <v>475</v>
      </c>
      <c r="D9" s="55" t="s">
        <v>911</v>
      </c>
    </row>
    <row r="10" spans="2:4" ht="12.75">
      <c r="B10" s="6" t="s">
        <v>476</v>
      </c>
      <c r="C10" s="13" t="s">
        <v>477</v>
      </c>
      <c r="D10" s="41" t="s">
        <v>912</v>
      </c>
    </row>
    <row r="11" spans="2:4" ht="12.75">
      <c r="B11" s="6" t="s">
        <v>478</v>
      </c>
      <c r="C11" s="4" t="s">
        <v>567</v>
      </c>
      <c r="D11" s="55" t="s">
        <v>913</v>
      </c>
    </row>
    <row r="12" spans="2:4" ht="25.5">
      <c r="B12" s="6" t="s">
        <v>486</v>
      </c>
      <c r="C12" s="6" t="s">
        <v>575</v>
      </c>
      <c r="D12" s="63" t="s">
        <v>575</v>
      </c>
    </row>
    <row r="13" spans="2:4" ht="12.75">
      <c r="B13" s="6" t="s">
        <v>488</v>
      </c>
      <c r="C13" s="6" t="s">
        <v>489</v>
      </c>
      <c r="D13" s="55" t="s">
        <v>914</v>
      </c>
    </row>
    <row r="14" spans="2:4" ht="12.75">
      <c r="B14" s="6" t="s">
        <v>576</v>
      </c>
      <c r="C14" s="6" t="s">
        <v>577</v>
      </c>
      <c r="D14" s="40" t="s">
        <v>915</v>
      </c>
    </row>
    <row r="15" spans="2:4" ht="25.5">
      <c r="B15" s="6" t="s">
        <v>490</v>
      </c>
      <c r="C15" s="6" t="s">
        <v>578</v>
      </c>
      <c r="D15" s="42" t="s">
        <v>578</v>
      </c>
    </row>
    <row r="16" spans="2:4" ht="12.75">
      <c r="B16" s="6" t="s">
        <v>436</v>
      </c>
      <c r="C16" s="6" t="s">
        <v>437</v>
      </c>
      <c r="D16" s="41"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pageSetUpPr fitToPage="1"/>
  </sheetPr>
  <dimension ref="B2:D16"/>
  <sheetViews>
    <sheetView zoomScalePageLayoutView="0" workbookViewId="0" topLeftCell="A1">
      <selection activeCell="B2" sqref="B2:C3"/>
    </sheetView>
  </sheetViews>
  <sheetFormatPr defaultColWidth="9.140625" defaultRowHeight="12.75"/>
  <cols>
    <col min="1" max="1" width="9.140625" style="4" customWidth="1"/>
    <col min="2" max="2" width="19.57421875" style="4" customWidth="1"/>
    <col min="3" max="3" width="63.57421875" style="4" customWidth="1"/>
    <col min="4" max="4" width="55.28125" style="4" customWidth="1"/>
    <col min="5" max="16384" width="9.140625" style="4" customWidth="1"/>
  </cols>
  <sheetData>
    <row r="2" spans="2:4" ht="12.75" customHeight="1">
      <c r="B2" s="82" t="s">
        <v>581</v>
      </c>
      <c r="C2" s="83"/>
      <c r="D2" s="86" t="s">
        <v>426</v>
      </c>
    </row>
    <row r="3" spans="2:4" ht="37.5" customHeight="1">
      <c r="B3" s="84"/>
      <c r="C3" s="85"/>
      <c r="D3" s="87"/>
    </row>
    <row r="4" spans="2:4" ht="12.75">
      <c r="B4" s="6" t="s">
        <v>464</v>
      </c>
      <c r="C4" s="6" t="s">
        <v>580</v>
      </c>
      <c r="D4" s="21" t="s">
        <v>580</v>
      </c>
    </row>
    <row r="5" spans="2:4" ht="12.75">
      <c r="B5" s="6" t="s">
        <v>571</v>
      </c>
      <c r="C5" s="6" t="s">
        <v>467</v>
      </c>
      <c r="D5" s="21" t="s">
        <v>467</v>
      </c>
    </row>
    <row r="6" spans="2:4" ht="12.75">
      <c r="B6" s="6" t="s">
        <v>572</v>
      </c>
      <c r="C6" s="6" t="s">
        <v>469</v>
      </c>
      <c r="D6" s="40" t="s">
        <v>916</v>
      </c>
    </row>
    <row r="7" spans="2:4" ht="12.75">
      <c r="B7" s="6" t="s">
        <v>470</v>
      </c>
      <c r="C7" s="6" t="s">
        <v>471</v>
      </c>
      <c r="D7" s="21" t="s">
        <v>917</v>
      </c>
    </row>
    <row r="8" spans="2:4" ht="12.75">
      <c r="B8" s="6" t="s">
        <v>472</v>
      </c>
      <c r="C8" s="6" t="s">
        <v>473</v>
      </c>
      <c r="D8" s="21" t="s">
        <v>918</v>
      </c>
    </row>
    <row r="9" spans="2:4" ht="12.75">
      <c r="B9" s="6" t="s">
        <v>474</v>
      </c>
      <c r="C9" s="6" t="s">
        <v>475</v>
      </c>
      <c r="D9" s="21" t="s">
        <v>919</v>
      </c>
    </row>
    <row r="10" spans="2:4" ht="12.75">
      <c r="B10" s="6" t="s">
        <v>476</v>
      </c>
      <c r="C10" s="13" t="s">
        <v>477</v>
      </c>
      <c r="D10" s="21" t="s">
        <v>920</v>
      </c>
    </row>
    <row r="11" spans="2:4" ht="12.75">
      <c r="B11" s="6" t="s">
        <v>478</v>
      </c>
      <c r="C11" s="4" t="s">
        <v>479</v>
      </c>
      <c r="D11" s="21" t="s">
        <v>921</v>
      </c>
    </row>
    <row r="12" spans="2:4" ht="25.5">
      <c r="B12" s="6" t="s">
        <v>486</v>
      </c>
      <c r="C12" s="6" t="s">
        <v>575</v>
      </c>
      <c r="D12" s="39" t="s">
        <v>575</v>
      </c>
    </row>
    <row r="13" spans="2:4" ht="12.75">
      <c r="B13" s="6" t="s">
        <v>488</v>
      </c>
      <c r="C13" s="6" t="s">
        <v>489</v>
      </c>
      <c r="D13" s="40" t="s">
        <v>922</v>
      </c>
    </row>
    <row r="14" spans="2:4" ht="12.75">
      <c r="B14" s="6" t="s">
        <v>576</v>
      </c>
      <c r="C14" s="6" t="s">
        <v>577</v>
      </c>
      <c r="D14" s="40" t="s">
        <v>923</v>
      </c>
    </row>
    <row r="15" spans="2:4" ht="12.75">
      <c r="B15" s="6" t="s">
        <v>490</v>
      </c>
      <c r="C15" s="6" t="s">
        <v>578</v>
      </c>
      <c r="D15" s="21" t="s">
        <v>578</v>
      </c>
    </row>
    <row r="16" spans="2:4" ht="12.75">
      <c r="B16" s="6" t="s">
        <v>436</v>
      </c>
      <c r="C16" s="6" t="s">
        <v>437</v>
      </c>
      <c r="D16" s="21"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worksheet>
</file>

<file path=xl/worksheets/sheet22.xml><?xml version="1.0" encoding="utf-8"?>
<worksheet xmlns="http://schemas.openxmlformats.org/spreadsheetml/2006/main" xmlns:r="http://schemas.openxmlformats.org/officeDocument/2006/relationships">
  <sheetPr>
    <pageSetUpPr fitToPage="1"/>
  </sheetPr>
  <dimension ref="B2:D18"/>
  <sheetViews>
    <sheetView zoomScalePageLayoutView="0" workbookViewId="0" topLeftCell="A1">
      <selection activeCell="B2" sqref="B2:C2"/>
    </sheetView>
  </sheetViews>
  <sheetFormatPr defaultColWidth="9.140625" defaultRowHeight="12.75"/>
  <cols>
    <col min="1" max="1" width="9.140625" style="4" customWidth="1"/>
    <col min="2" max="2" width="26.57421875" style="4" customWidth="1"/>
    <col min="3" max="3" width="62.57421875" style="4" customWidth="1"/>
    <col min="4" max="4" width="44.8515625" style="4" customWidth="1"/>
    <col min="5" max="16384" width="9.140625" style="4" customWidth="1"/>
  </cols>
  <sheetData>
    <row r="2" spans="2:4" ht="39" customHeight="1">
      <c r="B2" s="97" t="s">
        <v>582</v>
      </c>
      <c r="C2" s="98"/>
      <c r="D2" s="3" t="s">
        <v>426</v>
      </c>
    </row>
    <row r="3" spans="2:4" ht="12.75" customHeight="1">
      <c r="B3" s="12" t="s">
        <v>464</v>
      </c>
      <c r="C3" s="12" t="s">
        <v>562</v>
      </c>
      <c r="D3" s="41" t="s">
        <v>562</v>
      </c>
    </row>
    <row r="4" spans="2:4" ht="12.75">
      <c r="B4" s="6" t="s">
        <v>466</v>
      </c>
      <c r="C4" s="6" t="s">
        <v>467</v>
      </c>
      <c r="D4" s="41" t="s">
        <v>467</v>
      </c>
    </row>
    <row r="5" spans="2:4" ht="12.75">
      <c r="B5" s="6" t="s">
        <v>468</v>
      </c>
      <c r="C5" s="6" t="s">
        <v>469</v>
      </c>
      <c r="D5" s="40" t="s">
        <v>924</v>
      </c>
    </row>
    <row r="6" spans="2:4" ht="12.75">
      <c r="B6" s="6" t="s">
        <v>470</v>
      </c>
      <c r="C6" s="6" t="s">
        <v>574</v>
      </c>
      <c r="D6" s="41" t="s">
        <v>909</v>
      </c>
    </row>
    <row r="7" spans="2:4" ht="12.75">
      <c r="B7" s="6" t="s">
        <v>472</v>
      </c>
      <c r="C7" s="6" t="s">
        <v>473</v>
      </c>
      <c r="D7" s="40" t="s">
        <v>910</v>
      </c>
    </row>
    <row r="8" spans="2:4" ht="12.75">
      <c r="B8" s="6" t="s">
        <v>474</v>
      </c>
      <c r="C8" s="6" t="s">
        <v>475</v>
      </c>
      <c r="D8" s="41" t="s">
        <v>919</v>
      </c>
    </row>
    <row r="9" spans="2:4" ht="12.75">
      <c r="B9" s="6" t="s">
        <v>476</v>
      </c>
      <c r="C9" s="13" t="s">
        <v>477</v>
      </c>
      <c r="D9" s="40" t="s">
        <v>925</v>
      </c>
    </row>
    <row r="10" spans="2:4" ht="25.5">
      <c r="B10" s="6" t="s">
        <v>478</v>
      </c>
      <c r="C10" s="4" t="s">
        <v>479</v>
      </c>
      <c r="D10" s="39" t="s">
        <v>926</v>
      </c>
    </row>
    <row r="11" spans="2:4" ht="12.75">
      <c r="B11" s="6" t="s">
        <v>221</v>
      </c>
      <c r="C11" s="6" t="s">
        <v>480</v>
      </c>
      <c r="D11" s="41" t="s">
        <v>480</v>
      </c>
    </row>
    <row r="12" spans="2:4" ht="12.75">
      <c r="B12" s="6" t="s">
        <v>481</v>
      </c>
      <c r="C12" s="6" t="s">
        <v>482</v>
      </c>
      <c r="D12" s="40" t="s">
        <v>927</v>
      </c>
    </row>
    <row r="13" spans="2:4" ht="12.75">
      <c r="B13" s="6" t="s">
        <v>483</v>
      </c>
      <c r="C13" s="6" t="s">
        <v>484</v>
      </c>
      <c r="D13" s="41" t="s">
        <v>484</v>
      </c>
    </row>
    <row r="14" spans="2:4" ht="12.75">
      <c r="B14" s="6" t="s">
        <v>485</v>
      </c>
      <c r="C14" s="6" t="s">
        <v>484</v>
      </c>
      <c r="D14" s="41" t="s">
        <v>484</v>
      </c>
    </row>
    <row r="15" spans="2:4" ht="25.5">
      <c r="B15" s="6" t="s">
        <v>486</v>
      </c>
      <c r="C15" s="18" t="s">
        <v>569</v>
      </c>
      <c r="D15" s="39" t="s">
        <v>928</v>
      </c>
    </row>
    <row r="16" spans="2:4" ht="12.75">
      <c r="B16" s="6" t="s">
        <v>488</v>
      </c>
      <c r="C16" s="6" t="s">
        <v>489</v>
      </c>
      <c r="D16" s="40" t="s">
        <v>929</v>
      </c>
    </row>
    <row r="17" spans="2:4" ht="25.5">
      <c r="B17" s="6" t="s">
        <v>490</v>
      </c>
      <c r="C17" s="6" t="s">
        <v>491</v>
      </c>
      <c r="D17" s="39" t="s">
        <v>491</v>
      </c>
    </row>
    <row r="18" spans="2:4" ht="12.75">
      <c r="B18" s="6" t="s">
        <v>436</v>
      </c>
      <c r="C18" s="6" t="s">
        <v>437</v>
      </c>
      <c r="D18" s="41" t="s">
        <v>437</v>
      </c>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worksheet>
</file>

<file path=xl/worksheets/sheet23.xml><?xml version="1.0" encoding="utf-8"?>
<worksheet xmlns="http://schemas.openxmlformats.org/spreadsheetml/2006/main" xmlns:r="http://schemas.openxmlformats.org/officeDocument/2006/relationships">
  <sheetPr>
    <pageSetUpPr fitToPage="1"/>
  </sheetPr>
  <dimension ref="B2:D15"/>
  <sheetViews>
    <sheetView zoomScalePageLayoutView="0" workbookViewId="0" topLeftCell="A1">
      <selection activeCell="B2" sqref="B2:C3"/>
    </sheetView>
  </sheetViews>
  <sheetFormatPr defaultColWidth="9.140625" defaultRowHeight="12.75" customHeight="1"/>
  <cols>
    <col min="2" max="2" width="37.140625" style="0" customWidth="1"/>
    <col min="3" max="3" width="59.57421875" style="0" customWidth="1"/>
    <col min="4" max="4" width="49.57421875" style="0" customWidth="1"/>
  </cols>
  <sheetData>
    <row r="2" spans="2:4" ht="12.75" customHeight="1">
      <c r="B2" s="90" t="s">
        <v>561</v>
      </c>
      <c r="C2" s="91"/>
      <c r="D2" s="99" t="s">
        <v>426</v>
      </c>
    </row>
    <row r="3" spans="2:4" ht="12.75" customHeight="1">
      <c r="B3" s="92"/>
      <c r="C3" s="93"/>
      <c r="D3" s="99"/>
    </row>
    <row r="4" spans="2:4" ht="12.75" customHeight="1">
      <c r="B4" s="20" t="s">
        <v>464</v>
      </c>
      <c r="C4" t="s">
        <v>562</v>
      </c>
      <c r="D4" s="41" t="s">
        <v>562</v>
      </c>
    </row>
    <row r="5" spans="2:4" ht="12.75" customHeight="1">
      <c r="B5" s="20" t="s">
        <v>466</v>
      </c>
      <c r="C5" s="20" t="s">
        <v>467</v>
      </c>
      <c r="D5" s="41" t="s">
        <v>467</v>
      </c>
    </row>
    <row r="6" spans="2:4" ht="12.75" customHeight="1">
      <c r="B6" s="20" t="s">
        <v>563</v>
      </c>
      <c r="C6" s="20" t="s">
        <v>564</v>
      </c>
      <c r="D6" s="40" t="s">
        <v>932</v>
      </c>
    </row>
    <row r="7" spans="2:4" ht="12.75" customHeight="1">
      <c r="B7" s="20" t="s">
        <v>565</v>
      </c>
      <c r="C7" t="s">
        <v>473</v>
      </c>
      <c r="D7" s="40" t="s">
        <v>910</v>
      </c>
    </row>
    <row r="8" spans="2:4" ht="12.75" customHeight="1">
      <c r="B8" s="20" t="s">
        <v>474</v>
      </c>
      <c r="C8" t="s">
        <v>566</v>
      </c>
      <c r="D8" s="40" t="s">
        <v>933</v>
      </c>
    </row>
    <row r="9" spans="2:4" ht="12.75" customHeight="1">
      <c r="B9" s="20" t="s">
        <v>478</v>
      </c>
      <c r="C9" s="20" t="s">
        <v>567</v>
      </c>
      <c r="D9" s="40" t="s">
        <v>934</v>
      </c>
    </row>
    <row r="10" spans="2:4" ht="12.75" customHeight="1">
      <c r="B10" s="20" t="s">
        <v>221</v>
      </c>
      <c r="C10" s="20" t="s">
        <v>480</v>
      </c>
      <c r="D10" s="41" t="s">
        <v>480</v>
      </c>
    </row>
    <row r="11" spans="2:4" ht="12.75" customHeight="1">
      <c r="B11" s="20" t="s">
        <v>481</v>
      </c>
      <c r="C11" t="s">
        <v>568</v>
      </c>
      <c r="D11" s="40" t="s">
        <v>935</v>
      </c>
    </row>
    <row r="12" spans="2:4" ht="12.75" customHeight="1">
      <c r="B12" s="20" t="s">
        <v>485</v>
      </c>
      <c r="C12" s="20" t="s">
        <v>484</v>
      </c>
      <c r="D12" s="41" t="s">
        <v>484</v>
      </c>
    </row>
    <row r="13" spans="2:4" ht="31.5" customHeight="1">
      <c r="B13" s="20" t="s">
        <v>486</v>
      </c>
      <c r="C13" s="22" t="s">
        <v>569</v>
      </c>
      <c r="D13" s="42" t="s">
        <v>569</v>
      </c>
    </row>
    <row r="14" spans="2:4" ht="12.75" customHeight="1">
      <c r="B14" s="20" t="s">
        <v>490</v>
      </c>
      <c r="C14" t="s">
        <v>514</v>
      </c>
      <c r="D14" s="41" t="s">
        <v>514</v>
      </c>
    </row>
    <row r="15" spans="2:4" ht="12.75" customHeight="1">
      <c r="B15" s="20" t="s">
        <v>436</v>
      </c>
      <c r="C15" s="20" t="s">
        <v>437</v>
      </c>
      <c r="D15" s="41"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sheetPr>
    <pageSetUpPr fitToPage="1"/>
  </sheetPr>
  <dimension ref="B2:D18"/>
  <sheetViews>
    <sheetView zoomScalePageLayoutView="0" workbookViewId="0" topLeftCell="A1">
      <selection activeCell="B2" sqref="B2:C2"/>
    </sheetView>
  </sheetViews>
  <sheetFormatPr defaultColWidth="9.140625" defaultRowHeight="12.75"/>
  <cols>
    <col min="1" max="1" width="9.140625" style="4" customWidth="1"/>
    <col min="2" max="2" width="26.57421875" style="4" customWidth="1"/>
    <col min="3" max="3" width="62.28125" style="4" customWidth="1"/>
    <col min="4" max="4" width="48.00390625" style="4" customWidth="1"/>
    <col min="5" max="16384" width="9.140625" style="4" customWidth="1"/>
  </cols>
  <sheetData>
    <row r="2" spans="2:4" ht="39" customHeight="1">
      <c r="B2" s="100" t="s">
        <v>463</v>
      </c>
      <c r="C2" s="101"/>
      <c r="D2" s="3" t="s">
        <v>426</v>
      </c>
    </row>
    <row r="3" spans="2:4" ht="12.75" customHeight="1">
      <c r="B3" s="12" t="s">
        <v>464</v>
      </c>
      <c r="C3" s="12" t="s">
        <v>465</v>
      </c>
      <c r="D3" s="41" t="s">
        <v>465</v>
      </c>
    </row>
    <row r="4" spans="2:4" ht="12.75">
      <c r="B4" s="6" t="s">
        <v>466</v>
      </c>
      <c r="C4" s="6" t="s">
        <v>467</v>
      </c>
      <c r="D4" s="41" t="s">
        <v>467</v>
      </c>
    </row>
    <row r="5" spans="2:4" ht="12.75">
      <c r="B5" s="6" t="s">
        <v>468</v>
      </c>
      <c r="C5" s="6" t="s">
        <v>469</v>
      </c>
      <c r="D5" s="40" t="s">
        <v>930</v>
      </c>
    </row>
    <row r="6" spans="2:4" ht="12.75">
      <c r="B6" s="6" t="s">
        <v>470</v>
      </c>
      <c r="C6" s="6" t="s">
        <v>471</v>
      </c>
      <c r="D6" s="40" t="s">
        <v>931</v>
      </c>
    </row>
    <row r="7" spans="2:4" ht="12.75">
      <c r="B7" s="6" t="s">
        <v>472</v>
      </c>
      <c r="C7" s="6" t="s">
        <v>473</v>
      </c>
      <c r="D7" s="40" t="s">
        <v>910</v>
      </c>
    </row>
    <row r="8" spans="2:4" ht="12.75">
      <c r="B8" s="6" t="s">
        <v>474</v>
      </c>
      <c r="C8" s="6" t="s">
        <v>475</v>
      </c>
      <c r="D8" s="41" t="s">
        <v>919</v>
      </c>
    </row>
    <row r="9" spans="2:4" ht="12.75">
      <c r="B9" s="6" t="s">
        <v>476</v>
      </c>
      <c r="C9" s="13" t="s">
        <v>477</v>
      </c>
      <c r="D9" s="41" t="s">
        <v>912</v>
      </c>
    </row>
    <row r="10" spans="2:4" ht="25.5">
      <c r="B10" s="6" t="s">
        <v>478</v>
      </c>
      <c r="C10" s="4" t="s">
        <v>479</v>
      </c>
      <c r="D10" s="39" t="s">
        <v>926</v>
      </c>
    </row>
    <row r="11" spans="2:4" ht="12.75">
      <c r="B11" s="6" t="s">
        <v>221</v>
      </c>
      <c r="C11" s="6" t="s">
        <v>480</v>
      </c>
      <c r="D11" s="41" t="s">
        <v>480</v>
      </c>
    </row>
    <row r="12" spans="2:4" ht="12.75">
      <c r="B12" s="6" t="s">
        <v>481</v>
      </c>
      <c r="C12" s="6" t="s">
        <v>482</v>
      </c>
      <c r="D12" s="40" t="s">
        <v>927</v>
      </c>
    </row>
    <row r="13" spans="2:4" ht="12.75">
      <c r="B13" s="6" t="s">
        <v>483</v>
      </c>
      <c r="C13" s="6" t="s">
        <v>484</v>
      </c>
      <c r="D13" s="41" t="s">
        <v>484</v>
      </c>
    </row>
    <row r="14" spans="2:4" ht="12.75">
      <c r="B14" s="6" t="s">
        <v>485</v>
      </c>
      <c r="C14" s="6" t="s">
        <v>484</v>
      </c>
      <c r="D14" s="41" t="s">
        <v>484</v>
      </c>
    </row>
    <row r="15" spans="2:4" ht="25.5">
      <c r="B15" s="6" t="s">
        <v>486</v>
      </c>
      <c r="C15" s="14" t="s">
        <v>487</v>
      </c>
      <c r="D15" s="39" t="s">
        <v>928</v>
      </c>
    </row>
    <row r="16" spans="2:4" ht="12.75">
      <c r="B16" s="6" t="s">
        <v>488</v>
      </c>
      <c r="C16" s="6" t="s">
        <v>489</v>
      </c>
      <c r="D16" s="40" t="s">
        <v>929</v>
      </c>
    </row>
    <row r="17" spans="2:4" ht="25.5">
      <c r="B17" s="6" t="s">
        <v>490</v>
      </c>
      <c r="C17" s="6" t="s">
        <v>491</v>
      </c>
      <c r="D17" s="39" t="s">
        <v>491</v>
      </c>
    </row>
    <row r="18" spans="2:4" ht="12.75">
      <c r="B18" s="6" t="s">
        <v>436</v>
      </c>
      <c r="C18" s="6" t="s">
        <v>437</v>
      </c>
      <c r="D18" s="41" t="s">
        <v>437</v>
      </c>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worksheet>
</file>

<file path=xl/worksheets/sheet25.xml><?xml version="1.0" encoding="utf-8"?>
<worksheet xmlns="http://schemas.openxmlformats.org/spreadsheetml/2006/main" xmlns:r="http://schemas.openxmlformats.org/officeDocument/2006/relationships">
  <sheetPr>
    <pageSetUpPr fitToPage="1"/>
  </sheetPr>
  <dimension ref="B2:E12"/>
  <sheetViews>
    <sheetView zoomScalePageLayoutView="0" workbookViewId="0" topLeftCell="A1">
      <selection activeCell="B2" sqref="B2:C3"/>
    </sheetView>
  </sheetViews>
  <sheetFormatPr defaultColWidth="9.140625" defaultRowHeight="12.75"/>
  <cols>
    <col min="1" max="1" width="9.140625" style="4" customWidth="1"/>
    <col min="2" max="2" width="18.28125" style="4" customWidth="1"/>
    <col min="3" max="3" width="55.421875" style="4" customWidth="1"/>
    <col min="4" max="4" width="47.7109375" style="4" customWidth="1"/>
    <col min="5" max="5" width="44.421875" style="4" customWidth="1"/>
    <col min="6" max="16384" width="9.140625" style="4" customWidth="1"/>
  </cols>
  <sheetData>
    <row r="2" spans="2:5" ht="12.75" customHeight="1">
      <c r="B2" s="96" t="s">
        <v>669</v>
      </c>
      <c r="C2" s="96"/>
      <c r="D2" s="88" t="s">
        <v>426</v>
      </c>
      <c r="E2" s="88" t="s">
        <v>426</v>
      </c>
    </row>
    <row r="3" spans="2:5" ht="33" customHeight="1">
      <c r="B3" s="96"/>
      <c r="C3" s="96"/>
      <c r="D3" s="89"/>
      <c r="E3" s="89"/>
    </row>
    <row r="4" spans="2:5" ht="25.5">
      <c r="B4" s="5" t="s">
        <v>670</v>
      </c>
      <c r="C4" s="6" t="s">
        <v>671</v>
      </c>
      <c r="D4" s="41" t="s">
        <v>671</v>
      </c>
      <c r="E4" s="44" t="s">
        <v>940</v>
      </c>
    </row>
    <row r="5" spans="2:5" ht="12.75">
      <c r="B5" s="5" t="s">
        <v>472</v>
      </c>
      <c r="C5" s="6" t="s">
        <v>672</v>
      </c>
      <c r="D5" s="40" t="s">
        <v>936</v>
      </c>
      <c r="E5" s="40" t="s">
        <v>938</v>
      </c>
    </row>
    <row r="6" spans="2:5" ht="12.75">
      <c r="B6" s="5" t="s">
        <v>429</v>
      </c>
      <c r="C6" s="4" t="s">
        <v>430</v>
      </c>
      <c r="D6" s="64" t="s">
        <v>937</v>
      </c>
      <c r="E6" s="64" t="s">
        <v>937</v>
      </c>
    </row>
    <row r="7" spans="2:5" ht="12.75">
      <c r="B7" s="5" t="s">
        <v>571</v>
      </c>
      <c r="C7" s="4" t="s">
        <v>467</v>
      </c>
      <c r="D7" s="39" t="s">
        <v>467</v>
      </c>
      <c r="E7" s="39" t="s">
        <v>467</v>
      </c>
    </row>
    <row r="8" spans="2:5" ht="12.75">
      <c r="B8" s="5" t="s">
        <v>461</v>
      </c>
      <c r="C8" s="6" t="s">
        <v>673</v>
      </c>
      <c r="D8" s="41" t="s">
        <v>673</v>
      </c>
      <c r="E8" s="41" t="s">
        <v>673</v>
      </c>
    </row>
    <row r="9" spans="2:5" ht="25.5">
      <c r="B9" s="5" t="s">
        <v>431</v>
      </c>
      <c r="C9" s="6" t="s">
        <v>674</v>
      </c>
      <c r="D9" s="42" t="s">
        <v>674</v>
      </c>
      <c r="E9" s="42" t="s">
        <v>674</v>
      </c>
    </row>
    <row r="10" spans="2:5" ht="12.75">
      <c r="B10" s="6" t="s">
        <v>436</v>
      </c>
      <c r="C10" s="6" t="s">
        <v>437</v>
      </c>
      <c r="D10" s="41" t="s">
        <v>437</v>
      </c>
      <c r="E10" s="41" t="s">
        <v>437</v>
      </c>
    </row>
    <row r="11" spans="4:5" ht="12.75">
      <c r="D11"/>
      <c r="E11" t="s">
        <v>939</v>
      </c>
    </row>
    <row r="12" spans="4:5" ht="12.75">
      <c r="D12"/>
      <c r="E12" s="45" t="s">
        <v>941</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worksheet>
</file>

<file path=xl/worksheets/sheet26.xml><?xml version="1.0" encoding="utf-8"?>
<worksheet xmlns="http://schemas.openxmlformats.org/spreadsheetml/2006/main" xmlns:r="http://schemas.openxmlformats.org/officeDocument/2006/relationships">
  <sheetPr>
    <pageSetUpPr fitToPage="1"/>
  </sheetPr>
  <dimension ref="B2:D6"/>
  <sheetViews>
    <sheetView zoomScalePageLayoutView="0" workbookViewId="0" topLeftCell="A1">
      <selection activeCell="B2" sqref="B2:C3"/>
    </sheetView>
  </sheetViews>
  <sheetFormatPr defaultColWidth="9.140625" defaultRowHeight="12.75"/>
  <cols>
    <col min="1" max="1" width="9.140625" style="4" customWidth="1"/>
    <col min="2" max="2" width="18.28125" style="4" customWidth="1"/>
    <col min="3" max="3" width="55.421875" style="4" customWidth="1"/>
    <col min="4" max="4" width="57.140625" style="4" customWidth="1"/>
    <col min="5" max="16384" width="9.140625" style="4" customWidth="1"/>
  </cols>
  <sheetData>
    <row r="2" spans="2:4" ht="12.75" customHeight="1">
      <c r="B2" s="96" t="s">
        <v>709</v>
      </c>
      <c r="C2" s="96"/>
      <c r="D2" s="86" t="s">
        <v>426</v>
      </c>
    </row>
    <row r="3" spans="2:4" ht="33" customHeight="1">
      <c r="B3" s="96"/>
      <c r="C3" s="96"/>
      <c r="D3" s="87"/>
    </row>
    <row r="4" spans="2:4" ht="12.75">
      <c r="B4" s="5" t="s">
        <v>710</v>
      </c>
      <c r="C4" s="6" t="s">
        <v>711</v>
      </c>
      <c r="D4" s="65" t="s">
        <v>711</v>
      </c>
    </row>
    <row r="5" spans="2:4" ht="12.75">
      <c r="B5" s="5" t="s">
        <v>429</v>
      </c>
      <c r="C5" s="4" t="s">
        <v>712</v>
      </c>
      <c r="D5" s="66" t="s">
        <v>712</v>
      </c>
    </row>
    <row r="6" spans="2:4" ht="12.75">
      <c r="B6" s="6" t="s">
        <v>436</v>
      </c>
      <c r="C6" s="6" t="s">
        <v>437</v>
      </c>
      <c r="D6" s="65"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4" r:id="rId1"/>
</worksheet>
</file>

<file path=xl/worksheets/sheet27.xml><?xml version="1.0" encoding="utf-8"?>
<worksheet xmlns="http://schemas.openxmlformats.org/spreadsheetml/2006/main" xmlns:r="http://schemas.openxmlformats.org/officeDocument/2006/relationships">
  <sheetPr>
    <pageSetUpPr fitToPage="1"/>
  </sheetPr>
  <dimension ref="B2:D8"/>
  <sheetViews>
    <sheetView zoomScalePageLayoutView="0" workbookViewId="0" topLeftCell="A1">
      <selection activeCell="B2" sqref="B2:C3"/>
    </sheetView>
  </sheetViews>
  <sheetFormatPr defaultColWidth="9.140625" defaultRowHeight="12.75"/>
  <cols>
    <col min="1" max="1" width="9.140625" style="4" customWidth="1"/>
    <col min="2" max="2" width="18.28125" style="4" customWidth="1"/>
    <col min="3" max="3" width="34.140625" style="4" customWidth="1"/>
    <col min="4" max="4" width="37.00390625" style="4" customWidth="1"/>
    <col min="5" max="16384" width="9.140625" style="4" customWidth="1"/>
  </cols>
  <sheetData>
    <row r="2" spans="2:4" ht="12.75" customHeight="1">
      <c r="B2" s="82" t="s">
        <v>727</v>
      </c>
      <c r="C2" s="83"/>
      <c r="D2" s="88" t="s">
        <v>426</v>
      </c>
    </row>
    <row r="3" spans="2:4" ht="33" customHeight="1">
      <c r="B3" s="84"/>
      <c r="C3" s="85"/>
      <c r="D3" s="102"/>
    </row>
    <row r="4" spans="2:4" ht="12.75">
      <c r="B4" s="5" t="s">
        <v>427</v>
      </c>
      <c r="C4" s="6" t="s">
        <v>728</v>
      </c>
      <c r="D4" s="67" t="s">
        <v>942</v>
      </c>
    </row>
    <row r="5" spans="2:4" ht="12.75">
      <c r="B5" s="5" t="s">
        <v>729</v>
      </c>
      <c r="C5" s="6" t="s">
        <v>730</v>
      </c>
      <c r="D5" s="67" t="s">
        <v>943</v>
      </c>
    </row>
    <row r="6" spans="2:4" ht="12.75">
      <c r="B6" s="6" t="s">
        <v>436</v>
      </c>
      <c r="C6" s="6" t="s">
        <v>437</v>
      </c>
      <c r="D6" s="68" t="s">
        <v>437</v>
      </c>
    </row>
    <row r="7" ht="12.75">
      <c r="D7" s="45" t="s">
        <v>944</v>
      </c>
    </row>
    <row r="8" ht="12.75">
      <c r="D8" s="69" t="s">
        <v>945</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B2:L11"/>
  <sheetViews>
    <sheetView zoomScalePageLayoutView="0" workbookViewId="0" topLeftCell="A1">
      <selection activeCell="B2" sqref="B2:C3"/>
    </sheetView>
  </sheetViews>
  <sheetFormatPr defaultColWidth="9.140625" defaultRowHeight="12.75"/>
  <cols>
    <col min="1" max="1" width="1.8515625" style="4" customWidth="1"/>
    <col min="2" max="2" width="18.28125" style="4" customWidth="1"/>
    <col min="3" max="3" width="28.421875" style="4" customWidth="1"/>
    <col min="4" max="12" width="28.7109375" style="4" customWidth="1"/>
    <col min="13" max="16384" width="9.140625" style="4" customWidth="1"/>
  </cols>
  <sheetData>
    <row r="2" spans="2:12" ht="12.75" customHeight="1">
      <c r="B2" s="82" t="s">
        <v>425</v>
      </c>
      <c r="C2" s="83"/>
      <c r="D2" s="88" t="s">
        <v>426</v>
      </c>
      <c r="E2" s="88" t="s">
        <v>426</v>
      </c>
      <c r="F2" s="88" t="s">
        <v>426</v>
      </c>
      <c r="G2" s="88" t="s">
        <v>426</v>
      </c>
      <c r="H2" s="88" t="s">
        <v>426</v>
      </c>
      <c r="I2" s="88" t="s">
        <v>426</v>
      </c>
      <c r="J2" s="88" t="s">
        <v>426</v>
      </c>
      <c r="K2" s="88" t="s">
        <v>426</v>
      </c>
      <c r="L2" s="88" t="s">
        <v>426</v>
      </c>
    </row>
    <row r="3" spans="2:12" ht="33" customHeight="1">
      <c r="B3" s="84"/>
      <c r="C3" s="85"/>
      <c r="D3" s="102"/>
      <c r="E3" s="89"/>
      <c r="F3" s="89"/>
      <c r="G3" s="89"/>
      <c r="H3" s="89"/>
      <c r="I3" s="89"/>
      <c r="J3" s="89"/>
      <c r="K3" s="89"/>
      <c r="L3" s="89"/>
    </row>
    <row r="4" spans="2:12" ht="12.75">
      <c r="B4" s="5" t="s">
        <v>427</v>
      </c>
      <c r="C4" s="6" t="s">
        <v>428</v>
      </c>
      <c r="D4" s="70" t="s">
        <v>774</v>
      </c>
      <c r="E4" s="70" t="s">
        <v>774</v>
      </c>
      <c r="F4" s="67" t="s">
        <v>947</v>
      </c>
      <c r="G4" s="67" t="s">
        <v>947</v>
      </c>
      <c r="H4" s="67" t="s">
        <v>948</v>
      </c>
      <c r="I4" s="67" t="s">
        <v>948</v>
      </c>
      <c r="J4" s="67" t="s">
        <v>948</v>
      </c>
      <c r="K4" s="67" t="s">
        <v>949</v>
      </c>
      <c r="L4" s="67" t="s">
        <v>949</v>
      </c>
    </row>
    <row r="5" spans="2:12" ht="12.75">
      <c r="B5" s="5" t="s">
        <v>429</v>
      </c>
      <c r="C5" s="6" t="s">
        <v>430</v>
      </c>
      <c r="D5" s="70" t="s">
        <v>937</v>
      </c>
      <c r="E5" s="70" t="s">
        <v>937</v>
      </c>
      <c r="F5" s="70" t="s">
        <v>937</v>
      </c>
      <c r="G5" s="67" t="s">
        <v>950</v>
      </c>
      <c r="H5" s="70" t="s">
        <v>937</v>
      </c>
      <c r="I5" s="67" t="s">
        <v>950</v>
      </c>
      <c r="J5" s="67" t="s">
        <v>950</v>
      </c>
      <c r="K5" s="70" t="s">
        <v>937</v>
      </c>
      <c r="L5" s="67" t="s">
        <v>950</v>
      </c>
    </row>
    <row r="6" spans="2:12" ht="40.5" customHeight="1">
      <c r="B6" s="5" t="s">
        <v>431</v>
      </c>
      <c r="C6" s="5" t="s">
        <v>432</v>
      </c>
      <c r="D6" s="71" t="s">
        <v>432</v>
      </c>
      <c r="E6" s="71" t="s">
        <v>432</v>
      </c>
      <c r="F6" s="71" t="s">
        <v>432</v>
      </c>
      <c r="G6" s="71" t="s">
        <v>432</v>
      </c>
      <c r="H6" s="71" t="s">
        <v>432</v>
      </c>
      <c r="I6" s="71" t="s">
        <v>432</v>
      </c>
      <c r="J6" s="71" t="s">
        <v>432</v>
      </c>
      <c r="K6" s="71" t="s">
        <v>432</v>
      </c>
      <c r="L6" s="71" t="s">
        <v>432</v>
      </c>
    </row>
    <row r="7" spans="2:12" ht="40.5" customHeight="1">
      <c r="B7" s="5" t="s">
        <v>433</v>
      </c>
      <c r="C7" s="5" t="s">
        <v>434</v>
      </c>
      <c r="D7" s="72" t="s">
        <v>946</v>
      </c>
      <c r="E7" s="72" t="s">
        <v>946</v>
      </c>
      <c r="F7" s="72" t="s">
        <v>946</v>
      </c>
      <c r="G7" s="72" t="s">
        <v>946</v>
      </c>
      <c r="H7" s="72" t="s">
        <v>946</v>
      </c>
      <c r="I7" s="72" t="s">
        <v>946</v>
      </c>
      <c r="J7" s="72" t="s">
        <v>946</v>
      </c>
      <c r="K7" s="72" t="s">
        <v>946</v>
      </c>
      <c r="L7" s="72" t="s">
        <v>946</v>
      </c>
    </row>
    <row r="8" spans="2:12" ht="58.5" customHeight="1">
      <c r="B8" s="5" t="s">
        <v>435</v>
      </c>
      <c r="C8" s="5"/>
      <c r="D8" s="73"/>
      <c r="E8" s="75" t="s">
        <v>952</v>
      </c>
      <c r="F8" s="74" t="s">
        <v>954</v>
      </c>
      <c r="G8" s="74" t="s">
        <v>954</v>
      </c>
      <c r="H8" s="73"/>
      <c r="I8" s="73"/>
      <c r="J8" s="75" t="s">
        <v>963</v>
      </c>
      <c r="K8" s="74"/>
      <c r="L8" s="76" t="s">
        <v>962</v>
      </c>
    </row>
    <row r="9" spans="2:12" ht="12.75">
      <c r="B9" s="6" t="s">
        <v>436</v>
      </c>
      <c r="C9" s="6" t="s">
        <v>437</v>
      </c>
      <c r="D9" s="68" t="s">
        <v>437</v>
      </c>
      <c r="E9" s="68" t="s">
        <v>437</v>
      </c>
      <c r="F9" s="68" t="s">
        <v>437</v>
      </c>
      <c r="G9" s="68" t="s">
        <v>437</v>
      </c>
      <c r="H9" s="68" t="s">
        <v>437</v>
      </c>
      <c r="I9" s="68" t="s">
        <v>437</v>
      </c>
      <c r="J9" s="68" t="s">
        <v>437</v>
      </c>
      <c r="K9" s="68" t="s">
        <v>437</v>
      </c>
      <c r="L9" s="68" t="s">
        <v>437</v>
      </c>
    </row>
    <row r="10" spans="5:12" ht="12.75">
      <c r="E10" s="45" t="s">
        <v>951</v>
      </c>
      <c r="F10" s="45" t="s">
        <v>951</v>
      </c>
      <c r="G10" s="45" t="s">
        <v>951</v>
      </c>
      <c r="H10" s="45" t="s">
        <v>951</v>
      </c>
      <c r="I10" s="45" t="s">
        <v>951</v>
      </c>
      <c r="J10" s="45" t="s">
        <v>951</v>
      </c>
      <c r="K10" s="45" t="s">
        <v>951</v>
      </c>
      <c r="L10" s="45" t="s">
        <v>951</v>
      </c>
    </row>
    <row r="11" spans="5:12" ht="25.5">
      <c r="E11" s="69" t="s">
        <v>953</v>
      </c>
      <c r="F11" s="69" t="s">
        <v>955</v>
      </c>
      <c r="G11" s="69" t="s">
        <v>956</v>
      </c>
      <c r="H11" s="69" t="s">
        <v>957</v>
      </c>
      <c r="I11" s="69" t="s">
        <v>958</v>
      </c>
      <c r="J11" s="69" t="s">
        <v>959</v>
      </c>
      <c r="K11" s="69" t="s">
        <v>960</v>
      </c>
      <c r="L11" s="69" t="s">
        <v>961</v>
      </c>
    </row>
  </sheetData>
  <sheetProtection/>
  <mergeCells count="10">
    <mergeCell ref="I2:I3"/>
    <mergeCell ref="J2:J3"/>
    <mergeCell ref="K2:K3"/>
    <mergeCell ref="L2:L3"/>
    <mergeCell ref="B2:C3"/>
    <mergeCell ref="D2:D3"/>
    <mergeCell ref="E2:E3"/>
    <mergeCell ref="F2:F3"/>
    <mergeCell ref="G2:G3"/>
    <mergeCell ref="H2:H3"/>
  </mergeCells>
  <printOptions/>
  <pageMargins left="0.7874015748031497" right="0.7874015748031497" top="0.984251968503937" bottom="0.984251968503937" header="0.5118110236220472" footer="0.5118110236220472"/>
  <pageSetup fitToHeight="1" fitToWidth="1" horizontalDpi="600" verticalDpi="600" orientation="landscape" paperSize="9" scale="42" r:id="rId1"/>
</worksheet>
</file>

<file path=xl/worksheets/sheet29.xml><?xml version="1.0" encoding="utf-8"?>
<worksheet xmlns="http://schemas.openxmlformats.org/spreadsheetml/2006/main" xmlns:r="http://schemas.openxmlformats.org/officeDocument/2006/relationships">
  <sheetPr>
    <pageSetUpPr fitToPage="1"/>
  </sheetPr>
  <dimension ref="B2:D9"/>
  <sheetViews>
    <sheetView zoomScalePageLayoutView="0" workbookViewId="0" topLeftCell="A1">
      <selection activeCell="B2" sqref="B2:C3"/>
    </sheetView>
  </sheetViews>
  <sheetFormatPr defaultColWidth="9.140625" defaultRowHeight="12.75"/>
  <cols>
    <col min="1" max="1" width="9.140625" style="4" customWidth="1"/>
    <col min="2" max="2" width="20.8515625" style="4" customWidth="1"/>
    <col min="3" max="3" width="58.140625" style="4" customWidth="1"/>
    <col min="4" max="4" width="40.8515625" style="4" customWidth="1"/>
    <col min="5" max="16384" width="9.140625" style="4" customWidth="1"/>
  </cols>
  <sheetData>
    <row r="2" spans="2:4" ht="12.75" customHeight="1">
      <c r="B2" s="82" t="s">
        <v>445</v>
      </c>
      <c r="C2" s="83"/>
      <c r="D2" s="86" t="s">
        <v>426</v>
      </c>
    </row>
    <row r="3" spans="2:4" ht="38.25" customHeight="1">
      <c r="B3" s="84"/>
      <c r="C3" s="85"/>
      <c r="D3" s="87"/>
    </row>
    <row r="4" spans="2:4" ht="12.75" customHeight="1">
      <c r="B4" s="5" t="s">
        <v>427</v>
      </c>
      <c r="C4" s="6" t="s">
        <v>446</v>
      </c>
      <c r="D4" s="77" t="s">
        <v>784</v>
      </c>
    </row>
    <row r="5" spans="2:4" ht="12.75">
      <c r="B5" s="5" t="s">
        <v>440</v>
      </c>
      <c r="C5" s="6" t="s">
        <v>441</v>
      </c>
      <c r="D5" s="77" t="s">
        <v>441</v>
      </c>
    </row>
    <row r="6" spans="2:4" ht="12.75">
      <c r="B6" s="5" t="s">
        <v>429</v>
      </c>
      <c r="C6" s="6" t="s">
        <v>430</v>
      </c>
      <c r="D6" s="77" t="s">
        <v>937</v>
      </c>
    </row>
    <row r="7" spans="2:4" ht="12.75">
      <c r="B7" s="5" t="s">
        <v>443</v>
      </c>
      <c r="C7" s="6" t="s">
        <v>444</v>
      </c>
      <c r="D7" s="78" t="s">
        <v>964</v>
      </c>
    </row>
    <row r="8" spans="2:4" ht="25.5">
      <c r="B8" s="5" t="s">
        <v>431</v>
      </c>
      <c r="C8" s="6" t="s">
        <v>432</v>
      </c>
      <c r="D8" s="39" t="s">
        <v>432</v>
      </c>
    </row>
    <row r="9" spans="2:4" ht="12.75">
      <c r="B9" s="6" t="s">
        <v>436</v>
      </c>
      <c r="C9" s="6" t="s">
        <v>437</v>
      </c>
      <c r="D9" s="40"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2:F25"/>
  <sheetViews>
    <sheetView zoomScalePageLayoutView="0" workbookViewId="0" topLeftCell="A1">
      <selection activeCell="B2" sqref="B2:C3"/>
    </sheetView>
  </sheetViews>
  <sheetFormatPr defaultColWidth="9.140625" defaultRowHeight="12.75"/>
  <cols>
    <col min="1" max="1" width="4.00390625" style="4" customWidth="1"/>
    <col min="2" max="2" width="31.7109375" style="4" customWidth="1"/>
    <col min="3" max="3" width="53.28125" style="4" customWidth="1"/>
    <col min="4" max="4" width="46.140625" style="4" customWidth="1"/>
    <col min="5" max="5" width="45.8515625" style="4" customWidth="1"/>
    <col min="6" max="6" width="46.00390625" style="4" customWidth="1"/>
    <col min="7" max="16384" width="9.140625" style="4" customWidth="1"/>
  </cols>
  <sheetData>
    <row r="2" spans="2:6" ht="19.5" customHeight="1">
      <c r="B2" s="82" t="s">
        <v>549</v>
      </c>
      <c r="C2" s="83"/>
      <c r="D2" s="86" t="s">
        <v>426</v>
      </c>
      <c r="E2" s="88" t="s">
        <v>426</v>
      </c>
      <c r="F2" s="88" t="s">
        <v>426</v>
      </c>
    </row>
    <row r="3" spans="2:6" ht="19.5" customHeight="1">
      <c r="B3" s="84"/>
      <c r="C3" s="85"/>
      <c r="D3" s="87"/>
      <c r="E3" s="89"/>
      <c r="F3" s="89"/>
    </row>
    <row r="4" spans="2:6" ht="27" customHeight="1">
      <c r="B4" s="6" t="s">
        <v>518</v>
      </c>
      <c r="C4" s="6" t="s">
        <v>550</v>
      </c>
      <c r="D4" s="39" t="s">
        <v>780</v>
      </c>
      <c r="E4" s="44" t="s">
        <v>781</v>
      </c>
      <c r="F4" s="44" t="s">
        <v>781</v>
      </c>
    </row>
    <row r="5" spans="2:6" ht="19.5" customHeight="1">
      <c r="B5" s="6" t="s">
        <v>520</v>
      </c>
      <c r="C5" s="4" t="s">
        <v>551</v>
      </c>
      <c r="D5" s="40" t="s">
        <v>768</v>
      </c>
      <c r="E5" s="46" t="s">
        <v>774</v>
      </c>
      <c r="F5" s="40" t="s">
        <v>768</v>
      </c>
    </row>
    <row r="6" spans="2:6" ht="19.5" customHeight="1">
      <c r="B6" s="6" t="s">
        <v>522</v>
      </c>
      <c r="C6" s="4" t="s">
        <v>552</v>
      </c>
      <c r="D6" s="40" t="s">
        <v>769</v>
      </c>
      <c r="E6" s="46" t="s">
        <v>775</v>
      </c>
      <c r="F6" s="46" t="s">
        <v>777</v>
      </c>
    </row>
    <row r="7" spans="2:6" ht="19.5" customHeight="1">
      <c r="B7" s="6" t="s">
        <v>524</v>
      </c>
      <c r="C7" s="6" t="s">
        <v>525</v>
      </c>
      <c r="D7" s="41" t="s">
        <v>525</v>
      </c>
      <c r="E7" s="41" t="s">
        <v>525</v>
      </c>
      <c r="F7" s="41" t="s">
        <v>525</v>
      </c>
    </row>
    <row r="8" spans="2:6" ht="54" customHeight="1">
      <c r="B8" s="6" t="s">
        <v>526</v>
      </c>
      <c r="C8" s="15" t="s">
        <v>553</v>
      </c>
      <c r="D8" s="39" t="s">
        <v>779</v>
      </c>
      <c r="E8" s="39" t="s">
        <v>779</v>
      </c>
      <c r="F8" s="44" t="s">
        <v>778</v>
      </c>
    </row>
    <row r="9" spans="2:6" ht="19.5" customHeight="1">
      <c r="B9" s="6" t="s">
        <v>528</v>
      </c>
      <c r="C9" s="6" t="s">
        <v>484</v>
      </c>
      <c r="D9" s="40" t="s">
        <v>751</v>
      </c>
      <c r="E9" s="40" t="s">
        <v>751</v>
      </c>
      <c r="F9" s="40" t="s">
        <v>751</v>
      </c>
    </row>
    <row r="10" spans="2:6" ht="19.5" customHeight="1">
      <c r="B10" s="6" t="s">
        <v>529</v>
      </c>
      <c r="C10" s="16" t="s">
        <v>530</v>
      </c>
      <c r="D10" s="40" t="s">
        <v>752</v>
      </c>
      <c r="E10" s="40" t="s">
        <v>752</v>
      </c>
      <c r="F10" s="40" t="s">
        <v>752</v>
      </c>
    </row>
    <row r="11" spans="2:6" ht="19.5" customHeight="1">
      <c r="B11" s="6" t="s">
        <v>531</v>
      </c>
      <c r="C11" s="6" t="s">
        <v>554</v>
      </c>
      <c r="D11" s="41" t="s">
        <v>753</v>
      </c>
      <c r="E11" s="41" t="s">
        <v>753</v>
      </c>
      <c r="F11" s="41" t="s">
        <v>753</v>
      </c>
    </row>
    <row r="12" spans="2:6" ht="19.5" customHeight="1">
      <c r="B12" s="6" t="s">
        <v>533</v>
      </c>
      <c r="C12" s="6" t="s">
        <v>534</v>
      </c>
      <c r="D12" s="40" t="s">
        <v>754</v>
      </c>
      <c r="E12" s="40" t="s">
        <v>754</v>
      </c>
      <c r="F12" s="40" t="s">
        <v>754</v>
      </c>
    </row>
    <row r="13" spans="2:6" ht="51.75" customHeight="1">
      <c r="B13" s="6" t="s">
        <v>535</v>
      </c>
      <c r="C13" s="14" t="s">
        <v>555</v>
      </c>
      <c r="D13" s="42" t="s">
        <v>555</v>
      </c>
      <c r="E13" s="42" t="s">
        <v>555</v>
      </c>
      <c r="F13" s="42" t="s">
        <v>555</v>
      </c>
    </row>
    <row r="14" spans="2:6" ht="50.25" customHeight="1">
      <c r="B14" s="6" t="s">
        <v>537</v>
      </c>
      <c r="C14" s="19" t="s">
        <v>556</v>
      </c>
      <c r="D14" s="39" t="s">
        <v>770</v>
      </c>
      <c r="E14" s="39" t="s">
        <v>770</v>
      </c>
      <c r="F14" s="39" t="s">
        <v>770</v>
      </c>
    </row>
    <row r="15" spans="2:6" ht="100.5" customHeight="1">
      <c r="B15" s="6" t="s">
        <v>539</v>
      </c>
      <c r="C15" s="19" t="s">
        <v>557</v>
      </c>
      <c r="D15" s="42" t="s">
        <v>557</v>
      </c>
      <c r="E15" s="42" t="s">
        <v>557</v>
      </c>
      <c r="F15" s="42" t="s">
        <v>557</v>
      </c>
    </row>
    <row r="16" spans="2:6" ht="29.25" customHeight="1">
      <c r="B16" s="6" t="s">
        <v>541</v>
      </c>
      <c r="C16" s="18" t="s">
        <v>558</v>
      </c>
      <c r="D16" s="43" t="s">
        <v>771</v>
      </c>
      <c r="E16" s="47" t="s">
        <v>771</v>
      </c>
      <c r="F16" s="47" t="s">
        <v>771</v>
      </c>
    </row>
    <row r="17" spans="2:6" ht="19.5" customHeight="1">
      <c r="B17" s="6" t="s">
        <v>559</v>
      </c>
      <c r="C17" s="6" t="s">
        <v>484</v>
      </c>
      <c r="D17" s="41" t="s">
        <v>484</v>
      </c>
      <c r="E17" s="41" t="s">
        <v>484</v>
      </c>
      <c r="F17" s="41" t="s">
        <v>484</v>
      </c>
    </row>
    <row r="18" spans="2:6" ht="19.5" customHeight="1">
      <c r="B18" s="6" t="s">
        <v>543</v>
      </c>
      <c r="C18" s="6" t="s">
        <v>544</v>
      </c>
      <c r="D18" s="41" t="s">
        <v>772</v>
      </c>
      <c r="E18" s="41" t="s">
        <v>772</v>
      </c>
      <c r="F18" s="41" t="s">
        <v>772</v>
      </c>
    </row>
    <row r="19" spans="2:6" ht="19.5" customHeight="1">
      <c r="B19" s="6" t="s">
        <v>545</v>
      </c>
      <c r="C19" s="6" t="s">
        <v>560</v>
      </c>
      <c r="D19" s="40" t="s">
        <v>757</v>
      </c>
      <c r="E19" s="40" t="s">
        <v>757</v>
      </c>
      <c r="F19" s="40" t="s">
        <v>757</v>
      </c>
    </row>
    <row r="20" spans="2:6" ht="24" customHeight="1">
      <c r="B20" s="6" t="s">
        <v>431</v>
      </c>
      <c r="C20" s="4" t="s">
        <v>432</v>
      </c>
      <c r="D20" s="43" t="s">
        <v>547</v>
      </c>
      <c r="E20" s="43" t="s">
        <v>547</v>
      </c>
      <c r="F20" s="43" t="s">
        <v>547</v>
      </c>
    </row>
    <row r="21" spans="2:6" ht="19.5" customHeight="1">
      <c r="B21" s="6" t="s">
        <v>436</v>
      </c>
      <c r="C21" s="6" t="s">
        <v>516</v>
      </c>
      <c r="D21" s="41" t="s">
        <v>516</v>
      </c>
      <c r="E21" s="41" t="s">
        <v>516</v>
      </c>
      <c r="F21" s="41" t="s">
        <v>516</v>
      </c>
    </row>
    <row r="22" spans="2:6" ht="58.5" customHeight="1">
      <c r="B22" s="17" t="s">
        <v>433</v>
      </c>
      <c r="C22" s="14" t="s">
        <v>548</v>
      </c>
      <c r="D22" s="42" t="s">
        <v>773</v>
      </c>
      <c r="E22" s="42" t="s">
        <v>773</v>
      </c>
      <c r="F22" s="42" t="s">
        <v>773</v>
      </c>
    </row>
    <row r="23" spans="2:6" ht="19.5" customHeight="1">
      <c r="B23" s="12"/>
      <c r="C23" s="12"/>
      <c r="D23" s="40"/>
      <c r="E23" s="40"/>
      <c r="F23" s="40"/>
    </row>
    <row r="24" spans="5:6" ht="12.75">
      <c r="E24" s="45" t="s">
        <v>776</v>
      </c>
      <c r="F24" s="45" t="s">
        <v>776</v>
      </c>
    </row>
    <row r="25" spans="5:6" ht="12.75">
      <c r="E25" s="45" t="s">
        <v>782</v>
      </c>
      <c r="F25" s="45" t="s">
        <v>783</v>
      </c>
    </row>
  </sheetData>
  <sheetProtection/>
  <mergeCells count="4">
    <mergeCell ref="B2:C3"/>
    <mergeCell ref="D2:D3"/>
    <mergeCell ref="E2:E3"/>
    <mergeCell ref="F2:F3"/>
  </mergeCells>
  <printOptions/>
  <pageMargins left="0.7874015748031497" right="0.7874015748031497" top="0.984251968503937" bottom="0.984251968503937" header="0.5118110236220472" footer="0.5118110236220472"/>
  <pageSetup fitToHeight="1" fitToWidth="1" horizontalDpi="600" verticalDpi="600" orientation="landscape" paperSize="9" scale="56" r:id="rId1"/>
</worksheet>
</file>

<file path=xl/worksheets/sheet30.xml><?xml version="1.0" encoding="utf-8"?>
<worksheet xmlns="http://schemas.openxmlformats.org/spreadsheetml/2006/main" xmlns:r="http://schemas.openxmlformats.org/officeDocument/2006/relationships">
  <sheetPr>
    <pageSetUpPr fitToPage="1"/>
  </sheetPr>
  <dimension ref="B2:D9"/>
  <sheetViews>
    <sheetView zoomScalePageLayoutView="0" workbookViewId="0" topLeftCell="A1">
      <selection activeCell="B2" sqref="B2:C3"/>
    </sheetView>
  </sheetViews>
  <sheetFormatPr defaultColWidth="9.140625" defaultRowHeight="12.75"/>
  <cols>
    <col min="1" max="1" width="9.140625" style="4" customWidth="1"/>
    <col min="2" max="2" width="18.28125" style="4" customWidth="1"/>
    <col min="3" max="3" width="55.421875" style="4" customWidth="1"/>
    <col min="4" max="4" width="54.7109375" style="4" customWidth="1"/>
    <col min="5" max="16384" width="9.140625" style="4" customWidth="1"/>
  </cols>
  <sheetData>
    <row r="2" spans="2:4" ht="12.75" customHeight="1">
      <c r="B2" s="96" t="s">
        <v>438</v>
      </c>
      <c r="C2" s="96"/>
      <c r="D2" s="86" t="s">
        <v>426</v>
      </c>
    </row>
    <row r="3" spans="2:4" ht="33" customHeight="1">
      <c r="B3" s="96"/>
      <c r="C3" s="96"/>
      <c r="D3" s="87"/>
    </row>
    <row r="4" spans="2:4" ht="12.75">
      <c r="B4" s="5" t="s">
        <v>427</v>
      </c>
      <c r="C4" s="6" t="s">
        <v>439</v>
      </c>
      <c r="D4" s="39" t="s">
        <v>965</v>
      </c>
    </row>
    <row r="5" spans="2:4" ht="12.75">
      <c r="B5" s="5" t="s">
        <v>440</v>
      </c>
      <c r="C5" s="6" t="s">
        <v>441</v>
      </c>
      <c r="D5" s="42" t="s">
        <v>441</v>
      </c>
    </row>
    <row r="6" spans="2:4" ht="12.75">
      <c r="B6" s="5" t="s">
        <v>429</v>
      </c>
      <c r="C6" s="6" t="s">
        <v>442</v>
      </c>
      <c r="D6" s="64" t="s">
        <v>950</v>
      </c>
    </row>
    <row r="7" spans="2:4" ht="12.75">
      <c r="B7" s="5" t="s">
        <v>443</v>
      </c>
      <c r="C7" s="6" t="s">
        <v>444</v>
      </c>
      <c r="D7" s="39" t="s">
        <v>964</v>
      </c>
    </row>
    <row r="8" spans="2:4" ht="12.75">
      <c r="B8" s="5" t="s">
        <v>431</v>
      </c>
      <c r="C8" s="6" t="s">
        <v>432</v>
      </c>
      <c r="D8" s="41" t="s">
        <v>856</v>
      </c>
    </row>
    <row r="9" spans="2:4" ht="12.75">
      <c r="B9" s="6" t="s">
        <v>436</v>
      </c>
      <c r="C9" s="6" t="s">
        <v>437</v>
      </c>
      <c r="D9" s="41"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6" r:id="rId1"/>
</worksheet>
</file>

<file path=xl/worksheets/sheet31.xml><?xml version="1.0" encoding="utf-8"?>
<worksheet xmlns="http://schemas.openxmlformats.org/spreadsheetml/2006/main" xmlns:r="http://schemas.openxmlformats.org/officeDocument/2006/relationships">
  <sheetPr>
    <pageSetUpPr fitToPage="1"/>
  </sheetPr>
  <dimension ref="B2:E9"/>
  <sheetViews>
    <sheetView zoomScalePageLayoutView="0" workbookViewId="0" topLeftCell="A1">
      <selection activeCell="B2" sqref="B2:C3"/>
    </sheetView>
  </sheetViews>
  <sheetFormatPr defaultColWidth="9.140625" defaultRowHeight="12.75"/>
  <cols>
    <col min="1" max="1" width="9.140625" style="4" customWidth="1"/>
    <col min="2" max="2" width="18.28125" style="4" customWidth="1"/>
    <col min="3" max="3" width="44.421875" style="4" customWidth="1"/>
    <col min="4" max="4" width="36.8515625" style="4" customWidth="1"/>
    <col min="5" max="5" width="35.57421875" style="4" customWidth="1"/>
    <col min="6" max="16384" width="9.140625" style="4" customWidth="1"/>
  </cols>
  <sheetData>
    <row r="2" spans="2:5" ht="12.75" customHeight="1">
      <c r="B2" s="96" t="s">
        <v>492</v>
      </c>
      <c r="C2" s="96"/>
      <c r="D2" s="86" t="s">
        <v>426</v>
      </c>
      <c r="E2" s="86" t="s">
        <v>426</v>
      </c>
    </row>
    <row r="3" spans="2:5" ht="33" customHeight="1">
      <c r="B3" s="96"/>
      <c r="C3" s="96"/>
      <c r="D3" s="87"/>
      <c r="E3" s="87"/>
    </row>
    <row r="4" spans="2:5" ht="12.75">
      <c r="B4" s="5" t="s">
        <v>427</v>
      </c>
      <c r="C4" s="6" t="s">
        <v>493</v>
      </c>
      <c r="D4" s="42" t="s">
        <v>966</v>
      </c>
      <c r="E4" s="44" t="s">
        <v>968</v>
      </c>
    </row>
    <row r="5" spans="2:5" ht="12.75">
      <c r="B5" s="5" t="s">
        <v>429</v>
      </c>
      <c r="C5" s="6" t="s">
        <v>442</v>
      </c>
      <c r="D5" s="64" t="s">
        <v>950</v>
      </c>
      <c r="E5" s="64" t="s">
        <v>950</v>
      </c>
    </row>
    <row r="6" spans="2:5" ht="25.5">
      <c r="B6" s="5" t="s">
        <v>431</v>
      </c>
      <c r="C6" s="14" t="s">
        <v>432</v>
      </c>
      <c r="D6" s="42" t="s">
        <v>432</v>
      </c>
      <c r="E6" s="42" t="s">
        <v>432</v>
      </c>
    </row>
    <row r="7" spans="2:5" ht="12.75">
      <c r="B7" s="6" t="s">
        <v>436</v>
      </c>
      <c r="C7" s="6" t="s">
        <v>437</v>
      </c>
      <c r="D7" s="21" t="s">
        <v>437</v>
      </c>
      <c r="E7" s="21" t="s">
        <v>437</v>
      </c>
    </row>
    <row r="8" ht="12.75">
      <c r="E8" s="45" t="s">
        <v>776</v>
      </c>
    </row>
    <row r="9" ht="12.75">
      <c r="E9" s="45" t="s">
        <v>967</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worksheet>
</file>

<file path=xl/worksheets/sheet32.xml><?xml version="1.0" encoding="utf-8"?>
<worksheet xmlns="http://schemas.openxmlformats.org/spreadsheetml/2006/main" xmlns:r="http://schemas.openxmlformats.org/officeDocument/2006/relationships">
  <sheetPr>
    <pageSetUpPr fitToPage="1"/>
  </sheetPr>
  <dimension ref="B2:D8"/>
  <sheetViews>
    <sheetView zoomScalePageLayoutView="0" workbookViewId="0" topLeftCell="A1">
      <selection activeCell="B2" sqref="B2:C3"/>
    </sheetView>
  </sheetViews>
  <sheetFormatPr defaultColWidth="9.140625" defaultRowHeight="12.75"/>
  <cols>
    <col min="1" max="1" width="9.140625" style="4" customWidth="1"/>
    <col min="2" max="2" width="20.8515625" style="4" customWidth="1"/>
    <col min="3" max="3" width="34.140625" style="4" customWidth="1"/>
    <col min="4" max="4" width="55.00390625" style="4" customWidth="1"/>
    <col min="5" max="16384" width="9.140625" style="4" customWidth="1"/>
  </cols>
  <sheetData>
    <row r="2" spans="2:4" ht="12.75" customHeight="1">
      <c r="B2" s="82" t="s">
        <v>697</v>
      </c>
      <c r="C2" s="83"/>
      <c r="D2" s="86" t="s">
        <v>426</v>
      </c>
    </row>
    <row r="3" spans="2:4" ht="38.25" customHeight="1">
      <c r="B3" s="84"/>
      <c r="C3" s="85"/>
      <c r="D3" s="87"/>
    </row>
    <row r="4" spans="2:4" ht="12.75" customHeight="1">
      <c r="B4" s="103" t="s">
        <v>698</v>
      </c>
      <c r="C4" s="104"/>
      <c r="D4" s="109" t="s">
        <v>698</v>
      </c>
    </row>
    <row r="5" spans="2:4" ht="12.75">
      <c r="B5" s="105"/>
      <c r="C5" s="106"/>
      <c r="D5" s="110"/>
    </row>
    <row r="6" spans="2:4" ht="12.75">
      <c r="B6" s="105"/>
      <c r="C6" s="106"/>
      <c r="D6" s="110"/>
    </row>
    <row r="7" spans="2:4" ht="54" customHeight="1">
      <c r="B7" s="107"/>
      <c r="C7" s="108"/>
      <c r="D7" s="111"/>
    </row>
    <row r="8" spans="2:4" ht="12.75">
      <c r="B8" s="6" t="s">
        <v>436</v>
      </c>
      <c r="C8" s="6" t="s">
        <v>437</v>
      </c>
      <c r="D8" s="40" t="s">
        <v>437</v>
      </c>
    </row>
  </sheetData>
  <sheetProtection/>
  <mergeCells count="4">
    <mergeCell ref="B2:C3"/>
    <mergeCell ref="D2:D3"/>
    <mergeCell ref="B4:C7"/>
    <mergeCell ref="D4:D7"/>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B2:D8"/>
  <sheetViews>
    <sheetView zoomScalePageLayoutView="0" workbookViewId="0" topLeftCell="A1">
      <selection activeCell="B2" sqref="B2:C3"/>
    </sheetView>
  </sheetViews>
  <sheetFormatPr defaultColWidth="9.140625" defaultRowHeight="12.75"/>
  <cols>
    <col min="2" max="2" width="20.8515625" style="0" customWidth="1"/>
    <col min="3" max="3" width="34.140625" style="0" customWidth="1"/>
    <col min="4" max="4" width="54.421875" style="0" customWidth="1"/>
  </cols>
  <sheetData>
    <row r="2" spans="2:4" ht="12.75" customHeight="1">
      <c r="B2" s="90" t="s">
        <v>707</v>
      </c>
      <c r="C2" s="91"/>
      <c r="D2" s="88" t="s">
        <v>426</v>
      </c>
    </row>
    <row r="3" spans="2:4" ht="38.25" customHeight="1">
      <c r="B3" s="92"/>
      <c r="C3" s="93"/>
      <c r="D3" s="89"/>
    </row>
    <row r="4" spans="2:4" ht="12.75" customHeight="1">
      <c r="B4" s="112" t="s">
        <v>708</v>
      </c>
      <c r="C4" s="113"/>
      <c r="D4" s="109" t="s">
        <v>708</v>
      </c>
    </row>
    <row r="5" spans="2:4" ht="12.75">
      <c r="B5" s="114"/>
      <c r="C5" s="115"/>
      <c r="D5" s="110"/>
    </row>
    <row r="6" spans="2:4" ht="12.75">
      <c r="B6" s="114"/>
      <c r="C6" s="115"/>
      <c r="D6" s="110"/>
    </row>
    <row r="7" spans="2:4" ht="67.5" customHeight="1">
      <c r="B7" s="116"/>
      <c r="C7" s="117"/>
      <c r="D7" s="111"/>
    </row>
    <row r="8" spans="2:4" ht="12.75">
      <c r="B8" s="20" t="s">
        <v>436</v>
      </c>
      <c r="C8" s="20" t="s">
        <v>437</v>
      </c>
      <c r="D8" s="40" t="s">
        <v>437</v>
      </c>
    </row>
  </sheetData>
  <sheetProtection/>
  <mergeCells count="4">
    <mergeCell ref="B2:C3"/>
    <mergeCell ref="D2:D3"/>
    <mergeCell ref="B4:C7"/>
    <mergeCell ref="D4:D7"/>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B2:D6"/>
  <sheetViews>
    <sheetView zoomScalePageLayoutView="0" workbookViewId="0" topLeftCell="A1">
      <selection activeCell="B2" sqref="B2:C3"/>
    </sheetView>
  </sheetViews>
  <sheetFormatPr defaultColWidth="9.140625" defaultRowHeight="12.75"/>
  <cols>
    <col min="1" max="1" width="9.140625" style="4" customWidth="1"/>
    <col min="2" max="2" width="18.28125" style="4" customWidth="1"/>
    <col min="3" max="3" width="34.57421875" style="4" customWidth="1"/>
    <col min="4" max="4" width="38.28125" style="4" customWidth="1"/>
    <col min="5" max="16384" width="9.140625" style="4" customWidth="1"/>
  </cols>
  <sheetData>
    <row r="2" spans="2:4" ht="12.75" customHeight="1">
      <c r="B2" s="82" t="s">
        <v>447</v>
      </c>
      <c r="C2" s="83"/>
      <c r="D2" s="86" t="s">
        <v>426</v>
      </c>
    </row>
    <row r="3" spans="2:4" ht="33" customHeight="1">
      <c r="B3" s="84"/>
      <c r="C3" s="85"/>
      <c r="D3" s="87"/>
    </row>
    <row r="4" spans="2:4" ht="30" customHeight="1">
      <c r="B4" s="7" t="s">
        <v>448</v>
      </c>
      <c r="C4" s="5" t="s">
        <v>449</v>
      </c>
      <c r="D4" s="71" t="s">
        <v>449</v>
      </c>
    </row>
    <row r="5" spans="2:4" ht="12.75">
      <c r="B5" s="5" t="s">
        <v>450</v>
      </c>
      <c r="C5" s="8" t="s">
        <v>451</v>
      </c>
      <c r="D5" s="40" t="s">
        <v>451</v>
      </c>
    </row>
    <row r="6" spans="2:4" ht="12.75">
      <c r="B6" s="6" t="s">
        <v>436</v>
      </c>
      <c r="C6" s="6" t="s">
        <v>437</v>
      </c>
      <c r="D6" s="41"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pageSetUpPr fitToPage="1"/>
  </sheetPr>
  <dimension ref="B2:D10"/>
  <sheetViews>
    <sheetView zoomScalePageLayoutView="0" workbookViewId="0" topLeftCell="A1">
      <selection activeCell="B2" sqref="B2:C3"/>
    </sheetView>
  </sheetViews>
  <sheetFormatPr defaultColWidth="9.140625" defaultRowHeight="12.75"/>
  <cols>
    <col min="1" max="1" width="9.140625" style="4" customWidth="1"/>
    <col min="2" max="2" width="25.00390625" style="4" customWidth="1"/>
    <col min="3" max="3" width="21.28125" style="4" customWidth="1"/>
    <col min="4" max="4" width="34.00390625" style="4" customWidth="1"/>
    <col min="5" max="16384" width="9.140625" style="4" customWidth="1"/>
  </cols>
  <sheetData>
    <row r="2" spans="2:4" ht="12.75" customHeight="1">
      <c r="B2" s="82" t="s">
        <v>452</v>
      </c>
      <c r="C2" s="83"/>
      <c r="D2" s="86" t="s">
        <v>426</v>
      </c>
    </row>
    <row r="3" spans="2:4" ht="21" customHeight="1">
      <c r="B3" s="84"/>
      <c r="C3" s="85"/>
      <c r="D3" s="87"/>
    </row>
    <row r="4" spans="2:4" ht="12.75">
      <c r="B4" s="6" t="s">
        <v>453</v>
      </c>
      <c r="C4" s="9" t="s">
        <v>454</v>
      </c>
      <c r="D4" s="42" t="s">
        <v>454</v>
      </c>
    </row>
    <row r="5" spans="2:4" ht="12.75">
      <c r="B5" s="6" t="s">
        <v>455</v>
      </c>
      <c r="C5" s="9">
        <v>3</v>
      </c>
      <c r="D5" s="79">
        <v>3</v>
      </c>
    </row>
    <row r="6" spans="2:4" ht="12.75">
      <c r="B6" s="6" t="s">
        <v>456</v>
      </c>
      <c r="C6" s="9">
        <v>1</v>
      </c>
      <c r="D6" s="79">
        <v>1</v>
      </c>
    </row>
    <row r="7" spans="2:4" ht="12.75">
      <c r="B7" s="6" t="s">
        <v>457</v>
      </c>
      <c r="C7" s="10" t="s">
        <v>458</v>
      </c>
      <c r="D7" s="80" t="s">
        <v>458</v>
      </c>
    </row>
    <row r="8" spans="2:4" ht="12.75">
      <c r="B8" s="6" t="s">
        <v>459</v>
      </c>
      <c r="C8" s="11" t="s">
        <v>460</v>
      </c>
      <c r="D8" s="41" t="s">
        <v>460</v>
      </c>
    </row>
    <row r="9" spans="2:4" ht="12.75">
      <c r="B9" s="6" t="s">
        <v>461</v>
      </c>
      <c r="C9" s="9" t="s">
        <v>462</v>
      </c>
      <c r="D9" s="42" t="s">
        <v>462</v>
      </c>
    </row>
    <row r="10" spans="2:4" ht="12.75">
      <c r="B10" s="6" t="s">
        <v>436</v>
      </c>
      <c r="C10" s="9" t="s">
        <v>437</v>
      </c>
      <c r="D10" s="40" t="s">
        <v>437</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2:D16"/>
  <sheetViews>
    <sheetView zoomScalePageLayoutView="0" workbookViewId="0" topLeftCell="A1">
      <selection activeCell="B2" sqref="B2:C3"/>
    </sheetView>
  </sheetViews>
  <sheetFormatPr defaultColWidth="9.140625" defaultRowHeight="12.75"/>
  <cols>
    <col min="1" max="1" width="9.140625" style="4" customWidth="1"/>
    <col min="2" max="2" width="31.7109375" style="4" customWidth="1"/>
    <col min="3" max="3" width="53.28125" style="4" customWidth="1"/>
    <col min="4" max="4" width="50.57421875" style="4" customWidth="1"/>
    <col min="5" max="16384" width="9.140625" style="4" customWidth="1"/>
  </cols>
  <sheetData>
    <row r="2" spans="2:4" ht="19.5" customHeight="1">
      <c r="B2" s="82" t="s">
        <v>715</v>
      </c>
      <c r="C2" s="83"/>
      <c r="D2" s="86" t="s">
        <v>426</v>
      </c>
    </row>
    <row r="3" spans="2:4" ht="19.5" customHeight="1">
      <c r="B3" s="84"/>
      <c r="C3" s="85"/>
      <c r="D3" s="87"/>
    </row>
    <row r="4" spans="2:4" ht="36" customHeight="1">
      <c r="B4" s="6" t="s">
        <v>518</v>
      </c>
      <c r="C4" s="4" t="s">
        <v>716</v>
      </c>
      <c r="D4" s="39" t="s">
        <v>787</v>
      </c>
    </row>
    <row r="5" spans="2:4" ht="19.5" customHeight="1">
      <c r="B5" s="6" t="s">
        <v>520</v>
      </c>
      <c r="C5" s="6" t="s">
        <v>717</v>
      </c>
      <c r="D5" s="40" t="s">
        <v>521</v>
      </c>
    </row>
    <row r="6" spans="2:4" ht="19.5" customHeight="1">
      <c r="B6" s="6" t="s">
        <v>522</v>
      </c>
      <c r="C6" s="6" t="s">
        <v>718</v>
      </c>
      <c r="D6" s="40" t="s">
        <v>784</v>
      </c>
    </row>
    <row r="7" spans="2:4" ht="19.5" customHeight="1">
      <c r="B7" s="6" t="s">
        <v>524</v>
      </c>
      <c r="C7" s="6" t="s">
        <v>719</v>
      </c>
      <c r="D7" s="41" t="s">
        <v>719</v>
      </c>
    </row>
    <row r="8" spans="2:4" ht="19.5" customHeight="1">
      <c r="B8" s="6" t="s">
        <v>531</v>
      </c>
      <c r="C8" s="4" t="s">
        <v>720</v>
      </c>
      <c r="D8" s="41" t="s">
        <v>720</v>
      </c>
    </row>
    <row r="9" spans="2:4" ht="19.5" customHeight="1">
      <c r="B9" s="6" t="s">
        <v>533</v>
      </c>
      <c r="C9" s="4" t="s">
        <v>721</v>
      </c>
      <c r="D9" s="41" t="s">
        <v>721</v>
      </c>
    </row>
    <row r="10" spans="2:4" ht="19.5" customHeight="1">
      <c r="B10" s="6" t="s">
        <v>722</v>
      </c>
      <c r="C10" s="4" t="s">
        <v>723</v>
      </c>
      <c r="D10" s="40" t="s">
        <v>785</v>
      </c>
    </row>
    <row r="11" spans="2:4" ht="19.5" customHeight="1">
      <c r="B11" s="6" t="s">
        <v>537</v>
      </c>
      <c r="C11" s="4" t="s">
        <v>724</v>
      </c>
      <c r="D11" s="40" t="s">
        <v>786</v>
      </c>
    </row>
    <row r="12" spans="2:4" ht="96.75" customHeight="1">
      <c r="B12" s="6" t="s">
        <v>539</v>
      </c>
      <c r="C12" s="19" t="s">
        <v>557</v>
      </c>
      <c r="D12" s="42" t="s">
        <v>557</v>
      </c>
    </row>
    <row r="13" spans="2:4" ht="29.25" customHeight="1">
      <c r="B13" s="6" t="s">
        <v>541</v>
      </c>
      <c r="C13" s="18" t="s">
        <v>725</v>
      </c>
      <c r="D13" s="48" t="s">
        <v>725</v>
      </c>
    </row>
    <row r="14" spans="2:4" ht="19.5" customHeight="1">
      <c r="B14" s="6" t="s">
        <v>543</v>
      </c>
      <c r="C14" s="6" t="s">
        <v>726</v>
      </c>
      <c r="D14" s="41" t="s">
        <v>726</v>
      </c>
    </row>
    <row r="15" spans="2:4" ht="19.5" customHeight="1">
      <c r="B15" s="6" t="s">
        <v>431</v>
      </c>
      <c r="C15" s="4" t="s">
        <v>432</v>
      </c>
      <c r="D15" s="41" t="s">
        <v>432</v>
      </c>
    </row>
    <row r="16" spans="2:4" ht="19.5" customHeight="1">
      <c r="B16" s="6" t="s">
        <v>436</v>
      </c>
      <c r="C16" s="6" t="s">
        <v>516</v>
      </c>
      <c r="D16" s="41" t="s">
        <v>516</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B2:D12"/>
  <sheetViews>
    <sheetView zoomScalePageLayoutView="0" workbookViewId="0" topLeftCell="A1">
      <selection activeCell="B2" sqref="B2:C3"/>
    </sheetView>
  </sheetViews>
  <sheetFormatPr defaultColWidth="9.140625" defaultRowHeight="12.75"/>
  <cols>
    <col min="2" max="2" width="27.140625" style="0" customWidth="1"/>
    <col min="3" max="3" width="48.7109375" style="0" customWidth="1"/>
    <col min="4" max="4" width="49.00390625" style="0" customWidth="1"/>
  </cols>
  <sheetData>
    <row r="2" spans="2:4" ht="12.75" customHeight="1">
      <c r="B2" s="90" t="s">
        <v>652</v>
      </c>
      <c r="C2" s="91"/>
      <c r="D2" s="94" t="s">
        <v>426</v>
      </c>
    </row>
    <row r="3" spans="2:4" ht="31.5" customHeight="1">
      <c r="B3" s="92"/>
      <c r="C3" s="93"/>
      <c r="D3" s="95"/>
    </row>
    <row r="4" spans="2:4" ht="12.75">
      <c r="B4" s="20" t="s">
        <v>495</v>
      </c>
      <c r="C4" t="s">
        <v>653</v>
      </c>
      <c r="D4" s="40" t="s">
        <v>653</v>
      </c>
    </row>
    <row r="5" spans="2:4" ht="12.75">
      <c r="B5" s="20" t="s">
        <v>472</v>
      </c>
      <c r="C5" t="s">
        <v>654</v>
      </c>
      <c r="D5" s="21" t="s">
        <v>654</v>
      </c>
    </row>
    <row r="6" spans="2:4" ht="12.75">
      <c r="B6" s="20" t="s">
        <v>498</v>
      </c>
      <c r="C6" s="20" t="s">
        <v>499</v>
      </c>
      <c r="D6" s="21" t="s">
        <v>499</v>
      </c>
    </row>
    <row r="7" spans="2:4" ht="12.75">
      <c r="B7" s="20" t="s">
        <v>508</v>
      </c>
      <c r="C7" t="s">
        <v>655</v>
      </c>
      <c r="D7" s="21" t="s">
        <v>788</v>
      </c>
    </row>
    <row r="8" spans="2:4" ht="12.75">
      <c r="B8" s="20" t="s">
        <v>511</v>
      </c>
      <c r="C8" s="20" t="s">
        <v>484</v>
      </c>
      <c r="D8" s="21" t="s">
        <v>484</v>
      </c>
    </row>
    <row r="9" spans="2:4" ht="12.75">
      <c r="B9" s="20" t="s">
        <v>435</v>
      </c>
      <c r="C9" s="20"/>
      <c r="D9" s="21"/>
    </row>
    <row r="10" spans="2:4" ht="12.75">
      <c r="B10" s="20" t="s">
        <v>512</v>
      </c>
      <c r="C10" s="31" t="s">
        <v>513</v>
      </c>
      <c r="D10" s="21" t="s">
        <v>513</v>
      </c>
    </row>
    <row r="11" spans="2:4" ht="12.75">
      <c r="B11" s="20" t="s">
        <v>490</v>
      </c>
      <c r="C11" s="20" t="s">
        <v>514</v>
      </c>
      <c r="D11" s="21" t="s">
        <v>514</v>
      </c>
    </row>
    <row r="12" spans="2:4" ht="12.75">
      <c r="B12" s="20" t="s">
        <v>515</v>
      </c>
      <c r="C12" s="20" t="s">
        <v>516</v>
      </c>
      <c r="D12" s="21" t="s">
        <v>516</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B2:D12"/>
  <sheetViews>
    <sheetView zoomScalePageLayoutView="0" workbookViewId="0" topLeftCell="A1">
      <selection activeCell="B2" sqref="B2:C3"/>
    </sheetView>
  </sheetViews>
  <sheetFormatPr defaultColWidth="9.140625" defaultRowHeight="12.75"/>
  <cols>
    <col min="1" max="1" width="9.140625" style="4" customWidth="1"/>
    <col min="2" max="2" width="27.140625" style="4" customWidth="1"/>
    <col min="3" max="3" width="48.7109375" style="4" customWidth="1"/>
    <col min="4" max="4" width="51.8515625" style="4" customWidth="1"/>
    <col min="5" max="16384" width="9.140625" style="4" customWidth="1"/>
  </cols>
  <sheetData>
    <row r="2" spans="2:4" ht="12.75" customHeight="1">
      <c r="B2" s="82" t="s">
        <v>713</v>
      </c>
      <c r="C2" s="83"/>
      <c r="D2" s="86" t="s">
        <v>426</v>
      </c>
    </row>
    <row r="3" spans="2:4" ht="31.5" customHeight="1">
      <c r="B3" s="84"/>
      <c r="C3" s="85"/>
      <c r="D3" s="87"/>
    </row>
    <row r="4" spans="2:4" ht="12.75">
      <c r="B4" s="6" t="s">
        <v>495</v>
      </c>
      <c r="C4" s="4" t="s">
        <v>714</v>
      </c>
      <c r="D4" s="21" t="s">
        <v>714</v>
      </c>
    </row>
    <row r="5" spans="2:4" ht="12.75">
      <c r="B5" s="6" t="s">
        <v>472</v>
      </c>
      <c r="C5" s="4" t="s">
        <v>654</v>
      </c>
      <c r="D5" s="21" t="s">
        <v>654</v>
      </c>
    </row>
    <row r="6" spans="2:4" ht="12.75">
      <c r="B6" s="6" t="s">
        <v>498</v>
      </c>
      <c r="C6" s="6" t="s">
        <v>499</v>
      </c>
      <c r="D6" s="21" t="s">
        <v>499</v>
      </c>
    </row>
    <row r="7" spans="2:4" ht="12.75">
      <c r="B7" s="6" t="s">
        <v>508</v>
      </c>
      <c r="C7" s="6" t="s">
        <v>509</v>
      </c>
      <c r="D7" s="21" t="s">
        <v>789</v>
      </c>
    </row>
    <row r="8" spans="2:4" ht="12.75">
      <c r="B8" s="6" t="s">
        <v>511</v>
      </c>
      <c r="C8" s="6" t="s">
        <v>484</v>
      </c>
      <c r="D8" s="21" t="s">
        <v>484</v>
      </c>
    </row>
    <row r="9" spans="2:4" ht="12.75">
      <c r="B9" s="6" t="s">
        <v>435</v>
      </c>
      <c r="C9" s="6"/>
      <c r="D9" s="21"/>
    </row>
    <row r="10" spans="2:4" ht="12.75">
      <c r="B10" s="6" t="s">
        <v>512</v>
      </c>
      <c r="C10" s="14" t="s">
        <v>513</v>
      </c>
      <c r="D10" s="21" t="s">
        <v>513</v>
      </c>
    </row>
    <row r="11" spans="2:4" ht="12.75">
      <c r="B11" s="6" t="s">
        <v>490</v>
      </c>
      <c r="C11" s="6" t="s">
        <v>514</v>
      </c>
      <c r="D11" s="21" t="s">
        <v>514</v>
      </c>
    </row>
    <row r="12" spans="2:4" ht="12.75">
      <c r="B12" s="6" t="s">
        <v>515</v>
      </c>
      <c r="C12" s="6" t="s">
        <v>516</v>
      </c>
      <c r="D12" s="21" t="s">
        <v>516</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B2:E19"/>
  <sheetViews>
    <sheetView zoomScalePageLayoutView="0" workbookViewId="0" topLeftCell="A1">
      <selection activeCell="B2" sqref="B2:C3"/>
    </sheetView>
  </sheetViews>
  <sheetFormatPr defaultColWidth="9.140625" defaultRowHeight="12.75"/>
  <cols>
    <col min="1" max="1" width="9.140625" style="4" customWidth="1"/>
    <col min="2" max="2" width="27.140625" style="4" customWidth="1"/>
    <col min="3" max="3" width="48.7109375" style="4" customWidth="1"/>
    <col min="4" max="4" width="41.57421875" style="4" customWidth="1"/>
    <col min="5" max="5" width="38.140625" style="4" customWidth="1"/>
    <col min="6" max="16384" width="9.140625" style="4" customWidth="1"/>
  </cols>
  <sheetData>
    <row r="2" spans="2:5" ht="12.75" customHeight="1">
      <c r="B2" s="82" t="s">
        <v>675</v>
      </c>
      <c r="C2" s="83"/>
      <c r="D2" s="86" t="s">
        <v>426</v>
      </c>
      <c r="E2" s="86" t="s">
        <v>426</v>
      </c>
    </row>
    <row r="3" spans="2:5" ht="31.5" customHeight="1">
      <c r="B3" s="84"/>
      <c r="C3" s="85"/>
      <c r="D3" s="87"/>
      <c r="E3" s="87"/>
    </row>
    <row r="4" spans="2:5" ht="12.75">
      <c r="B4" s="6" t="s">
        <v>495</v>
      </c>
      <c r="C4" s="6" t="s">
        <v>676</v>
      </c>
      <c r="D4" s="40" t="s">
        <v>676</v>
      </c>
      <c r="E4" s="40" t="s">
        <v>676</v>
      </c>
    </row>
    <row r="5" spans="2:5" ht="12.75">
      <c r="B5" s="6" t="s">
        <v>472</v>
      </c>
      <c r="C5" s="6" t="s">
        <v>677</v>
      </c>
      <c r="D5" s="40" t="s">
        <v>790</v>
      </c>
      <c r="E5" s="40" t="s">
        <v>790</v>
      </c>
    </row>
    <row r="6" spans="2:5" ht="12.75">
      <c r="B6" s="6" t="s">
        <v>498</v>
      </c>
      <c r="C6" s="6" t="s">
        <v>499</v>
      </c>
      <c r="D6" s="41" t="s">
        <v>499</v>
      </c>
      <c r="E6" s="41" t="s">
        <v>499</v>
      </c>
    </row>
    <row r="7" spans="2:5" ht="12.75">
      <c r="B7" s="6" t="s">
        <v>500</v>
      </c>
      <c r="C7" s="6" t="s">
        <v>501</v>
      </c>
      <c r="D7" s="40" t="s">
        <v>791</v>
      </c>
      <c r="E7" s="40" t="s">
        <v>791</v>
      </c>
    </row>
    <row r="8" spans="2:5" ht="12.75">
      <c r="B8" s="6" t="s">
        <v>502</v>
      </c>
      <c r="C8" s="6" t="s">
        <v>503</v>
      </c>
      <c r="D8" s="40" t="s">
        <v>792</v>
      </c>
      <c r="E8" s="40" t="s">
        <v>792</v>
      </c>
    </row>
    <row r="9" spans="2:5" ht="12.75">
      <c r="B9" s="6" t="s">
        <v>504</v>
      </c>
      <c r="C9" s="6" t="s">
        <v>505</v>
      </c>
      <c r="D9" s="40" t="s">
        <v>793</v>
      </c>
      <c r="E9" s="40" t="s">
        <v>793</v>
      </c>
    </row>
    <row r="10" spans="2:5" ht="12.75">
      <c r="B10" s="6" t="s">
        <v>506</v>
      </c>
      <c r="C10" s="6" t="s">
        <v>507</v>
      </c>
      <c r="D10" s="40" t="s">
        <v>794</v>
      </c>
      <c r="E10" s="40" t="s">
        <v>794</v>
      </c>
    </row>
    <row r="11" spans="2:5" ht="12.75">
      <c r="B11" s="6" t="s">
        <v>508</v>
      </c>
      <c r="C11" s="4" t="s">
        <v>678</v>
      </c>
      <c r="D11" s="40" t="s">
        <v>795</v>
      </c>
      <c r="E11" s="40" t="s">
        <v>795</v>
      </c>
    </row>
    <row r="12" spans="2:5" ht="12.75">
      <c r="B12" s="6" t="s">
        <v>510</v>
      </c>
      <c r="C12" s="6" t="s">
        <v>484</v>
      </c>
      <c r="D12" s="40" t="s">
        <v>484</v>
      </c>
      <c r="E12" s="40" t="s">
        <v>484</v>
      </c>
    </row>
    <row r="13" spans="2:5" ht="12.75">
      <c r="B13" s="6" t="s">
        <v>511</v>
      </c>
      <c r="C13" s="6" t="s">
        <v>484</v>
      </c>
      <c r="D13" s="40" t="s">
        <v>484</v>
      </c>
      <c r="E13" s="40" t="s">
        <v>484</v>
      </c>
    </row>
    <row r="14" spans="2:5" ht="12.75">
      <c r="B14" s="6" t="s">
        <v>435</v>
      </c>
      <c r="C14" s="6"/>
      <c r="D14" s="40" t="s">
        <v>796</v>
      </c>
      <c r="E14" s="46" t="s">
        <v>797</v>
      </c>
    </row>
    <row r="15" spans="2:5" ht="12.75">
      <c r="B15" s="6" t="s">
        <v>512</v>
      </c>
      <c r="C15" s="14" t="s">
        <v>513</v>
      </c>
      <c r="D15" s="42" t="s">
        <v>513</v>
      </c>
      <c r="E15" s="42" t="s">
        <v>513</v>
      </c>
    </row>
    <row r="16" spans="2:5" ht="25.5">
      <c r="B16" s="6" t="s">
        <v>490</v>
      </c>
      <c r="C16" s="6" t="s">
        <v>514</v>
      </c>
      <c r="D16" s="42" t="s">
        <v>514</v>
      </c>
      <c r="E16" s="42" t="s">
        <v>514</v>
      </c>
    </row>
    <row r="17" spans="2:5" ht="12.75">
      <c r="B17" s="6" t="s">
        <v>515</v>
      </c>
      <c r="C17" s="6" t="s">
        <v>516</v>
      </c>
      <c r="D17" s="41" t="s">
        <v>516</v>
      </c>
      <c r="E17" s="41" t="s">
        <v>516</v>
      </c>
    </row>
    <row r="18" ht="12.75">
      <c r="E18" s="45" t="s">
        <v>776</v>
      </c>
    </row>
    <row r="19" ht="12.75">
      <c r="E19" s="45" t="s">
        <v>798</v>
      </c>
    </row>
  </sheetData>
  <sheetProtection/>
  <mergeCells count="3">
    <mergeCell ref="B2:C3"/>
    <mergeCell ref="D2:D3"/>
    <mergeCell ref="E2:E3"/>
  </mergeCells>
  <printOptions/>
  <pageMargins left="0.7874015748031497" right="0.7874015748031497" top="0.984251968503937" bottom="0.984251968503937" header="0.5118110236220472" footer="0.5118110236220472"/>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B2:G19"/>
  <sheetViews>
    <sheetView zoomScalePageLayoutView="0" workbookViewId="0" topLeftCell="A1">
      <selection activeCell="B2" sqref="B2:C3"/>
    </sheetView>
  </sheetViews>
  <sheetFormatPr defaultColWidth="9.140625" defaultRowHeight="12.75"/>
  <cols>
    <col min="1" max="1" width="3.00390625" style="4" customWidth="1"/>
    <col min="2" max="2" width="27.140625" style="4" customWidth="1"/>
    <col min="3" max="3" width="35.8515625" style="4" customWidth="1"/>
    <col min="4" max="4" width="34.421875" style="4" customWidth="1"/>
    <col min="5" max="5" width="34.8515625" style="4" customWidth="1"/>
    <col min="6" max="6" width="35.140625" style="4" customWidth="1"/>
    <col min="7" max="7" width="34.28125" style="4" customWidth="1"/>
    <col min="8" max="16384" width="9.140625" style="4" customWidth="1"/>
  </cols>
  <sheetData>
    <row r="2" spans="2:7" ht="12.75" customHeight="1">
      <c r="B2" s="82" t="s">
        <v>494</v>
      </c>
      <c r="C2" s="83"/>
      <c r="D2" s="88" t="s">
        <v>426</v>
      </c>
      <c r="E2" s="88" t="s">
        <v>426</v>
      </c>
      <c r="F2" s="88" t="s">
        <v>426</v>
      </c>
      <c r="G2" s="88" t="s">
        <v>426</v>
      </c>
    </row>
    <row r="3" spans="2:7" ht="31.5" customHeight="1">
      <c r="B3" s="84"/>
      <c r="C3" s="85"/>
      <c r="D3" s="89"/>
      <c r="E3" s="89"/>
      <c r="F3" s="89"/>
      <c r="G3" s="89"/>
    </row>
    <row r="4" spans="2:7" ht="12.75">
      <c r="B4" s="6" t="s">
        <v>495</v>
      </c>
      <c r="C4" s="6" t="s">
        <v>496</v>
      </c>
      <c r="D4" s="21" t="s">
        <v>799</v>
      </c>
      <c r="E4" s="21" t="s">
        <v>799</v>
      </c>
      <c r="F4" s="46" t="s">
        <v>813</v>
      </c>
      <c r="G4" s="41" t="s">
        <v>799</v>
      </c>
    </row>
    <row r="5" spans="2:7" ht="12.75">
      <c r="B5" s="6" t="s">
        <v>472</v>
      </c>
      <c r="C5" s="4" t="s">
        <v>497</v>
      </c>
      <c r="D5" s="21" t="s">
        <v>790</v>
      </c>
      <c r="E5" s="21" t="s">
        <v>790</v>
      </c>
      <c r="F5" s="21" t="s">
        <v>790</v>
      </c>
      <c r="G5" s="46" t="s">
        <v>800</v>
      </c>
    </row>
    <row r="6" spans="2:7" ht="12.75">
      <c r="B6" s="6" t="s">
        <v>498</v>
      </c>
      <c r="C6" s="6" t="s">
        <v>499</v>
      </c>
      <c r="D6" s="21" t="s">
        <v>499</v>
      </c>
      <c r="E6" s="21" t="s">
        <v>499</v>
      </c>
      <c r="F6" s="21" t="s">
        <v>499</v>
      </c>
      <c r="G6" s="41" t="s">
        <v>499</v>
      </c>
    </row>
    <row r="7" spans="2:7" ht="12.75">
      <c r="B7" s="6" t="s">
        <v>500</v>
      </c>
      <c r="C7" s="6" t="s">
        <v>501</v>
      </c>
      <c r="D7" s="21" t="s">
        <v>791</v>
      </c>
      <c r="E7" s="21" t="s">
        <v>791</v>
      </c>
      <c r="F7" s="46" t="s">
        <v>814</v>
      </c>
      <c r="G7" s="40" t="s">
        <v>791</v>
      </c>
    </row>
    <row r="8" spans="2:7" ht="12.75">
      <c r="B8" s="6" t="s">
        <v>502</v>
      </c>
      <c r="C8" s="6" t="s">
        <v>503</v>
      </c>
      <c r="D8" s="40" t="s">
        <v>801</v>
      </c>
      <c r="E8" s="40" t="s">
        <v>801</v>
      </c>
      <c r="F8" s="40" t="s">
        <v>801</v>
      </c>
      <c r="G8" s="40" t="s">
        <v>801</v>
      </c>
    </row>
    <row r="9" spans="2:7" ht="12.75">
      <c r="B9" s="6" t="s">
        <v>504</v>
      </c>
      <c r="C9" s="6" t="s">
        <v>505</v>
      </c>
      <c r="D9" s="21" t="s">
        <v>793</v>
      </c>
      <c r="E9" s="46" t="s">
        <v>808</v>
      </c>
      <c r="F9" s="49" t="s">
        <v>793</v>
      </c>
      <c r="G9" s="40" t="s">
        <v>793</v>
      </c>
    </row>
    <row r="10" spans="2:7" ht="12.75">
      <c r="B10" s="6" t="s">
        <v>506</v>
      </c>
      <c r="C10" s="6" t="s">
        <v>507</v>
      </c>
      <c r="D10" s="21" t="s">
        <v>802</v>
      </c>
      <c r="E10" s="21" t="s">
        <v>802</v>
      </c>
      <c r="F10" s="46" t="s">
        <v>803</v>
      </c>
      <c r="G10" s="40" t="s">
        <v>802</v>
      </c>
    </row>
    <row r="11" spans="2:7" ht="12.75">
      <c r="B11" s="6" t="s">
        <v>508</v>
      </c>
      <c r="C11" s="6" t="s">
        <v>509</v>
      </c>
      <c r="D11" s="21" t="s">
        <v>804</v>
      </c>
      <c r="E11" s="40" t="s">
        <v>879</v>
      </c>
      <c r="F11" s="40" t="s">
        <v>805</v>
      </c>
      <c r="G11" s="40" t="s">
        <v>805</v>
      </c>
    </row>
    <row r="12" spans="2:7" ht="12.75">
      <c r="B12" s="6" t="s">
        <v>510</v>
      </c>
      <c r="C12" s="6" t="s">
        <v>484</v>
      </c>
      <c r="D12" s="21" t="s">
        <v>484</v>
      </c>
      <c r="E12" s="46" t="s">
        <v>809</v>
      </c>
      <c r="F12" s="21" t="s">
        <v>484</v>
      </c>
      <c r="G12" s="40" t="s">
        <v>484</v>
      </c>
    </row>
    <row r="13" spans="2:7" ht="12.75">
      <c r="B13" s="6" t="s">
        <v>511</v>
      </c>
      <c r="C13" s="6" t="s">
        <v>484</v>
      </c>
      <c r="D13" s="21" t="s">
        <v>484</v>
      </c>
      <c r="E13" s="21" t="s">
        <v>484</v>
      </c>
      <c r="F13" s="21" t="s">
        <v>484</v>
      </c>
      <c r="G13" s="40" t="s">
        <v>484</v>
      </c>
    </row>
    <row r="14" spans="2:7" ht="12.75">
      <c r="B14" s="6" t="s">
        <v>435</v>
      </c>
      <c r="C14" s="6"/>
      <c r="D14" s="40" t="s">
        <v>806</v>
      </c>
      <c r="E14" s="40" t="s">
        <v>817</v>
      </c>
      <c r="F14" s="46" t="s">
        <v>815</v>
      </c>
      <c r="G14" s="40" t="s">
        <v>807</v>
      </c>
    </row>
    <row r="15" spans="2:7" ht="25.5">
      <c r="B15" s="6" t="s">
        <v>512</v>
      </c>
      <c r="C15" s="14" t="s">
        <v>513</v>
      </c>
      <c r="D15" s="21" t="s">
        <v>513</v>
      </c>
      <c r="E15" s="21" t="s">
        <v>513</v>
      </c>
      <c r="F15" s="21" t="s">
        <v>513</v>
      </c>
      <c r="G15" s="42" t="s">
        <v>513</v>
      </c>
    </row>
    <row r="16" spans="2:7" ht="25.5">
      <c r="B16" s="6" t="s">
        <v>490</v>
      </c>
      <c r="C16" s="14" t="s">
        <v>514</v>
      </c>
      <c r="D16" s="42" t="s">
        <v>514</v>
      </c>
      <c r="E16" s="42" t="s">
        <v>514</v>
      </c>
      <c r="F16" s="42" t="s">
        <v>514</v>
      </c>
      <c r="G16" s="42" t="s">
        <v>514</v>
      </c>
    </row>
    <row r="17" spans="2:7" ht="12.75">
      <c r="B17" s="6" t="s">
        <v>515</v>
      </c>
      <c r="C17" s="6" t="s">
        <v>516</v>
      </c>
      <c r="D17" s="21" t="s">
        <v>516</v>
      </c>
      <c r="E17" s="21" t="s">
        <v>516</v>
      </c>
      <c r="F17" s="21" t="s">
        <v>516</v>
      </c>
      <c r="G17" s="41" t="s">
        <v>516</v>
      </c>
    </row>
    <row r="18" spans="4:7" ht="12.75">
      <c r="D18"/>
      <c r="E18" s="45" t="s">
        <v>776</v>
      </c>
      <c r="F18" s="45" t="s">
        <v>776</v>
      </c>
      <c r="G18" s="45" t="s">
        <v>776</v>
      </c>
    </row>
    <row r="19" spans="4:7" ht="12.75">
      <c r="D19"/>
      <c r="E19" s="45" t="s">
        <v>810</v>
      </c>
      <c r="F19" s="45" t="s">
        <v>812</v>
      </c>
      <c r="G19" s="45" t="s">
        <v>811</v>
      </c>
    </row>
  </sheetData>
  <sheetProtection/>
  <mergeCells count="5">
    <mergeCell ref="B2:C3"/>
    <mergeCell ref="D2:D3"/>
    <mergeCell ref="E2:E3"/>
    <mergeCell ref="F2:F3"/>
    <mergeCell ref="G2:G3"/>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B2:D16"/>
  <sheetViews>
    <sheetView zoomScalePageLayoutView="0" workbookViewId="0" topLeftCell="A1">
      <selection activeCell="B2" sqref="B2:C3"/>
    </sheetView>
  </sheetViews>
  <sheetFormatPr defaultColWidth="9.140625" defaultRowHeight="12.75"/>
  <cols>
    <col min="2" max="2" width="27.140625" style="0" customWidth="1"/>
    <col min="3" max="3" width="48.7109375" style="0" customWidth="1"/>
    <col min="4" max="4" width="59.7109375" style="0" customWidth="1"/>
  </cols>
  <sheetData>
    <row r="2" spans="2:4" ht="12.75" customHeight="1">
      <c r="B2" s="90" t="s">
        <v>625</v>
      </c>
      <c r="C2" s="91"/>
      <c r="D2" s="88" t="s">
        <v>426</v>
      </c>
    </row>
    <row r="3" spans="2:4" ht="31.5" customHeight="1">
      <c r="B3" s="92"/>
      <c r="C3" s="93"/>
      <c r="D3" s="89"/>
    </row>
    <row r="4" spans="2:4" ht="12.75">
      <c r="B4" s="20" t="s">
        <v>495</v>
      </c>
      <c r="C4" s="20" t="s">
        <v>626</v>
      </c>
      <c r="D4" s="50" t="s">
        <v>626</v>
      </c>
    </row>
    <row r="5" spans="2:4" ht="12.75">
      <c r="B5" s="20" t="s">
        <v>472</v>
      </c>
      <c r="C5" s="54" t="s">
        <v>497</v>
      </c>
      <c r="D5" s="51" t="s">
        <v>790</v>
      </c>
    </row>
    <row r="6" spans="2:4" ht="12.75">
      <c r="B6" s="20" t="s">
        <v>498</v>
      </c>
      <c r="C6" s="20" t="s">
        <v>499</v>
      </c>
      <c r="D6" s="50" t="s">
        <v>499</v>
      </c>
    </row>
    <row r="7" spans="2:4" ht="12.75">
      <c r="B7" s="20" t="s">
        <v>500</v>
      </c>
      <c r="C7" s="20" t="s">
        <v>627</v>
      </c>
      <c r="D7" s="52" t="s">
        <v>791</v>
      </c>
    </row>
    <row r="8" spans="2:4" ht="12.75">
      <c r="B8" s="20" t="s">
        <v>502</v>
      </c>
      <c r="C8" s="20" t="s">
        <v>503</v>
      </c>
      <c r="D8" s="52" t="s">
        <v>801</v>
      </c>
    </row>
    <row r="9" spans="2:4" ht="12.75">
      <c r="B9" s="20" t="s">
        <v>504</v>
      </c>
      <c r="C9" s="20" t="s">
        <v>628</v>
      </c>
      <c r="D9" s="52" t="s">
        <v>808</v>
      </c>
    </row>
    <row r="10" spans="2:4" ht="12.75">
      <c r="B10" s="20" t="s">
        <v>506</v>
      </c>
      <c r="C10" s="20" t="s">
        <v>629</v>
      </c>
      <c r="D10" s="52" t="s">
        <v>802</v>
      </c>
    </row>
    <row r="11" spans="2:4" ht="12.75">
      <c r="B11" s="20" t="s">
        <v>508</v>
      </c>
      <c r="C11" s="54" t="s">
        <v>630</v>
      </c>
      <c r="D11" s="51" t="s">
        <v>816</v>
      </c>
    </row>
    <row r="12" spans="2:4" ht="12.75">
      <c r="B12" s="20" t="s">
        <v>511</v>
      </c>
      <c r="C12" s="20" t="s">
        <v>484</v>
      </c>
      <c r="D12" s="50" t="s">
        <v>484</v>
      </c>
    </row>
    <row r="13" spans="2:4" ht="12.75">
      <c r="B13" s="20" t="s">
        <v>435</v>
      </c>
      <c r="C13" s="20"/>
      <c r="D13" s="50" t="s">
        <v>817</v>
      </c>
    </row>
    <row r="14" spans="2:4" ht="12.75">
      <c r="B14" s="20" t="s">
        <v>512</v>
      </c>
      <c r="C14" s="31" t="s">
        <v>513</v>
      </c>
      <c r="D14" s="53" t="s">
        <v>513</v>
      </c>
    </row>
    <row r="15" spans="2:4" ht="12.75">
      <c r="B15" s="20" t="s">
        <v>490</v>
      </c>
      <c r="C15" s="20" t="s">
        <v>514</v>
      </c>
      <c r="D15" s="50" t="s">
        <v>514</v>
      </c>
    </row>
    <row r="16" spans="2:4" ht="12.75">
      <c r="B16" s="20" t="s">
        <v>515</v>
      </c>
      <c r="C16" s="20" t="s">
        <v>516</v>
      </c>
      <c r="D16" s="50" t="s">
        <v>516</v>
      </c>
    </row>
  </sheetData>
  <sheetProtection/>
  <mergeCells count="2">
    <mergeCell ref="B2:C3"/>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Baudys</cp:lastModifiedBy>
  <cp:lastPrinted>2013-01-30T14:32:29Z</cp:lastPrinted>
  <dcterms:modified xsi:type="dcterms:W3CDTF">2013-01-30T14:32:40Z</dcterms:modified>
  <cp:category/>
  <cp:version/>
  <cp:contentType/>
  <cp:contentStatus/>
</cp:coreProperties>
</file>