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57" activeTab="0"/>
  </bookViews>
  <sheets>
    <sheet name="Schválené objednávky" sheetId="1" r:id="rId1"/>
    <sheet name="List1-PC" sheetId="2" r:id="rId2"/>
    <sheet name="List2-Multimediální PC" sheetId="3" r:id="rId3"/>
    <sheet name="List3-All-in-one" sheetId="4" r:id="rId4"/>
    <sheet name="List4-Monitor 22&quot;" sheetId="5" r:id="rId5"/>
    <sheet name="List5-Monitor 24&quot;" sheetId="6" r:id="rId6"/>
    <sheet name="List6-Netbook 10'' " sheetId="7" r:id="rId7"/>
    <sheet name="List7-Notebook 11,5&quot;-12&quot;" sheetId="8" r:id="rId8"/>
    <sheet name="List8-Notebook 13&quot;" sheetId="9" r:id="rId9"/>
    <sheet name="List9-Notebook 15&quot;" sheetId="10" r:id="rId10"/>
    <sheet name="List10-MPS (Notebook 17&quot; )" sheetId="11" r:id="rId11"/>
    <sheet name="List11-Laserová tiskárna" sheetId="12" r:id="rId12"/>
    <sheet name="List12-Multifunkční zařízení" sheetId="13" r:id="rId13"/>
    <sheet name="List13-Multifunkční zařízen (b)" sheetId="14" r:id="rId14"/>
    <sheet name="List14-SDHC" sheetId="15" r:id="rId15"/>
    <sheet name="List15-Flash disk" sheetId="16" r:id="rId16"/>
    <sheet name="List16-Přenosný disk 500 GB" sheetId="17" r:id="rId17"/>
    <sheet name="List17-Přenosný disk 1 TB" sheetId="18" r:id="rId18"/>
    <sheet name="List18-Přenosný disk 3 TB" sheetId="19" r:id="rId19"/>
    <sheet name="List19-Klávesnice" sheetId="20" r:id="rId20"/>
    <sheet name="List20-Bezdrátová klávesnice" sheetId="21" r:id="rId21"/>
    <sheet name="List21-Myš" sheetId="22" r:id="rId22"/>
    <sheet name="List22-Bezdrátová myš" sheetId="23" r:id="rId23"/>
  </sheets>
  <definedNames/>
  <calcPr fullCalcOnLoad="1"/>
</workbook>
</file>

<file path=xl/sharedStrings.xml><?xml version="1.0" encoding="utf-8"?>
<sst xmlns="http://schemas.openxmlformats.org/spreadsheetml/2006/main" count="1973" uniqueCount="739">
  <si>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</si>
  <si>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</si>
  <si>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</si>
  <si>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</si>
  <si>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</si>
  <si>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</si>
  <si>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</si>
  <si>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</si>
  <si>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</si>
  <si>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</si>
  <si>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</si>
  <si>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</si>
  <si>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</si>
  <si>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</si>
  <si>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</si>
  <si>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</si>
  <si>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</si>
  <si>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</si>
  <si>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</si>
  <si>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</si>
  <si>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</si>
  <si>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</si>
  <si>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</si>
  <si>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</si>
  <si>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30213100-6</t>
  </si>
  <si>
    <t>30213100-6-9</t>
  </si>
  <si>
    <t>Mobilní pracovní stanice</t>
  </si>
  <si>
    <t>Podrobná specifikace viz katalog počítačů</t>
  </si>
  <si>
    <t>Operační systém: Windows 7 Professional CZ nebo
                  Windows 7 Home Premium CZ
 Další vybavení: s brašnou</t>
  </si>
  <si>
    <t>ks</t>
  </si>
  <si>
    <t>Odd.sociální antropologie</t>
  </si>
  <si>
    <t>FSS, Joštova 10</t>
  </si>
  <si>
    <t>Joštova 218/10, 60200 Brno</t>
  </si>
  <si>
    <t/>
  </si>
  <si>
    <t>Fajmon Petr Mgr.</t>
  </si>
  <si>
    <t>3913@mail.muni.cz</t>
  </si>
  <si>
    <t>30213300-8</t>
  </si>
  <si>
    <t>30213300-8-2</t>
  </si>
  <si>
    <t>Specializované PC pro multimédia</t>
  </si>
  <si>
    <t>Ústav botaniky a zoologie</t>
  </si>
  <si>
    <t>PřF, Terezy Novákové 64, pavilon 10</t>
  </si>
  <si>
    <t>Terezy Novákové 1283/64, 62100 Brno</t>
  </si>
  <si>
    <t>pav. 10/104</t>
  </si>
  <si>
    <t>Rozehnal Jiří RNDr.</t>
  </si>
  <si>
    <t>8513@mail.muni.cz</t>
  </si>
  <si>
    <t>Počítače navíc</t>
  </si>
  <si>
    <t>30213300-8-1</t>
  </si>
  <si>
    <t>Kancelářské PC</t>
  </si>
  <si>
    <t>Klinika dětské chirurgie</t>
  </si>
  <si>
    <t>LF, FN Brno, Černopolní 9, pavilon B1</t>
  </si>
  <si>
    <t>Černopolní 212/9, 66263 Brno</t>
  </si>
  <si>
    <t>pav. B1/10</t>
  </si>
  <si>
    <t>Plánka Ladislav prof. MUDr. Ph.D.</t>
  </si>
  <si>
    <t>20583@mail.muni.cz</t>
  </si>
  <si>
    <t>30237410-6</t>
  </si>
  <si>
    <t>30237410-6-2</t>
  </si>
  <si>
    <t>Příslušenství - bezdrátová myš</t>
  </si>
  <si>
    <t>Kat.psychologie</t>
  </si>
  <si>
    <t>30213300-8-3</t>
  </si>
  <si>
    <t>All in one PC</t>
  </si>
  <si>
    <t>Vybíral Zbyněk prof. PhDr. Ph.D.</t>
  </si>
  <si>
    <t>56065@mail.muni.cz</t>
  </si>
  <si>
    <t>Tiskárna</t>
  </si>
  <si>
    <t>30230000-0</t>
  </si>
  <si>
    <t>30230000-0-1</t>
  </si>
  <si>
    <t>Laserové multifunkční zařízení</t>
  </si>
  <si>
    <t>Kat.filozofie</t>
  </si>
  <si>
    <t>FF, Jaselská 18, budova J</t>
  </si>
  <si>
    <t>Jaselská 201/18, 60200 Brno</t>
  </si>
  <si>
    <t>bud. J/J207</t>
  </si>
  <si>
    <t>Holmanová Hana</t>
  </si>
  <si>
    <t>1028@mail.muni.cz</t>
  </si>
  <si>
    <t>Ústav populačních studií</t>
  </si>
  <si>
    <t>Kratochvílová Lenka Mgr.</t>
  </si>
  <si>
    <t>7318@mail.muni.cz</t>
  </si>
  <si>
    <t>30237460-1</t>
  </si>
  <si>
    <t>30237460-1-1</t>
  </si>
  <si>
    <t>Příslušenství - klávesnice</t>
  </si>
  <si>
    <t>monitor,multif.zař.,flash disk</t>
  </si>
  <si>
    <t>30230000-0-3</t>
  </si>
  <si>
    <t>Laserové multifunkční zařízení (barevné)</t>
  </si>
  <si>
    <t>II. chirurgická klinika</t>
  </si>
  <si>
    <t>LF, FNUSA, Pekařská 53, pavilon A2</t>
  </si>
  <si>
    <t>Pekařská 664/53, 65691 Brno</t>
  </si>
  <si>
    <t>Müllerová Lea</t>
  </si>
  <si>
    <t>2375@mail.muni.cz</t>
  </si>
  <si>
    <t>30234600-4</t>
  </si>
  <si>
    <t>30234600-4-1</t>
  </si>
  <si>
    <t>Flash disk</t>
  </si>
  <si>
    <t>pav. A2/N04001(pas)</t>
  </si>
  <si>
    <t>30231000-7</t>
  </si>
  <si>
    <t>30231000-7-1</t>
  </si>
  <si>
    <t>Monitor 22"</t>
  </si>
  <si>
    <t>30213100-6-5</t>
  </si>
  <si>
    <t>Netbook 10"</t>
  </si>
  <si>
    <t>Poradenské centrum</t>
  </si>
  <si>
    <t>RMU, Komenského nám. 2</t>
  </si>
  <si>
    <t>Komenského nám. 220/2, 66243 Brno</t>
  </si>
  <si>
    <t>Karmazínová Šárka Mgr.</t>
  </si>
  <si>
    <t>468@mail.muni.cz</t>
  </si>
  <si>
    <t>Příslušenství - Koplíková</t>
  </si>
  <si>
    <t>Ekonomicko-správní fakulta</t>
  </si>
  <si>
    <t>ESF, Lipová 41a</t>
  </si>
  <si>
    <t>Lipová 507/41a, 60200 Brno</t>
  </si>
  <si>
    <t>Horňák Roman</t>
  </si>
  <si>
    <t>168497@mail.muni.cz</t>
  </si>
  <si>
    <t>Dodání po tel. kontaktu: Horňák 549 49 4051</t>
  </si>
  <si>
    <t>30237460-1-2</t>
  </si>
  <si>
    <t>Bezdrátová klávesnice</t>
  </si>
  <si>
    <t>Inst.výzkumu dětí, mládeže a rodiny</t>
  </si>
  <si>
    <t>Příslušenství - Ambruzík</t>
  </si>
  <si>
    <t>ICT pro 0751 - 2012/10</t>
  </si>
  <si>
    <t>ROZHRANÍ: USB 2.0 (USB kabel musí být součástí dodávky) a Ethernet 100 Mb, RJ45 podavač umožňující automatické oboustranné skenování dokumentů (RADF nebo DADF)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</si>
  <si>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</si>
  <si>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</si>
  <si>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</si>
  <si>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</si>
  <si>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</si>
  <si>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</si>
  <si>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V.Večeřová, zak. 3523</t>
  </si>
  <si>
    <t>30213100-6-7</t>
  </si>
  <si>
    <t>Notebook 11,5"-12"</t>
  </si>
  <si>
    <t>Další vybavení: brašna na notebook</t>
  </si>
  <si>
    <t>Fakulta sportovních studií</t>
  </si>
  <si>
    <t>UKB, Kamenice 5, budova A34</t>
  </si>
  <si>
    <t>Kamenice 753/5, 62500 Brno</t>
  </si>
  <si>
    <t>Peterková Katarína Ing.</t>
  </si>
  <si>
    <t>116657@mail.muni.cz</t>
  </si>
  <si>
    <t>Tiskárna Sychra</t>
  </si>
  <si>
    <t>30232110-8</t>
  </si>
  <si>
    <t>30232110-8-1</t>
  </si>
  <si>
    <t>Laserová kancelářská tiskárna</t>
  </si>
  <si>
    <t>Rozhraní: USB 2.0, Ethernet 100 Mb, RJ45</t>
  </si>
  <si>
    <t>Kat.mezinárodních vztahů</t>
  </si>
  <si>
    <t>Myš 1111</t>
  </si>
  <si>
    <t>Cídlová Olga  DiS.</t>
  </si>
  <si>
    <t>56659@mail.muni.cz</t>
  </si>
  <si>
    <t>Ústřední knihovna</t>
  </si>
  <si>
    <t>Paměťová karta</t>
  </si>
  <si>
    <t>30234000-8</t>
  </si>
  <si>
    <t>30234000-8-1</t>
  </si>
  <si>
    <t>Pamětová karta SDHC</t>
  </si>
  <si>
    <t>Kapacita: min. 32 GB Rychlostní třída: Class 10</t>
  </si>
  <si>
    <t>Stř.pro pomoc stud. se spec. nároky</t>
  </si>
  <si>
    <t>CeŠu, Šumavská 15</t>
  </si>
  <si>
    <t>Šumavská 416/15, 60200 Brno</t>
  </si>
  <si>
    <t>Ondra Svatoslav Ing.</t>
  </si>
  <si>
    <t>68901@mail.muni.cz</t>
  </si>
  <si>
    <t>pav. 10/233</t>
  </si>
  <si>
    <t>Nečasová Dagmar</t>
  </si>
  <si>
    <t>169849@mail.muni.cz</t>
  </si>
  <si>
    <t>Počítač k XPS - Homola, Stupavská</t>
  </si>
  <si>
    <t>Ústav fyzikální elektroniky</t>
  </si>
  <si>
    <t>PřF, Kotlářská 2, pavilon 06</t>
  </si>
  <si>
    <t>Kotlářská 267/2, 61137 Brno</t>
  </si>
  <si>
    <t>pav. 06/04021</t>
  </si>
  <si>
    <t>119468@mail.muni.cz</t>
  </si>
  <si>
    <t>tel. 549494974</t>
  </si>
  <si>
    <t>30231000-7-2</t>
  </si>
  <si>
    <t>Monitor 24"</t>
  </si>
  <si>
    <t>ROZLIŠENÍ min. 1920 x min. 1200</t>
  </si>
  <si>
    <t>Kat.soc. politiky a soc.práce</t>
  </si>
  <si>
    <t>Geografický ústav</t>
  </si>
  <si>
    <t>PřF, Kotlářská 2, pavilon 05</t>
  </si>
  <si>
    <t>pav. 05/02018</t>
  </si>
  <si>
    <t>Kolář Miroslav RNDr. CSc.</t>
  </si>
  <si>
    <t>404@mail.muni.cz</t>
  </si>
  <si>
    <t>NAKI TEMAP - X.2012</t>
  </si>
  <si>
    <t>30233130-1</t>
  </si>
  <si>
    <t>30233130-1-4</t>
  </si>
  <si>
    <t>Přenosný disk 3 TB</t>
  </si>
  <si>
    <t>M. Sebera,zak. 3549</t>
  </si>
  <si>
    <t>UKB, Kamenice 5, budova A33</t>
  </si>
  <si>
    <t>bud. A33/214</t>
  </si>
  <si>
    <t>Stohlová Soňa</t>
  </si>
  <si>
    <t>186014@mail.muni.cz</t>
  </si>
  <si>
    <t>30233130-1-2</t>
  </si>
  <si>
    <t>Přenosný disk 1 TB</t>
  </si>
  <si>
    <t>K přenosnému disku požadujeme pouzdro</t>
  </si>
  <si>
    <t>Ústav matematiky a statistiky</t>
  </si>
  <si>
    <t>PřF, Kotlářská 2, pavilon 08</t>
  </si>
  <si>
    <t>pav. 08/03019</t>
  </si>
  <si>
    <t>Paliánová Radka</t>
  </si>
  <si>
    <t>1064@mail.muni.cz</t>
  </si>
  <si>
    <t>ESF - DEK - PC + LCD na děkanát</t>
  </si>
  <si>
    <t>Kontaktní osoba pro dodání: Roman Horňák mobil: 603157020</t>
  </si>
  <si>
    <t>USB hub, reproduktory</t>
  </si>
  <si>
    <t>Vrbková Klára Mgr.</t>
  </si>
  <si>
    <t>65500@mail.muni.cz</t>
  </si>
  <si>
    <t>I. interní kardioangiolog. klinika</t>
  </si>
  <si>
    <t>LF, FNUSA, Pekařská 53, pavilon B</t>
  </si>
  <si>
    <t>pav. B/N01908(pas)</t>
  </si>
  <si>
    <t>Stodůlková Alena</t>
  </si>
  <si>
    <t>31@mail.muni.cz</t>
  </si>
  <si>
    <t>Správa UKB</t>
  </si>
  <si>
    <t>UKB, Kamenice 5, budova A17</t>
  </si>
  <si>
    <t>Pakostová Jindra</t>
  </si>
  <si>
    <t>107322@mail.muni.cz</t>
  </si>
  <si>
    <t>Centrum infor.a komunik.technologií</t>
  </si>
  <si>
    <t>30233130-1-1</t>
  </si>
  <si>
    <t>Přenosný disk 500 GB</t>
  </si>
  <si>
    <t>Kat.tělesné výchovy</t>
  </si>
  <si>
    <t>PedF, Poříčí 31, budova E (Pavilon)</t>
  </si>
  <si>
    <t>Poříčí 538/31, 60300 Brno</t>
  </si>
  <si>
    <t>Daňková Michaela</t>
  </si>
  <si>
    <t>112019@mail.muni.cz</t>
  </si>
  <si>
    <t>Tiskárny pro 1111 - 2012/11</t>
  </si>
  <si>
    <t>Rozhraní: USB 2.0 (USB kabel musí být součástí dodávky), Ethernet 100 Mb, RJ45</t>
  </si>
  <si>
    <t>Centrum informačních technologií</t>
  </si>
  <si>
    <t>PedF, Poříčí 31, budova D</t>
  </si>
  <si>
    <t>bud. D/01028d</t>
  </si>
  <si>
    <t>Kryzan Otto PaedDr.</t>
  </si>
  <si>
    <t>584@mail.muni.cz</t>
  </si>
  <si>
    <t>Specifikace -nativní rozlišení: min. 1920 x min. 1200</t>
  </si>
  <si>
    <t>bud. D/01028b</t>
  </si>
  <si>
    <t>Specifikace: barva bílá, redukca na PS2</t>
  </si>
  <si>
    <t>30237410-6-1</t>
  </si>
  <si>
    <t>Příslušenství - myš</t>
  </si>
  <si>
    <t>Specifikace: barva černá, redukce PS2</t>
  </si>
  <si>
    <t>počítače - 1306</t>
  </si>
  <si>
    <t>Ústav výpočetní techniky</t>
  </si>
  <si>
    <t>FI, Botanická 68a</t>
  </si>
  <si>
    <t>Botanická 554/68a, 60200 Brno</t>
  </si>
  <si>
    <t>C212</t>
  </si>
  <si>
    <t>Janoušková Jana</t>
  </si>
  <si>
    <t>2090@mail.muni.cz</t>
  </si>
  <si>
    <t>zálohovací disky</t>
  </si>
  <si>
    <t>Kapacita: min.  64 GB,  rozhraní min. USB 3.0 Další vybavení: s čepičkou</t>
  </si>
  <si>
    <t>VS Lékařská genomika</t>
  </si>
  <si>
    <t>LF, FN Brno, Černopolní 9, pavilon L</t>
  </si>
  <si>
    <t>Verner Jan Ing. Ph.D.</t>
  </si>
  <si>
    <t>100477@mail.muni.cz</t>
  </si>
  <si>
    <t>rozhraní min. USB 3.0</t>
  </si>
  <si>
    <t>Ústav biochemie</t>
  </si>
  <si>
    <t>UKB, Kamenice 5, budova A5</t>
  </si>
  <si>
    <t>Fousová Stanislava</t>
  </si>
  <si>
    <t>33632@mail.muni.cz</t>
  </si>
  <si>
    <t>Celkem</t>
  </si>
  <si>
    <t>Procesor: PassMark CPU min. 6000 Pamět RAM: min. 6GB, rozšiř. na 8 GB Pevný disk: min. 750 GB, 7200 ot./min.   Oper. systém: MS Windows 7 Professional 64b</t>
  </si>
  <si>
    <t>Kapacita: min. 64 GB, USB 3.0</t>
  </si>
  <si>
    <t>Operační systém: Windows 7 Professional CZ nebo                  Windows 7 Home Premium CZ</t>
  </si>
  <si>
    <t>Paměť RAM: min. 1 GB; výdž baterie minimálně 8 hodin</t>
  </si>
  <si>
    <t>Procesor: PassMark CPU min. 6000 Pamět RAM: min. 8 GB Pevný disk: 1x min. SSD 120GB, náhodná rychlost čtení min. 80K IOPS, podpora TRIM; 1x min. 320 GB, 7200 ot./min. Graf. karta: podpora CUDA a 1 GB RAM; min. 1 video výstup DVI a 1 video výstup D-sub pasivní chladičů  (obecný parametr výkonu grafické karty není u této položky vyžadován); Skříň: minitower, počítačová skříň musí mít očko umožňující její uzamčení visacím zámkem. Oper. systém: MS Windows 7 Professional 64b</t>
  </si>
  <si>
    <t>Procesor: PassMark CPU min. 6000 Pamět RAM: min. 8 GB Pevný disk: 1x min. SSD 120GB, náhodná rychlost čtení min. 80K IOPS, podpora TRIM; 1x min. 320 GB, 7200 ot./min. Graf. karta: podpora CUDA a 1 GB RAM; min. 1 video výstup DVI a 1 video výstup D-sub pasivní chladičů (obecný parametr výkonu grafické karty není u této položky vyžadován); Skříň: minitower, počítačová skříň musí mít očko umožňující její uzamčení visacím zámkem. Oper. systém: MS Windows 7 Professional 64b</t>
  </si>
  <si>
    <t>Mobilní pracovní stanice (Notebook 17'') (CPV KÓD MU 30213100-6-9)</t>
  </si>
  <si>
    <t>Konkrétní nabídnuté parametry</t>
  </si>
  <si>
    <t>Velikost obrazovky</t>
  </si>
  <si>
    <t>17" až 17,5"</t>
  </si>
  <si>
    <t>Rozlišení obrazovky</t>
  </si>
  <si>
    <t>min. 1600 x min. 900</t>
  </si>
  <si>
    <t>Procesor</t>
  </si>
  <si>
    <t>x86-64 kompatibilní</t>
  </si>
  <si>
    <t>Paměť RAM</t>
  </si>
  <si>
    <t>min. 4GB (rozšiřitelná na min. 6GB)</t>
  </si>
  <si>
    <t>Pevný disk</t>
  </si>
  <si>
    <t>min. 500 GB</t>
  </si>
  <si>
    <t>Mechaniky pro média</t>
  </si>
  <si>
    <t>DVD+-RW</t>
  </si>
  <si>
    <t>Síťová karta</t>
  </si>
  <si>
    <t xml:space="preserve"> Ethernet 100/1000 Mb, RJ 45</t>
  </si>
  <si>
    <t>Wifi</t>
  </si>
  <si>
    <t>802.11b/g/n</t>
  </si>
  <si>
    <t>BlueTooth</t>
  </si>
  <si>
    <t>ano</t>
  </si>
  <si>
    <t>Vstupní a výstupní porty</t>
  </si>
  <si>
    <t>min. 3x USB porty z toho min. 1x USB 3.0, vstup a výstup pro mikrofon a sluchátka, analogový výstup pro externí monitor, HDMI nebo DisplayPort</t>
  </si>
  <si>
    <t>Interní reproduktory</t>
  </si>
  <si>
    <t>Interní mikrofon</t>
  </si>
  <si>
    <t>Čtečka pamětových karet</t>
  </si>
  <si>
    <t>Webová kamera</t>
  </si>
  <si>
    <t>Polohovací zařízení</t>
  </si>
  <si>
    <t>touchpad</t>
  </si>
  <si>
    <t>Výkon</t>
  </si>
  <si>
    <t>PassMark CPU Mark min. 6000.</t>
  </si>
  <si>
    <t>Hmotnost</t>
  </si>
  <si>
    <t>max. 3,5 kg</t>
  </si>
  <si>
    <t>Operační systém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</si>
  <si>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</si>
  <si>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</si>
  <si>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</si>
  <si>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</si>
  <si>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DVD+-RW/RAM/DL</t>
  </si>
  <si>
    <t>Grafická karta</t>
  </si>
  <si>
    <t>podpora min. dvou monitorů, každý s rozlišením min. 1920x1200, min. 2 video výstupy DVI, PassMark G3D mark min. 1200</t>
  </si>
  <si>
    <t>Zvuková karta</t>
  </si>
  <si>
    <t>Účinnost zdroje</t>
  </si>
  <si>
    <t>min. 80%</t>
  </si>
  <si>
    <t xml:space="preserve">100/1000 Mb Ethernet, podporou PXE </t>
  </si>
  <si>
    <t>Skříň počítače</t>
  </si>
  <si>
    <t>miditower</t>
  </si>
  <si>
    <t xml:space="preserve">vstup a výstup pro sluchátka a mikrofon na předním panelu </t>
  </si>
  <si>
    <t>USB porty</t>
  </si>
  <si>
    <t xml:space="preserve">min. 6 x USB 2.0 porty celkem, min 2 porty na předním panelu, min. 1x USB 3.0 </t>
  </si>
  <si>
    <t xml:space="preserve">Klávesnice 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</si>
  <si>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</si>
  <si>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</si>
  <si>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</si>
  <si>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>Čtečka paměťových karet</t>
  </si>
  <si>
    <t>Microsoft Windows 7 Professional 64b</t>
  </si>
  <si>
    <t>Požadavky na rozšiřitelnost</t>
  </si>
  <si>
    <t xml:space="preserve">volná 1 pozice pro 5,25" mechaniku nebo disk </t>
  </si>
  <si>
    <t>Požadavky na servis</t>
  </si>
  <si>
    <t xml:space="preserve">Zahájení a ukončení servisního zásahu v místě instalace. </t>
  </si>
  <si>
    <t>Záruční doba</t>
  </si>
  <si>
    <t>3 roky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</si>
  <si>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</si>
  <si>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</si>
  <si>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x86-64 kompatibilní, PassMark CPU Mark min. 2500</t>
  </si>
  <si>
    <t>4GB</t>
  </si>
  <si>
    <t>min. 320 GB</t>
  </si>
  <si>
    <t xml:space="preserve">podpora rozlišení min. 1920x1080, min. 1 x DVI-I výstup (připadně DVI-D + D-sub). </t>
  </si>
  <si>
    <t>100/1000 Mb Ethernet, s podporou PXE</t>
  </si>
  <si>
    <t>vstup a výstup pro sluchátka a mikrofon  na předním panelu</t>
  </si>
  <si>
    <t>min. 4 x USB porty celkem, min 2 porty na předním panelu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</si>
  <si>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</si>
  <si>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</si>
  <si>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volná 1 pozice pro 5,25" mechaniku nebo disk</t>
  </si>
  <si>
    <t>Zahájení a ukončení servisního zásahu v místě instalace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</si>
  <si>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</si>
  <si>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</si>
  <si>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</si>
  <si>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</si>
  <si>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</si>
  <si>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</si>
  <si>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</si>
  <si>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</si>
  <si>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</si>
  <si>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</si>
  <si>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</si>
  <si>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>2 roky</t>
  </si>
  <si>
    <t>All in one PC (CPV KÓD MU 30213300-8-3)</t>
  </si>
  <si>
    <t xml:space="preserve">x86-64 kompatibilní, PassMark CPU Mark min. 4000 </t>
  </si>
  <si>
    <t xml:space="preserve">min. 4GB </t>
  </si>
  <si>
    <t xml:space="preserve">min. 500 GB </t>
  </si>
  <si>
    <t xml:space="preserve">DVD+-RW </t>
  </si>
  <si>
    <t>100/1000 Mb Ethernet</t>
  </si>
  <si>
    <t xml:space="preserve">All-in-one, obrazovka integrovaná se skříní počítače </t>
  </si>
  <si>
    <t>DISPLAY</t>
  </si>
  <si>
    <t xml:space="preserve">min. 1920x1080, min. 23", dotykový </t>
  </si>
  <si>
    <t xml:space="preserve">min. 2 x USB porty </t>
  </si>
  <si>
    <t>USB, snímání pohybu optické, připojená kabelem, 3 tlačítka a kolečko, min. délka 12 cm</t>
  </si>
  <si>
    <t xml:space="preserve">Microsoft Windows 7 Professional 64b </t>
  </si>
  <si>
    <t>Technologie tisku</t>
  </si>
  <si>
    <t>černobílý laserový tisk</t>
  </si>
  <si>
    <t xml:space="preserve">Formát </t>
  </si>
  <si>
    <t>A4</t>
  </si>
  <si>
    <t>Rychlost černobílého tisku</t>
  </si>
  <si>
    <t>min. 20 str./min</t>
  </si>
  <si>
    <t>Pamět</t>
  </si>
  <si>
    <t>min. 64 MB</t>
  </si>
  <si>
    <t>Rozlišení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</si>
  <si>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</si>
  <si>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</si>
  <si>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</si>
  <si>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</si>
  <si>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</si>
  <si>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</si>
  <si>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dodávky), Ethernet 100 Mb, RJ45</t>
  </si>
  <si>
    <t>Skener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</si>
  <si>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</si>
  <si>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</si>
  <si>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</si>
  <si>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</si>
  <si>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</si>
  <si>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</si>
  <si>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>Microsoft Windows XP, Microsoft Windows Vista, Microsoft Windows 7, WIA rozhraní</t>
  </si>
  <si>
    <t>Emulace</t>
  </si>
  <si>
    <t>min. PCL 5 nebo PCL 6 nebo PS</t>
  </si>
  <si>
    <t>Servis</t>
  </si>
  <si>
    <t>zahájení a ukončení servisního zásahu v místě instalace</t>
  </si>
  <si>
    <t>Laserové multifunkční zařízení (CPV KÓD MU 30230000-0-1)</t>
  </si>
  <si>
    <t>Kancelářské PC (CPV KÓD MU 30213300-8-1)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</si>
  <si>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</si>
  <si>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</si>
  <si>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barevný laserový tisk</t>
  </si>
  <si>
    <t xml:space="preserve">Microsoft Windows XP, Microsoft Windows Vista, Microsoft Windows 7, WIA rozhranní </t>
  </si>
  <si>
    <t>Laserové multifunkční zařízení (barevné) (CPV KÓD MU 30230000-0-3)</t>
  </si>
  <si>
    <t>Flash disk (CPV KÓD MU 30234600-4-1)</t>
  </si>
  <si>
    <t>Kapacita</t>
  </si>
  <si>
    <t>min. 8 GB</t>
  </si>
  <si>
    <t>Rozhraní</t>
  </si>
  <si>
    <t>min. USB 2.0</t>
  </si>
  <si>
    <t xml:space="preserve">Redukovaný minikonektor nevyhovuje. </t>
  </si>
  <si>
    <t>Další vybavení</t>
  </si>
  <si>
    <t>Úhlopříčka</t>
  </si>
  <si>
    <t>22"</t>
  </si>
  <si>
    <t>min 1680 x min 1050</t>
  </si>
  <si>
    <t>Úprava povrchu obrazovky</t>
  </si>
  <si>
    <t>matná</t>
  </si>
  <si>
    <t>Svítivost</t>
  </si>
  <si>
    <t>min. 250 cd/m2</t>
  </si>
  <si>
    <t>Pozorovací úhly</t>
  </si>
  <si>
    <t>min. 160°/160°</t>
  </si>
  <si>
    <t>Vstupy</t>
  </si>
  <si>
    <t>min. 1xDVI-D, 1x VGA(D-Sub)</t>
  </si>
  <si>
    <t>Výškově nastavitelný podstavec</t>
  </si>
  <si>
    <t>Naklápění monitoru</t>
  </si>
  <si>
    <t>Tolerance vadných pixelů</t>
  </si>
  <si>
    <t>3 vadné pixely jsou důvodem k reklamaci.</t>
  </si>
  <si>
    <t>Zahájení a ukončení servisního zásahu v místě instalace.</t>
  </si>
  <si>
    <t>Záruka</t>
  </si>
  <si>
    <t>Monitor 22" (CPV KÓD MU 30231000-7-1)</t>
  </si>
  <si>
    <t xml:space="preserve"> Netbook 10" (CPV KÓD MU 30213100-6-5)</t>
  </si>
  <si>
    <t>10" až 10,1"</t>
  </si>
  <si>
    <t>min. 1024 x min. 600</t>
  </si>
  <si>
    <t xml:space="preserve">x86 kompatibilní </t>
  </si>
  <si>
    <t>min. 1 GB</t>
  </si>
  <si>
    <t xml:space="preserve">min. 250 GB </t>
  </si>
  <si>
    <t xml:space="preserve">Ethernet 100 Mb, RJ 45 </t>
  </si>
  <si>
    <t xml:space="preserve">ano, 802.11b/g, případně 802.11n </t>
  </si>
  <si>
    <t>min. 3 x USB 2.0, vstup a výstup pro mikrofon a sluchátka, výstup pro externí monitor</t>
  </si>
  <si>
    <t xml:space="preserve">Web kamera </t>
  </si>
  <si>
    <t>Touchpad</t>
  </si>
  <si>
    <t xml:space="preserve">PassMark CPU Mark min. 450 </t>
  </si>
  <si>
    <t>max. 1,4 kg</t>
  </si>
  <si>
    <t>Microsoft Windows 7 (libovolná edice)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</si>
  <si>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</si>
  <si>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</si>
  <si>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Notebook 15'' (CPV KÓD MU 30213100-6-8)</t>
  </si>
  <si>
    <t>min. 15" až max. 15,6"</t>
  </si>
  <si>
    <t xml:space="preserve">min. 1366 x 768 </t>
  </si>
  <si>
    <t>ano, 802.11b/g, případně 802.11n</t>
  </si>
  <si>
    <t xml:space="preserve">min. 3 x USB 2.0, vstup a výstup pro mikrofon a sluchátka, výstup pro externí monitor </t>
  </si>
  <si>
    <t>ExpressCard slot</t>
  </si>
  <si>
    <t>webová kamera</t>
  </si>
  <si>
    <t>PassMark CPU Mark min. 2500</t>
  </si>
  <si>
    <t>Windows 7 Professional CZ nebo Windows 7 Home Premium CZ</t>
  </si>
  <si>
    <t>Notebook 11,5"-12" (CPV KÓD MU 30213100-6-7)</t>
  </si>
  <si>
    <t>min. 11,5", max. 12,9"</t>
  </si>
  <si>
    <t xml:space="preserve">min. 1366 x min. 768 </t>
  </si>
  <si>
    <t>min. 2GB (rozšiřitelná na min. 4GB)</t>
  </si>
  <si>
    <t>min. 250 GB</t>
  </si>
  <si>
    <t>Ethernet 100 Mb, RJ 45</t>
  </si>
  <si>
    <t>802.11b/g, případně 802.11n</t>
  </si>
  <si>
    <t>PassMark CPU Mark min. 700.</t>
  </si>
  <si>
    <t>do 1,7 kg</t>
  </si>
  <si>
    <t>Laserová kancelářská tiskárna (CPV KÓD MU 30232110-8-1)</t>
  </si>
  <si>
    <t>černobílá laserová tiskárna</t>
  </si>
  <si>
    <t>Formát</t>
  </si>
  <si>
    <t>Rychlost tisku</t>
  </si>
  <si>
    <t>Microsoft Windows XP, Microsoft Windows Vista, Microsoft Windows 7</t>
  </si>
  <si>
    <t>Měsíční zátěž tiskárny</t>
  </si>
  <si>
    <t>min. 3000 stránek/měsíc</t>
  </si>
  <si>
    <t>zahájení a ukončení servisního zásahu v místě instalace tiskárny.</t>
  </si>
  <si>
    <t xml:space="preserve"> Pamětová karta SDHC (CPV KÓD MU 30234000-8-1)</t>
  </si>
  <si>
    <t xml:space="preserve">min. 4 GB </t>
  </si>
  <si>
    <t>Rychlostní třída</t>
  </si>
  <si>
    <t xml:space="preserve">Class 4 </t>
  </si>
  <si>
    <t>Monitor 24" (CPV KÓD MU 30231000-7-2)</t>
  </si>
  <si>
    <t xml:space="preserve">min. 24" </t>
  </si>
  <si>
    <t>min. 1920 x min. 1080</t>
  </si>
  <si>
    <t xml:space="preserve">min. 1xDVI-D a VGA </t>
  </si>
  <si>
    <t>min. USB 3.0</t>
  </si>
  <si>
    <t>Přenosný disk 3 TB (CPV KÓD MU 30233130-1-4)</t>
  </si>
  <si>
    <t>min. 3 TB</t>
  </si>
  <si>
    <t>Přenosný disk 1 TB (CPV KÓD MU 30233130-1-2)</t>
  </si>
  <si>
    <t>min. 1 TB</t>
  </si>
  <si>
    <t>Napájení</t>
  </si>
  <si>
    <t>přes sběrnici USB, bez externího napájení</t>
  </si>
  <si>
    <t>Notebook  13'' (CPV KÓD MU 30213100-6-2)</t>
  </si>
  <si>
    <t>13'' až 13,5"</t>
  </si>
  <si>
    <t>min. 1366 x min. 768</t>
  </si>
  <si>
    <t>min. 4GB</t>
  </si>
  <si>
    <t>min. 3 x USB 2.0, vstup a výstup pro mikrofon a sluchátka, analogový výstup pro externí monitor, HDMI nebo DisplayPort</t>
  </si>
  <si>
    <t>PassMark CPU Mark min. 1800</t>
  </si>
  <si>
    <t>max. 2,3 kg</t>
  </si>
  <si>
    <t>Přenosný disk 500 GB (CPV KÓD MU 30233130-1-1)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</si>
  <si>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</si>
  <si>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</si>
  <si>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</si>
  <si>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</si>
  <si>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</si>
  <si>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Max. 3 kg</t>
  </si>
  <si>
    <t xml:space="preserve">Windows 7 Professional CZ nebo Windows 7 Home Premium CZ </t>
  </si>
  <si>
    <t>min. 30 str./min</t>
  </si>
  <si>
    <t>max. 250 g</t>
  </si>
  <si>
    <t>min. 250+10 listů</t>
  </si>
  <si>
    <t xml:space="preserve">Grafická karta: podpora dvou monitorů (2x DVI - možno splnit i redukcí) Operační systém: Microsoft Windows 7 Professional 64b (možno Windows 8 Pro 64b + nainstalovaný downgrade na Windows 7 Professional 64b) </t>
  </si>
  <si>
    <r>
      <t>Vzhledem k uvedení nové verze systému Windows zadavatel připoští</t>
    </r>
    <r>
      <rPr>
        <b/>
        <sz val="10"/>
        <rFont val="Arial"/>
        <family val="2"/>
      </rPr>
      <t xml:space="preserve"> u všech notebooků </t>
    </r>
    <r>
      <rPr>
        <sz val="10"/>
        <rFont val="Arial"/>
        <family val="2"/>
      </rPr>
      <t>možnost nabídnout místo staršího Windows 7 Home Premium novější Windows 8 a místo starších Windows 7 profesional novější Windows 8 pro</t>
    </r>
  </si>
  <si>
    <t>320 GB</t>
  </si>
  <si>
    <t>rozlišení až 1920x1200, 1x DVI, 1x D-sub, podpora dvou monitorů</t>
  </si>
  <si>
    <t>rozlišení až 1920x1200, 2x DVI, podpora dvou monitorů</t>
  </si>
  <si>
    <t>ano integrovná</t>
  </si>
  <si>
    <t>80%  (80plus)</t>
  </si>
  <si>
    <t>100/1000 Mb Ethernet, RJ 45, s podporou PXE</t>
  </si>
  <si>
    <t>miditower, s očkem pro uzamčení zámkem</t>
  </si>
  <si>
    <t>6 x USB porty celkem,  2 porty na předním panelu</t>
  </si>
  <si>
    <t>8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</si>
  <si>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</si>
  <si>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</si>
  <si>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</si>
  <si>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Změny dle požadavku ve specif. Položky</t>
  </si>
  <si>
    <t>V tabulce pro řádek: 90</t>
  </si>
  <si>
    <t>x86-64 kompatibilní - Intel Pentium G860, 3 GHz, PassMark CPU Mark 2875</t>
  </si>
  <si>
    <t>x86-64 kompatibilní - Intel i3-3220, 3,3 GHz, PassMark CPU Mark 4256</t>
  </si>
  <si>
    <t>4GB, rozšiřitelné na 8GB</t>
  </si>
  <si>
    <t>8GB</t>
  </si>
  <si>
    <t>750GB, 7200 ot./min.</t>
  </si>
  <si>
    <t>1x SSD 120GB V+200 Kingston SATA3             1x 320GB, 7200 ot./min.</t>
  </si>
  <si>
    <t>NVIDIA™ GeForce with CUDA 210, 1GB RAM, podpora dvou monitorů, každý rozlišení min. 1920x1200, 1x DVI, 1x HDMI, 1x VGA, pasivní chlazení</t>
  </si>
  <si>
    <t>minitower, s očkem pro uzamčení zámkem</t>
  </si>
  <si>
    <t xml:space="preserve">6 x USB 2.0 porty celkem, 2 porty na předním panelu, 2x USB 3.0 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</si>
  <si>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</si>
  <si>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</si>
  <si>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</si>
  <si>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>Změny dle požadavku ve specif. položky</t>
  </si>
  <si>
    <t>V tabulce pro řádek: 38</t>
  </si>
  <si>
    <t>V tabulce pro řádek: 106, 107</t>
  </si>
  <si>
    <t>x86-64 kompatibilní - INTEL Core i5-3350P,  PassMark CPU Mark - 6202</t>
  </si>
  <si>
    <t>NVIDIA™ GeForce CUDA GT 640, 2GB RAM, podpora dvou monitorů, každý rozlišení min. 1920x1200, 2x DVI, 1x HDMI, 1x VGA, PassMark G3D mark: 1297, Open GL: 4.2</t>
  </si>
  <si>
    <t>500 GB</t>
  </si>
  <si>
    <t xml:space="preserve">1920x1080,  23", dotykový </t>
  </si>
  <si>
    <t xml:space="preserve">6 x USB porty </t>
  </si>
  <si>
    <t>x86-64 kompatibilní - INTEL Core i5-3470S,  PassMark CPU Mark - 6309</t>
  </si>
  <si>
    <t>1920 x 1080</t>
  </si>
  <si>
    <t>250 cd/m2</t>
  </si>
  <si>
    <t>176°/170°</t>
  </si>
  <si>
    <t>1xDVI-D, 1xD-SUB</t>
  </si>
  <si>
    <t>W-LED podsvícení</t>
  </si>
  <si>
    <t>USB HUB, reproduktory</t>
  </si>
  <si>
    <t>V tabulce pro řádek: 91</t>
  </si>
  <si>
    <t>24"</t>
  </si>
  <si>
    <t>1920 x 1200</t>
  </si>
  <si>
    <t>170°/160°</t>
  </si>
  <si>
    <t>1xDVI-D, 1xD-SUB (VGA)</t>
  </si>
  <si>
    <t>1xDVI-D, 1xVGA, 1x DisplayPort</t>
  </si>
  <si>
    <t>pivot</t>
  </si>
  <si>
    <t>USB Hub</t>
  </si>
  <si>
    <t>V tabulce pro řádek: 75, 124</t>
  </si>
  <si>
    <t>10,1"</t>
  </si>
  <si>
    <t>1024 x 600</t>
  </si>
  <si>
    <t>x86 kompatibilní - Intel® ATOM N2800</t>
  </si>
  <si>
    <t>1 GB</t>
  </si>
  <si>
    <t>ano, 802.11b/g/n</t>
  </si>
  <si>
    <t>3 x USB 2.0, vstup a výstup pro mikrofon a sluchátka, výstup pro externí monitor</t>
  </si>
  <si>
    <t>1,2 kg</t>
  </si>
  <si>
    <t>Microsoft Windows 7 Starter</t>
  </si>
  <si>
    <t xml:space="preserve"> Záruční servisní zásah bude zahájen a ukončen v místě instalace.  </t>
  </si>
  <si>
    <t>PassMark CPU Mark - 671</t>
  </si>
  <si>
    <t>11,6"</t>
  </si>
  <si>
    <t>1366 x 768</t>
  </si>
  <si>
    <t>x86 kompatibilní - Intel Pentium Processor 987</t>
  </si>
  <si>
    <t>PassMark CPU Mark - 1262</t>
  </si>
  <si>
    <t>Windows 8 CZ 64bit</t>
  </si>
  <si>
    <t>13,3"</t>
  </si>
  <si>
    <t>x86-64 kompatibilní - Intel® i5-3210M</t>
  </si>
  <si>
    <t>6GB</t>
  </si>
  <si>
    <t>640GB</t>
  </si>
  <si>
    <t>Ethernet 100/1000 Mb, RJ 45</t>
  </si>
  <si>
    <t xml:space="preserve">3 x USB 2.0, vstup a výstup pro mikrofon a sluchátka, analogový výstup pro externí monitor,1x HDMI </t>
  </si>
  <si>
    <t>1,78 kg</t>
  </si>
  <si>
    <t>Windows 7 Professional CZ 64bit</t>
  </si>
  <si>
    <t>Záruční servisní zásah bude zahájen a ukončen v místě instalace.</t>
  </si>
  <si>
    <t>PassMark CPU Mark - 3835</t>
  </si>
  <si>
    <t>15,6"</t>
  </si>
  <si>
    <t xml:space="preserve">1366 x 768 </t>
  </si>
  <si>
    <t xml:space="preserve">x86-64 kompatibilní - Intel Core i3-3110M </t>
  </si>
  <si>
    <t xml:space="preserve">x86-64 kompatibilní - Intel Core i5-3210M </t>
  </si>
  <si>
    <t>500GB</t>
  </si>
  <si>
    <t>500GB. 7200ot</t>
  </si>
  <si>
    <t xml:space="preserve">3 x USB 2.0, vstup a výstup pro mikrofon a sluchátka, výstup pro externí monitor </t>
  </si>
  <si>
    <t xml:space="preserve">2 x USB 2.0, 2 x USB 3.0, vstup a výstup pro mikrofon a sluchátka, výstup pro externí monitor </t>
  </si>
  <si>
    <t>2,5 kg</t>
  </si>
  <si>
    <t>2,65 kg</t>
  </si>
  <si>
    <t>Windows 8</t>
  </si>
  <si>
    <t>Numerická klávesnice</t>
  </si>
  <si>
    <t>Numerická klávesnice, dokovací konektor</t>
  </si>
  <si>
    <t>Pro řádky:  113</t>
  </si>
  <si>
    <t>PassMark CPU Mark -  3835</t>
  </si>
  <si>
    <t>PassMark CPU Mark - 3062</t>
  </si>
  <si>
    <t>17,3"</t>
  </si>
  <si>
    <t>1600 x 900</t>
  </si>
  <si>
    <t>1TB</t>
  </si>
  <si>
    <t>4x USB 3.0, vstup a výstup pro mikrofon a sluchátka, analogový výstup pro externí monitor, 1x HDMI</t>
  </si>
  <si>
    <t>3,28 kg</t>
  </si>
  <si>
    <t>x86-64 kompatibilní - Intel i7-3630QM</t>
  </si>
  <si>
    <t>PassMark CPU Mark - 7742</t>
  </si>
  <si>
    <t>Win8 Professional 64bit</t>
  </si>
  <si>
    <t>1200x1200 dpi</t>
  </si>
  <si>
    <t>ano automatický</t>
  </si>
  <si>
    <t>USB 2.0 (USB kabel součástí dodávky), Ethernet LAN, RJ 45</t>
  </si>
  <si>
    <t>PCL5e, PCL6</t>
  </si>
  <si>
    <t>30 str./min</t>
  </si>
  <si>
    <t>128 MB</t>
  </si>
  <si>
    <t>250 + 10 listů</t>
  </si>
  <si>
    <t>600x600 dpi</t>
  </si>
  <si>
    <t>10 000 stránek/měsíc</t>
  </si>
  <si>
    <t>29 str./min</t>
  </si>
  <si>
    <t>2400x600 dpi</t>
  </si>
  <si>
    <t>250 listů</t>
  </si>
  <si>
    <t>ano automatický, RADF</t>
  </si>
  <si>
    <t>USB 2.0 (USB kabel součástí dodávky), Ethernet  100 Mb, RJ45</t>
  </si>
  <si>
    <t>optické 600x600dpi</t>
  </si>
  <si>
    <t>Microsoft Windows XP, Microsoft Windows Vista, Microsoft Windows 7, WIA rozhranní</t>
  </si>
  <si>
    <t xml:space="preserve">PCL 5e, PCL 6 </t>
  </si>
  <si>
    <t>20 str./min</t>
  </si>
  <si>
    <t>optické 600x600 dpi</t>
  </si>
  <si>
    <t>PCL 5e, PCL 6, PS3</t>
  </si>
  <si>
    <t>32 GB</t>
  </si>
  <si>
    <t>Class 10</t>
  </si>
  <si>
    <t>Změny dle specifikaci položky</t>
  </si>
  <si>
    <t>V tabulce pro řádky: 65</t>
  </si>
  <si>
    <t>64GB</t>
  </si>
  <si>
    <t>USB 2.0</t>
  </si>
  <si>
    <t>USB 3.0</t>
  </si>
  <si>
    <t>Redukovaný minikonektor nemá</t>
  </si>
  <si>
    <t>Změny dle specif. položky</t>
  </si>
  <si>
    <t>V tabulce pro řádky: 78</t>
  </si>
  <si>
    <t>V tabulce pro řádky: 62, 132</t>
  </si>
  <si>
    <t>190 g</t>
  </si>
  <si>
    <t>1 TB</t>
  </si>
  <si>
    <t>3 TB</t>
  </si>
  <si>
    <t>Kategorie: ICT 013-2012 - Počítače, sběr do: 14.11.2012, dodání od: 15.04.2013, vygenerováno: 12.04.2013 11:31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</si>
  <si>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</si>
  <si>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</si>
  <si>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</si>
  <si>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</si>
  <si>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</si>
  <si>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</si>
  <si>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</si>
  <si>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</si>
  <si>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</si>
  <si>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</si>
  <si>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</si>
  <si>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</si>
  <si>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</si>
  <si>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</si>
  <si>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</si>
  <si>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0340</t>
  </si>
  <si>
    <t>231120</t>
  </si>
  <si>
    <t>01</t>
  </si>
  <si>
    <t>2211</t>
  </si>
  <si>
    <t>0000</t>
  </si>
  <si>
    <t>OBJ/2303/0057/13</t>
  </si>
  <si>
    <t>Celkem za objednávku</t>
  </si>
  <si>
    <t>4760</t>
  </si>
  <si>
    <t>314020</t>
  </si>
  <si>
    <t>OBJ/3115/0145/13</t>
  </si>
  <si>
    <t>A</t>
  </si>
  <si>
    <t>1111</t>
  </si>
  <si>
    <t>110313</t>
  </si>
  <si>
    <t>0002</t>
  </si>
  <si>
    <t>OBJ/1163/0004/13</t>
  </si>
  <si>
    <t>231200</t>
  </si>
  <si>
    <t>OBJ/2303/0058/13</t>
  </si>
  <si>
    <t>2805</t>
  </si>
  <si>
    <t>211100</t>
  </si>
  <si>
    <t>2126</t>
  </si>
  <si>
    <t>OBJ/2111/0009/13</t>
  </si>
  <si>
    <t>2191</t>
  </si>
  <si>
    <t>235300</t>
  </si>
  <si>
    <t>2112</t>
  </si>
  <si>
    <t>OBJ/2303/0059/13</t>
  </si>
  <si>
    <t>110121</t>
  </si>
  <si>
    <t>0001</t>
  </si>
  <si>
    <t>OBJ/1182/0002/13</t>
  </si>
  <si>
    <t>1827</t>
  </si>
  <si>
    <t>991620</t>
  </si>
  <si>
    <t>1181</t>
  </si>
  <si>
    <t>0003</t>
  </si>
  <si>
    <t>OBJ/9901/0127/13</t>
  </si>
  <si>
    <t>1298</t>
  </si>
  <si>
    <t>560000</t>
  </si>
  <si>
    <t>1590</t>
  </si>
  <si>
    <t>OBJ/5603/0070/13</t>
  </si>
  <si>
    <t>0337</t>
  </si>
  <si>
    <t>235200</t>
  </si>
  <si>
    <t>OBJ/2303/0060/13</t>
  </si>
  <si>
    <t>1292</t>
  </si>
  <si>
    <t>OBJ/5603/0071/13</t>
  </si>
  <si>
    <t>0751</t>
  </si>
  <si>
    <t>229917</t>
  </si>
  <si>
    <t>009</t>
  </si>
  <si>
    <t>1195</t>
  </si>
  <si>
    <t>OBJ/2202/0008/13</t>
  </si>
  <si>
    <t>3523</t>
  </si>
  <si>
    <t>510000</t>
  </si>
  <si>
    <t>03</t>
  </si>
  <si>
    <t>OBJ/5102/0054/13</t>
  </si>
  <si>
    <t>3524</t>
  </si>
  <si>
    <t>231700</t>
  </si>
  <si>
    <t>OBJ/2303/0061/13</t>
  </si>
  <si>
    <t>OBJ/2301/0166/13</t>
  </si>
  <si>
    <t>0220</t>
  </si>
  <si>
    <t>239902</t>
  </si>
  <si>
    <t>04</t>
  </si>
  <si>
    <t>OBJ/2303/0062/13</t>
  </si>
  <si>
    <t>1003</t>
  </si>
  <si>
    <t>840000</t>
  </si>
  <si>
    <t>1153</t>
  </si>
  <si>
    <t>OBJ/8401/0018/13</t>
  </si>
  <si>
    <t>OBJ/3115/0146/13</t>
  </si>
  <si>
    <t>Homola Tomáš RNDr. PhD.</t>
  </si>
  <si>
    <t>1337</t>
  </si>
  <si>
    <t>312030</t>
  </si>
  <si>
    <t>OBJ/3109/0073/13</t>
  </si>
  <si>
    <t>231400</t>
  </si>
  <si>
    <t>OBJ/2303/0063/13</t>
  </si>
  <si>
    <t>2511</t>
  </si>
  <si>
    <t>315030</t>
  </si>
  <si>
    <t>2212</t>
  </si>
  <si>
    <t>OBJ/3118/0035/13</t>
  </si>
  <si>
    <t>3549</t>
  </si>
  <si>
    <t>511100</t>
  </si>
  <si>
    <t>OBJ/5102/0055/13</t>
  </si>
  <si>
    <t>7051</t>
  </si>
  <si>
    <t>311010</t>
  </si>
  <si>
    <t>OBJ/3106/0031/13</t>
  </si>
  <si>
    <t>1004</t>
  </si>
  <si>
    <t>OBJ/5603/0072/13</t>
  </si>
  <si>
    <t>0218</t>
  </si>
  <si>
    <t>33</t>
  </si>
  <si>
    <t>OBJ/2303/0064/13</t>
  </si>
  <si>
    <t>110115</t>
  </si>
  <si>
    <t>OBJ/1101/0145/13</t>
  </si>
  <si>
    <t>1001</t>
  </si>
  <si>
    <t>823000</t>
  </si>
  <si>
    <t>5000</t>
  </si>
  <si>
    <t>OBJ/8201/0096/13</t>
  </si>
  <si>
    <t>0231</t>
  </si>
  <si>
    <t>OBJ/2303/0065/13</t>
  </si>
  <si>
    <t>0221</t>
  </si>
  <si>
    <t>412200</t>
  </si>
  <si>
    <t>OBJ/4101/0313/13</t>
  </si>
  <si>
    <t>229830</t>
  </si>
  <si>
    <t>OBJ/2202/0009/13</t>
  </si>
  <si>
    <t>1034</t>
  </si>
  <si>
    <t>419900</t>
  </si>
  <si>
    <t>OBJ/4101/0314/13</t>
  </si>
  <si>
    <t>1256</t>
  </si>
  <si>
    <t>920210</t>
  </si>
  <si>
    <t>6000</t>
  </si>
  <si>
    <t>OBJ/9201/0151/13</t>
  </si>
  <si>
    <t>2810</t>
  </si>
  <si>
    <t>713003</t>
  </si>
  <si>
    <t>2121</t>
  </si>
  <si>
    <t>OBJ/7107/0048/13</t>
  </si>
  <si>
    <t>313050</t>
  </si>
  <si>
    <t>OBJ/3112/0075/13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</si>
</sst>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11" xfId="47" applyBorder="1">
      <alignment/>
      <protection/>
    </xf>
    <xf numFmtId="0" fontId="0" fillId="0" borderId="12" xfId="47" applyBorder="1" applyAlignment="1">
      <alignment wrapText="1"/>
      <protection/>
    </xf>
    <xf numFmtId="0" fontId="0" fillId="0" borderId="12" xfId="47" applyBorder="1">
      <alignment/>
      <protection/>
    </xf>
    <xf numFmtId="0" fontId="0" fillId="0" borderId="11" xfId="47" applyBorder="1" applyAlignment="1">
      <alignment vertical="center"/>
      <protection/>
    </xf>
    <xf numFmtId="0" fontId="0" fillId="0" borderId="0" xfId="47" applyAlignment="1">
      <alignment wrapText="1"/>
      <protection/>
    </xf>
    <xf numFmtId="0" fontId="0" fillId="0" borderId="12" xfId="47" applyFont="1" applyBorder="1" applyAlignment="1">
      <alignment wrapText="1"/>
      <protection/>
    </xf>
    <xf numFmtId="0" fontId="0" fillId="0" borderId="11" xfId="47" applyFont="1" applyBorder="1" applyAlignment="1">
      <alignment wrapText="1"/>
      <protection/>
    </xf>
    <xf numFmtId="9" fontId="0" fillId="0" borderId="11" xfId="47" applyNumberFormat="1" applyBorder="1">
      <alignment/>
      <protection/>
    </xf>
    <xf numFmtId="0" fontId="0" fillId="0" borderId="11" xfId="47" applyBorder="1" applyAlignment="1">
      <alignment wrapText="1"/>
      <protection/>
    </xf>
    <xf numFmtId="0" fontId="0" fillId="0" borderId="0" xfId="47" applyBorder="1" applyAlignment="1">
      <alignment wrapText="1"/>
      <protection/>
    </xf>
    <xf numFmtId="0" fontId="0" fillId="0" borderId="10" xfId="47" applyBorder="1">
      <alignment/>
      <protection/>
    </xf>
    <xf numFmtId="0" fontId="0" fillId="0" borderId="13" xfId="47" applyBorder="1">
      <alignment/>
      <protection/>
    </xf>
    <xf numFmtId="20" fontId="0" fillId="0" borderId="12" xfId="47" applyNumberFormat="1" applyBorder="1" applyAlignment="1">
      <alignment horizontal="left"/>
      <protection/>
    </xf>
    <xf numFmtId="0" fontId="0" fillId="0" borderId="0" xfId="47" applyFont="1">
      <alignment/>
      <protection/>
    </xf>
    <xf numFmtId="0" fontId="0" fillId="0" borderId="11" xfId="47" applyBorder="1" applyAlignment="1">
      <alignment horizontal="justify" vertical="center" wrapText="1"/>
      <protection/>
    </xf>
    <xf numFmtId="44" fontId="0" fillId="0" borderId="11" xfId="47" applyNumberFormat="1" applyBorder="1" applyAlignment="1">
      <alignment wrapText="1"/>
      <protection/>
    </xf>
    <xf numFmtId="0" fontId="1" fillId="0" borderId="0" xfId="47" applyFont="1">
      <alignment/>
      <protection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47" applyBorder="1" applyAlignment="1">
      <alignment horizontal="left" vertical="center"/>
      <protection/>
    </xf>
    <xf numFmtId="44" fontId="0" fillId="0" borderId="12" xfId="47" applyNumberFormat="1" applyBorder="1" applyAlignment="1">
      <alignment vertical="center" wrapText="1"/>
      <protection/>
    </xf>
    <xf numFmtId="0" fontId="0" fillId="0" borderId="11" xfId="47" applyBorder="1" applyAlignment="1">
      <alignment vertical="top"/>
      <protection/>
    </xf>
    <xf numFmtId="0" fontId="1" fillId="0" borderId="11" xfId="47" applyFont="1" applyBorder="1">
      <alignment/>
      <protection/>
    </xf>
    <xf numFmtId="0" fontId="1" fillId="0" borderId="11" xfId="47" applyFont="1" applyBorder="1">
      <alignment/>
      <protection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0" xfId="47" applyFont="1">
      <alignment/>
      <protection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/>
    </xf>
    <xf numFmtId="0" fontId="0" fillId="35" borderId="0" xfId="0" applyFill="1" applyAlignment="1">
      <alignment wrapText="1"/>
    </xf>
    <xf numFmtId="0" fontId="0" fillId="35" borderId="14" xfId="47" applyFont="1" applyFill="1" applyBorder="1" applyAlignment="1">
      <alignment wrapText="1"/>
      <protection/>
    </xf>
    <xf numFmtId="44" fontId="0" fillId="35" borderId="11" xfId="0" applyNumberFormat="1" applyFill="1" applyBorder="1" applyAlignment="1">
      <alignment vertical="center" wrapText="1"/>
    </xf>
    <xf numFmtId="44" fontId="0" fillId="35" borderId="11" xfId="47" applyNumberFormat="1" applyFont="1" applyFill="1" applyBorder="1" applyAlignment="1">
      <alignment wrapText="1"/>
      <protection/>
    </xf>
    <xf numFmtId="0" fontId="0" fillId="35" borderId="11" xfId="47" applyFont="1" applyFill="1" applyBorder="1" applyAlignment="1">
      <alignment wrapText="1"/>
      <protection/>
    </xf>
    <xf numFmtId="0" fontId="42" fillId="35" borderId="14" xfId="0" applyFont="1" applyFill="1" applyBorder="1" applyAlignment="1">
      <alignment horizontal="left"/>
    </xf>
    <xf numFmtId="0" fontId="42" fillId="35" borderId="11" xfId="0" applyFont="1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 horizontal="justify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4" borderId="13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5" borderId="11" xfId="47" applyFont="1" applyFill="1" applyBorder="1">
      <alignment/>
      <protection/>
    </xf>
    <xf numFmtId="0" fontId="0" fillId="35" borderId="11" xfId="0" applyFill="1" applyBorder="1" applyAlignment="1">
      <alignment horizontal="left" wrapText="1"/>
    </xf>
    <xf numFmtId="20" fontId="0" fillId="35" borderId="11" xfId="0" applyNumberFormat="1" applyFill="1" applyBorder="1" applyAlignment="1">
      <alignment horizontal="left"/>
    </xf>
    <xf numFmtId="0" fontId="2" fillId="33" borderId="15" xfId="47" applyFont="1" applyFill="1" applyBorder="1" applyAlignment="1">
      <alignment horizontal="center" vertical="center"/>
      <protection/>
    </xf>
    <xf numFmtId="0" fontId="2" fillId="33" borderId="16" xfId="47" applyFont="1" applyFill="1" applyBorder="1" applyAlignment="1">
      <alignment horizontal="center" vertical="center"/>
      <protection/>
    </xf>
    <xf numFmtId="0" fontId="2" fillId="33" borderId="17" xfId="47" applyFont="1" applyFill="1" applyBorder="1" applyAlignment="1">
      <alignment horizontal="center" vertical="center"/>
      <protection/>
    </xf>
    <xf numFmtId="0" fontId="2" fillId="33" borderId="18" xfId="47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3" xfId="47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47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center" vertical="center"/>
      <protection/>
    </xf>
    <xf numFmtId="0" fontId="2" fillId="33" borderId="19" xfId="47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center" vertical="center" wrapText="1"/>
      <protection/>
    </xf>
    <xf numFmtId="0" fontId="2" fillId="33" borderId="19" xfId="47" applyFont="1" applyFill="1" applyBorder="1" applyAlignment="1">
      <alignment horizontal="center" vertical="center" wrapText="1"/>
      <protection/>
    </xf>
    <xf numFmtId="0" fontId="3" fillId="33" borderId="14" xfId="47" applyFont="1" applyFill="1" applyBorder="1" applyAlignment="1">
      <alignment horizontal="center" vertical="center" wrapText="1"/>
      <protection/>
    </xf>
    <xf numFmtId="0" fontId="0" fillId="0" borderId="15" xfId="47" applyBorder="1" applyAlignment="1">
      <alignment horizontal="justify" vertical="center" wrapText="1"/>
      <protection/>
    </xf>
    <xf numFmtId="0" fontId="0" fillId="0" borderId="16" xfId="47" applyBorder="1" applyAlignment="1">
      <alignment horizontal="justify" vertical="center" wrapText="1"/>
      <protection/>
    </xf>
    <xf numFmtId="0" fontId="0" fillId="0" borderId="20" xfId="47" applyBorder="1" applyAlignment="1">
      <alignment horizontal="justify" vertical="center" wrapText="1"/>
      <protection/>
    </xf>
    <xf numFmtId="0" fontId="0" fillId="0" borderId="21" xfId="47" applyBorder="1" applyAlignment="1">
      <alignment horizontal="justify" vertical="center" wrapText="1"/>
      <protection/>
    </xf>
    <xf numFmtId="0" fontId="0" fillId="0" borderId="17" xfId="47" applyBorder="1" applyAlignment="1">
      <alignment horizontal="justify" vertical="center" wrapText="1"/>
      <protection/>
    </xf>
    <xf numFmtId="0" fontId="0" fillId="0" borderId="18" xfId="47" applyBorder="1" applyAlignment="1">
      <alignment horizontal="justify" vertical="center" wrapText="1"/>
      <protection/>
    </xf>
    <xf numFmtId="0" fontId="0" fillId="34" borderId="10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1" fillId="37" borderId="22" xfId="48" applyFont="1" applyFill="1" applyBorder="1" applyAlignment="1">
      <alignment horizontal="left" vertical="top"/>
      <protection/>
    </xf>
    <xf numFmtId="0" fontId="0" fillId="0" borderId="0" xfId="48">
      <alignment/>
      <protection/>
    </xf>
    <xf numFmtId="0" fontId="0" fillId="38" borderId="23" xfId="48" applyFont="1" applyFill="1" applyBorder="1" applyAlignment="1">
      <alignment horizontal="left" vertical="center" wrapText="1"/>
      <protection/>
    </xf>
    <xf numFmtId="0" fontId="0" fillId="0" borderId="24" xfId="48" applyFont="1" applyBorder="1" applyAlignment="1">
      <alignment horizontal="left" vertical="center" wrapText="1"/>
      <protection/>
    </xf>
    <xf numFmtId="0" fontId="0" fillId="0" borderId="25" xfId="48" applyFont="1" applyBorder="1" applyAlignment="1">
      <alignment horizontal="left" vertical="center" wrapText="1"/>
      <protection/>
    </xf>
    <xf numFmtId="0" fontId="1" fillId="0" borderId="22" xfId="48" applyFont="1" applyBorder="1" applyAlignment="1">
      <alignment horizontal="center" vertical="center" wrapText="1"/>
      <protection/>
    </xf>
    <xf numFmtId="0" fontId="1" fillId="39" borderId="22" xfId="48" applyFont="1" applyFill="1" applyBorder="1" applyAlignment="1">
      <alignment horizontal="center" vertical="center" wrapText="1"/>
      <protection/>
    </xf>
    <xf numFmtId="0" fontId="1" fillId="40" borderId="22" xfId="48" applyFont="1" applyFill="1" applyBorder="1" applyAlignment="1">
      <alignment horizontal="center" vertical="center" wrapText="1"/>
      <protection/>
    </xf>
    <xf numFmtId="0" fontId="1" fillId="0" borderId="22" xfId="48" applyFont="1" applyBorder="1" applyAlignment="1">
      <alignment horizontal="center" vertical="center" wrapText="1"/>
      <protection/>
    </xf>
    <xf numFmtId="0" fontId="1" fillId="41" borderId="26" xfId="48" applyFont="1" applyFill="1" applyBorder="1" applyAlignment="1">
      <alignment horizontal="center" vertical="center" wrapText="1"/>
      <protection/>
    </xf>
    <xf numFmtId="0" fontId="1" fillId="42" borderId="27" xfId="48" applyFont="1" applyFill="1" applyBorder="1" applyAlignment="1">
      <alignment horizontal="center" vertical="center" wrapText="1"/>
      <protection/>
    </xf>
    <xf numFmtId="0" fontId="1" fillId="43" borderId="26" xfId="48" applyFont="1" applyFill="1" applyBorder="1" applyAlignment="1">
      <alignment horizontal="center" vertical="center" wrapText="1"/>
      <protection/>
    </xf>
    <xf numFmtId="0" fontId="1" fillId="43" borderId="26" xfId="48" applyFont="1" applyFill="1" applyBorder="1" applyAlignment="1">
      <alignment horizontal="center" vertical="center" textRotation="90" wrapText="1"/>
      <protection/>
    </xf>
    <xf numFmtId="0" fontId="0" fillId="0" borderId="0" xfId="48" applyFont="1" applyAlignment="1">
      <alignment horizontal="center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0" fillId="0" borderId="0" xfId="48" applyFont="1" applyFill="1" applyAlignment="1">
      <alignment horizontal="left" vertical="top" wrapText="1"/>
      <protection/>
    </xf>
    <xf numFmtId="3" fontId="0" fillId="41" borderId="22" xfId="48" applyNumberFormat="1" applyFont="1" applyFill="1" applyBorder="1" applyAlignment="1">
      <alignment horizontal="right" vertical="top"/>
      <protection/>
    </xf>
    <xf numFmtId="0" fontId="0" fillId="41" borderId="22" xfId="48" applyFont="1" applyFill="1" applyBorder="1" applyAlignment="1">
      <alignment horizontal="left" vertical="top" wrapText="1"/>
      <protection/>
    </xf>
    <xf numFmtId="49" fontId="0" fillId="41" borderId="22" xfId="48" applyNumberFormat="1" applyFont="1" applyFill="1" applyBorder="1" applyAlignment="1">
      <alignment horizontal="left" vertical="top" wrapText="1"/>
      <protection/>
    </xf>
    <xf numFmtId="4" fontId="0" fillId="41" borderId="22" xfId="48" applyNumberFormat="1" applyFont="1" applyFill="1" applyBorder="1" applyAlignment="1">
      <alignment horizontal="right" vertical="top"/>
      <protection/>
    </xf>
    <xf numFmtId="4" fontId="0" fillId="0" borderId="0" xfId="48" applyNumberFormat="1" applyFont="1" applyAlignment="1">
      <alignment horizontal="right" vertical="top"/>
      <protection/>
    </xf>
    <xf numFmtId="0" fontId="1" fillId="44" borderId="28" xfId="48" applyFont="1" applyFill="1" applyBorder="1" applyAlignment="1">
      <alignment horizontal="left" vertical="top"/>
      <protection/>
    </xf>
    <xf numFmtId="0" fontId="1" fillId="44" borderId="28" xfId="48" applyFont="1" applyFill="1" applyBorder="1" applyAlignment="1">
      <alignment horizontal="left" vertical="top"/>
      <protection/>
    </xf>
    <xf numFmtId="4" fontId="1" fillId="44" borderId="28" xfId="48" applyNumberFormat="1" applyFont="1" applyFill="1" applyBorder="1" applyAlignment="1">
      <alignment horizontal="right" vertical="top"/>
      <protection/>
    </xf>
    <xf numFmtId="0" fontId="1" fillId="0" borderId="29" xfId="48" applyFont="1" applyBorder="1" applyAlignment="1">
      <alignment horizontal="left" vertical="top"/>
      <protection/>
    </xf>
    <xf numFmtId="0" fontId="0" fillId="0" borderId="0" xfId="48">
      <alignment/>
      <protection/>
    </xf>
    <xf numFmtId="0" fontId="1" fillId="45" borderId="0" xfId="48" applyFont="1" applyFill="1" applyAlignment="1">
      <alignment horizontal="left" vertical="top"/>
      <protection/>
    </xf>
    <xf numFmtId="4" fontId="1" fillId="45" borderId="0" xfId="48" applyNumberFormat="1" applyFont="1" applyFill="1" applyAlignment="1">
      <alignment horizontal="right" vertical="top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"/>
  <sheetViews>
    <sheetView tabSelected="1" zoomScalePageLayoutView="0" workbookViewId="0" topLeftCell="A1">
      <pane ySplit="5" topLeftCell="A111" activePane="bottomLeft" state="frozen"/>
      <selection pane="topLeft" activeCell="A1" sqref="A1"/>
      <selection pane="bottomLeft" activeCell="E131" sqref="E131"/>
    </sheetView>
  </sheetViews>
  <sheetFormatPr defaultColWidth="9.140625" defaultRowHeight="12.75"/>
  <cols>
    <col min="1" max="1" width="9.421875" style="89" customWidth="1"/>
    <col min="2" max="2" width="37.421875" style="89" customWidth="1"/>
    <col min="3" max="3" width="10.57421875" style="89" customWidth="1"/>
    <col min="4" max="4" width="18.7109375" style="89" customWidth="1"/>
    <col min="5" max="5" width="23.421875" style="89" customWidth="1"/>
    <col min="6" max="6" width="38.7109375" style="89" customWidth="1"/>
    <col min="7" max="7" width="79.7109375" style="89" customWidth="1"/>
    <col min="8" max="8" width="38.7109375" style="89" customWidth="1"/>
    <col min="9" max="9" width="5.57421875" style="89" customWidth="1"/>
    <col min="10" max="10" width="10.57421875" style="89" customWidth="1"/>
    <col min="11" max="11" width="4.7109375" style="89" customWidth="1"/>
    <col min="12" max="12" width="14.00390625" style="89" customWidth="1"/>
    <col min="13" max="13" width="27.00390625" style="89" customWidth="1"/>
    <col min="14" max="15" width="34.00390625" style="89" customWidth="1"/>
    <col min="16" max="16" width="8.140625" style="89" customWidth="1"/>
    <col min="17" max="17" width="17.57421875" style="89" customWidth="1"/>
    <col min="18" max="18" width="10.57421875" style="89" customWidth="1"/>
    <col min="19" max="19" width="23.421875" style="89" customWidth="1"/>
    <col min="20" max="20" width="22.421875" style="89" customWidth="1"/>
    <col min="21" max="21" width="13.140625" style="89" customWidth="1"/>
    <col min="22" max="22" width="77.28125" style="89" customWidth="1"/>
    <col min="23" max="23" width="6.00390625" style="89" customWidth="1"/>
    <col min="24" max="24" width="8.57421875" style="89" customWidth="1"/>
    <col min="25" max="25" width="5.00390625" style="89" customWidth="1"/>
    <col min="26" max="26" width="7.28125" style="89" customWidth="1"/>
    <col min="27" max="27" width="6.140625" style="89" customWidth="1"/>
    <col min="28" max="28" width="18.28125" style="89" customWidth="1"/>
    <col min="29" max="29" width="21.140625" style="89" customWidth="1"/>
    <col min="30" max="30" width="11.7109375" style="89" customWidth="1"/>
    <col min="31" max="31" width="14.00390625" style="89" customWidth="1"/>
    <col min="32" max="33" width="27.00390625" style="89" customWidth="1"/>
    <col min="34" max="16384" width="9.140625" style="89" customWidth="1"/>
  </cols>
  <sheetData>
    <row r="1" spans="1:33" ht="16.5" customHeight="1">
      <c r="A1" s="88" t="s">
        <v>612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12.75">
      <c r="A2" s="90" t="s">
        <v>478</v>
      </c>
      <c r="B2" s="91"/>
      <c r="C2" s="91"/>
      <c r="D2" s="91"/>
      <c r="E2" s="91"/>
      <c r="F2" s="91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8" ht="16.5" customHeight="1">
      <c r="A3" s="94" t="s">
        <v>0</v>
      </c>
      <c r="B3" s="94"/>
      <c r="C3" s="94"/>
      <c r="D3" s="94"/>
      <c r="E3" s="94"/>
      <c r="F3" s="94"/>
      <c r="G3" s="94"/>
      <c r="H3" s="95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</row>
    <row r="4" spans="1:33" ht="12.75">
      <c r="A4" s="96"/>
      <c r="B4" s="96"/>
      <c r="C4" s="96"/>
      <c r="D4" s="96"/>
      <c r="E4" s="96"/>
      <c r="F4" s="96"/>
      <c r="G4" s="96"/>
      <c r="H4" s="96"/>
      <c r="I4" s="96"/>
      <c r="J4" s="97" t="s">
        <v>613</v>
      </c>
      <c r="K4" s="97"/>
      <c r="L4" s="98" t="s">
        <v>2</v>
      </c>
      <c r="M4" s="98"/>
      <c r="N4" s="98"/>
      <c r="O4" s="98"/>
      <c r="P4" s="98"/>
      <c r="Q4" s="98"/>
      <c r="R4" s="96"/>
      <c r="S4" s="96"/>
      <c r="T4" s="96"/>
      <c r="U4" s="96"/>
      <c r="V4" s="96"/>
      <c r="W4" s="97" t="s">
        <v>614</v>
      </c>
      <c r="X4" s="97"/>
      <c r="Y4" s="97"/>
      <c r="Z4" s="97"/>
      <c r="AA4" s="97"/>
      <c r="AB4" s="97" t="s">
        <v>613</v>
      </c>
      <c r="AC4" s="97"/>
      <c r="AD4" s="97"/>
      <c r="AE4" s="97"/>
      <c r="AF4" s="96"/>
      <c r="AG4" s="96"/>
    </row>
    <row r="5" spans="1:33" ht="96.75" customHeight="1">
      <c r="A5" s="99" t="s">
        <v>3</v>
      </c>
      <c r="B5" s="99" t="s">
        <v>4</v>
      </c>
      <c r="C5" s="99" t="s">
        <v>5</v>
      </c>
      <c r="D5" s="99" t="s">
        <v>6</v>
      </c>
      <c r="E5" s="99" t="s">
        <v>7</v>
      </c>
      <c r="F5" s="99" t="s">
        <v>8</v>
      </c>
      <c r="G5" s="99" t="s">
        <v>9</v>
      </c>
      <c r="H5" s="99" t="s">
        <v>615</v>
      </c>
      <c r="I5" s="100" t="s">
        <v>10</v>
      </c>
      <c r="J5" s="99" t="s">
        <v>616</v>
      </c>
      <c r="K5" s="99" t="s">
        <v>617</v>
      </c>
      <c r="L5" s="99" t="s">
        <v>11</v>
      </c>
      <c r="M5" s="99" t="s">
        <v>12</v>
      </c>
      <c r="N5" s="99" t="s">
        <v>13</v>
      </c>
      <c r="O5" s="99" t="s">
        <v>14</v>
      </c>
      <c r="P5" s="99" t="s">
        <v>15</v>
      </c>
      <c r="Q5" s="99" t="s">
        <v>16</v>
      </c>
      <c r="R5" s="99" t="s">
        <v>618</v>
      </c>
      <c r="S5" s="99" t="s">
        <v>17</v>
      </c>
      <c r="T5" s="99" t="s">
        <v>619</v>
      </c>
      <c r="U5" s="99" t="s">
        <v>620</v>
      </c>
      <c r="V5" s="99" t="s">
        <v>18</v>
      </c>
      <c r="W5" s="100" t="s">
        <v>621</v>
      </c>
      <c r="X5" s="100" t="s">
        <v>622</v>
      </c>
      <c r="Y5" s="100" t="s">
        <v>623</v>
      </c>
      <c r="Z5" s="100" t="s">
        <v>624</v>
      </c>
      <c r="AA5" s="100" t="s">
        <v>625</v>
      </c>
      <c r="AB5" s="99" t="s">
        <v>626</v>
      </c>
      <c r="AC5" s="99" t="s">
        <v>19</v>
      </c>
      <c r="AD5" s="99" t="s">
        <v>20</v>
      </c>
      <c r="AE5" s="99" t="s">
        <v>21</v>
      </c>
      <c r="AF5" s="99" t="s">
        <v>22</v>
      </c>
      <c r="AG5" s="99" t="s">
        <v>23</v>
      </c>
    </row>
    <row r="6" spans="1:33" ht="39" thickBot="1">
      <c r="A6" s="101">
        <v>26421</v>
      </c>
      <c r="B6" s="102"/>
      <c r="C6" s="101">
        <v>68831</v>
      </c>
      <c r="D6" s="102" t="s">
        <v>24</v>
      </c>
      <c r="E6" s="102" t="s">
        <v>25</v>
      </c>
      <c r="F6" s="102" t="s">
        <v>26</v>
      </c>
      <c r="G6" s="102" t="s">
        <v>27</v>
      </c>
      <c r="H6" s="103" t="s">
        <v>28</v>
      </c>
      <c r="I6" s="102" t="s">
        <v>29</v>
      </c>
      <c r="J6" s="104">
        <v>1</v>
      </c>
      <c r="K6" s="105" t="s">
        <v>627</v>
      </c>
      <c r="L6" s="102">
        <v>231120</v>
      </c>
      <c r="M6" s="102" t="s">
        <v>30</v>
      </c>
      <c r="N6" s="102" t="s">
        <v>31</v>
      </c>
      <c r="O6" s="102" t="s">
        <v>32</v>
      </c>
      <c r="P6" s="102"/>
      <c r="Q6" s="102" t="s">
        <v>33</v>
      </c>
      <c r="R6" s="102">
        <v>3913</v>
      </c>
      <c r="S6" s="102" t="s">
        <v>34</v>
      </c>
      <c r="T6" s="102" t="s">
        <v>35</v>
      </c>
      <c r="U6" s="102">
        <v>549493609</v>
      </c>
      <c r="V6" s="102"/>
      <c r="W6" s="106" t="s">
        <v>628</v>
      </c>
      <c r="X6" s="106" t="s">
        <v>629</v>
      </c>
      <c r="Y6" s="106" t="s">
        <v>630</v>
      </c>
      <c r="Z6" s="106" t="s">
        <v>631</v>
      </c>
      <c r="AA6" s="106" t="s">
        <v>632</v>
      </c>
      <c r="AB6" s="105" t="s">
        <v>633</v>
      </c>
      <c r="AC6" s="107">
        <v>22000</v>
      </c>
      <c r="AD6" s="104">
        <v>21</v>
      </c>
      <c r="AE6" s="107">
        <v>4620</v>
      </c>
      <c r="AF6" s="108">
        <f>ROUND(J6*AC6,2)</f>
        <v>22000</v>
      </c>
      <c r="AG6" s="108">
        <f>ROUND(J6*(AC6+AE6),2)</f>
        <v>26620</v>
      </c>
    </row>
    <row r="7" spans="1:33" ht="13.5" customHeight="1" thickTop="1">
      <c r="A7" s="109"/>
      <c r="B7" s="109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09" t="s">
        <v>634</v>
      </c>
      <c r="AE7" s="109"/>
      <c r="AF7" s="111">
        <f>SUM(AF6:AF6)</f>
        <v>22000</v>
      </c>
      <c r="AG7" s="111">
        <f>SUM(AG6:AG6)</f>
        <v>26620</v>
      </c>
    </row>
    <row r="8" spans="1:33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</row>
    <row r="9" spans="1:33" ht="13.5" thickBot="1">
      <c r="A9" s="101">
        <v>30100</v>
      </c>
      <c r="B9" s="102"/>
      <c r="C9" s="101">
        <v>80288</v>
      </c>
      <c r="D9" s="102" t="s">
        <v>36</v>
      </c>
      <c r="E9" s="102" t="s">
        <v>37</v>
      </c>
      <c r="F9" s="102" t="s">
        <v>38</v>
      </c>
      <c r="G9" s="102" t="s">
        <v>27</v>
      </c>
      <c r="H9" s="102"/>
      <c r="I9" s="102" t="s">
        <v>29</v>
      </c>
      <c r="J9" s="104">
        <v>1</v>
      </c>
      <c r="K9" s="105" t="s">
        <v>627</v>
      </c>
      <c r="L9" s="102">
        <v>314020</v>
      </c>
      <c r="M9" s="102" t="s">
        <v>39</v>
      </c>
      <c r="N9" s="102" t="s">
        <v>40</v>
      </c>
      <c r="O9" s="102" t="s">
        <v>41</v>
      </c>
      <c r="P9" s="102">
        <v>1</v>
      </c>
      <c r="Q9" s="102" t="s">
        <v>42</v>
      </c>
      <c r="R9" s="102">
        <v>8513</v>
      </c>
      <c r="S9" s="102" t="s">
        <v>43</v>
      </c>
      <c r="T9" s="102" t="s">
        <v>44</v>
      </c>
      <c r="U9" s="102">
        <v>532146314</v>
      </c>
      <c r="V9" s="102"/>
      <c r="W9" s="106" t="s">
        <v>635</v>
      </c>
      <c r="X9" s="106" t="s">
        <v>636</v>
      </c>
      <c r="Y9" s="106" t="s">
        <v>33</v>
      </c>
      <c r="Z9" s="106" t="s">
        <v>635</v>
      </c>
      <c r="AA9" s="106" t="s">
        <v>33</v>
      </c>
      <c r="AB9" s="105" t="s">
        <v>637</v>
      </c>
      <c r="AC9" s="107">
        <v>12650</v>
      </c>
      <c r="AD9" s="104">
        <v>21</v>
      </c>
      <c r="AE9" s="107">
        <v>2656.5</v>
      </c>
      <c r="AF9" s="108">
        <f>ROUND(J9*AC9,2)</f>
        <v>12650</v>
      </c>
      <c r="AG9" s="108">
        <f>ROUND(J9*(AC9+AE9),2)</f>
        <v>15306.5</v>
      </c>
    </row>
    <row r="10" spans="1:33" ht="13.5" customHeight="1" thickTop="1">
      <c r="A10" s="109"/>
      <c r="B10" s="109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09" t="s">
        <v>634</v>
      </c>
      <c r="AE10" s="109"/>
      <c r="AF10" s="111">
        <f>SUM(AF9:AF9)</f>
        <v>12650</v>
      </c>
      <c r="AG10" s="111">
        <f>SUM(AG9:AG9)</f>
        <v>15306.5</v>
      </c>
    </row>
    <row r="11" spans="1:33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</row>
    <row r="12" spans="1:33" ht="26.25" thickBot="1">
      <c r="A12" s="101">
        <v>30301</v>
      </c>
      <c r="B12" s="102" t="s">
        <v>45</v>
      </c>
      <c r="C12" s="101">
        <v>80830</v>
      </c>
      <c r="D12" s="102" t="s">
        <v>36</v>
      </c>
      <c r="E12" s="102" t="s">
        <v>46</v>
      </c>
      <c r="F12" s="102" t="s">
        <v>47</v>
      </c>
      <c r="G12" s="102" t="s">
        <v>27</v>
      </c>
      <c r="H12" s="102"/>
      <c r="I12" s="102" t="s">
        <v>29</v>
      </c>
      <c r="J12" s="104">
        <v>2</v>
      </c>
      <c r="K12" s="105" t="s">
        <v>638</v>
      </c>
      <c r="L12" s="102">
        <v>110313</v>
      </c>
      <c r="M12" s="102" t="s">
        <v>48</v>
      </c>
      <c r="N12" s="102" t="s">
        <v>49</v>
      </c>
      <c r="O12" s="102" t="s">
        <v>50</v>
      </c>
      <c r="P12" s="102">
        <v>2</v>
      </c>
      <c r="Q12" s="102" t="s">
        <v>51</v>
      </c>
      <c r="R12" s="102">
        <v>20583</v>
      </c>
      <c r="S12" s="102" t="s">
        <v>52</v>
      </c>
      <c r="T12" s="102" t="s">
        <v>53</v>
      </c>
      <c r="U12" s="102">
        <v>532234410</v>
      </c>
      <c r="V12" s="102"/>
      <c r="W12" s="106" t="s">
        <v>639</v>
      </c>
      <c r="X12" s="106" t="s">
        <v>640</v>
      </c>
      <c r="Y12" s="106" t="s">
        <v>33</v>
      </c>
      <c r="Z12" s="106" t="s">
        <v>639</v>
      </c>
      <c r="AA12" s="106" t="s">
        <v>641</v>
      </c>
      <c r="AB12" s="105" t="s">
        <v>642</v>
      </c>
      <c r="AC12" s="107">
        <v>9200</v>
      </c>
      <c r="AD12" s="104">
        <v>21</v>
      </c>
      <c r="AE12" s="107">
        <v>1932</v>
      </c>
      <c r="AF12" s="108">
        <f>ROUND(J12*AC12,2)</f>
        <v>18400</v>
      </c>
      <c r="AG12" s="108">
        <f>ROUND(J12*(AC12+AE12),2)</f>
        <v>22264</v>
      </c>
    </row>
    <row r="13" spans="1:33" ht="13.5" customHeight="1" thickTop="1">
      <c r="A13" s="109"/>
      <c r="B13" s="109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09" t="s">
        <v>634</v>
      </c>
      <c r="AE13" s="109"/>
      <c r="AF13" s="111">
        <f>SUM(AF12:AF12)</f>
        <v>18400</v>
      </c>
      <c r="AG13" s="111">
        <f>SUM(AG12:AG12)</f>
        <v>22264</v>
      </c>
    </row>
    <row r="14" spans="1:33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</row>
    <row r="15" spans="1:33" ht="26.25" thickBot="1">
      <c r="A15" s="101">
        <v>30341</v>
      </c>
      <c r="B15" s="102"/>
      <c r="C15" s="101">
        <v>80964</v>
      </c>
      <c r="D15" s="102" t="s">
        <v>36</v>
      </c>
      <c r="E15" s="102" t="s">
        <v>58</v>
      </c>
      <c r="F15" s="102" t="s">
        <v>59</v>
      </c>
      <c r="G15" s="102" t="s">
        <v>27</v>
      </c>
      <c r="H15" s="102"/>
      <c r="I15" s="102" t="s">
        <v>29</v>
      </c>
      <c r="J15" s="104">
        <v>1</v>
      </c>
      <c r="K15" s="105" t="s">
        <v>638</v>
      </c>
      <c r="L15" s="102">
        <v>231200</v>
      </c>
      <c r="M15" s="102" t="s">
        <v>57</v>
      </c>
      <c r="N15" s="102" t="s">
        <v>31</v>
      </c>
      <c r="O15" s="102" t="s">
        <v>32</v>
      </c>
      <c r="P15" s="102">
        <v>2</v>
      </c>
      <c r="Q15" s="102">
        <v>2.6</v>
      </c>
      <c r="R15" s="102">
        <v>56065</v>
      </c>
      <c r="S15" s="102" t="s">
        <v>60</v>
      </c>
      <c r="T15" s="102" t="s">
        <v>61</v>
      </c>
      <c r="U15" s="102">
        <v>549497970</v>
      </c>
      <c r="V15" s="102"/>
      <c r="W15" s="106" t="s">
        <v>639</v>
      </c>
      <c r="X15" s="106" t="s">
        <v>643</v>
      </c>
      <c r="Y15" s="106" t="s">
        <v>33</v>
      </c>
      <c r="Z15" s="106" t="s">
        <v>639</v>
      </c>
      <c r="AA15" s="106" t="s">
        <v>33</v>
      </c>
      <c r="AB15" s="105" t="s">
        <v>644</v>
      </c>
      <c r="AC15" s="107">
        <v>22600</v>
      </c>
      <c r="AD15" s="104">
        <v>21</v>
      </c>
      <c r="AE15" s="107">
        <v>4746</v>
      </c>
      <c r="AF15" s="108">
        <f>ROUND(J15*AC15,2)</f>
        <v>22600</v>
      </c>
      <c r="AG15" s="108">
        <f>ROUND(J15*(AC15+AE15),2)</f>
        <v>27346</v>
      </c>
    </row>
    <row r="16" spans="1:33" ht="13.5" customHeight="1" thickTop="1">
      <c r="A16" s="109"/>
      <c r="B16" s="10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09" t="s">
        <v>634</v>
      </c>
      <c r="AE16" s="109"/>
      <c r="AF16" s="111">
        <f>SUM(AF15:AF15)</f>
        <v>22600</v>
      </c>
      <c r="AG16" s="111">
        <f>SUM(AG15:AG15)</f>
        <v>27346</v>
      </c>
    </row>
    <row r="17" spans="1:33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</row>
    <row r="18" spans="1:33" ht="13.5" thickBot="1">
      <c r="A18" s="101">
        <v>30359</v>
      </c>
      <c r="B18" s="102" t="s">
        <v>62</v>
      </c>
      <c r="C18" s="101">
        <v>80923</v>
      </c>
      <c r="D18" s="102" t="s">
        <v>63</v>
      </c>
      <c r="E18" s="102" t="s">
        <v>64</v>
      </c>
      <c r="F18" s="102" t="s">
        <v>65</v>
      </c>
      <c r="G18" s="102" t="s">
        <v>27</v>
      </c>
      <c r="H18" s="102"/>
      <c r="I18" s="102" t="s">
        <v>29</v>
      </c>
      <c r="J18" s="104">
        <v>1</v>
      </c>
      <c r="K18" s="105" t="s">
        <v>627</v>
      </c>
      <c r="L18" s="102">
        <v>211100</v>
      </c>
      <c r="M18" s="102" t="s">
        <v>66</v>
      </c>
      <c r="N18" s="102" t="s">
        <v>67</v>
      </c>
      <c r="O18" s="102" t="s">
        <v>68</v>
      </c>
      <c r="P18" s="102">
        <v>2</v>
      </c>
      <c r="Q18" s="102" t="s">
        <v>69</v>
      </c>
      <c r="R18" s="102">
        <v>1028</v>
      </c>
      <c r="S18" s="102" t="s">
        <v>70</v>
      </c>
      <c r="T18" s="102" t="s">
        <v>71</v>
      </c>
      <c r="U18" s="102">
        <v>549493237</v>
      </c>
      <c r="V18" s="102"/>
      <c r="W18" s="106" t="s">
        <v>645</v>
      </c>
      <c r="X18" s="106" t="s">
        <v>646</v>
      </c>
      <c r="Y18" s="106" t="s">
        <v>33</v>
      </c>
      <c r="Z18" s="106" t="s">
        <v>647</v>
      </c>
      <c r="AA18" s="106" t="s">
        <v>33</v>
      </c>
      <c r="AB18" s="105" t="s">
        <v>648</v>
      </c>
      <c r="AC18" s="107">
        <v>4600</v>
      </c>
      <c r="AD18" s="104">
        <v>21</v>
      </c>
      <c r="AE18" s="107">
        <v>966</v>
      </c>
      <c r="AF18" s="108">
        <f>ROUND(J18*AC18,2)</f>
        <v>4600</v>
      </c>
      <c r="AG18" s="108">
        <f>ROUND(J18*(AC18+AE18),2)</f>
        <v>5566</v>
      </c>
    </row>
    <row r="19" spans="1:33" ht="13.5" customHeight="1" thickTop="1">
      <c r="A19" s="109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09" t="s">
        <v>634</v>
      </c>
      <c r="AE19" s="109"/>
      <c r="AF19" s="111">
        <f>SUM(AF18:AF18)</f>
        <v>4600</v>
      </c>
      <c r="AG19" s="111">
        <f>SUM(AG18:AG18)</f>
        <v>5566</v>
      </c>
    </row>
    <row r="20" spans="1:33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</row>
    <row r="21" spans="1:33" ht="12.75">
      <c r="A21" s="101">
        <v>30458</v>
      </c>
      <c r="B21" s="102"/>
      <c r="C21" s="101">
        <v>81263</v>
      </c>
      <c r="D21" s="102" t="s">
        <v>54</v>
      </c>
      <c r="E21" s="102" t="s">
        <v>55</v>
      </c>
      <c r="F21" s="102" t="s">
        <v>56</v>
      </c>
      <c r="G21" s="102" t="s">
        <v>27</v>
      </c>
      <c r="H21" s="102"/>
      <c r="I21" s="102" t="s">
        <v>29</v>
      </c>
      <c r="J21" s="104">
        <v>5</v>
      </c>
      <c r="K21" s="105" t="s">
        <v>627</v>
      </c>
      <c r="L21" s="102">
        <v>235300</v>
      </c>
      <c r="M21" s="102" t="s">
        <v>72</v>
      </c>
      <c r="N21" s="102" t="s">
        <v>31</v>
      </c>
      <c r="O21" s="102" t="s">
        <v>32</v>
      </c>
      <c r="P21" s="102">
        <v>3</v>
      </c>
      <c r="Q21" s="102">
        <v>3.57</v>
      </c>
      <c r="R21" s="102">
        <v>7318</v>
      </c>
      <c r="S21" s="102" t="s">
        <v>73</v>
      </c>
      <c r="T21" s="102" t="s">
        <v>74</v>
      </c>
      <c r="U21" s="102">
        <v>549494163</v>
      </c>
      <c r="V21" s="102"/>
      <c r="W21" s="106" t="s">
        <v>649</v>
      </c>
      <c r="X21" s="106" t="s">
        <v>650</v>
      </c>
      <c r="Y21" s="106" t="s">
        <v>33</v>
      </c>
      <c r="Z21" s="106" t="s">
        <v>651</v>
      </c>
      <c r="AA21" s="106" t="s">
        <v>632</v>
      </c>
      <c r="AB21" s="105" t="s">
        <v>652</v>
      </c>
      <c r="AC21" s="107">
        <v>190</v>
      </c>
      <c r="AD21" s="104">
        <v>21</v>
      </c>
      <c r="AE21" s="107">
        <v>39.9</v>
      </c>
      <c r="AF21" s="108">
        <f>ROUND(J21*AC21,2)</f>
        <v>950</v>
      </c>
      <c r="AG21" s="108">
        <f>ROUND(J21*(AC21+AE21),2)</f>
        <v>1149.5</v>
      </c>
    </row>
    <row r="22" spans="1:33" ht="13.5" thickBot="1">
      <c r="A22" s="101">
        <v>30458</v>
      </c>
      <c r="B22" s="102"/>
      <c r="C22" s="101">
        <v>81265</v>
      </c>
      <c r="D22" s="102" t="s">
        <v>75</v>
      </c>
      <c r="E22" s="102" t="s">
        <v>76</v>
      </c>
      <c r="F22" s="102" t="s">
        <v>77</v>
      </c>
      <c r="G22" s="102" t="s">
        <v>27</v>
      </c>
      <c r="H22" s="102"/>
      <c r="I22" s="102" t="s">
        <v>29</v>
      </c>
      <c r="J22" s="104">
        <v>1</v>
      </c>
      <c r="K22" s="105" t="s">
        <v>627</v>
      </c>
      <c r="L22" s="102">
        <v>235300</v>
      </c>
      <c r="M22" s="102" t="s">
        <v>72</v>
      </c>
      <c r="N22" s="102" t="s">
        <v>31</v>
      </c>
      <c r="O22" s="102" t="s">
        <v>32</v>
      </c>
      <c r="P22" s="102">
        <v>3</v>
      </c>
      <c r="Q22" s="102">
        <v>3.57</v>
      </c>
      <c r="R22" s="102">
        <v>7318</v>
      </c>
      <c r="S22" s="102" t="s">
        <v>73</v>
      </c>
      <c r="T22" s="102" t="s">
        <v>74</v>
      </c>
      <c r="U22" s="102">
        <v>549494163</v>
      </c>
      <c r="V22" s="102"/>
      <c r="W22" s="106" t="s">
        <v>649</v>
      </c>
      <c r="X22" s="106" t="s">
        <v>650</v>
      </c>
      <c r="Y22" s="106" t="s">
        <v>33</v>
      </c>
      <c r="Z22" s="106" t="s">
        <v>651</v>
      </c>
      <c r="AA22" s="106" t="s">
        <v>632</v>
      </c>
      <c r="AB22" s="105" t="s">
        <v>652</v>
      </c>
      <c r="AC22" s="107">
        <v>110</v>
      </c>
      <c r="AD22" s="104">
        <v>21</v>
      </c>
      <c r="AE22" s="107">
        <v>23.1</v>
      </c>
      <c r="AF22" s="108">
        <f>ROUND(J22*AC22,2)</f>
        <v>110</v>
      </c>
      <c r="AG22" s="108">
        <f>ROUND(J22*(AC22+AE22),2)</f>
        <v>133.1</v>
      </c>
    </row>
    <row r="23" spans="1:33" ht="13.5" customHeight="1" thickTop="1">
      <c r="A23" s="109"/>
      <c r="B23" s="109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09" t="s">
        <v>634</v>
      </c>
      <c r="AE23" s="109"/>
      <c r="AF23" s="111">
        <f>SUM(AF21:AF22)</f>
        <v>1060</v>
      </c>
      <c r="AG23" s="111">
        <f>SUM(AG21:AG22)</f>
        <v>1282.6</v>
      </c>
    </row>
    <row r="24" spans="1:33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</row>
    <row r="25" spans="1:33" ht="12.75">
      <c r="A25" s="101">
        <v>30521</v>
      </c>
      <c r="B25" s="102" t="s">
        <v>78</v>
      </c>
      <c r="C25" s="101">
        <v>81526</v>
      </c>
      <c r="D25" s="102" t="s">
        <v>63</v>
      </c>
      <c r="E25" s="102" t="s">
        <v>79</v>
      </c>
      <c r="F25" s="102" t="s">
        <v>80</v>
      </c>
      <c r="G25" s="102" t="s">
        <v>27</v>
      </c>
      <c r="H25" s="102"/>
      <c r="I25" s="102" t="s">
        <v>29</v>
      </c>
      <c r="J25" s="104">
        <v>1</v>
      </c>
      <c r="K25" s="105" t="s">
        <v>638</v>
      </c>
      <c r="L25" s="102">
        <v>110121</v>
      </c>
      <c r="M25" s="102" t="s">
        <v>81</v>
      </c>
      <c r="N25" s="102" t="s">
        <v>82</v>
      </c>
      <c r="O25" s="102" t="s">
        <v>83</v>
      </c>
      <c r="P25" s="102">
        <v>4</v>
      </c>
      <c r="Q25" s="102" t="s">
        <v>33</v>
      </c>
      <c r="R25" s="102">
        <v>2375</v>
      </c>
      <c r="S25" s="102" t="s">
        <v>84</v>
      </c>
      <c r="T25" s="102" t="s">
        <v>85</v>
      </c>
      <c r="U25" s="102">
        <v>543182431</v>
      </c>
      <c r="V25" s="102"/>
      <c r="W25" s="106" t="s">
        <v>639</v>
      </c>
      <c r="X25" s="106" t="s">
        <v>653</v>
      </c>
      <c r="Y25" s="106" t="s">
        <v>33</v>
      </c>
      <c r="Z25" s="106" t="s">
        <v>639</v>
      </c>
      <c r="AA25" s="106" t="s">
        <v>654</v>
      </c>
      <c r="AB25" s="105" t="s">
        <v>655</v>
      </c>
      <c r="AC25" s="107">
        <v>5600</v>
      </c>
      <c r="AD25" s="104">
        <v>21</v>
      </c>
      <c r="AE25" s="107">
        <v>1176</v>
      </c>
      <c r="AF25" s="108">
        <f>ROUND(J25*AC25,2)</f>
        <v>5600</v>
      </c>
      <c r="AG25" s="108">
        <f>ROUND(J25*(AC25+AE25),2)</f>
        <v>6776</v>
      </c>
    </row>
    <row r="26" spans="1:33" ht="25.5">
      <c r="A26" s="101">
        <v>30521</v>
      </c>
      <c r="B26" s="102" t="s">
        <v>78</v>
      </c>
      <c r="C26" s="101">
        <v>81527</v>
      </c>
      <c r="D26" s="102" t="s">
        <v>86</v>
      </c>
      <c r="E26" s="102" t="s">
        <v>87</v>
      </c>
      <c r="F26" s="102" t="s">
        <v>88</v>
      </c>
      <c r="G26" s="102" t="s">
        <v>27</v>
      </c>
      <c r="H26" s="102"/>
      <c r="I26" s="102" t="s">
        <v>29</v>
      </c>
      <c r="J26" s="104">
        <v>2</v>
      </c>
      <c r="K26" s="105" t="s">
        <v>638</v>
      </c>
      <c r="L26" s="102">
        <v>110121</v>
      </c>
      <c r="M26" s="102" t="s">
        <v>81</v>
      </c>
      <c r="N26" s="102" t="s">
        <v>82</v>
      </c>
      <c r="O26" s="102" t="s">
        <v>83</v>
      </c>
      <c r="P26" s="102">
        <v>4</v>
      </c>
      <c r="Q26" s="102" t="s">
        <v>89</v>
      </c>
      <c r="R26" s="102">
        <v>2375</v>
      </c>
      <c r="S26" s="102" t="s">
        <v>84</v>
      </c>
      <c r="T26" s="102" t="s">
        <v>85</v>
      </c>
      <c r="U26" s="102">
        <v>543182431</v>
      </c>
      <c r="V26" s="102"/>
      <c r="W26" s="106" t="s">
        <v>639</v>
      </c>
      <c r="X26" s="106" t="s">
        <v>653</v>
      </c>
      <c r="Y26" s="106" t="s">
        <v>33</v>
      </c>
      <c r="Z26" s="106" t="s">
        <v>639</v>
      </c>
      <c r="AA26" s="106" t="s">
        <v>654</v>
      </c>
      <c r="AB26" s="105" t="s">
        <v>655</v>
      </c>
      <c r="AC26" s="107">
        <v>140</v>
      </c>
      <c r="AD26" s="104">
        <v>21</v>
      </c>
      <c r="AE26" s="107">
        <v>29.4</v>
      </c>
      <c r="AF26" s="108">
        <f>ROUND(J26*AC26,2)</f>
        <v>280</v>
      </c>
      <c r="AG26" s="108">
        <f>ROUND(J26*(AC26+AE26),2)</f>
        <v>338.8</v>
      </c>
    </row>
    <row r="27" spans="1:33" ht="26.25" thickBot="1">
      <c r="A27" s="101">
        <v>30521</v>
      </c>
      <c r="B27" s="102" t="s">
        <v>78</v>
      </c>
      <c r="C27" s="101">
        <v>81550</v>
      </c>
      <c r="D27" s="102" t="s">
        <v>90</v>
      </c>
      <c r="E27" s="102" t="s">
        <v>91</v>
      </c>
      <c r="F27" s="102" t="s">
        <v>92</v>
      </c>
      <c r="G27" s="102" t="s">
        <v>27</v>
      </c>
      <c r="H27" s="102"/>
      <c r="I27" s="102" t="s">
        <v>29</v>
      </c>
      <c r="J27" s="104">
        <v>1</v>
      </c>
      <c r="K27" s="105" t="s">
        <v>638</v>
      </c>
      <c r="L27" s="102">
        <v>110121</v>
      </c>
      <c r="M27" s="102" t="s">
        <v>81</v>
      </c>
      <c r="N27" s="102" t="s">
        <v>82</v>
      </c>
      <c r="O27" s="102" t="s">
        <v>83</v>
      </c>
      <c r="P27" s="102">
        <v>4</v>
      </c>
      <c r="Q27" s="102" t="s">
        <v>89</v>
      </c>
      <c r="R27" s="102">
        <v>2375</v>
      </c>
      <c r="S27" s="102" t="s">
        <v>84</v>
      </c>
      <c r="T27" s="102" t="s">
        <v>85</v>
      </c>
      <c r="U27" s="102">
        <v>543182431</v>
      </c>
      <c r="V27" s="102"/>
      <c r="W27" s="106" t="s">
        <v>639</v>
      </c>
      <c r="X27" s="106" t="s">
        <v>653</v>
      </c>
      <c r="Y27" s="106" t="s">
        <v>33</v>
      </c>
      <c r="Z27" s="106" t="s">
        <v>639</v>
      </c>
      <c r="AA27" s="106" t="s">
        <v>654</v>
      </c>
      <c r="AB27" s="105" t="s">
        <v>655</v>
      </c>
      <c r="AC27" s="107">
        <v>2940</v>
      </c>
      <c r="AD27" s="104">
        <v>21</v>
      </c>
      <c r="AE27" s="107">
        <v>617.4</v>
      </c>
      <c r="AF27" s="108">
        <f>ROUND(J27*AC27,2)</f>
        <v>2940</v>
      </c>
      <c r="AG27" s="108">
        <f>ROUND(J27*(AC27+AE27),2)</f>
        <v>3557.4</v>
      </c>
    </row>
    <row r="28" spans="1:33" ht="13.5" customHeight="1" thickTop="1">
      <c r="A28" s="109"/>
      <c r="B28" s="109"/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09" t="s">
        <v>634</v>
      </c>
      <c r="AE28" s="109"/>
      <c r="AF28" s="111">
        <f>SUM(AF25:AF27)</f>
        <v>8820</v>
      </c>
      <c r="AG28" s="111">
        <f>SUM(AG25:AG27)</f>
        <v>10672.2</v>
      </c>
    </row>
    <row r="29" spans="1:33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</row>
    <row r="30" spans="1:33" ht="26.25" thickBot="1">
      <c r="A30" s="101">
        <v>30562</v>
      </c>
      <c r="B30" s="102"/>
      <c r="C30" s="101">
        <v>81745</v>
      </c>
      <c r="D30" s="102" t="s">
        <v>24</v>
      </c>
      <c r="E30" s="102" t="s">
        <v>93</v>
      </c>
      <c r="F30" s="102" t="s">
        <v>94</v>
      </c>
      <c r="G30" s="102" t="s">
        <v>27</v>
      </c>
      <c r="H30" s="103" t="s">
        <v>241</v>
      </c>
      <c r="I30" s="102" t="s">
        <v>29</v>
      </c>
      <c r="J30" s="104">
        <v>1</v>
      </c>
      <c r="K30" s="105" t="s">
        <v>627</v>
      </c>
      <c r="L30" s="102">
        <v>991620</v>
      </c>
      <c r="M30" s="102" t="s">
        <v>95</v>
      </c>
      <c r="N30" s="102" t="s">
        <v>96</v>
      </c>
      <c r="O30" s="102" t="s">
        <v>97</v>
      </c>
      <c r="P30" s="102">
        <v>3</v>
      </c>
      <c r="Q30" s="102" t="s">
        <v>33</v>
      </c>
      <c r="R30" s="102">
        <v>468</v>
      </c>
      <c r="S30" s="102" t="s">
        <v>98</v>
      </c>
      <c r="T30" s="102" t="s">
        <v>99</v>
      </c>
      <c r="U30" s="102">
        <v>549494599</v>
      </c>
      <c r="V30" s="102"/>
      <c r="W30" s="106" t="s">
        <v>656</v>
      </c>
      <c r="X30" s="106" t="s">
        <v>657</v>
      </c>
      <c r="Y30" s="106" t="s">
        <v>33</v>
      </c>
      <c r="Z30" s="106" t="s">
        <v>658</v>
      </c>
      <c r="AA30" s="106" t="s">
        <v>659</v>
      </c>
      <c r="AB30" s="105" t="s">
        <v>660</v>
      </c>
      <c r="AC30" s="107">
        <v>8100</v>
      </c>
      <c r="AD30" s="104">
        <v>21</v>
      </c>
      <c r="AE30" s="107">
        <v>1701</v>
      </c>
      <c r="AF30" s="108">
        <f>ROUND(J30*AC30,2)</f>
        <v>8100</v>
      </c>
      <c r="AG30" s="108">
        <f>ROUND(J30*(AC30+AE30),2)</f>
        <v>9801</v>
      </c>
    </row>
    <row r="31" spans="1:33" ht="13.5" customHeight="1" thickTop="1">
      <c r="A31" s="109"/>
      <c r="B31" s="109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09" t="s">
        <v>634</v>
      </c>
      <c r="AE31" s="109"/>
      <c r="AF31" s="111">
        <f>SUM(AF30:AF30)</f>
        <v>8100</v>
      </c>
      <c r="AG31" s="111">
        <f>SUM(AG30:AG30)</f>
        <v>9801</v>
      </c>
    </row>
    <row r="32" spans="1:33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</row>
    <row r="33" spans="1:33" ht="12.75">
      <c r="A33" s="101">
        <v>30568</v>
      </c>
      <c r="B33" s="102" t="s">
        <v>100</v>
      </c>
      <c r="C33" s="101">
        <v>81874</v>
      </c>
      <c r="D33" s="102" t="s">
        <v>54</v>
      </c>
      <c r="E33" s="102" t="s">
        <v>55</v>
      </c>
      <c r="F33" s="102" t="s">
        <v>56</v>
      </c>
      <c r="G33" s="102" t="s">
        <v>27</v>
      </c>
      <c r="H33" s="102"/>
      <c r="I33" s="102" t="s">
        <v>29</v>
      </c>
      <c r="J33" s="104">
        <v>1</v>
      </c>
      <c r="K33" s="105" t="s">
        <v>627</v>
      </c>
      <c r="L33" s="102">
        <v>560000</v>
      </c>
      <c r="M33" s="102" t="s">
        <v>101</v>
      </c>
      <c r="N33" s="102" t="s">
        <v>102</v>
      </c>
      <c r="O33" s="102" t="s">
        <v>103</v>
      </c>
      <c r="P33" s="102">
        <v>3</v>
      </c>
      <c r="Q33" s="102">
        <v>349</v>
      </c>
      <c r="R33" s="102">
        <v>168497</v>
      </c>
      <c r="S33" s="102" t="s">
        <v>104</v>
      </c>
      <c r="T33" s="102" t="s">
        <v>105</v>
      </c>
      <c r="U33" s="102">
        <v>549494051</v>
      </c>
      <c r="V33" s="102" t="s">
        <v>106</v>
      </c>
      <c r="W33" s="106" t="s">
        <v>661</v>
      </c>
      <c r="X33" s="106" t="s">
        <v>662</v>
      </c>
      <c r="Y33" s="106" t="s">
        <v>33</v>
      </c>
      <c r="Z33" s="106" t="s">
        <v>663</v>
      </c>
      <c r="AA33" s="106" t="s">
        <v>632</v>
      </c>
      <c r="AB33" s="105" t="s">
        <v>664</v>
      </c>
      <c r="AC33" s="107">
        <v>190</v>
      </c>
      <c r="AD33" s="104">
        <v>21</v>
      </c>
      <c r="AE33" s="107">
        <v>39.9</v>
      </c>
      <c r="AF33" s="108">
        <f>ROUND(J33*AC33,2)</f>
        <v>190</v>
      </c>
      <c r="AG33" s="108">
        <f>ROUND(J33*(AC33+AE33),2)</f>
        <v>229.9</v>
      </c>
    </row>
    <row r="34" spans="1:33" ht="13.5" thickBot="1">
      <c r="A34" s="101">
        <v>30568</v>
      </c>
      <c r="B34" s="102" t="s">
        <v>100</v>
      </c>
      <c r="C34" s="101">
        <v>81875</v>
      </c>
      <c r="D34" s="102" t="s">
        <v>75</v>
      </c>
      <c r="E34" s="102" t="s">
        <v>107</v>
      </c>
      <c r="F34" s="102" t="s">
        <v>108</v>
      </c>
      <c r="G34" s="102" t="s">
        <v>27</v>
      </c>
      <c r="H34" s="102"/>
      <c r="I34" s="102" t="s">
        <v>29</v>
      </c>
      <c r="J34" s="104">
        <v>1</v>
      </c>
      <c r="K34" s="105" t="s">
        <v>627</v>
      </c>
      <c r="L34" s="102">
        <v>560000</v>
      </c>
      <c r="M34" s="102" t="s">
        <v>101</v>
      </c>
      <c r="N34" s="102" t="s">
        <v>102</v>
      </c>
      <c r="O34" s="102" t="s">
        <v>103</v>
      </c>
      <c r="P34" s="102">
        <v>3</v>
      </c>
      <c r="Q34" s="102">
        <v>349</v>
      </c>
      <c r="R34" s="102">
        <v>168497</v>
      </c>
      <c r="S34" s="102" t="s">
        <v>104</v>
      </c>
      <c r="T34" s="102" t="s">
        <v>105</v>
      </c>
      <c r="U34" s="102">
        <v>549494051</v>
      </c>
      <c r="V34" s="102" t="s">
        <v>106</v>
      </c>
      <c r="W34" s="106" t="s">
        <v>661</v>
      </c>
      <c r="X34" s="106" t="s">
        <v>662</v>
      </c>
      <c r="Y34" s="106" t="s">
        <v>33</v>
      </c>
      <c r="Z34" s="106" t="s">
        <v>663</v>
      </c>
      <c r="AA34" s="106" t="s">
        <v>632</v>
      </c>
      <c r="AB34" s="105" t="s">
        <v>664</v>
      </c>
      <c r="AC34" s="107">
        <v>330</v>
      </c>
      <c r="AD34" s="104">
        <v>21</v>
      </c>
      <c r="AE34" s="107">
        <v>69.3</v>
      </c>
      <c r="AF34" s="108">
        <f>ROUND(J34*AC34,2)</f>
        <v>330</v>
      </c>
      <c r="AG34" s="108">
        <f>ROUND(J34*(AC34+AE34),2)</f>
        <v>399.3</v>
      </c>
    </row>
    <row r="35" spans="1:33" ht="13.5" customHeight="1" thickTop="1">
      <c r="A35" s="109"/>
      <c r="B35" s="109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9" t="s">
        <v>634</v>
      </c>
      <c r="AE35" s="109"/>
      <c r="AF35" s="111">
        <f>SUM(AF33:AF34)</f>
        <v>520</v>
      </c>
      <c r="AG35" s="111">
        <f>SUM(AG33:AG34)</f>
        <v>629.2</v>
      </c>
    </row>
    <row r="36" spans="1:33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</row>
    <row r="37" spans="1:33" ht="51.75" thickBot="1">
      <c r="A37" s="101">
        <v>30578</v>
      </c>
      <c r="B37" s="102"/>
      <c r="C37" s="101">
        <v>81642</v>
      </c>
      <c r="D37" s="102" t="s">
        <v>36</v>
      </c>
      <c r="E37" s="102" t="s">
        <v>37</v>
      </c>
      <c r="F37" s="102" t="s">
        <v>38</v>
      </c>
      <c r="G37" s="102" t="s">
        <v>27</v>
      </c>
      <c r="H37" s="103" t="s">
        <v>238</v>
      </c>
      <c r="I37" s="102" t="s">
        <v>29</v>
      </c>
      <c r="J37" s="104">
        <v>1</v>
      </c>
      <c r="K37" s="105" t="s">
        <v>627</v>
      </c>
      <c r="L37" s="102">
        <v>235200</v>
      </c>
      <c r="M37" s="102" t="s">
        <v>109</v>
      </c>
      <c r="N37" s="102" t="s">
        <v>31</v>
      </c>
      <c r="O37" s="102" t="s">
        <v>32</v>
      </c>
      <c r="P37" s="102"/>
      <c r="Q37" s="102" t="s">
        <v>33</v>
      </c>
      <c r="R37" s="102">
        <v>3913</v>
      </c>
      <c r="S37" s="102" t="s">
        <v>34</v>
      </c>
      <c r="T37" s="102" t="s">
        <v>35</v>
      </c>
      <c r="U37" s="102">
        <v>549493609</v>
      </c>
      <c r="V37" s="102"/>
      <c r="W37" s="106" t="s">
        <v>665</v>
      </c>
      <c r="X37" s="106" t="s">
        <v>666</v>
      </c>
      <c r="Y37" s="106" t="s">
        <v>33</v>
      </c>
      <c r="Z37" s="106" t="s">
        <v>631</v>
      </c>
      <c r="AA37" s="106" t="s">
        <v>33</v>
      </c>
      <c r="AB37" s="105" t="s">
        <v>667</v>
      </c>
      <c r="AC37" s="107">
        <v>14400</v>
      </c>
      <c r="AD37" s="104">
        <v>21</v>
      </c>
      <c r="AE37" s="107">
        <v>3024</v>
      </c>
      <c r="AF37" s="108">
        <f>ROUND(J37*AC37,2)</f>
        <v>14400</v>
      </c>
      <c r="AG37" s="108">
        <f>ROUND(J37*(AC37+AE37),2)</f>
        <v>17424</v>
      </c>
    </row>
    <row r="38" spans="1:33" ht="13.5" customHeight="1" thickTop="1">
      <c r="A38" s="109"/>
      <c r="B38" s="109"/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09" t="s">
        <v>634</v>
      </c>
      <c r="AE38" s="109"/>
      <c r="AF38" s="111">
        <f>SUM(AF37:AF37)</f>
        <v>14400</v>
      </c>
      <c r="AG38" s="111">
        <f>SUM(AG37:AG37)</f>
        <v>17424</v>
      </c>
    </row>
    <row r="39" spans="1:33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3" ht="12.75">
      <c r="A40" s="101">
        <v>30608</v>
      </c>
      <c r="B40" s="102" t="s">
        <v>110</v>
      </c>
      <c r="C40" s="101">
        <v>81869</v>
      </c>
      <c r="D40" s="102" t="s">
        <v>54</v>
      </c>
      <c r="E40" s="102" t="s">
        <v>55</v>
      </c>
      <c r="F40" s="102" t="s">
        <v>56</v>
      </c>
      <c r="G40" s="102" t="s">
        <v>27</v>
      </c>
      <c r="H40" s="102"/>
      <c r="I40" s="102" t="s">
        <v>29</v>
      </c>
      <c r="J40" s="104">
        <v>1</v>
      </c>
      <c r="K40" s="105" t="s">
        <v>627</v>
      </c>
      <c r="L40" s="102">
        <v>560000</v>
      </c>
      <c r="M40" s="102" t="s">
        <v>101</v>
      </c>
      <c r="N40" s="102" t="s">
        <v>102</v>
      </c>
      <c r="O40" s="102" t="s">
        <v>103</v>
      </c>
      <c r="P40" s="102">
        <v>3</v>
      </c>
      <c r="Q40" s="102">
        <v>349</v>
      </c>
      <c r="R40" s="102">
        <v>168497</v>
      </c>
      <c r="S40" s="102" t="s">
        <v>104</v>
      </c>
      <c r="T40" s="102" t="s">
        <v>105</v>
      </c>
      <c r="U40" s="102">
        <v>549494051</v>
      </c>
      <c r="V40" s="102" t="s">
        <v>106</v>
      </c>
      <c r="W40" s="106" t="s">
        <v>668</v>
      </c>
      <c r="X40" s="106" t="s">
        <v>662</v>
      </c>
      <c r="Y40" s="106" t="s">
        <v>33</v>
      </c>
      <c r="Z40" s="106" t="s">
        <v>663</v>
      </c>
      <c r="AA40" s="106" t="s">
        <v>632</v>
      </c>
      <c r="AB40" s="105" t="s">
        <v>669</v>
      </c>
      <c r="AC40" s="107">
        <v>190</v>
      </c>
      <c r="AD40" s="104">
        <v>21</v>
      </c>
      <c r="AE40" s="107">
        <v>39.9</v>
      </c>
      <c r="AF40" s="108">
        <f>ROUND(J40*AC40,2)</f>
        <v>190</v>
      </c>
      <c r="AG40" s="108">
        <f>ROUND(J40*(AC40+AE40),2)</f>
        <v>229.9</v>
      </c>
    </row>
    <row r="41" spans="1:33" ht="13.5" thickBot="1">
      <c r="A41" s="101">
        <v>30608</v>
      </c>
      <c r="B41" s="102" t="s">
        <v>110</v>
      </c>
      <c r="C41" s="101">
        <v>81870</v>
      </c>
      <c r="D41" s="102" t="s">
        <v>75</v>
      </c>
      <c r="E41" s="102" t="s">
        <v>107</v>
      </c>
      <c r="F41" s="102" t="s">
        <v>108</v>
      </c>
      <c r="G41" s="102" t="s">
        <v>27</v>
      </c>
      <c r="H41" s="102"/>
      <c r="I41" s="102" t="s">
        <v>29</v>
      </c>
      <c r="J41" s="104">
        <v>1</v>
      </c>
      <c r="K41" s="105" t="s">
        <v>627</v>
      </c>
      <c r="L41" s="102">
        <v>560000</v>
      </c>
      <c r="M41" s="102" t="s">
        <v>101</v>
      </c>
      <c r="N41" s="102" t="s">
        <v>102</v>
      </c>
      <c r="O41" s="102" t="s">
        <v>103</v>
      </c>
      <c r="P41" s="102">
        <v>3</v>
      </c>
      <c r="Q41" s="102">
        <v>349</v>
      </c>
      <c r="R41" s="102">
        <v>168497</v>
      </c>
      <c r="S41" s="102" t="s">
        <v>104</v>
      </c>
      <c r="T41" s="102" t="s">
        <v>105</v>
      </c>
      <c r="U41" s="102">
        <v>549494051</v>
      </c>
      <c r="V41" s="102" t="s">
        <v>106</v>
      </c>
      <c r="W41" s="106" t="s">
        <v>668</v>
      </c>
      <c r="X41" s="106" t="s">
        <v>662</v>
      </c>
      <c r="Y41" s="106" t="s">
        <v>33</v>
      </c>
      <c r="Z41" s="106" t="s">
        <v>663</v>
      </c>
      <c r="AA41" s="106" t="s">
        <v>632</v>
      </c>
      <c r="AB41" s="105" t="s">
        <v>669</v>
      </c>
      <c r="AC41" s="107">
        <v>330</v>
      </c>
      <c r="AD41" s="104">
        <v>21</v>
      </c>
      <c r="AE41" s="107">
        <v>69.3</v>
      </c>
      <c r="AF41" s="108">
        <f>ROUND(J41*AC41,2)</f>
        <v>330</v>
      </c>
      <c r="AG41" s="108">
        <f>ROUND(J41*(AC41+AE41),2)</f>
        <v>399.3</v>
      </c>
    </row>
    <row r="42" spans="1:33" ht="13.5" customHeight="1" thickTop="1">
      <c r="A42" s="109"/>
      <c r="B42" s="109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09" t="s">
        <v>634</v>
      </c>
      <c r="AE42" s="109"/>
      <c r="AF42" s="111">
        <f>SUM(AF40:AF41)</f>
        <v>520</v>
      </c>
      <c r="AG42" s="111">
        <f>SUM(AG40:AG41)</f>
        <v>629.2</v>
      </c>
    </row>
    <row r="43" spans="1:3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</row>
    <row r="44" spans="1:33" ht="63.75">
      <c r="A44" s="101">
        <v>30618</v>
      </c>
      <c r="B44" s="102" t="s">
        <v>111</v>
      </c>
      <c r="C44" s="101">
        <v>82044</v>
      </c>
      <c r="D44" s="102" t="s">
        <v>63</v>
      </c>
      <c r="E44" s="102" t="s">
        <v>64</v>
      </c>
      <c r="F44" s="102" t="s">
        <v>65</v>
      </c>
      <c r="G44" s="102" t="s">
        <v>27</v>
      </c>
      <c r="H44" s="103" t="s">
        <v>112</v>
      </c>
      <c r="I44" s="102" t="s">
        <v>29</v>
      </c>
      <c r="J44" s="104">
        <v>1</v>
      </c>
      <c r="K44" s="105" t="s">
        <v>627</v>
      </c>
      <c r="L44" s="102">
        <v>220000</v>
      </c>
      <c r="M44" s="102" t="s">
        <v>113</v>
      </c>
      <c r="N44" s="102" t="s">
        <v>114</v>
      </c>
      <c r="O44" s="102" t="s">
        <v>115</v>
      </c>
      <c r="P44" s="102">
        <v>1</v>
      </c>
      <c r="Q44" s="102">
        <v>21</v>
      </c>
      <c r="R44" s="102">
        <v>37823</v>
      </c>
      <c r="S44" s="102" t="s">
        <v>116</v>
      </c>
      <c r="T44" s="102" t="s">
        <v>117</v>
      </c>
      <c r="U44" s="102">
        <v>549491207</v>
      </c>
      <c r="V44" s="102" t="s">
        <v>118</v>
      </c>
      <c r="W44" s="106" t="s">
        <v>670</v>
      </c>
      <c r="X44" s="106" t="s">
        <v>671</v>
      </c>
      <c r="Y44" s="106" t="s">
        <v>672</v>
      </c>
      <c r="Z44" s="106" t="s">
        <v>673</v>
      </c>
      <c r="AA44" s="106" t="s">
        <v>33</v>
      </c>
      <c r="AB44" s="105" t="s">
        <v>674</v>
      </c>
      <c r="AC44" s="107">
        <v>4600</v>
      </c>
      <c r="AD44" s="104">
        <v>21</v>
      </c>
      <c r="AE44" s="107">
        <v>966</v>
      </c>
      <c r="AF44" s="108">
        <f>ROUND(J44*AC44,2)</f>
        <v>4600</v>
      </c>
      <c r="AG44" s="108">
        <f>ROUND(J44*(AC44+AE44),2)</f>
        <v>5566</v>
      </c>
    </row>
    <row r="45" spans="1:33" ht="26.25" thickBot="1">
      <c r="A45" s="101">
        <v>30618</v>
      </c>
      <c r="B45" s="102" t="s">
        <v>111</v>
      </c>
      <c r="C45" s="101">
        <v>82127</v>
      </c>
      <c r="D45" s="102" t="s">
        <v>63</v>
      </c>
      <c r="E45" s="102" t="s">
        <v>79</v>
      </c>
      <c r="F45" s="102" t="s">
        <v>80</v>
      </c>
      <c r="G45" s="102" t="s">
        <v>27</v>
      </c>
      <c r="H45" s="102"/>
      <c r="I45" s="102" t="s">
        <v>29</v>
      </c>
      <c r="J45" s="104">
        <v>1</v>
      </c>
      <c r="K45" s="105" t="s">
        <v>627</v>
      </c>
      <c r="L45" s="102">
        <v>220000</v>
      </c>
      <c r="M45" s="102" t="s">
        <v>113</v>
      </c>
      <c r="N45" s="102" t="s">
        <v>114</v>
      </c>
      <c r="O45" s="102" t="s">
        <v>115</v>
      </c>
      <c r="P45" s="102">
        <v>1</v>
      </c>
      <c r="Q45" s="102">
        <v>21</v>
      </c>
      <c r="R45" s="102">
        <v>37823</v>
      </c>
      <c r="S45" s="102" t="s">
        <v>116</v>
      </c>
      <c r="T45" s="102" t="s">
        <v>117</v>
      </c>
      <c r="U45" s="102">
        <v>549491207</v>
      </c>
      <c r="V45" s="102" t="s">
        <v>118</v>
      </c>
      <c r="W45" s="106" t="s">
        <v>670</v>
      </c>
      <c r="X45" s="106" t="s">
        <v>671</v>
      </c>
      <c r="Y45" s="106" t="s">
        <v>672</v>
      </c>
      <c r="Z45" s="106" t="s">
        <v>673</v>
      </c>
      <c r="AA45" s="106" t="s">
        <v>33</v>
      </c>
      <c r="AB45" s="105" t="s">
        <v>674</v>
      </c>
      <c r="AC45" s="107">
        <v>5600</v>
      </c>
      <c r="AD45" s="104">
        <v>21</v>
      </c>
      <c r="AE45" s="107">
        <v>1176</v>
      </c>
      <c r="AF45" s="108">
        <f>ROUND(J45*AC45,2)</f>
        <v>5600</v>
      </c>
      <c r="AG45" s="108">
        <f>ROUND(J45*(AC45+AE45),2)</f>
        <v>6776</v>
      </c>
    </row>
    <row r="46" spans="1:33" ht="13.5" customHeight="1" thickTop="1">
      <c r="A46" s="109"/>
      <c r="B46" s="109"/>
      <c r="C46" s="109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09" t="s">
        <v>634</v>
      </c>
      <c r="AE46" s="109"/>
      <c r="AF46" s="111">
        <f>SUM(AF44:AF45)</f>
        <v>10200</v>
      </c>
      <c r="AG46" s="111">
        <f>SUM(AG44:AG45)</f>
        <v>12342</v>
      </c>
    </row>
    <row r="47" spans="1:3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3" ht="12.75">
      <c r="A48" s="101">
        <v>30640</v>
      </c>
      <c r="B48" s="102" t="s">
        <v>119</v>
      </c>
      <c r="C48" s="101">
        <v>82222</v>
      </c>
      <c r="D48" s="102" t="s">
        <v>24</v>
      </c>
      <c r="E48" s="102" t="s">
        <v>120</v>
      </c>
      <c r="F48" s="102" t="s">
        <v>121</v>
      </c>
      <c r="G48" s="102" t="s">
        <v>27</v>
      </c>
      <c r="H48" s="103" t="s">
        <v>122</v>
      </c>
      <c r="I48" s="102" t="s">
        <v>29</v>
      </c>
      <c r="J48" s="104">
        <v>1</v>
      </c>
      <c r="K48" s="105" t="s">
        <v>627</v>
      </c>
      <c r="L48" s="102">
        <v>510000</v>
      </c>
      <c r="M48" s="102" t="s">
        <v>123</v>
      </c>
      <c r="N48" s="102" t="s">
        <v>124</v>
      </c>
      <c r="O48" s="102" t="s">
        <v>125</v>
      </c>
      <c r="P48" s="102"/>
      <c r="Q48" s="102" t="s">
        <v>33</v>
      </c>
      <c r="R48" s="102">
        <v>116657</v>
      </c>
      <c r="S48" s="102" t="s">
        <v>126</v>
      </c>
      <c r="T48" s="102" t="s">
        <v>127</v>
      </c>
      <c r="U48" s="102">
        <v>549496259</v>
      </c>
      <c r="V48" s="102"/>
      <c r="W48" s="106" t="s">
        <v>675</v>
      </c>
      <c r="X48" s="106" t="s">
        <v>676</v>
      </c>
      <c r="Y48" s="106" t="s">
        <v>677</v>
      </c>
      <c r="Z48" s="106" t="s">
        <v>673</v>
      </c>
      <c r="AA48" s="106" t="s">
        <v>632</v>
      </c>
      <c r="AB48" s="105" t="s">
        <v>678</v>
      </c>
      <c r="AC48" s="107">
        <v>8900</v>
      </c>
      <c r="AD48" s="104">
        <v>21</v>
      </c>
      <c r="AE48" s="107">
        <v>1869</v>
      </c>
      <c r="AF48" s="108">
        <f>ROUND(J48*AC48,2)</f>
        <v>8900</v>
      </c>
      <c r="AG48" s="108">
        <f>ROUND(J48*(AC48+AE48),2)</f>
        <v>10769</v>
      </c>
    </row>
    <row r="49" spans="1:33" ht="13.5" thickBot="1">
      <c r="A49" s="101">
        <v>30640</v>
      </c>
      <c r="B49" s="102" t="s">
        <v>119</v>
      </c>
      <c r="C49" s="101">
        <v>82223</v>
      </c>
      <c r="D49" s="102" t="s">
        <v>54</v>
      </c>
      <c r="E49" s="102" t="s">
        <v>55</v>
      </c>
      <c r="F49" s="102" t="s">
        <v>56</v>
      </c>
      <c r="G49" s="102" t="s">
        <v>27</v>
      </c>
      <c r="H49" s="102"/>
      <c r="I49" s="102" t="s">
        <v>29</v>
      </c>
      <c r="J49" s="104">
        <v>2</v>
      </c>
      <c r="K49" s="105" t="s">
        <v>627</v>
      </c>
      <c r="L49" s="102">
        <v>510000</v>
      </c>
      <c r="M49" s="102" t="s">
        <v>123</v>
      </c>
      <c r="N49" s="102" t="s">
        <v>124</v>
      </c>
      <c r="O49" s="102" t="s">
        <v>125</v>
      </c>
      <c r="P49" s="102"/>
      <c r="Q49" s="102" t="s">
        <v>33</v>
      </c>
      <c r="R49" s="102">
        <v>116657</v>
      </c>
      <c r="S49" s="102" t="s">
        <v>126</v>
      </c>
      <c r="T49" s="102" t="s">
        <v>127</v>
      </c>
      <c r="U49" s="102">
        <v>549496259</v>
      </c>
      <c r="V49" s="102"/>
      <c r="W49" s="106" t="s">
        <v>679</v>
      </c>
      <c r="X49" s="106" t="s">
        <v>676</v>
      </c>
      <c r="Y49" s="106" t="s">
        <v>33</v>
      </c>
      <c r="Z49" s="106" t="s">
        <v>639</v>
      </c>
      <c r="AA49" s="106" t="s">
        <v>632</v>
      </c>
      <c r="AB49" s="105" t="s">
        <v>678</v>
      </c>
      <c r="AC49" s="107">
        <v>190</v>
      </c>
      <c r="AD49" s="104">
        <v>21</v>
      </c>
      <c r="AE49" s="107">
        <v>39.9</v>
      </c>
      <c r="AF49" s="108">
        <f>ROUND(J49*AC49,2)</f>
        <v>380</v>
      </c>
      <c r="AG49" s="108">
        <f>ROUND(J49*(AC49+AE49),2)</f>
        <v>459.8</v>
      </c>
    </row>
    <row r="50" spans="1:33" ht="13.5" customHeight="1" thickTop="1">
      <c r="A50" s="109"/>
      <c r="B50" s="109"/>
      <c r="C50" s="109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09" t="s">
        <v>634</v>
      </c>
      <c r="AE50" s="109"/>
      <c r="AF50" s="111">
        <f>SUM(AF48:AF49)</f>
        <v>9280</v>
      </c>
      <c r="AG50" s="111">
        <f>SUM(AG48:AG49)</f>
        <v>11228.8</v>
      </c>
    </row>
    <row r="51" spans="1:3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</row>
    <row r="52" spans="1:33" ht="13.5" thickBot="1">
      <c r="A52" s="101">
        <v>30666</v>
      </c>
      <c r="B52" s="102" t="s">
        <v>128</v>
      </c>
      <c r="C52" s="101">
        <v>82449</v>
      </c>
      <c r="D52" s="102" t="s">
        <v>129</v>
      </c>
      <c r="E52" s="102" t="s">
        <v>130</v>
      </c>
      <c r="F52" s="102" t="s">
        <v>131</v>
      </c>
      <c r="G52" s="102" t="s">
        <v>27</v>
      </c>
      <c r="H52" s="103" t="s">
        <v>132</v>
      </c>
      <c r="I52" s="102" t="s">
        <v>29</v>
      </c>
      <c r="J52" s="104">
        <v>1</v>
      </c>
      <c r="K52" s="105" t="s">
        <v>627</v>
      </c>
      <c r="L52" s="102">
        <v>231700</v>
      </c>
      <c r="M52" s="102" t="s">
        <v>133</v>
      </c>
      <c r="N52" s="102" t="s">
        <v>31</v>
      </c>
      <c r="O52" s="102" t="s">
        <v>32</v>
      </c>
      <c r="P52" s="102"/>
      <c r="Q52" s="102" t="s">
        <v>33</v>
      </c>
      <c r="R52" s="102">
        <v>3913</v>
      </c>
      <c r="S52" s="102" t="s">
        <v>34</v>
      </c>
      <c r="T52" s="102" t="s">
        <v>35</v>
      </c>
      <c r="U52" s="102">
        <v>549493609</v>
      </c>
      <c r="V52" s="102"/>
      <c r="W52" s="106" t="s">
        <v>639</v>
      </c>
      <c r="X52" s="106" t="s">
        <v>680</v>
      </c>
      <c r="Y52" s="106" t="s">
        <v>33</v>
      </c>
      <c r="Z52" s="106" t="s">
        <v>639</v>
      </c>
      <c r="AA52" s="106" t="s">
        <v>33</v>
      </c>
      <c r="AB52" s="105" t="s">
        <v>681</v>
      </c>
      <c r="AC52" s="107">
        <v>2970</v>
      </c>
      <c r="AD52" s="104">
        <v>21</v>
      </c>
      <c r="AE52" s="107">
        <v>623.7</v>
      </c>
      <c r="AF52" s="108">
        <f>ROUND(J52*AC52,2)</f>
        <v>2970</v>
      </c>
      <c r="AG52" s="108">
        <f>ROUND(J52*(AC52+AE52),2)</f>
        <v>3593.7</v>
      </c>
    </row>
    <row r="53" spans="1:33" ht="13.5" customHeight="1" thickTop="1">
      <c r="A53" s="109"/>
      <c r="B53" s="109"/>
      <c r="C53" s="109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09" t="s">
        <v>634</v>
      </c>
      <c r="AE53" s="109"/>
      <c r="AF53" s="111">
        <f>SUM(AF52:AF52)</f>
        <v>2970</v>
      </c>
      <c r="AG53" s="111">
        <f>SUM(AG52:AG52)</f>
        <v>3593.7</v>
      </c>
    </row>
    <row r="54" spans="1:3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</row>
    <row r="55" spans="1:33" ht="13.5" thickBot="1">
      <c r="A55" s="101">
        <v>30679</v>
      </c>
      <c r="B55" s="102" t="s">
        <v>134</v>
      </c>
      <c r="C55" s="101">
        <v>82448</v>
      </c>
      <c r="D55" s="102" t="s">
        <v>54</v>
      </c>
      <c r="E55" s="102" t="s">
        <v>55</v>
      </c>
      <c r="F55" s="102" t="s">
        <v>56</v>
      </c>
      <c r="G55" s="102" t="s">
        <v>27</v>
      </c>
      <c r="H55" s="102"/>
      <c r="I55" s="102" t="s">
        <v>29</v>
      </c>
      <c r="J55" s="104">
        <v>1</v>
      </c>
      <c r="K55" s="105" t="s">
        <v>627</v>
      </c>
      <c r="L55" s="102">
        <v>231700</v>
      </c>
      <c r="M55" s="102" t="s">
        <v>133</v>
      </c>
      <c r="N55" s="102" t="s">
        <v>31</v>
      </c>
      <c r="O55" s="102" t="s">
        <v>32</v>
      </c>
      <c r="P55" s="102">
        <v>4</v>
      </c>
      <c r="Q55" s="102">
        <v>4.44</v>
      </c>
      <c r="R55" s="102">
        <v>56659</v>
      </c>
      <c r="S55" s="102" t="s">
        <v>135</v>
      </c>
      <c r="T55" s="102" t="s">
        <v>136</v>
      </c>
      <c r="U55" s="102">
        <v>549495224</v>
      </c>
      <c r="V55" s="102"/>
      <c r="W55" s="106" t="s">
        <v>639</v>
      </c>
      <c r="X55" s="106" t="s">
        <v>680</v>
      </c>
      <c r="Y55" s="106" t="s">
        <v>33</v>
      </c>
      <c r="Z55" s="106" t="s">
        <v>639</v>
      </c>
      <c r="AA55" s="106" t="s">
        <v>632</v>
      </c>
      <c r="AB55" s="105" t="s">
        <v>682</v>
      </c>
      <c r="AC55" s="107">
        <v>190</v>
      </c>
      <c r="AD55" s="104">
        <v>21</v>
      </c>
      <c r="AE55" s="107">
        <v>39.9</v>
      </c>
      <c r="AF55" s="108">
        <f>ROUND(J55*AC55,2)</f>
        <v>190</v>
      </c>
      <c r="AG55" s="108">
        <f>ROUND(J55*(AC55+AE55),2)</f>
        <v>229.9</v>
      </c>
    </row>
    <row r="56" spans="1:33" ht="13.5" customHeight="1" thickTop="1">
      <c r="A56" s="109"/>
      <c r="B56" s="109"/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09" t="s">
        <v>634</v>
      </c>
      <c r="AE56" s="109"/>
      <c r="AF56" s="111">
        <f>SUM(AF55:AF55)</f>
        <v>190</v>
      </c>
      <c r="AG56" s="111">
        <f>SUM(AG55:AG55)</f>
        <v>229.9</v>
      </c>
    </row>
    <row r="57" spans="1:3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</row>
    <row r="58" spans="1:33" ht="13.5" thickBot="1">
      <c r="A58" s="101">
        <v>30680</v>
      </c>
      <c r="B58" s="102"/>
      <c r="C58" s="101">
        <v>82450</v>
      </c>
      <c r="D58" s="102" t="s">
        <v>86</v>
      </c>
      <c r="E58" s="102" t="s">
        <v>87</v>
      </c>
      <c r="F58" s="102" t="s">
        <v>88</v>
      </c>
      <c r="G58" s="102" t="s">
        <v>27</v>
      </c>
      <c r="H58" s="103" t="s">
        <v>239</v>
      </c>
      <c r="I58" s="102" t="s">
        <v>29</v>
      </c>
      <c r="J58" s="104">
        <v>7</v>
      </c>
      <c r="K58" s="105" t="s">
        <v>627</v>
      </c>
      <c r="L58" s="102">
        <v>239840</v>
      </c>
      <c r="M58" s="102" t="s">
        <v>137</v>
      </c>
      <c r="N58" s="102" t="s">
        <v>31</v>
      </c>
      <c r="O58" s="102" t="s">
        <v>32</v>
      </c>
      <c r="P58" s="102"/>
      <c r="Q58" s="102" t="s">
        <v>33</v>
      </c>
      <c r="R58" s="102">
        <v>3913</v>
      </c>
      <c r="S58" s="102" t="s">
        <v>34</v>
      </c>
      <c r="T58" s="102" t="s">
        <v>35</v>
      </c>
      <c r="U58" s="102">
        <v>549493609</v>
      </c>
      <c r="V58" s="102"/>
      <c r="W58" s="106" t="s">
        <v>683</v>
      </c>
      <c r="X58" s="106" t="s">
        <v>684</v>
      </c>
      <c r="Y58" s="106" t="s">
        <v>685</v>
      </c>
      <c r="Z58" s="106" t="s">
        <v>663</v>
      </c>
      <c r="AA58" s="106" t="s">
        <v>33</v>
      </c>
      <c r="AB58" s="105" t="s">
        <v>686</v>
      </c>
      <c r="AC58" s="107">
        <v>960</v>
      </c>
      <c r="AD58" s="104">
        <v>21</v>
      </c>
      <c r="AE58" s="107">
        <v>201.6</v>
      </c>
      <c r="AF58" s="108">
        <f>ROUND(J58*AC58,2)</f>
        <v>6720</v>
      </c>
      <c r="AG58" s="108">
        <f>ROUND(J58*(AC58+AE58),2)</f>
        <v>8131.2</v>
      </c>
    </row>
    <row r="59" spans="1:33" ht="13.5" customHeight="1" thickTop="1">
      <c r="A59" s="109"/>
      <c r="B59" s="109"/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09" t="s">
        <v>634</v>
      </c>
      <c r="AE59" s="109"/>
      <c r="AF59" s="111">
        <f>SUM(AF58:AF58)</f>
        <v>6720</v>
      </c>
      <c r="AG59" s="111">
        <f>SUM(AG58:AG58)</f>
        <v>8131.2</v>
      </c>
    </row>
    <row r="60" spans="1:3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</row>
    <row r="61" spans="1:33" ht="26.25" thickBot="1">
      <c r="A61" s="101">
        <v>30689</v>
      </c>
      <c r="B61" s="102" t="s">
        <v>138</v>
      </c>
      <c r="C61" s="101">
        <v>82543</v>
      </c>
      <c r="D61" s="102" t="s">
        <v>139</v>
      </c>
      <c r="E61" s="102" t="s">
        <v>140</v>
      </c>
      <c r="F61" s="102" t="s">
        <v>141</v>
      </c>
      <c r="G61" s="102" t="s">
        <v>27</v>
      </c>
      <c r="H61" s="103" t="s">
        <v>142</v>
      </c>
      <c r="I61" s="102" t="s">
        <v>29</v>
      </c>
      <c r="J61" s="104">
        <v>12</v>
      </c>
      <c r="K61" s="105" t="s">
        <v>627</v>
      </c>
      <c r="L61" s="102">
        <v>840000</v>
      </c>
      <c r="M61" s="102" t="s">
        <v>143</v>
      </c>
      <c r="N61" s="102" t="s">
        <v>144</v>
      </c>
      <c r="O61" s="102" t="s">
        <v>145</v>
      </c>
      <c r="P61" s="102">
        <v>1</v>
      </c>
      <c r="Q61" s="102">
        <v>21</v>
      </c>
      <c r="R61" s="102">
        <v>68901</v>
      </c>
      <c r="S61" s="102" t="s">
        <v>146</v>
      </c>
      <c r="T61" s="102" t="s">
        <v>147</v>
      </c>
      <c r="U61" s="102">
        <v>549491110</v>
      </c>
      <c r="V61" s="102"/>
      <c r="W61" s="106" t="s">
        <v>687</v>
      </c>
      <c r="X61" s="106" t="s">
        <v>688</v>
      </c>
      <c r="Y61" s="106" t="s">
        <v>33</v>
      </c>
      <c r="Z61" s="106" t="s">
        <v>689</v>
      </c>
      <c r="AA61" s="106" t="s">
        <v>632</v>
      </c>
      <c r="AB61" s="105" t="s">
        <v>690</v>
      </c>
      <c r="AC61" s="107">
        <v>480</v>
      </c>
      <c r="AD61" s="104">
        <v>21</v>
      </c>
      <c r="AE61" s="107">
        <v>100.8</v>
      </c>
      <c r="AF61" s="108">
        <f>ROUND(J61*AC61,2)</f>
        <v>5760</v>
      </c>
      <c r="AG61" s="108">
        <f>ROUND(J61*(AC61+AE61),2)</f>
        <v>6969.6</v>
      </c>
    </row>
    <row r="62" spans="1:33" ht="13.5" customHeight="1" thickTop="1">
      <c r="A62" s="109"/>
      <c r="B62" s="109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09" t="s">
        <v>634</v>
      </c>
      <c r="AE62" s="109"/>
      <c r="AF62" s="111">
        <f>SUM(AF61:AF61)</f>
        <v>5760</v>
      </c>
      <c r="AG62" s="111">
        <f>SUM(AG61:AG61)</f>
        <v>6969.6</v>
      </c>
    </row>
    <row r="63" spans="1:33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</row>
    <row r="64" spans="1:33" ht="39" thickBot="1">
      <c r="A64" s="101">
        <v>30764</v>
      </c>
      <c r="B64" s="102"/>
      <c r="C64" s="101">
        <v>83051</v>
      </c>
      <c r="D64" s="102" t="s">
        <v>24</v>
      </c>
      <c r="E64" s="102" t="s">
        <v>25</v>
      </c>
      <c r="F64" s="102" t="s">
        <v>26</v>
      </c>
      <c r="G64" s="102" t="s">
        <v>27</v>
      </c>
      <c r="H64" s="103" t="s">
        <v>240</v>
      </c>
      <c r="I64" s="102" t="s">
        <v>29</v>
      </c>
      <c r="J64" s="104">
        <v>1</v>
      </c>
      <c r="K64" s="105" t="s">
        <v>627</v>
      </c>
      <c r="L64" s="102">
        <v>314020</v>
      </c>
      <c r="M64" s="102" t="s">
        <v>39</v>
      </c>
      <c r="N64" s="102" t="s">
        <v>40</v>
      </c>
      <c r="O64" s="102" t="s">
        <v>41</v>
      </c>
      <c r="P64" s="102">
        <v>2</v>
      </c>
      <c r="Q64" s="102" t="s">
        <v>148</v>
      </c>
      <c r="R64" s="102">
        <v>169849</v>
      </c>
      <c r="S64" s="102" t="s">
        <v>149</v>
      </c>
      <c r="T64" s="102" t="s">
        <v>150</v>
      </c>
      <c r="U64" s="102">
        <v>532146113</v>
      </c>
      <c r="V64" s="102"/>
      <c r="W64" s="106" t="s">
        <v>635</v>
      </c>
      <c r="X64" s="106" t="s">
        <v>636</v>
      </c>
      <c r="Y64" s="106" t="s">
        <v>33</v>
      </c>
      <c r="Z64" s="106" t="s">
        <v>635</v>
      </c>
      <c r="AA64" s="106" t="s">
        <v>33</v>
      </c>
      <c r="AB64" s="105" t="s">
        <v>691</v>
      </c>
      <c r="AC64" s="107">
        <v>21800</v>
      </c>
      <c r="AD64" s="104">
        <v>21</v>
      </c>
      <c r="AE64" s="107">
        <v>4578</v>
      </c>
      <c r="AF64" s="108">
        <f>ROUND(J64*AC64,2)</f>
        <v>21800</v>
      </c>
      <c r="AG64" s="108">
        <f>ROUND(J64*(AC64+AE64),2)</f>
        <v>26378</v>
      </c>
    </row>
    <row r="65" spans="1:33" ht="13.5" customHeight="1" thickTop="1">
      <c r="A65" s="109"/>
      <c r="B65" s="109"/>
      <c r="C65" s="109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09" t="s">
        <v>634</v>
      </c>
      <c r="AE65" s="109"/>
      <c r="AF65" s="111">
        <f>SUM(AF64:AF64)</f>
        <v>21800</v>
      </c>
      <c r="AG65" s="111">
        <f>SUM(AG64:AG64)</f>
        <v>26378</v>
      </c>
    </row>
    <row r="66" spans="1:33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</row>
    <row r="67" spans="1:33" ht="25.5">
      <c r="A67" s="101">
        <v>30767</v>
      </c>
      <c r="B67" s="102" t="s">
        <v>151</v>
      </c>
      <c r="C67" s="101">
        <v>83186</v>
      </c>
      <c r="D67" s="102" t="s">
        <v>36</v>
      </c>
      <c r="E67" s="102" t="s">
        <v>46</v>
      </c>
      <c r="F67" s="102" t="s">
        <v>47</v>
      </c>
      <c r="G67" s="102" t="s">
        <v>27</v>
      </c>
      <c r="H67" s="102"/>
      <c r="I67" s="102" t="s">
        <v>29</v>
      </c>
      <c r="J67" s="104">
        <v>1</v>
      </c>
      <c r="K67" s="105" t="s">
        <v>627</v>
      </c>
      <c r="L67" s="102">
        <v>312030</v>
      </c>
      <c r="M67" s="102" t="s">
        <v>152</v>
      </c>
      <c r="N67" s="102" t="s">
        <v>153</v>
      </c>
      <c r="O67" s="102" t="s">
        <v>154</v>
      </c>
      <c r="P67" s="102">
        <v>4</v>
      </c>
      <c r="Q67" s="102" t="s">
        <v>155</v>
      </c>
      <c r="R67" s="102">
        <v>119468</v>
      </c>
      <c r="S67" s="102" t="s">
        <v>692</v>
      </c>
      <c r="T67" s="102" t="s">
        <v>156</v>
      </c>
      <c r="U67" s="102">
        <v>549494974</v>
      </c>
      <c r="V67" s="102" t="s">
        <v>157</v>
      </c>
      <c r="W67" s="106" t="s">
        <v>693</v>
      </c>
      <c r="X67" s="106" t="s">
        <v>694</v>
      </c>
      <c r="Y67" s="106" t="s">
        <v>33</v>
      </c>
      <c r="Z67" s="106" t="s">
        <v>647</v>
      </c>
      <c r="AA67" s="106" t="s">
        <v>33</v>
      </c>
      <c r="AB67" s="105" t="s">
        <v>695</v>
      </c>
      <c r="AC67" s="107">
        <v>9200</v>
      </c>
      <c r="AD67" s="104">
        <v>21</v>
      </c>
      <c r="AE67" s="107">
        <v>1932</v>
      </c>
      <c r="AF67" s="108">
        <f>ROUND(J67*AC67,2)</f>
        <v>9200</v>
      </c>
      <c r="AG67" s="108">
        <f>ROUND(J67*(AC67+AE67),2)</f>
        <v>11132</v>
      </c>
    </row>
    <row r="68" spans="1:33" ht="26.25" thickBot="1">
      <c r="A68" s="101">
        <v>30767</v>
      </c>
      <c r="B68" s="102" t="s">
        <v>151</v>
      </c>
      <c r="C68" s="101">
        <v>83189</v>
      </c>
      <c r="D68" s="102" t="s">
        <v>90</v>
      </c>
      <c r="E68" s="102" t="s">
        <v>158</v>
      </c>
      <c r="F68" s="102" t="s">
        <v>159</v>
      </c>
      <c r="G68" s="102" t="s">
        <v>27</v>
      </c>
      <c r="H68" s="102"/>
      <c r="I68" s="102" t="s">
        <v>29</v>
      </c>
      <c r="J68" s="104">
        <v>1</v>
      </c>
      <c r="K68" s="105" t="s">
        <v>627</v>
      </c>
      <c r="L68" s="102">
        <v>312030</v>
      </c>
      <c r="M68" s="102" t="s">
        <v>152</v>
      </c>
      <c r="N68" s="102" t="s">
        <v>153</v>
      </c>
      <c r="O68" s="102" t="s">
        <v>154</v>
      </c>
      <c r="P68" s="102">
        <v>4</v>
      </c>
      <c r="Q68" s="102" t="s">
        <v>155</v>
      </c>
      <c r="R68" s="102">
        <v>119468</v>
      </c>
      <c r="S68" s="102" t="s">
        <v>692</v>
      </c>
      <c r="T68" s="102" t="s">
        <v>156</v>
      </c>
      <c r="U68" s="102">
        <v>549494974</v>
      </c>
      <c r="V68" s="102" t="s">
        <v>157</v>
      </c>
      <c r="W68" s="106" t="s">
        <v>693</v>
      </c>
      <c r="X68" s="106" t="s">
        <v>694</v>
      </c>
      <c r="Y68" s="106" t="s">
        <v>33</v>
      </c>
      <c r="Z68" s="106" t="s">
        <v>647</v>
      </c>
      <c r="AA68" s="106" t="s">
        <v>33</v>
      </c>
      <c r="AB68" s="105" t="s">
        <v>695</v>
      </c>
      <c r="AC68" s="107">
        <v>3900</v>
      </c>
      <c r="AD68" s="104">
        <v>21</v>
      </c>
      <c r="AE68" s="107">
        <v>819</v>
      </c>
      <c r="AF68" s="108">
        <f>ROUND(J68*AC68,2)</f>
        <v>3900</v>
      </c>
      <c r="AG68" s="108">
        <f>ROUND(J68*(AC68+AE68),2)</f>
        <v>4719</v>
      </c>
    </row>
    <row r="69" spans="1:33" ht="13.5" customHeight="1" thickTop="1">
      <c r="A69" s="109"/>
      <c r="B69" s="109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09" t="s">
        <v>634</v>
      </c>
      <c r="AE69" s="109"/>
      <c r="AF69" s="111">
        <f>SUM(AF67:AF68)</f>
        <v>13100</v>
      </c>
      <c r="AG69" s="111">
        <f>SUM(AG67:AG68)</f>
        <v>15851</v>
      </c>
    </row>
    <row r="70" spans="1:3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</row>
    <row r="71" spans="1:33" ht="13.5" thickBot="1">
      <c r="A71" s="101">
        <v>30777</v>
      </c>
      <c r="B71" s="102"/>
      <c r="C71" s="101">
        <v>83235</v>
      </c>
      <c r="D71" s="102" t="s">
        <v>90</v>
      </c>
      <c r="E71" s="102" t="s">
        <v>158</v>
      </c>
      <c r="F71" s="102" t="s">
        <v>159</v>
      </c>
      <c r="G71" s="102" t="s">
        <v>27</v>
      </c>
      <c r="H71" s="103" t="s">
        <v>160</v>
      </c>
      <c r="I71" s="102" t="s">
        <v>29</v>
      </c>
      <c r="J71" s="104">
        <v>1</v>
      </c>
      <c r="K71" s="105" t="s">
        <v>627</v>
      </c>
      <c r="L71" s="102">
        <v>231400</v>
      </c>
      <c r="M71" s="102" t="s">
        <v>161</v>
      </c>
      <c r="N71" s="102" t="s">
        <v>31</v>
      </c>
      <c r="O71" s="102" t="s">
        <v>32</v>
      </c>
      <c r="P71" s="102"/>
      <c r="Q71" s="102" t="s">
        <v>33</v>
      </c>
      <c r="R71" s="102">
        <v>3913</v>
      </c>
      <c r="S71" s="102" t="s">
        <v>34</v>
      </c>
      <c r="T71" s="102" t="s">
        <v>35</v>
      </c>
      <c r="U71" s="102">
        <v>549493609</v>
      </c>
      <c r="V71" s="102"/>
      <c r="W71" s="106" t="s">
        <v>639</v>
      </c>
      <c r="X71" s="106" t="s">
        <v>696</v>
      </c>
      <c r="Y71" s="106" t="s">
        <v>33</v>
      </c>
      <c r="Z71" s="106" t="s">
        <v>639</v>
      </c>
      <c r="AA71" s="106" t="s">
        <v>33</v>
      </c>
      <c r="AB71" s="105" t="s">
        <v>697</v>
      </c>
      <c r="AC71" s="107">
        <v>4700</v>
      </c>
      <c r="AD71" s="104">
        <v>21</v>
      </c>
      <c r="AE71" s="107">
        <v>987</v>
      </c>
      <c r="AF71" s="108">
        <f>ROUND(J71*AC71,2)</f>
        <v>4700</v>
      </c>
      <c r="AG71" s="108">
        <f>ROUND(J71*(AC71+AE71),2)</f>
        <v>5687</v>
      </c>
    </row>
    <row r="72" spans="1:33" ht="13.5" customHeight="1" thickTop="1">
      <c r="A72" s="109"/>
      <c r="B72" s="109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09" t="s">
        <v>634</v>
      </c>
      <c r="AE72" s="109"/>
      <c r="AF72" s="111">
        <f>SUM(AF71:AF71)</f>
        <v>4700</v>
      </c>
      <c r="AG72" s="111">
        <f>SUM(AG71:AG71)</f>
        <v>5687</v>
      </c>
    </row>
    <row r="73" spans="1:3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</row>
    <row r="74" spans="1:33" ht="13.5" thickBot="1">
      <c r="A74" s="101">
        <v>30821</v>
      </c>
      <c r="B74" s="102" t="s">
        <v>167</v>
      </c>
      <c r="C74" s="101">
        <v>83433</v>
      </c>
      <c r="D74" s="102" t="s">
        <v>168</v>
      </c>
      <c r="E74" s="102" t="s">
        <v>169</v>
      </c>
      <c r="F74" s="102" t="s">
        <v>170</v>
      </c>
      <c r="G74" s="102" t="s">
        <v>27</v>
      </c>
      <c r="H74" s="102"/>
      <c r="I74" s="102" t="s">
        <v>29</v>
      </c>
      <c r="J74" s="104">
        <v>2</v>
      </c>
      <c r="K74" s="105" t="s">
        <v>627</v>
      </c>
      <c r="L74" s="102">
        <v>315030</v>
      </c>
      <c r="M74" s="102" t="s">
        <v>162</v>
      </c>
      <c r="N74" s="102" t="s">
        <v>163</v>
      </c>
      <c r="O74" s="102" t="s">
        <v>154</v>
      </c>
      <c r="P74" s="102">
        <v>2</v>
      </c>
      <c r="Q74" s="102" t="s">
        <v>164</v>
      </c>
      <c r="R74" s="102">
        <v>404</v>
      </c>
      <c r="S74" s="102" t="s">
        <v>165</v>
      </c>
      <c r="T74" s="102" t="s">
        <v>166</v>
      </c>
      <c r="U74" s="102">
        <v>549495053</v>
      </c>
      <c r="V74" s="102"/>
      <c r="W74" s="106" t="s">
        <v>698</v>
      </c>
      <c r="X74" s="106" t="s">
        <v>699</v>
      </c>
      <c r="Y74" s="106" t="s">
        <v>33</v>
      </c>
      <c r="Z74" s="106" t="s">
        <v>700</v>
      </c>
      <c r="AA74" s="106" t="s">
        <v>33</v>
      </c>
      <c r="AB74" s="105" t="s">
        <v>701</v>
      </c>
      <c r="AC74" s="107">
        <v>3300</v>
      </c>
      <c r="AD74" s="104">
        <v>21</v>
      </c>
      <c r="AE74" s="107">
        <v>693</v>
      </c>
      <c r="AF74" s="108">
        <f>ROUND(J74*AC74,2)</f>
        <v>6600</v>
      </c>
      <c r="AG74" s="108">
        <f>ROUND(J74*(AC74+AE74),2)</f>
        <v>7986</v>
      </c>
    </row>
    <row r="75" spans="1:33" ht="13.5" customHeight="1" thickTop="1">
      <c r="A75" s="109"/>
      <c r="B75" s="109"/>
      <c r="C75" s="109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09" t="s">
        <v>634</v>
      </c>
      <c r="AE75" s="109"/>
      <c r="AF75" s="111">
        <f>SUM(AF74:AF74)</f>
        <v>6600</v>
      </c>
      <c r="AG75" s="111">
        <f>SUM(AG74:AG74)</f>
        <v>7986</v>
      </c>
    </row>
    <row r="76" spans="1:33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</row>
    <row r="77" spans="1:33" ht="13.5" thickBot="1">
      <c r="A77" s="101">
        <v>30857</v>
      </c>
      <c r="B77" s="102" t="s">
        <v>171</v>
      </c>
      <c r="C77" s="101">
        <v>83443</v>
      </c>
      <c r="D77" s="102" t="s">
        <v>36</v>
      </c>
      <c r="E77" s="102" t="s">
        <v>37</v>
      </c>
      <c r="F77" s="102" t="s">
        <v>38</v>
      </c>
      <c r="G77" s="102" t="s">
        <v>27</v>
      </c>
      <c r="H77" s="102"/>
      <c r="I77" s="102" t="s">
        <v>29</v>
      </c>
      <c r="J77" s="104">
        <v>1</v>
      </c>
      <c r="K77" s="105" t="s">
        <v>627</v>
      </c>
      <c r="L77" s="102">
        <v>510000</v>
      </c>
      <c r="M77" s="102" t="s">
        <v>123</v>
      </c>
      <c r="N77" s="102" t="s">
        <v>172</v>
      </c>
      <c r="O77" s="102" t="s">
        <v>125</v>
      </c>
      <c r="P77" s="102">
        <v>2</v>
      </c>
      <c r="Q77" s="102" t="s">
        <v>173</v>
      </c>
      <c r="R77" s="102">
        <v>186014</v>
      </c>
      <c r="S77" s="102" t="s">
        <v>174</v>
      </c>
      <c r="T77" s="102" t="s">
        <v>175</v>
      </c>
      <c r="U77" s="102">
        <v>549496321</v>
      </c>
      <c r="V77" s="102"/>
      <c r="W77" s="106" t="s">
        <v>702</v>
      </c>
      <c r="X77" s="106" t="s">
        <v>703</v>
      </c>
      <c r="Y77" s="106" t="s">
        <v>33</v>
      </c>
      <c r="Z77" s="106" t="s">
        <v>673</v>
      </c>
      <c r="AA77" s="106" t="s">
        <v>632</v>
      </c>
      <c r="AB77" s="105" t="s">
        <v>704</v>
      </c>
      <c r="AC77" s="107">
        <v>12650</v>
      </c>
      <c r="AD77" s="104">
        <v>21</v>
      </c>
      <c r="AE77" s="107">
        <v>2656.5</v>
      </c>
      <c r="AF77" s="108">
        <f>ROUND(J77*AC77,2)</f>
        <v>12650</v>
      </c>
      <c r="AG77" s="108">
        <f>ROUND(J77*(AC77+AE77),2)</f>
        <v>15306.5</v>
      </c>
    </row>
    <row r="78" spans="1:33" ht="13.5" customHeight="1" thickTop="1">
      <c r="A78" s="109"/>
      <c r="B78" s="109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09" t="s">
        <v>634</v>
      </c>
      <c r="AE78" s="109"/>
      <c r="AF78" s="111">
        <f>SUM(AF77:AF77)</f>
        <v>12650</v>
      </c>
      <c r="AG78" s="111">
        <f>SUM(AG77:AG77)</f>
        <v>15306.5</v>
      </c>
    </row>
    <row r="79" spans="1:33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</row>
    <row r="80" spans="1:33" ht="13.5" thickBot="1">
      <c r="A80" s="101">
        <v>31139</v>
      </c>
      <c r="B80" s="102"/>
      <c r="C80" s="101">
        <v>83875</v>
      </c>
      <c r="D80" s="102" t="s">
        <v>168</v>
      </c>
      <c r="E80" s="102" t="s">
        <v>176</v>
      </c>
      <c r="F80" s="102" t="s">
        <v>177</v>
      </c>
      <c r="G80" s="102" t="s">
        <v>27</v>
      </c>
      <c r="H80" s="103" t="s">
        <v>178</v>
      </c>
      <c r="I80" s="102" t="s">
        <v>29</v>
      </c>
      <c r="J80" s="104">
        <v>1</v>
      </c>
      <c r="K80" s="105" t="s">
        <v>627</v>
      </c>
      <c r="L80" s="102">
        <v>311010</v>
      </c>
      <c r="M80" s="102" t="s">
        <v>179</v>
      </c>
      <c r="N80" s="102" t="s">
        <v>180</v>
      </c>
      <c r="O80" s="102" t="s">
        <v>154</v>
      </c>
      <c r="P80" s="102">
        <v>3</v>
      </c>
      <c r="Q80" s="102" t="s">
        <v>181</v>
      </c>
      <c r="R80" s="102">
        <v>1064</v>
      </c>
      <c r="S80" s="102" t="s">
        <v>182</v>
      </c>
      <c r="T80" s="102" t="s">
        <v>183</v>
      </c>
      <c r="U80" s="102">
        <v>549496372</v>
      </c>
      <c r="V80" s="102"/>
      <c r="W80" s="106" t="s">
        <v>705</v>
      </c>
      <c r="X80" s="106" t="s">
        <v>706</v>
      </c>
      <c r="Y80" s="106" t="s">
        <v>33</v>
      </c>
      <c r="Z80" s="106" t="s">
        <v>673</v>
      </c>
      <c r="AA80" s="106" t="s">
        <v>33</v>
      </c>
      <c r="AB80" s="105" t="s">
        <v>707</v>
      </c>
      <c r="AC80" s="107">
        <v>1770</v>
      </c>
      <c r="AD80" s="104">
        <v>21</v>
      </c>
      <c r="AE80" s="107">
        <v>371.7</v>
      </c>
      <c r="AF80" s="108">
        <f>ROUND(J80*AC80,2)</f>
        <v>1770</v>
      </c>
      <c r="AG80" s="108">
        <f>ROUND(J80*(AC80+AE80),2)</f>
        <v>2141.7</v>
      </c>
    </row>
    <row r="81" spans="1:33" ht="13.5" customHeight="1" thickTop="1">
      <c r="A81" s="109"/>
      <c r="B81" s="109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09" t="s">
        <v>634</v>
      </c>
      <c r="AE81" s="109"/>
      <c r="AF81" s="111">
        <f>SUM(AF80:AF80)</f>
        <v>1770</v>
      </c>
      <c r="AG81" s="111">
        <f>SUM(AG80:AG80)</f>
        <v>2141.7</v>
      </c>
    </row>
    <row r="82" spans="1:33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</row>
    <row r="83" spans="1:33" ht="76.5">
      <c r="A83" s="101">
        <v>31181</v>
      </c>
      <c r="B83" s="102" t="s">
        <v>184</v>
      </c>
      <c r="C83" s="101">
        <v>83891</v>
      </c>
      <c r="D83" s="102" t="s">
        <v>36</v>
      </c>
      <c r="E83" s="102" t="s">
        <v>46</v>
      </c>
      <c r="F83" s="102" t="s">
        <v>47</v>
      </c>
      <c r="G83" s="102" t="s">
        <v>27</v>
      </c>
      <c r="H83" s="103" t="s">
        <v>477</v>
      </c>
      <c r="I83" s="102" t="s">
        <v>29</v>
      </c>
      <c r="J83" s="104">
        <v>3</v>
      </c>
      <c r="K83" s="105" t="s">
        <v>627</v>
      </c>
      <c r="L83" s="102">
        <v>560000</v>
      </c>
      <c r="M83" s="102" t="s">
        <v>101</v>
      </c>
      <c r="N83" s="102" t="s">
        <v>102</v>
      </c>
      <c r="O83" s="102" t="s">
        <v>103</v>
      </c>
      <c r="P83" s="102">
        <v>3</v>
      </c>
      <c r="Q83" s="102">
        <v>349</v>
      </c>
      <c r="R83" s="102">
        <v>168497</v>
      </c>
      <c r="S83" s="102" t="s">
        <v>104</v>
      </c>
      <c r="T83" s="102" t="s">
        <v>105</v>
      </c>
      <c r="U83" s="102">
        <v>549494051</v>
      </c>
      <c r="V83" s="102" t="s">
        <v>185</v>
      </c>
      <c r="W83" s="106" t="s">
        <v>708</v>
      </c>
      <c r="X83" s="106" t="s">
        <v>662</v>
      </c>
      <c r="Y83" s="106" t="s">
        <v>33</v>
      </c>
      <c r="Z83" s="106" t="s">
        <v>639</v>
      </c>
      <c r="AA83" s="106" t="s">
        <v>632</v>
      </c>
      <c r="AB83" s="105" t="s">
        <v>709</v>
      </c>
      <c r="AC83" s="107">
        <v>9700</v>
      </c>
      <c r="AD83" s="104">
        <v>21</v>
      </c>
      <c r="AE83" s="107">
        <v>2037</v>
      </c>
      <c r="AF83" s="108">
        <f>ROUND(J83*AC83,2)</f>
        <v>29100</v>
      </c>
      <c r="AG83" s="108">
        <f>ROUND(J83*(AC83+AE83),2)</f>
        <v>35211</v>
      </c>
    </row>
    <row r="84" spans="1:33" ht="13.5" thickBot="1">
      <c r="A84" s="101">
        <v>31181</v>
      </c>
      <c r="B84" s="102" t="s">
        <v>184</v>
      </c>
      <c r="C84" s="101">
        <v>83892</v>
      </c>
      <c r="D84" s="102" t="s">
        <v>90</v>
      </c>
      <c r="E84" s="102" t="s">
        <v>91</v>
      </c>
      <c r="F84" s="102" t="s">
        <v>92</v>
      </c>
      <c r="G84" s="102" t="s">
        <v>27</v>
      </c>
      <c r="H84" s="103" t="s">
        <v>186</v>
      </c>
      <c r="I84" s="102" t="s">
        <v>29</v>
      </c>
      <c r="J84" s="104">
        <v>1</v>
      </c>
      <c r="K84" s="105" t="s">
        <v>627</v>
      </c>
      <c r="L84" s="102">
        <v>560000</v>
      </c>
      <c r="M84" s="102" t="s">
        <v>101</v>
      </c>
      <c r="N84" s="102" t="s">
        <v>102</v>
      </c>
      <c r="O84" s="102" t="s">
        <v>103</v>
      </c>
      <c r="P84" s="102">
        <v>3</v>
      </c>
      <c r="Q84" s="102">
        <v>349</v>
      </c>
      <c r="R84" s="102">
        <v>168497</v>
      </c>
      <c r="S84" s="102" t="s">
        <v>104</v>
      </c>
      <c r="T84" s="102" t="s">
        <v>105</v>
      </c>
      <c r="U84" s="102">
        <v>549494051</v>
      </c>
      <c r="V84" s="102" t="s">
        <v>185</v>
      </c>
      <c r="W84" s="106" t="s">
        <v>708</v>
      </c>
      <c r="X84" s="106" t="s">
        <v>662</v>
      </c>
      <c r="Y84" s="106" t="s">
        <v>33</v>
      </c>
      <c r="Z84" s="106" t="s">
        <v>639</v>
      </c>
      <c r="AA84" s="106" t="s">
        <v>632</v>
      </c>
      <c r="AB84" s="105" t="s">
        <v>709</v>
      </c>
      <c r="AC84" s="107">
        <v>3200</v>
      </c>
      <c r="AD84" s="104">
        <v>21</v>
      </c>
      <c r="AE84" s="107">
        <v>672</v>
      </c>
      <c r="AF84" s="108">
        <f>ROUND(J84*AC84,2)</f>
        <v>3200</v>
      </c>
      <c r="AG84" s="108">
        <f>ROUND(J84*(AC84+AE84),2)</f>
        <v>3872</v>
      </c>
    </row>
    <row r="85" spans="1:33" ht="13.5" customHeight="1" thickTop="1">
      <c r="A85" s="109"/>
      <c r="B85" s="109"/>
      <c r="C85" s="109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09" t="s">
        <v>634</v>
      </c>
      <c r="AE85" s="109"/>
      <c r="AF85" s="111">
        <f>SUM(AF83:AF84)</f>
        <v>32300</v>
      </c>
      <c r="AG85" s="111">
        <f>SUM(AG83:AG84)</f>
        <v>39083</v>
      </c>
    </row>
    <row r="86" spans="1:33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</row>
    <row r="87" spans="1:33" ht="26.25" thickBot="1">
      <c r="A87" s="101">
        <v>31197</v>
      </c>
      <c r="B87" s="102"/>
      <c r="C87" s="101">
        <v>83902</v>
      </c>
      <c r="D87" s="102" t="s">
        <v>90</v>
      </c>
      <c r="E87" s="102" t="s">
        <v>91</v>
      </c>
      <c r="F87" s="102" t="s">
        <v>92</v>
      </c>
      <c r="G87" s="102" t="s">
        <v>27</v>
      </c>
      <c r="H87" s="102"/>
      <c r="I87" s="102" t="s">
        <v>29</v>
      </c>
      <c r="J87" s="104">
        <v>1</v>
      </c>
      <c r="K87" s="105" t="s">
        <v>627</v>
      </c>
      <c r="L87" s="102">
        <v>235200</v>
      </c>
      <c r="M87" s="102" t="s">
        <v>109</v>
      </c>
      <c r="N87" s="102" t="s">
        <v>31</v>
      </c>
      <c r="O87" s="102" t="s">
        <v>32</v>
      </c>
      <c r="P87" s="102">
        <v>2</v>
      </c>
      <c r="Q87" s="102">
        <v>2.52</v>
      </c>
      <c r="R87" s="102">
        <v>65500</v>
      </c>
      <c r="S87" s="102" t="s">
        <v>187</v>
      </c>
      <c r="T87" s="102" t="s">
        <v>188</v>
      </c>
      <c r="U87" s="102">
        <v>549495323</v>
      </c>
      <c r="V87" s="102"/>
      <c r="W87" s="106" t="s">
        <v>710</v>
      </c>
      <c r="X87" s="106" t="s">
        <v>666</v>
      </c>
      <c r="Y87" s="106" t="s">
        <v>711</v>
      </c>
      <c r="Z87" s="106" t="s">
        <v>673</v>
      </c>
      <c r="AA87" s="106" t="s">
        <v>632</v>
      </c>
      <c r="AB87" s="105" t="s">
        <v>712</v>
      </c>
      <c r="AC87" s="107">
        <v>2940</v>
      </c>
      <c r="AD87" s="104">
        <v>21</v>
      </c>
      <c r="AE87" s="107">
        <v>617.4</v>
      </c>
      <c r="AF87" s="108">
        <f>ROUND(J87*AC87,2)</f>
        <v>2940</v>
      </c>
      <c r="AG87" s="108">
        <f>ROUND(J87*(AC87+AE87),2)</f>
        <v>3557.4</v>
      </c>
    </row>
    <row r="88" spans="1:33" ht="13.5" customHeight="1" thickTop="1">
      <c r="A88" s="109"/>
      <c r="B88" s="109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09" t="s">
        <v>634</v>
      </c>
      <c r="AE88" s="109"/>
      <c r="AF88" s="111">
        <f>SUM(AF87:AF87)</f>
        <v>2940</v>
      </c>
      <c r="AG88" s="111">
        <f>SUM(AG87:AG87)</f>
        <v>3557.4</v>
      </c>
    </row>
    <row r="89" spans="1:3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</row>
    <row r="90" spans="1:33" ht="12.75">
      <c r="A90" s="101">
        <v>31237</v>
      </c>
      <c r="B90" s="102"/>
      <c r="C90" s="101">
        <v>83922</v>
      </c>
      <c r="D90" s="102" t="s">
        <v>63</v>
      </c>
      <c r="E90" s="102" t="s">
        <v>79</v>
      </c>
      <c r="F90" s="102" t="s">
        <v>80</v>
      </c>
      <c r="G90" s="102" t="s">
        <v>27</v>
      </c>
      <c r="H90" s="102"/>
      <c r="I90" s="102" t="s">
        <v>29</v>
      </c>
      <c r="J90" s="104">
        <v>3</v>
      </c>
      <c r="K90" s="105" t="s">
        <v>638</v>
      </c>
      <c r="L90" s="102">
        <v>110115</v>
      </c>
      <c r="M90" s="102" t="s">
        <v>189</v>
      </c>
      <c r="N90" s="102" t="s">
        <v>190</v>
      </c>
      <c r="O90" s="102" t="s">
        <v>83</v>
      </c>
      <c r="P90" s="102">
        <v>1</v>
      </c>
      <c r="Q90" s="102" t="s">
        <v>191</v>
      </c>
      <c r="R90" s="102">
        <v>31</v>
      </c>
      <c r="S90" s="102" t="s">
        <v>192</v>
      </c>
      <c r="T90" s="102" t="s">
        <v>193</v>
      </c>
      <c r="U90" s="102">
        <v>543182200</v>
      </c>
      <c r="V90" s="102"/>
      <c r="W90" s="106" t="s">
        <v>639</v>
      </c>
      <c r="X90" s="106" t="s">
        <v>713</v>
      </c>
      <c r="Y90" s="106" t="s">
        <v>33</v>
      </c>
      <c r="Z90" s="106" t="s">
        <v>639</v>
      </c>
      <c r="AA90" s="106" t="s">
        <v>654</v>
      </c>
      <c r="AB90" s="105" t="s">
        <v>714</v>
      </c>
      <c r="AC90" s="107">
        <v>5600</v>
      </c>
      <c r="AD90" s="104">
        <v>21</v>
      </c>
      <c r="AE90" s="107">
        <v>1176</v>
      </c>
      <c r="AF90" s="108">
        <f>ROUND(J90*AC90,2)</f>
        <v>16800</v>
      </c>
      <c r="AG90" s="108">
        <f>ROUND(J90*(AC90+AE90),2)</f>
        <v>20328</v>
      </c>
    </row>
    <row r="91" spans="1:33" ht="12.75">
      <c r="A91" s="101">
        <v>31237</v>
      </c>
      <c r="B91" s="102"/>
      <c r="C91" s="101">
        <v>83923</v>
      </c>
      <c r="D91" s="102" t="s">
        <v>63</v>
      </c>
      <c r="E91" s="102" t="s">
        <v>64</v>
      </c>
      <c r="F91" s="102" t="s">
        <v>65</v>
      </c>
      <c r="G91" s="102" t="s">
        <v>27</v>
      </c>
      <c r="H91" s="102"/>
      <c r="I91" s="102" t="s">
        <v>29</v>
      </c>
      <c r="J91" s="104">
        <v>3</v>
      </c>
      <c r="K91" s="105" t="s">
        <v>638</v>
      </c>
      <c r="L91" s="102">
        <v>110115</v>
      </c>
      <c r="M91" s="102" t="s">
        <v>189</v>
      </c>
      <c r="N91" s="102" t="s">
        <v>190</v>
      </c>
      <c r="O91" s="102" t="s">
        <v>83</v>
      </c>
      <c r="P91" s="102">
        <v>1</v>
      </c>
      <c r="Q91" s="102" t="s">
        <v>191</v>
      </c>
      <c r="R91" s="102">
        <v>31</v>
      </c>
      <c r="S91" s="102" t="s">
        <v>192</v>
      </c>
      <c r="T91" s="102" t="s">
        <v>193</v>
      </c>
      <c r="U91" s="102">
        <v>543182200</v>
      </c>
      <c r="V91" s="102"/>
      <c r="W91" s="106" t="s">
        <v>639</v>
      </c>
      <c r="X91" s="106" t="s">
        <v>713</v>
      </c>
      <c r="Y91" s="106" t="s">
        <v>33</v>
      </c>
      <c r="Z91" s="106" t="s">
        <v>639</v>
      </c>
      <c r="AA91" s="106" t="s">
        <v>654</v>
      </c>
      <c r="AB91" s="105" t="s">
        <v>714</v>
      </c>
      <c r="AC91" s="107">
        <v>4600</v>
      </c>
      <c r="AD91" s="104">
        <v>21</v>
      </c>
      <c r="AE91" s="107">
        <v>966</v>
      </c>
      <c r="AF91" s="108">
        <f>ROUND(J91*AC91,2)</f>
        <v>13800</v>
      </c>
      <c r="AG91" s="108">
        <f>ROUND(J91*(AC91+AE91),2)</f>
        <v>16698</v>
      </c>
    </row>
    <row r="92" spans="1:33" ht="12.75">
      <c r="A92" s="101">
        <v>31237</v>
      </c>
      <c r="B92" s="102"/>
      <c r="C92" s="101">
        <v>83924</v>
      </c>
      <c r="D92" s="102" t="s">
        <v>75</v>
      </c>
      <c r="E92" s="102" t="s">
        <v>76</v>
      </c>
      <c r="F92" s="102" t="s">
        <v>77</v>
      </c>
      <c r="G92" s="102" t="s">
        <v>27</v>
      </c>
      <c r="H92" s="102"/>
      <c r="I92" s="102" t="s">
        <v>29</v>
      </c>
      <c r="J92" s="104">
        <v>3</v>
      </c>
      <c r="K92" s="105" t="s">
        <v>638</v>
      </c>
      <c r="L92" s="102">
        <v>110115</v>
      </c>
      <c r="M92" s="102" t="s">
        <v>189</v>
      </c>
      <c r="N92" s="102" t="s">
        <v>190</v>
      </c>
      <c r="O92" s="102" t="s">
        <v>83</v>
      </c>
      <c r="P92" s="102">
        <v>1</v>
      </c>
      <c r="Q92" s="102" t="s">
        <v>191</v>
      </c>
      <c r="R92" s="102">
        <v>31</v>
      </c>
      <c r="S92" s="102" t="s">
        <v>192</v>
      </c>
      <c r="T92" s="102" t="s">
        <v>193</v>
      </c>
      <c r="U92" s="102">
        <v>543182200</v>
      </c>
      <c r="V92" s="102"/>
      <c r="W92" s="106" t="s">
        <v>639</v>
      </c>
      <c r="X92" s="106" t="s">
        <v>713</v>
      </c>
      <c r="Y92" s="106" t="s">
        <v>33</v>
      </c>
      <c r="Z92" s="106" t="s">
        <v>639</v>
      </c>
      <c r="AA92" s="106" t="s">
        <v>654</v>
      </c>
      <c r="AB92" s="105" t="s">
        <v>714</v>
      </c>
      <c r="AC92" s="107">
        <v>110</v>
      </c>
      <c r="AD92" s="104">
        <v>21</v>
      </c>
      <c r="AE92" s="107">
        <v>23.1</v>
      </c>
      <c r="AF92" s="108">
        <f>ROUND(J92*AC92,2)</f>
        <v>330</v>
      </c>
      <c r="AG92" s="108">
        <f>ROUND(J92*(AC92+AE92),2)</f>
        <v>399.3</v>
      </c>
    </row>
    <row r="93" spans="1:33" ht="13.5" thickBot="1">
      <c r="A93" s="101">
        <v>31237</v>
      </c>
      <c r="B93" s="102"/>
      <c r="C93" s="101">
        <v>83944</v>
      </c>
      <c r="D93" s="102" t="s">
        <v>36</v>
      </c>
      <c r="E93" s="102" t="s">
        <v>46</v>
      </c>
      <c r="F93" s="102" t="s">
        <v>47</v>
      </c>
      <c r="G93" s="102" t="s">
        <v>27</v>
      </c>
      <c r="H93" s="102"/>
      <c r="I93" s="102" t="s">
        <v>29</v>
      </c>
      <c r="J93" s="104">
        <v>1</v>
      </c>
      <c r="K93" s="105" t="s">
        <v>638</v>
      </c>
      <c r="L93" s="102">
        <v>110115</v>
      </c>
      <c r="M93" s="102" t="s">
        <v>189</v>
      </c>
      <c r="N93" s="102" t="s">
        <v>190</v>
      </c>
      <c r="O93" s="102" t="s">
        <v>83</v>
      </c>
      <c r="P93" s="102">
        <v>1</v>
      </c>
      <c r="Q93" s="102" t="s">
        <v>191</v>
      </c>
      <c r="R93" s="102">
        <v>31</v>
      </c>
      <c r="S93" s="102" t="s">
        <v>192</v>
      </c>
      <c r="T93" s="102" t="s">
        <v>193</v>
      </c>
      <c r="U93" s="102">
        <v>543182200</v>
      </c>
      <c r="V93" s="102"/>
      <c r="W93" s="106" t="s">
        <v>639</v>
      </c>
      <c r="X93" s="106" t="s">
        <v>713</v>
      </c>
      <c r="Y93" s="106" t="s">
        <v>33</v>
      </c>
      <c r="Z93" s="106" t="s">
        <v>639</v>
      </c>
      <c r="AA93" s="106" t="s">
        <v>654</v>
      </c>
      <c r="AB93" s="105" t="s">
        <v>714</v>
      </c>
      <c r="AC93" s="107">
        <v>9200</v>
      </c>
      <c r="AD93" s="104">
        <v>21</v>
      </c>
      <c r="AE93" s="107">
        <v>1932</v>
      </c>
      <c r="AF93" s="108">
        <f>ROUND(J93*AC93,2)</f>
        <v>9200</v>
      </c>
      <c r="AG93" s="108">
        <f>ROUND(J93*(AC93+AE93),2)</f>
        <v>11132</v>
      </c>
    </row>
    <row r="94" spans="1:33" ht="13.5" customHeight="1" thickTop="1">
      <c r="A94" s="109"/>
      <c r="B94" s="109"/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09" t="s">
        <v>634</v>
      </c>
      <c r="AE94" s="109"/>
      <c r="AF94" s="111">
        <f>SUM(AF90:AF93)</f>
        <v>40130</v>
      </c>
      <c r="AG94" s="111">
        <f>SUM(AG90:AG93)</f>
        <v>48557.3</v>
      </c>
    </row>
    <row r="95" spans="1:33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</row>
    <row r="96" spans="1:33" ht="13.5" thickBot="1">
      <c r="A96" s="101">
        <v>31339</v>
      </c>
      <c r="B96" s="102"/>
      <c r="C96" s="101">
        <v>84071</v>
      </c>
      <c r="D96" s="102" t="s">
        <v>90</v>
      </c>
      <c r="E96" s="102" t="s">
        <v>158</v>
      </c>
      <c r="F96" s="102" t="s">
        <v>159</v>
      </c>
      <c r="G96" s="102" t="s">
        <v>27</v>
      </c>
      <c r="H96" s="102"/>
      <c r="I96" s="102" t="s">
        <v>29</v>
      </c>
      <c r="J96" s="104">
        <v>8</v>
      </c>
      <c r="K96" s="105" t="s">
        <v>627</v>
      </c>
      <c r="L96" s="102">
        <v>820000</v>
      </c>
      <c r="M96" s="102" t="s">
        <v>194</v>
      </c>
      <c r="N96" s="102" t="s">
        <v>195</v>
      </c>
      <c r="O96" s="102" t="s">
        <v>125</v>
      </c>
      <c r="P96" s="102">
        <v>1</v>
      </c>
      <c r="Q96" s="102" t="s">
        <v>33</v>
      </c>
      <c r="R96" s="102">
        <v>107322</v>
      </c>
      <c r="S96" s="102" t="s">
        <v>196</v>
      </c>
      <c r="T96" s="102" t="s">
        <v>197</v>
      </c>
      <c r="U96" s="102">
        <v>549495016</v>
      </c>
      <c r="V96" s="102"/>
      <c r="W96" s="106" t="s">
        <v>715</v>
      </c>
      <c r="X96" s="106" t="s">
        <v>716</v>
      </c>
      <c r="Y96" s="106" t="s">
        <v>33</v>
      </c>
      <c r="Z96" s="106" t="s">
        <v>639</v>
      </c>
      <c r="AA96" s="106" t="s">
        <v>717</v>
      </c>
      <c r="AB96" s="105" t="s">
        <v>718</v>
      </c>
      <c r="AC96" s="107">
        <v>3900</v>
      </c>
      <c r="AD96" s="104">
        <v>21</v>
      </c>
      <c r="AE96" s="107">
        <v>819</v>
      </c>
      <c r="AF96" s="108">
        <f>ROUND(J96*AC96,2)</f>
        <v>31200</v>
      </c>
      <c r="AG96" s="108">
        <f>ROUND(J96*(AC96+AE96),2)</f>
        <v>37752</v>
      </c>
    </row>
    <row r="97" spans="1:33" ht="13.5" customHeight="1" thickTop="1">
      <c r="A97" s="109"/>
      <c r="B97" s="109"/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09" t="s">
        <v>634</v>
      </c>
      <c r="AE97" s="109"/>
      <c r="AF97" s="111">
        <f>SUM(AF96:AF96)</f>
        <v>31200</v>
      </c>
      <c r="AG97" s="111">
        <f>SUM(AG96:AG96)</f>
        <v>37752</v>
      </c>
    </row>
    <row r="98" spans="1:33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</row>
    <row r="99" spans="1:33" ht="153">
      <c r="A99" s="101">
        <v>31341</v>
      </c>
      <c r="B99" s="102"/>
      <c r="C99" s="101">
        <v>84106</v>
      </c>
      <c r="D99" s="102" t="s">
        <v>36</v>
      </c>
      <c r="E99" s="102" t="s">
        <v>37</v>
      </c>
      <c r="F99" s="102" t="s">
        <v>38</v>
      </c>
      <c r="G99" s="102" t="s">
        <v>27</v>
      </c>
      <c r="H99" s="103" t="s">
        <v>243</v>
      </c>
      <c r="I99" s="102" t="s">
        <v>29</v>
      </c>
      <c r="J99" s="104">
        <v>12</v>
      </c>
      <c r="K99" s="105" t="s">
        <v>627</v>
      </c>
      <c r="L99" s="102">
        <v>239830</v>
      </c>
      <c r="M99" s="102" t="s">
        <v>198</v>
      </c>
      <c r="N99" s="102" t="s">
        <v>31</v>
      </c>
      <c r="O99" s="102" t="s">
        <v>32</v>
      </c>
      <c r="P99" s="102"/>
      <c r="Q99" s="102" t="s">
        <v>33</v>
      </c>
      <c r="R99" s="102">
        <v>3913</v>
      </c>
      <c r="S99" s="102" t="s">
        <v>34</v>
      </c>
      <c r="T99" s="102" t="s">
        <v>35</v>
      </c>
      <c r="U99" s="102">
        <v>549493609</v>
      </c>
      <c r="V99" s="102"/>
      <c r="W99" s="106" t="s">
        <v>719</v>
      </c>
      <c r="X99" s="106" t="s">
        <v>684</v>
      </c>
      <c r="Y99" s="106" t="s">
        <v>711</v>
      </c>
      <c r="Z99" s="106" t="s">
        <v>673</v>
      </c>
      <c r="AA99" s="106" t="s">
        <v>33</v>
      </c>
      <c r="AB99" s="105" t="s">
        <v>720</v>
      </c>
      <c r="AC99" s="107">
        <v>14440</v>
      </c>
      <c r="AD99" s="104">
        <v>21</v>
      </c>
      <c r="AE99" s="107">
        <v>3032.4</v>
      </c>
      <c r="AF99" s="108">
        <f>ROUND(J99*AC99,2)</f>
        <v>173280</v>
      </c>
      <c r="AG99" s="108">
        <f>ROUND(J99*(AC99+AE99),2)</f>
        <v>209668.8</v>
      </c>
    </row>
    <row r="100" spans="1:33" ht="153.75" thickBot="1">
      <c r="A100" s="101">
        <v>31341</v>
      </c>
      <c r="B100" s="102"/>
      <c r="C100" s="101">
        <v>84107</v>
      </c>
      <c r="D100" s="102" t="s">
        <v>36</v>
      </c>
      <c r="E100" s="102" t="s">
        <v>37</v>
      </c>
      <c r="F100" s="102" t="s">
        <v>38</v>
      </c>
      <c r="G100" s="102" t="s">
        <v>27</v>
      </c>
      <c r="H100" s="103" t="s">
        <v>242</v>
      </c>
      <c r="I100" s="102" t="s">
        <v>29</v>
      </c>
      <c r="J100" s="104">
        <v>9</v>
      </c>
      <c r="K100" s="105" t="s">
        <v>627</v>
      </c>
      <c r="L100" s="102">
        <v>239830</v>
      </c>
      <c r="M100" s="102" t="s">
        <v>198</v>
      </c>
      <c r="N100" s="102" t="s">
        <v>31</v>
      </c>
      <c r="O100" s="102" t="s">
        <v>32</v>
      </c>
      <c r="P100" s="102"/>
      <c r="Q100" s="102" t="s">
        <v>33</v>
      </c>
      <c r="R100" s="102">
        <v>3913</v>
      </c>
      <c r="S100" s="102" t="s">
        <v>34</v>
      </c>
      <c r="T100" s="102" t="s">
        <v>35</v>
      </c>
      <c r="U100" s="102">
        <v>549493609</v>
      </c>
      <c r="V100" s="102"/>
      <c r="W100" s="106" t="s">
        <v>721</v>
      </c>
      <c r="X100" s="106" t="s">
        <v>684</v>
      </c>
      <c r="Y100" s="106" t="s">
        <v>711</v>
      </c>
      <c r="Z100" s="106" t="s">
        <v>673</v>
      </c>
      <c r="AA100" s="106" t="s">
        <v>33</v>
      </c>
      <c r="AB100" s="105" t="s">
        <v>720</v>
      </c>
      <c r="AC100" s="107">
        <v>14440</v>
      </c>
      <c r="AD100" s="104">
        <v>21</v>
      </c>
      <c r="AE100" s="107">
        <v>3032.4</v>
      </c>
      <c r="AF100" s="108">
        <f>ROUND(J100*AC100,2)</f>
        <v>129960</v>
      </c>
      <c r="AG100" s="108">
        <f>ROUND(J100*(AC100+AE100),2)</f>
        <v>157251.6</v>
      </c>
    </row>
    <row r="101" spans="1:33" ht="13.5" customHeight="1" thickTop="1">
      <c r="A101" s="109"/>
      <c r="B101" s="109"/>
      <c r="C101" s="109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09" t="s">
        <v>634</v>
      </c>
      <c r="AE101" s="109"/>
      <c r="AF101" s="111">
        <f>SUM(AF99:AF100)</f>
        <v>303240</v>
      </c>
      <c r="AG101" s="111">
        <f>SUM(AG99:AG100)</f>
        <v>366920.4</v>
      </c>
    </row>
    <row r="102" spans="1:33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</row>
    <row r="103" spans="1:33" ht="13.5" thickBot="1">
      <c r="A103" s="101">
        <v>31398</v>
      </c>
      <c r="B103" s="102"/>
      <c r="C103" s="101">
        <v>84167</v>
      </c>
      <c r="D103" s="102" t="s">
        <v>168</v>
      </c>
      <c r="E103" s="102" t="s">
        <v>199</v>
      </c>
      <c r="F103" s="102" t="s">
        <v>200</v>
      </c>
      <c r="G103" s="102" t="s">
        <v>27</v>
      </c>
      <c r="H103" s="102"/>
      <c r="I103" s="102" t="s">
        <v>29</v>
      </c>
      <c r="J103" s="104">
        <v>1</v>
      </c>
      <c r="K103" s="105" t="s">
        <v>627</v>
      </c>
      <c r="L103" s="102">
        <v>412200</v>
      </c>
      <c r="M103" s="102" t="s">
        <v>201</v>
      </c>
      <c r="N103" s="102" t="s">
        <v>202</v>
      </c>
      <c r="O103" s="102" t="s">
        <v>203</v>
      </c>
      <c r="P103" s="102"/>
      <c r="Q103" s="102" t="s">
        <v>33</v>
      </c>
      <c r="R103" s="102">
        <v>112019</v>
      </c>
      <c r="S103" s="102" t="s">
        <v>204</v>
      </c>
      <c r="T103" s="102" t="s">
        <v>205</v>
      </c>
      <c r="U103" s="102">
        <v>549495423</v>
      </c>
      <c r="V103" s="102"/>
      <c r="W103" s="106" t="s">
        <v>639</v>
      </c>
      <c r="X103" s="106" t="s">
        <v>722</v>
      </c>
      <c r="Y103" s="106" t="s">
        <v>33</v>
      </c>
      <c r="Z103" s="106" t="s">
        <v>639</v>
      </c>
      <c r="AA103" s="106" t="s">
        <v>33</v>
      </c>
      <c r="AB103" s="105" t="s">
        <v>723</v>
      </c>
      <c r="AC103" s="107">
        <v>1170</v>
      </c>
      <c r="AD103" s="104">
        <v>21</v>
      </c>
      <c r="AE103" s="107">
        <v>245.7</v>
      </c>
      <c r="AF103" s="108">
        <f>ROUND(J103*AC103,2)</f>
        <v>1170</v>
      </c>
      <c r="AG103" s="108">
        <f>ROUND(J103*(AC103+AE103),2)</f>
        <v>1415.7</v>
      </c>
    </row>
    <row r="104" spans="1:33" ht="13.5" customHeight="1" thickTop="1">
      <c r="A104" s="109"/>
      <c r="B104" s="109"/>
      <c r="C104" s="109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09" t="s">
        <v>634</v>
      </c>
      <c r="AE104" s="109"/>
      <c r="AF104" s="111">
        <f>SUM(AF103:AF103)</f>
        <v>1170</v>
      </c>
      <c r="AG104" s="111">
        <f>SUM(AG103:AG103)</f>
        <v>1415.7</v>
      </c>
    </row>
    <row r="105" spans="1:33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</row>
    <row r="106" spans="1:33" ht="26.25" thickBot="1">
      <c r="A106" s="101">
        <v>31400</v>
      </c>
      <c r="B106" s="102" t="s">
        <v>206</v>
      </c>
      <c r="C106" s="101">
        <v>84134</v>
      </c>
      <c r="D106" s="102" t="s">
        <v>129</v>
      </c>
      <c r="E106" s="102" t="s">
        <v>130</v>
      </c>
      <c r="F106" s="102" t="s">
        <v>131</v>
      </c>
      <c r="G106" s="102" t="s">
        <v>27</v>
      </c>
      <c r="H106" s="103" t="s">
        <v>207</v>
      </c>
      <c r="I106" s="102" t="s">
        <v>29</v>
      </c>
      <c r="J106" s="104">
        <v>10</v>
      </c>
      <c r="K106" s="105" t="s">
        <v>627</v>
      </c>
      <c r="L106" s="102">
        <v>220000</v>
      </c>
      <c r="M106" s="102" t="s">
        <v>113</v>
      </c>
      <c r="N106" s="102" t="s">
        <v>114</v>
      </c>
      <c r="O106" s="102" t="s">
        <v>115</v>
      </c>
      <c r="P106" s="102">
        <v>1</v>
      </c>
      <c r="Q106" s="102">
        <v>21</v>
      </c>
      <c r="R106" s="102">
        <v>37823</v>
      </c>
      <c r="S106" s="102" t="s">
        <v>116</v>
      </c>
      <c r="T106" s="102" t="s">
        <v>117</v>
      </c>
      <c r="U106" s="102">
        <v>549491207</v>
      </c>
      <c r="V106" s="102" t="s">
        <v>118</v>
      </c>
      <c r="W106" s="106" t="s">
        <v>639</v>
      </c>
      <c r="X106" s="106" t="s">
        <v>724</v>
      </c>
      <c r="Y106" s="106" t="s">
        <v>33</v>
      </c>
      <c r="Z106" s="106" t="s">
        <v>639</v>
      </c>
      <c r="AA106" s="106" t="s">
        <v>33</v>
      </c>
      <c r="AB106" s="105" t="s">
        <v>725</v>
      </c>
      <c r="AC106" s="107">
        <v>2970</v>
      </c>
      <c r="AD106" s="104">
        <v>21</v>
      </c>
      <c r="AE106" s="107">
        <v>623.7</v>
      </c>
      <c r="AF106" s="108">
        <f>ROUND(J106*AC106,2)</f>
        <v>29700</v>
      </c>
      <c r="AG106" s="108">
        <f>ROUND(J106*(AC106+AE106),2)</f>
        <v>35937</v>
      </c>
    </row>
    <row r="107" spans="1:33" ht="13.5" customHeight="1" thickTop="1">
      <c r="A107" s="109"/>
      <c r="B107" s="109"/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09" t="s">
        <v>634</v>
      </c>
      <c r="AE107" s="109"/>
      <c r="AF107" s="111">
        <f>SUM(AF106:AF106)</f>
        <v>29700</v>
      </c>
      <c r="AG107" s="111">
        <f>SUM(AG106:AG106)</f>
        <v>35937</v>
      </c>
    </row>
    <row r="108" spans="1:33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</row>
    <row r="109" spans="1:33" ht="25.5">
      <c r="A109" s="101">
        <v>31458</v>
      </c>
      <c r="B109" s="102"/>
      <c r="C109" s="101">
        <v>84204</v>
      </c>
      <c r="D109" s="102" t="s">
        <v>36</v>
      </c>
      <c r="E109" s="102" t="s">
        <v>46</v>
      </c>
      <c r="F109" s="102" t="s">
        <v>47</v>
      </c>
      <c r="G109" s="102" t="s">
        <v>27</v>
      </c>
      <c r="H109" s="102"/>
      <c r="I109" s="102" t="s">
        <v>29</v>
      </c>
      <c r="J109" s="104">
        <v>3</v>
      </c>
      <c r="K109" s="105" t="s">
        <v>627</v>
      </c>
      <c r="L109" s="102">
        <v>419830</v>
      </c>
      <c r="M109" s="102" t="s">
        <v>208</v>
      </c>
      <c r="N109" s="102" t="s">
        <v>209</v>
      </c>
      <c r="O109" s="102" t="s">
        <v>203</v>
      </c>
      <c r="P109" s="102">
        <v>1</v>
      </c>
      <c r="Q109" s="102" t="s">
        <v>210</v>
      </c>
      <c r="R109" s="102">
        <v>584</v>
      </c>
      <c r="S109" s="102" t="s">
        <v>211</v>
      </c>
      <c r="T109" s="102" t="s">
        <v>212</v>
      </c>
      <c r="U109" s="102">
        <v>549495311</v>
      </c>
      <c r="V109" s="102"/>
      <c r="W109" s="106" t="s">
        <v>726</v>
      </c>
      <c r="X109" s="106" t="s">
        <v>727</v>
      </c>
      <c r="Y109" s="106" t="s">
        <v>33</v>
      </c>
      <c r="Z109" s="106" t="s">
        <v>639</v>
      </c>
      <c r="AA109" s="106" t="s">
        <v>632</v>
      </c>
      <c r="AB109" s="105" t="s">
        <v>728</v>
      </c>
      <c r="AC109" s="107">
        <v>9200</v>
      </c>
      <c r="AD109" s="104">
        <v>21</v>
      </c>
      <c r="AE109" s="107">
        <v>1932</v>
      </c>
      <c r="AF109" s="108">
        <f>ROUND(J109*AC109,2)</f>
        <v>27600</v>
      </c>
      <c r="AG109" s="108">
        <f>ROUND(J109*(AC109+AE109),2)</f>
        <v>33396</v>
      </c>
    </row>
    <row r="110" spans="1:33" ht="25.5">
      <c r="A110" s="101">
        <v>31458</v>
      </c>
      <c r="B110" s="102"/>
      <c r="C110" s="101">
        <v>84205</v>
      </c>
      <c r="D110" s="102" t="s">
        <v>90</v>
      </c>
      <c r="E110" s="102" t="s">
        <v>158</v>
      </c>
      <c r="F110" s="102" t="s">
        <v>159</v>
      </c>
      <c r="G110" s="102" t="s">
        <v>27</v>
      </c>
      <c r="H110" s="103" t="s">
        <v>213</v>
      </c>
      <c r="I110" s="102" t="s">
        <v>29</v>
      </c>
      <c r="J110" s="104">
        <v>2</v>
      </c>
      <c r="K110" s="105" t="s">
        <v>627</v>
      </c>
      <c r="L110" s="102">
        <v>419830</v>
      </c>
      <c r="M110" s="102" t="s">
        <v>208</v>
      </c>
      <c r="N110" s="102" t="s">
        <v>209</v>
      </c>
      <c r="O110" s="102" t="s">
        <v>203</v>
      </c>
      <c r="P110" s="102">
        <v>1</v>
      </c>
      <c r="Q110" s="102" t="s">
        <v>214</v>
      </c>
      <c r="R110" s="102">
        <v>584</v>
      </c>
      <c r="S110" s="102" t="s">
        <v>211</v>
      </c>
      <c r="T110" s="102" t="s">
        <v>212</v>
      </c>
      <c r="U110" s="102">
        <v>549495311</v>
      </c>
      <c r="V110" s="102"/>
      <c r="W110" s="106" t="s">
        <v>726</v>
      </c>
      <c r="X110" s="106" t="s">
        <v>727</v>
      </c>
      <c r="Y110" s="106" t="s">
        <v>33</v>
      </c>
      <c r="Z110" s="106" t="s">
        <v>639</v>
      </c>
      <c r="AA110" s="106" t="s">
        <v>632</v>
      </c>
      <c r="AB110" s="105" t="s">
        <v>728</v>
      </c>
      <c r="AC110" s="107">
        <v>4700</v>
      </c>
      <c r="AD110" s="104">
        <v>21</v>
      </c>
      <c r="AE110" s="107">
        <v>987</v>
      </c>
      <c r="AF110" s="108">
        <f>ROUND(J110*AC110,2)</f>
        <v>9400</v>
      </c>
      <c r="AG110" s="108">
        <f>ROUND(J110*(AC110+AE110),2)</f>
        <v>11374</v>
      </c>
    </row>
    <row r="111" spans="1:33" ht="25.5">
      <c r="A111" s="101">
        <v>31458</v>
      </c>
      <c r="B111" s="102"/>
      <c r="C111" s="101">
        <v>84206</v>
      </c>
      <c r="D111" s="102" t="s">
        <v>75</v>
      </c>
      <c r="E111" s="102" t="s">
        <v>76</v>
      </c>
      <c r="F111" s="102" t="s">
        <v>77</v>
      </c>
      <c r="G111" s="102" t="s">
        <v>27</v>
      </c>
      <c r="H111" s="103" t="s">
        <v>215</v>
      </c>
      <c r="I111" s="102" t="s">
        <v>29</v>
      </c>
      <c r="J111" s="104">
        <v>3</v>
      </c>
      <c r="K111" s="105" t="s">
        <v>627</v>
      </c>
      <c r="L111" s="102">
        <v>419830</v>
      </c>
      <c r="M111" s="102" t="s">
        <v>208</v>
      </c>
      <c r="N111" s="102" t="s">
        <v>209</v>
      </c>
      <c r="O111" s="102" t="s">
        <v>203</v>
      </c>
      <c r="P111" s="102">
        <v>1</v>
      </c>
      <c r="Q111" s="102" t="s">
        <v>214</v>
      </c>
      <c r="R111" s="102">
        <v>584</v>
      </c>
      <c r="S111" s="102" t="s">
        <v>211</v>
      </c>
      <c r="T111" s="102" t="s">
        <v>212</v>
      </c>
      <c r="U111" s="102">
        <v>549495311</v>
      </c>
      <c r="V111" s="102"/>
      <c r="W111" s="106" t="s">
        <v>726</v>
      </c>
      <c r="X111" s="106" t="s">
        <v>727</v>
      </c>
      <c r="Y111" s="106" t="s">
        <v>33</v>
      </c>
      <c r="Z111" s="106" t="s">
        <v>639</v>
      </c>
      <c r="AA111" s="106" t="s">
        <v>33</v>
      </c>
      <c r="AB111" s="105" t="s">
        <v>728</v>
      </c>
      <c r="AC111" s="107">
        <v>190</v>
      </c>
      <c r="AD111" s="104">
        <v>21</v>
      </c>
      <c r="AE111" s="107">
        <v>39.9</v>
      </c>
      <c r="AF111" s="108">
        <f>ROUND(J111*AC111,2)</f>
        <v>570</v>
      </c>
      <c r="AG111" s="108">
        <f>ROUND(J111*(AC111+AE111),2)</f>
        <v>689.7</v>
      </c>
    </row>
    <row r="112" spans="1:33" ht="26.25" thickBot="1">
      <c r="A112" s="101">
        <v>31458</v>
      </c>
      <c r="B112" s="102"/>
      <c r="C112" s="101">
        <v>84209</v>
      </c>
      <c r="D112" s="102" t="s">
        <v>54</v>
      </c>
      <c r="E112" s="102" t="s">
        <v>216</v>
      </c>
      <c r="F112" s="102" t="s">
        <v>217</v>
      </c>
      <c r="G112" s="102" t="s">
        <v>27</v>
      </c>
      <c r="H112" s="103" t="s">
        <v>218</v>
      </c>
      <c r="I112" s="102" t="s">
        <v>29</v>
      </c>
      <c r="J112" s="104">
        <v>5</v>
      </c>
      <c r="K112" s="105" t="s">
        <v>627</v>
      </c>
      <c r="L112" s="102">
        <v>419830</v>
      </c>
      <c r="M112" s="102" t="s">
        <v>208</v>
      </c>
      <c r="N112" s="102" t="s">
        <v>209</v>
      </c>
      <c r="O112" s="102" t="s">
        <v>203</v>
      </c>
      <c r="P112" s="102">
        <v>1</v>
      </c>
      <c r="Q112" s="102" t="s">
        <v>214</v>
      </c>
      <c r="R112" s="102">
        <v>584</v>
      </c>
      <c r="S112" s="102" t="s">
        <v>211</v>
      </c>
      <c r="T112" s="102" t="s">
        <v>212</v>
      </c>
      <c r="U112" s="102">
        <v>549495311</v>
      </c>
      <c r="V112" s="102"/>
      <c r="W112" s="106" t="s">
        <v>726</v>
      </c>
      <c r="X112" s="106" t="s">
        <v>727</v>
      </c>
      <c r="Y112" s="106" t="s">
        <v>33</v>
      </c>
      <c r="Z112" s="106" t="s">
        <v>639</v>
      </c>
      <c r="AA112" s="106" t="s">
        <v>33</v>
      </c>
      <c r="AB112" s="105" t="s">
        <v>728</v>
      </c>
      <c r="AC112" s="107">
        <v>140</v>
      </c>
      <c r="AD112" s="104">
        <v>21</v>
      </c>
      <c r="AE112" s="107">
        <v>29.4</v>
      </c>
      <c r="AF112" s="108">
        <f>ROUND(J112*AC112,2)</f>
        <v>700</v>
      </c>
      <c r="AG112" s="108">
        <f>ROUND(J112*(AC112+AE112),2)</f>
        <v>847</v>
      </c>
    </row>
    <row r="113" spans="1:33" ht="13.5" customHeight="1" thickTop="1">
      <c r="A113" s="109"/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09" t="s">
        <v>634</v>
      </c>
      <c r="AE113" s="109"/>
      <c r="AF113" s="111">
        <f>SUM(AF109:AF112)</f>
        <v>38270</v>
      </c>
      <c r="AG113" s="111">
        <f>SUM(AG109:AG112)</f>
        <v>46306.7</v>
      </c>
    </row>
    <row r="114" spans="1:33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</row>
    <row r="115" spans="1:33" ht="13.5" thickBot="1">
      <c r="A115" s="101">
        <v>31459</v>
      </c>
      <c r="B115" s="102" t="s">
        <v>219</v>
      </c>
      <c r="C115" s="101">
        <v>84203</v>
      </c>
      <c r="D115" s="102" t="s">
        <v>129</v>
      </c>
      <c r="E115" s="102" t="s">
        <v>130</v>
      </c>
      <c r="F115" s="102" t="s">
        <v>131</v>
      </c>
      <c r="G115" s="102" t="s">
        <v>27</v>
      </c>
      <c r="H115" s="102"/>
      <c r="I115" s="102" t="s">
        <v>29</v>
      </c>
      <c r="J115" s="104">
        <v>1</v>
      </c>
      <c r="K115" s="105" t="s">
        <v>627</v>
      </c>
      <c r="L115" s="102">
        <v>920000</v>
      </c>
      <c r="M115" s="102" t="s">
        <v>220</v>
      </c>
      <c r="N115" s="102" t="s">
        <v>221</v>
      </c>
      <c r="O115" s="102" t="s">
        <v>222</v>
      </c>
      <c r="P115" s="102">
        <v>2</v>
      </c>
      <c r="Q115" s="102" t="s">
        <v>223</v>
      </c>
      <c r="R115" s="102">
        <v>2090</v>
      </c>
      <c r="S115" s="102" t="s">
        <v>224</v>
      </c>
      <c r="T115" s="102" t="s">
        <v>225</v>
      </c>
      <c r="U115" s="102">
        <v>549494642</v>
      </c>
      <c r="V115" s="102"/>
      <c r="W115" s="106" t="s">
        <v>729</v>
      </c>
      <c r="X115" s="106" t="s">
        <v>730</v>
      </c>
      <c r="Y115" s="106" t="s">
        <v>33</v>
      </c>
      <c r="Z115" s="106" t="s">
        <v>639</v>
      </c>
      <c r="AA115" s="106" t="s">
        <v>731</v>
      </c>
      <c r="AB115" s="105" t="s">
        <v>732</v>
      </c>
      <c r="AC115" s="107">
        <v>2970</v>
      </c>
      <c r="AD115" s="104">
        <v>21</v>
      </c>
      <c r="AE115" s="107">
        <v>623.7</v>
      </c>
      <c r="AF115" s="108">
        <f>ROUND(J115*AC115,2)</f>
        <v>2970</v>
      </c>
      <c r="AG115" s="108">
        <f>ROUND(J115*(AC115+AE115),2)</f>
        <v>3593.7</v>
      </c>
    </row>
    <row r="116" spans="1:33" ht="13.5" customHeight="1" thickTop="1">
      <c r="A116" s="109"/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09" t="s">
        <v>634</v>
      </c>
      <c r="AE116" s="109"/>
      <c r="AF116" s="111">
        <f>SUM(AF115:AF115)</f>
        <v>2970</v>
      </c>
      <c r="AG116" s="111">
        <f>SUM(AG115:AG115)</f>
        <v>3593.7</v>
      </c>
    </row>
    <row r="117" spans="1:33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</row>
    <row r="118" spans="1:33" ht="25.5">
      <c r="A118" s="101">
        <v>31485</v>
      </c>
      <c r="B118" s="102" t="s">
        <v>226</v>
      </c>
      <c r="C118" s="101">
        <v>84237</v>
      </c>
      <c r="D118" s="102" t="s">
        <v>86</v>
      </c>
      <c r="E118" s="102" t="s">
        <v>87</v>
      </c>
      <c r="F118" s="102" t="s">
        <v>88</v>
      </c>
      <c r="G118" s="102" t="s">
        <v>27</v>
      </c>
      <c r="H118" s="103" t="s">
        <v>227</v>
      </c>
      <c r="I118" s="102" t="s">
        <v>29</v>
      </c>
      <c r="J118" s="104">
        <v>1</v>
      </c>
      <c r="K118" s="105" t="s">
        <v>627</v>
      </c>
      <c r="L118" s="102">
        <v>713003</v>
      </c>
      <c r="M118" s="102" t="s">
        <v>228</v>
      </c>
      <c r="N118" s="102" t="s">
        <v>229</v>
      </c>
      <c r="O118" s="102" t="s">
        <v>50</v>
      </c>
      <c r="P118" s="102">
        <v>1</v>
      </c>
      <c r="Q118" s="102" t="s">
        <v>33</v>
      </c>
      <c r="R118" s="102">
        <v>100477</v>
      </c>
      <c r="S118" s="102" t="s">
        <v>230</v>
      </c>
      <c r="T118" s="102" t="s">
        <v>231</v>
      </c>
      <c r="U118" s="102">
        <v>532234206</v>
      </c>
      <c r="V118" s="102"/>
      <c r="W118" s="106" t="s">
        <v>733</v>
      </c>
      <c r="X118" s="106" t="s">
        <v>734</v>
      </c>
      <c r="Y118" s="106" t="s">
        <v>33</v>
      </c>
      <c r="Z118" s="106" t="s">
        <v>735</v>
      </c>
      <c r="AA118" s="106" t="s">
        <v>632</v>
      </c>
      <c r="AB118" s="105" t="s">
        <v>736</v>
      </c>
      <c r="AC118" s="107">
        <v>960</v>
      </c>
      <c r="AD118" s="104">
        <v>21</v>
      </c>
      <c r="AE118" s="107">
        <v>201.6</v>
      </c>
      <c r="AF118" s="108">
        <f>ROUND(J118*AC118,2)</f>
        <v>960</v>
      </c>
      <c r="AG118" s="108">
        <f>ROUND(J118*(AC118+AE118),2)</f>
        <v>1161.6</v>
      </c>
    </row>
    <row r="119" spans="1:33" ht="13.5" thickBot="1">
      <c r="A119" s="101">
        <v>31485</v>
      </c>
      <c r="B119" s="102" t="s">
        <v>226</v>
      </c>
      <c r="C119" s="101">
        <v>84238</v>
      </c>
      <c r="D119" s="102" t="s">
        <v>168</v>
      </c>
      <c r="E119" s="102" t="s">
        <v>199</v>
      </c>
      <c r="F119" s="102" t="s">
        <v>200</v>
      </c>
      <c r="G119" s="102" t="s">
        <v>27</v>
      </c>
      <c r="H119" s="103" t="s">
        <v>232</v>
      </c>
      <c r="I119" s="102" t="s">
        <v>29</v>
      </c>
      <c r="J119" s="104">
        <v>1</v>
      </c>
      <c r="K119" s="105" t="s">
        <v>627</v>
      </c>
      <c r="L119" s="102">
        <v>713003</v>
      </c>
      <c r="M119" s="102" t="s">
        <v>228</v>
      </c>
      <c r="N119" s="102" t="s">
        <v>229</v>
      </c>
      <c r="O119" s="102" t="s">
        <v>50</v>
      </c>
      <c r="P119" s="102"/>
      <c r="Q119" s="102" t="s">
        <v>33</v>
      </c>
      <c r="R119" s="102">
        <v>100477</v>
      </c>
      <c r="S119" s="102" t="s">
        <v>230</v>
      </c>
      <c r="T119" s="102" t="s">
        <v>231</v>
      </c>
      <c r="U119" s="102">
        <v>532234206</v>
      </c>
      <c r="V119" s="102"/>
      <c r="W119" s="106" t="s">
        <v>733</v>
      </c>
      <c r="X119" s="106" t="s">
        <v>734</v>
      </c>
      <c r="Y119" s="106" t="s">
        <v>33</v>
      </c>
      <c r="Z119" s="106" t="s">
        <v>735</v>
      </c>
      <c r="AA119" s="106" t="s">
        <v>632</v>
      </c>
      <c r="AB119" s="105" t="s">
        <v>736</v>
      </c>
      <c r="AC119" s="107">
        <v>1170</v>
      </c>
      <c r="AD119" s="104">
        <v>21</v>
      </c>
      <c r="AE119" s="107">
        <v>245.7</v>
      </c>
      <c r="AF119" s="108">
        <f>ROUND(J119*AC119,2)</f>
        <v>1170</v>
      </c>
      <c r="AG119" s="108">
        <f>ROUND(J119*(AC119+AE119),2)</f>
        <v>1415.7</v>
      </c>
    </row>
    <row r="120" spans="1:33" ht="13.5" customHeight="1" thickTop="1">
      <c r="A120" s="109"/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09" t="s">
        <v>634</v>
      </c>
      <c r="AE120" s="109"/>
      <c r="AF120" s="111">
        <f>SUM(AF118:AF119)</f>
        <v>2130</v>
      </c>
      <c r="AG120" s="111">
        <f>SUM(AG118:AG119)</f>
        <v>2577.3</v>
      </c>
    </row>
    <row r="121" spans="1:33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</row>
    <row r="122" spans="1:33" ht="13.5" thickBot="1">
      <c r="A122" s="101">
        <v>31497</v>
      </c>
      <c r="B122" s="102"/>
      <c r="C122" s="101">
        <v>84262</v>
      </c>
      <c r="D122" s="102" t="s">
        <v>63</v>
      </c>
      <c r="E122" s="102" t="s">
        <v>64</v>
      </c>
      <c r="F122" s="102" t="s">
        <v>65</v>
      </c>
      <c r="G122" s="102" t="s">
        <v>27</v>
      </c>
      <c r="H122" s="102"/>
      <c r="I122" s="102" t="s">
        <v>29</v>
      </c>
      <c r="J122" s="104">
        <v>1</v>
      </c>
      <c r="K122" s="105" t="s">
        <v>627</v>
      </c>
      <c r="L122" s="102">
        <v>313050</v>
      </c>
      <c r="M122" s="102" t="s">
        <v>233</v>
      </c>
      <c r="N122" s="102" t="s">
        <v>234</v>
      </c>
      <c r="O122" s="102" t="s">
        <v>125</v>
      </c>
      <c r="P122" s="102"/>
      <c r="Q122" s="102" t="s">
        <v>33</v>
      </c>
      <c r="R122" s="102">
        <v>33632</v>
      </c>
      <c r="S122" s="102" t="s">
        <v>235</v>
      </c>
      <c r="T122" s="102" t="s">
        <v>236</v>
      </c>
      <c r="U122" s="102">
        <v>549491425</v>
      </c>
      <c r="V122" s="102"/>
      <c r="W122" s="106" t="s">
        <v>639</v>
      </c>
      <c r="X122" s="106" t="s">
        <v>737</v>
      </c>
      <c r="Y122" s="106" t="s">
        <v>33</v>
      </c>
      <c r="Z122" s="106" t="s">
        <v>639</v>
      </c>
      <c r="AA122" s="106" t="s">
        <v>33</v>
      </c>
      <c r="AB122" s="105" t="s">
        <v>738</v>
      </c>
      <c r="AC122" s="107">
        <v>4600</v>
      </c>
      <c r="AD122" s="104">
        <v>21</v>
      </c>
      <c r="AE122" s="107">
        <v>966</v>
      </c>
      <c r="AF122" s="108">
        <f>ROUND(J122*AC122,2)</f>
        <v>4600</v>
      </c>
      <c r="AG122" s="108">
        <f>ROUND(J122*(AC122+AE122),2)</f>
        <v>5566</v>
      </c>
    </row>
    <row r="123" spans="1:33" ht="13.5" customHeight="1" thickTop="1">
      <c r="A123" s="109"/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09" t="s">
        <v>634</v>
      </c>
      <c r="AE123" s="109"/>
      <c r="AF123" s="111">
        <f>SUM(AF122:AF122)</f>
        <v>4600</v>
      </c>
      <c r="AG123" s="111">
        <f>SUM(AG122:AG122)</f>
        <v>5566</v>
      </c>
    </row>
    <row r="124" spans="1:33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</row>
    <row r="125" spans="1:33" ht="19.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4" t="s">
        <v>237</v>
      </c>
      <c r="AE125" s="114"/>
      <c r="AF125" s="115">
        <f>(0)+SUM(AF7,AF10,AF13,AF16,AF19,AF23,AF28,AF31,AF35,AF38,AF42,AF46,AF50,AF53,AF56,AF59,AF62,AF65,AF69,AF72,AF75,AF78,AF81,AF85,AF88,AF94,AF97,AF101,AF104,AF107)+SUM(AF113,AF116,AF120,AF123)</f>
        <v>698060</v>
      </c>
      <c r="AG125" s="115">
        <f>(0)+SUM(AG7,AG10,AG13,AG16,AG19,AG23,AG28,AG31,AG35,AG38,AG42,AG46,AG50,AG53,AG56,AG59,AG62,AG65,AG69,AG72,AG75,AG78,AG81,AG85,AG88,AG94,AG97,AG101,AG104,AG107)+SUM(AG113,AG116,AG120,AG123)</f>
        <v>844652.6</v>
      </c>
    </row>
    <row r="126" spans="1:33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</row>
  </sheetData>
  <sheetProtection/>
  <mergeCells count="81">
    <mergeCell ref="A123:C123"/>
    <mergeCell ref="AD123:AE123"/>
    <mergeCell ref="A125:AC125"/>
    <mergeCell ref="AD125:AE125"/>
    <mergeCell ref="A113:C113"/>
    <mergeCell ref="AD113:AE113"/>
    <mergeCell ref="A116:C116"/>
    <mergeCell ref="AD116:AE116"/>
    <mergeCell ref="A120:C120"/>
    <mergeCell ref="AD120:AE120"/>
    <mergeCell ref="A101:C101"/>
    <mergeCell ref="AD101:AE101"/>
    <mergeCell ref="A104:C104"/>
    <mergeCell ref="AD104:AE104"/>
    <mergeCell ref="A107:C107"/>
    <mergeCell ref="AD107:AE107"/>
    <mergeCell ref="A88:C88"/>
    <mergeCell ref="AD88:AE88"/>
    <mergeCell ref="A94:C94"/>
    <mergeCell ref="AD94:AE94"/>
    <mergeCell ref="A97:C97"/>
    <mergeCell ref="AD97:AE97"/>
    <mergeCell ref="A78:C78"/>
    <mergeCell ref="AD78:AE78"/>
    <mergeCell ref="A81:C81"/>
    <mergeCell ref="AD81:AE81"/>
    <mergeCell ref="A85:C85"/>
    <mergeCell ref="AD85:AE85"/>
    <mergeCell ref="A69:C69"/>
    <mergeCell ref="AD69:AE69"/>
    <mergeCell ref="A72:C72"/>
    <mergeCell ref="AD72:AE72"/>
    <mergeCell ref="A75:C75"/>
    <mergeCell ref="AD75:AE75"/>
    <mergeCell ref="A59:C59"/>
    <mergeCell ref="AD59:AE59"/>
    <mergeCell ref="A62:C62"/>
    <mergeCell ref="AD62:AE62"/>
    <mergeCell ref="A65:C65"/>
    <mergeCell ref="AD65:AE65"/>
    <mergeCell ref="A50:C50"/>
    <mergeCell ref="AD50:AE50"/>
    <mergeCell ref="A53:C53"/>
    <mergeCell ref="AD53:AE53"/>
    <mergeCell ref="A56:C56"/>
    <mergeCell ref="AD56:AE56"/>
    <mergeCell ref="A38:C38"/>
    <mergeCell ref="AD38:AE38"/>
    <mergeCell ref="A42:C42"/>
    <mergeCell ref="AD42:AE42"/>
    <mergeCell ref="A46:C46"/>
    <mergeCell ref="AD46:AE46"/>
    <mergeCell ref="A28:C28"/>
    <mergeCell ref="AD28:AE28"/>
    <mergeCell ref="A31:C31"/>
    <mergeCell ref="AD31:AE31"/>
    <mergeCell ref="A35:C35"/>
    <mergeCell ref="AD35:AE35"/>
    <mergeCell ref="A16:C16"/>
    <mergeCell ref="AD16:AE16"/>
    <mergeCell ref="A19:C19"/>
    <mergeCell ref="AD19:AE19"/>
    <mergeCell ref="A23:C23"/>
    <mergeCell ref="AD23:AE23"/>
    <mergeCell ref="AF4:AG4"/>
    <mergeCell ref="A7:C7"/>
    <mergeCell ref="AD7:AE7"/>
    <mergeCell ref="A10:C10"/>
    <mergeCell ref="AD10:AE10"/>
    <mergeCell ref="A13:C13"/>
    <mergeCell ref="AD13:AE13"/>
    <mergeCell ref="A1:AG1"/>
    <mergeCell ref="A2:G2"/>
    <mergeCell ref="A3:G3"/>
    <mergeCell ref="H3:AL3"/>
    <mergeCell ref="A4:I4"/>
    <mergeCell ref="J4:K4"/>
    <mergeCell ref="L4:Q4"/>
    <mergeCell ref="R4:V4"/>
    <mergeCell ref="W4:AA4"/>
    <mergeCell ref="AB4:AE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5.28125" style="2" customWidth="1"/>
    <col min="2" max="2" width="34.421875" style="2" customWidth="1"/>
    <col min="3" max="3" width="44.57421875" style="2" customWidth="1"/>
    <col min="4" max="4" width="39.00390625" style="2" customWidth="1"/>
    <col min="5" max="5" width="35.7109375" style="2" customWidth="1"/>
    <col min="6" max="16384" width="9.140625" style="2" customWidth="1"/>
  </cols>
  <sheetData>
    <row r="1" ht="12.75">
      <c r="C1" s="7"/>
    </row>
    <row r="2" spans="2:5" ht="12.75" customHeight="1">
      <c r="B2" s="61" t="s">
        <v>418</v>
      </c>
      <c r="C2" s="62"/>
      <c r="D2" s="67" t="s">
        <v>245</v>
      </c>
      <c r="E2" s="67" t="s">
        <v>245</v>
      </c>
    </row>
    <row r="3" spans="2:5" ht="31.5" customHeight="1">
      <c r="B3" s="63"/>
      <c r="C3" s="64"/>
      <c r="D3" s="68"/>
      <c r="E3" s="68"/>
    </row>
    <row r="4" spans="2:5" ht="12.75">
      <c r="B4" s="3" t="s">
        <v>246</v>
      </c>
      <c r="C4" s="2" t="s">
        <v>419</v>
      </c>
      <c r="D4" s="22" t="s">
        <v>554</v>
      </c>
      <c r="E4" s="22" t="s">
        <v>554</v>
      </c>
    </row>
    <row r="5" spans="2:5" ht="12.75">
      <c r="B5" s="3" t="s">
        <v>248</v>
      </c>
      <c r="C5" s="11" t="s">
        <v>420</v>
      </c>
      <c r="D5" s="22" t="s">
        <v>555</v>
      </c>
      <c r="E5" s="22" t="s">
        <v>555</v>
      </c>
    </row>
    <row r="6" spans="2:5" ht="12.75">
      <c r="B6" s="3" t="s">
        <v>387</v>
      </c>
      <c r="C6" s="3" t="s">
        <v>388</v>
      </c>
      <c r="D6" s="32" t="s">
        <v>388</v>
      </c>
      <c r="E6" s="32" t="s">
        <v>388</v>
      </c>
    </row>
    <row r="7" spans="2:5" ht="12.75">
      <c r="B7" s="3" t="s">
        <v>250</v>
      </c>
      <c r="C7" s="11" t="s">
        <v>251</v>
      </c>
      <c r="D7" s="31" t="s">
        <v>556</v>
      </c>
      <c r="E7" s="31" t="s">
        <v>557</v>
      </c>
    </row>
    <row r="8" spans="2:5" ht="12.75">
      <c r="B8" s="3" t="s">
        <v>252</v>
      </c>
      <c r="C8" s="2" t="s">
        <v>308</v>
      </c>
      <c r="D8" s="31" t="s">
        <v>308</v>
      </c>
      <c r="E8" s="31" t="s">
        <v>308</v>
      </c>
    </row>
    <row r="9" spans="2:5" ht="12.75">
      <c r="B9" s="3" t="s">
        <v>254</v>
      </c>
      <c r="C9" s="2" t="s">
        <v>309</v>
      </c>
      <c r="D9" s="32" t="s">
        <v>558</v>
      </c>
      <c r="E9" s="32" t="s">
        <v>559</v>
      </c>
    </row>
    <row r="10" spans="2:5" ht="12.75">
      <c r="B10" s="3" t="s">
        <v>256</v>
      </c>
      <c r="C10" s="2" t="s">
        <v>257</v>
      </c>
      <c r="D10" s="32" t="s">
        <v>257</v>
      </c>
      <c r="E10" s="32" t="s">
        <v>257</v>
      </c>
    </row>
    <row r="11" spans="2:5" ht="12.75">
      <c r="B11" s="3" t="s">
        <v>258</v>
      </c>
      <c r="C11" s="3" t="s">
        <v>259</v>
      </c>
      <c r="D11" s="32" t="s">
        <v>548</v>
      </c>
      <c r="E11" s="32" t="s">
        <v>548</v>
      </c>
    </row>
    <row r="12" spans="2:5" ht="12.75">
      <c r="B12" s="3" t="s">
        <v>260</v>
      </c>
      <c r="C12" s="11" t="s">
        <v>421</v>
      </c>
      <c r="D12" s="33" t="s">
        <v>261</v>
      </c>
      <c r="E12" s="33" t="s">
        <v>261</v>
      </c>
    </row>
    <row r="13" spans="2:5" ht="12.75">
      <c r="B13" s="3" t="s">
        <v>262</v>
      </c>
      <c r="C13" s="11" t="s">
        <v>263</v>
      </c>
      <c r="D13" s="32" t="s">
        <v>263</v>
      </c>
      <c r="E13" s="32" t="s">
        <v>263</v>
      </c>
    </row>
    <row r="14" spans="2:5" ht="26.25" customHeight="1">
      <c r="B14" s="3" t="s">
        <v>264</v>
      </c>
      <c r="C14" s="11" t="s">
        <v>422</v>
      </c>
      <c r="D14" s="31" t="s">
        <v>560</v>
      </c>
      <c r="E14" s="31" t="s">
        <v>561</v>
      </c>
    </row>
    <row r="15" spans="2:5" ht="12.75">
      <c r="B15" s="3" t="s">
        <v>266</v>
      </c>
      <c r="C15" s="11" t="s">
        <v>263</v>
      </c>
      <c r="D15" s="35" t="s">
        <v>263</v>
      </c>
      <c r="E15" s="35" t="s">
        <v>263</v>
      </c>
    </row>
    <row r="16" spans="2:5" ht="12.75">
      <c r="B16" s="3" t="s">
        <v>267</v>
      </c>
      <c r="C16" s="11" t="s">
        <v>263</v>
      </c>
      <c r="D16" s="35" t="s">
        <v>263</v>
      </c>
      <c r="E16" s="35" t="s">
        <v>263</v>
      </c>
    </row>
    <row r="17" spans="2:5" ht="12.75">
      <c r="B17" s="3" t="s">
        <v>268</v>
      </c>
      <c r="C17" s="11" t="s">
        <v>263</v>
      </c>
      <c r="D17" s="35" t="s">
        <v>263</v>
      </c>
      <c r="E17" s="35" t="s">
        <v>263</v>
      </c>
    </row>
    <row r="18" spans="2:5" ht="12.75">
      <c r="B18" s="3" t="s">
        <v>423</v>
      </c>
      <c r="C18" s="11" t="s">
        <v>263</v>
      </c>
      <c r="D18" s="35" t="s">
        <v>263</v>
      </c>
      <c r="E18" s="35" t="s">
        <v>263</v>
      </c>
    </row>
    <row r="19" spans="2:5" ht="12.75">
      <c r="B19" s="3" t="s">
        <v>424</v>
      </c>
      <c r="C19" s="11" t="s">
        <v>263</v>
      </c>
      <c r="D19" s="35" t="s">
        <v>263</v>
      </c>
      <c r="E19" s="35" t="s">
        <v>263</v>
      </c>
    </row>
    <row r="20" spans="2:5" ht="12.75">
      <c r="B20" s="3" t="s">
        <v>270</v>
      </c>
      <c r="C20" s="3" t="s">
        <v>412</v>
      </c>
      <c r="D20" s="32" t="s">
        <v>412</v>
      </c>
      <c r="E20" s="32" t="s">
        <v>412</v>
      </c>
    </row>
    <row r="21" spans="2:5" ht="12.75">
      <c r="B21" s="14" t="s">
        <v>272</v>
      </c>
      <c r="C21" s="16" t="s">
        <v>425</v>
      </c>
      <c r="D21" s="32" t="s">
        <v>569</v>
      </c>
      <c r="E21" s="32" t="s">
        <v>568</v>
      </c>
    </row>
    <row r="22" spans="2:5" ht="12.75">
      <c r="B22" s="3" t="s">
        <v>274</v>
      </c>
      <c r="C22" s="11" t="s">
        <v>472</v>
      </c>
      <c r="D22" s="32" t="s">
        <v>562</v>
      </c>
      <c r="E22" s="32" t="s">
        <v>563</v>
      </c>
    </row>
    <row r="23" spans="2:5" ht="26.25" customHeight="1">
      <c r="B23" s="3" t="s">
        <v>276</v>
      </c>
      <c r="C23" s="11" t="s">
        <v>426</v>
      </c>
      <c r="D23" s="32" t="s">
        <v>564</v>
      </c>
      <c r="E23" s="39" t="s">
        <v>551</v>
      </c>
    </row>
    <row r="24" spans="2:5" ht="12.75">
      <c r="B24" s="3" t="s">
        <v>383</v>
      </c>
      <c r="C24" s="3"/>
      <c r="D24" s="32" t="s">
        <v>565</v>
      </c>
      <c r="E24" s="39" t="s">
        <v>566</v>
      </c>
    </row>
    <row r="25" spans="2:5" ht="25.5">
      <c r="B25" s="6" t="s">
        <v>301</v>
      </c>
      <c r="C25" s="18" t="s">
        <v>302</v>
      </c>
      <c r="D25" s="31" t="s">
        <v>302</v>
      </c>
      <c r="E25" s="31" t="s">
        <v>302</v>
      </c>
    </row>
    <row r="26" spans="2:5" ht="12.75">
      <c r="B26" s="3" t="s">
        <v>303</v>
      </c>
      <c r="C26" s="11" t="s">
        <v>329</v>
      </c>
      <c r="D26" s="32" t="s">
        <v>329</v>
      </c>
      <c r="E26" s="32" t="s">
        <v>329</v>
      </c>
    </row>
    <row r="27" spans="4:5" ht="12.75">
      <c r="D27" s="37"/>
      <c r="E27" s="38" t="s">
        <v>567</v>
      </c>
    </row>
  </sheetData>
  <sheetProtection/>
  <mergeCells count="3">
    <mergeCell ref="B2:C3"/>
    <mergeCell ref="D2:D3"/>
    <mergeCell ref="E2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30.00390625" style="2" customWidth="1"/>
    <col min="3" max="3" width="42.421875" style="2" customWidth="1"/>
    <col min="4" max="4" width="45.00390625" style="2" customWidth="1"/>
    <col min="5" max="16384" width="9.140625" style="2" customWidth="1"/>
  </cols>
  <sheetData>
    <row r="2" spans="2:4" ht="12.75" customHeight="1">
      <c r="B2" s="61" t="s">
        <v>244</v>
      </c>
      <c r="C2" s="62"/>
      <c r="D2" s="65" t="s">
        <v>245</v>
      </c>
    </row>
    <row r="3" spans="2:4" ht="54.75" customHeight="1">
      <c r="B3" s="63"/>
      <c r="C3" s="64"/>
      <c r="D3" s="66"/>
    </row>
    <row r="4" spans="2:4" ht="12.75">
      <c r="B4" s="3" t="s">
        <v>246</v>
      </c>
      <c r="C4" s="4" t="s">
        <v>247</v>
      </c>
      <c r="D4" s="32" t="s">
        <v>570</v>
      </c>
    </row>
    <row r="5" spans="2:4" ht="12.75">
      <c r="B5" s="3" t="s">
        <v>248</v>
      </c>
      <c r="C5" s="4" t="s">
        <v>249</v>
      </c>
      <c r="D5" s="32" t="s">
        <v>571</v>
      </c>
    </row>
    <row r="6" spans="2:4" ht="12.75">
      <c r="B6" s="3" t="s">
        <v>250</v>
      </c>
      <c r="C6" s="4" t="s">
        <v>251</v>
      </c>
      <c r="D6" s="32" t="s">
        <v>575</v>
      </c>
    </row>
    <row r="7" spans="2:4" ht="12.75">
      <c r="B7" s="3" t="s">
        <v>252</v>
      </c>
      <c r="C7" s="2" t="s">
        <v>253</v>
      </c>
      <c r="D7" s="32" t="s">
        <v>496</v>
      </c>
    </row>
    <row r="8" spans="2:4" ht="12.75">
      <c r="B8" s="3" t="s">
        <v>254</v>
      </c>
      <c r="C8" s="2" t="s">
        <v>255</v>
      </c>
      <c r="D8" s="32" t="s">
        <v>572</v>
      </c>
    </row>
    <row r="9" spans="2:4" ht="12.75">
      <c r="B9" s="3" t="s">
        <v>256</v>
      </c>
      <c r="C9" s="4" t="s">
        <v>257</v>
      </c>
      <c r="D9" s="22" t="s">
        <v>257</v>
      </c>
    </row>
    <row r="10" spans="2:4" ht="12.75">
      <c r="B10" s="3" t="s">
        <v>258</v>
      </c>
      <c r="C10" s="5" t="s">
        <v>259</v>
      </c>
      <c r="D10" s="22" t="s">
        <v>259</v>
      </c>
    </row>
    <row r="11" spans="2:4" ht="12.75">
      <c r="B11" s="3" t="s">
        <v>260</v>
      </c>
      <c r="C11" s="2" t="s">
        <v>261</v>
      </c>
      <c r="D11" s="22" t="s">
        <v>261</v>
      </c>
    </row>
    <row r="12" spans="2:4" ht="12.75">
      <c r="B12" s="3" t="s">
        <v>262</v>
      </c>
      <c r="C12" s="4" t="s">
        <v>263</v>
      </c>
      <c r="D12" s="32" t="s">
        <v>263</v>
      </c>
    </row>
    <row r="13" spans="2:4" ht="51">
      <c r="B13" s="6" t="s">
        <v>264</v>
      </c>
      <c r="C13" s="7" t="s">
        <v>265</v>
      </c>
      <c r="D13" s="31" t="s">
        <v>573</v>
      </c>
    </row>
    <row r="14" spans="2:4" ht="12.75">
      <c r="B14" s="3" t="s">
        <v>266</v>
      </c>
      <c r="C14" s="4" t="s">
        <v>263</v>
      </c>
      <c r="D14" s="35" t="s">
        <v>263</v>
      </c>
    </row>
    <row r="15" spans="2:4" ht="12.75">
      <c r="B15" s="3" t="s">
        <v>267</v>
      </c>
      <c r="C15" s="4" t="s">
        <v>263</v>
      </c>
      <c r="D15" s="35" t="s">
        <v>263</v>
      </c>
    </row>
    <row r="16" spans="2:4" ht="12.75">
      <c r="B16" s="3" t="s">
        <v>268</v>
      </c>
      <c r="C16" s="4" t="s">
        <v>263</v>
      </c>
      <c r="D16" s="35" t="s">
        <v>263</v>
      </c>
    </row>
    <row r="17" spans="2:4" ht="12.75">
      <c r="B17" s="3" t="s">
        <v>269</v>
      </c>
      <c r="C17" s="4" t="s">
        <v>263</v>
      </c>
      <c r="D17" s="35" t="s">
        <v>263</v>
      </c>
    </row>
    <row r="18" spans="2:4" ht="12.75">
      <c r="B18" s="3" t="s">
        <v>270</v>
      </c>
      <c r="C18" s="4" t="s">
        <v>271</v>
      </c>
      <c r="D18" s="35" t="s">
        <v>271</v>
      </c>
    </row>
    <row r="19" spans="2:4" ht="12.75">
      <c r="B19" s="3" t="s">
        <v>272</v>
      </c>
      <c r="C19" s="2" t="s">
        <v>273</v>
      </c>
      <c r="D19" s="32" t="s">
        <v>576</v>
      </c>
    </row>
    <row r="20" spans="2:4" ht="12.75">
      <c r="B20" s="3" t="s">
        <v>274</v>
      </c>
      <c r="C20" s="4" t="s">
        <v>275</v>
      </c>
      <c r="D20" s="32" t="s">
        <v>574</v>
      </c>
    </row>
    <row r="21" spans="2:4" ht="25.5">
      <c r="B21" s="6" t="s">
        <v>276</v>
      </c>
      <c r="C21" s="8" t="s">
        <v>473</v>
      </c>
      <c r="D21" s="32" t="s">
        <v>577</v>
      </c>
    </row>
    <row r="22" spans="2:4" ht="25.5">
      <c r="B22" s="6" t="s">
        <v>301</v>
      </c>
      <c r="C22" s="18" t="s">
        <v>302</v>
      </c>
      <c r="D22" s="43" t="s">
        <v>302</v>
      </c>
    </row>
    <row r="23" spans="2:4" ht="12.75">
      <c r="B23" s="3" t="s">
        <v>303</v>
      </c>
      <c r="C23" s="11" t="s">
        <v>329</v>
      </c>
      <c r="D23" s="44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4.28125" style="2" customWidth="1"/>
    <col min="4" max="4" width="55.28125" style="2" customWidth="1"/>
    <col min="5" max="16384" width="9.140625" style="2" customWidth="1"/>
  </cols>
  <sheetData>
    <row r="2" spans="2:4" ht="12.75" customHeight="1">
      <c r="B2" s="61" t="s">
        <v>436</v>
      </c>
      <c r="C2" s="62"/>
      <c r="D2" s="65" t="s">
        <v>245</v>
      </c>
    </row>
    <row r="3" spans="2:4" ht="37.5" customHeight="1">
      <c r="B3" s="63"/>
      <c r="C3" s="64"/>
      <c r="D3" s="66"/>
    </row>
    <row r="4" spans="2:4" ht="12.75">
      <c r="B4" s="3" t="s">
        <v>342</v>
      </c>
      <c r="C4" s="3" t="s">
        <v>437</v>
      </c>
      <c r="D4" s="33" t="s">
        <v>437</v>
      </c>
    </row>
    <row r="5" spans="2:4" ht="12.75">
      <c r="B5" s="3" t="s">
        <v>438</v>
      </c>
      <c r="C5" s="3" t="s">
        <v>345</v>
      </c>
      <c r="D5" s="33" t="s">
        <v>345</v>
      </c>
    </row>
    <row r="6" spans="2:4" ht="12.75">
      <c r="B6" s="3" t="s">
        <v>439</v>
      </c>
      <c r="C6" s="29" t="s">
        <v>474</v>
      </c>
      <c r="D6" s="32" t="s">
        <v>582</v>
      </c>
    </row>
    <row r="7" spans="2:4" ht="12.75">
      <c r="B7" s="3" t="s">
        <v>348</v>
      </c>
      <c r="C7" s="3" t="s">
        <v>349</v>
      </c>
      <c r="D7" s="32" t="s">
        <v>583</v>
      </c>
    </row>
    <row r="8" spans="2:4" ht="12.75">
      <c r="B8" s="3" t="s">
        <v>350</v>
      </c>
      <c r="C8" s="3" t="s">
        <v>351</v>
      </c>
      <c r="D8" s="32" t="s">
        <v>585</v>
      </c>
    </row>
    <row r="9" spans="2:4" ht="12.75">
      <c r="B9" s="3" t="s">
        <v>352</v>
      </c>
      <c r="C9" s="30" t="s">
        <v>476</v>
      </c>
      <c r="D9" s="45" t="s">
        <v>584</v>
      </c>
    </row>
    <row r="10" spans="2:4" ht="12.75">
      <c r="B10" s="3" t="s">
        <v>354</v>
      </c>
      <c r="C10" s="16" t="s">
        <v>355</v>
      </c>
      <c r="D10" s="33" t="s">
        <v>579</v>
      </c>
    </row>
    <row r="11" spans="2:4" ht="12.75">
      <c r="B11" s="3" t="s">
        <v>356</v>
      </c>
      <c r="C11" s="2" t="s">
        <v>357</v>
      </c>
      <c r="D11" s="45" t="s">
        <v>580</v>
      </c>
    </row>
    <row r="12" spans="2:4" ht="25.5">
      <c r="B12" s="3" t="s">
        <v>364</v>
      </c>
      <c r="C12" s="3" t="s">
        <v>440</v>
      </c>
      <c r="D12" s="46" t="s">
        <v>440</v>
      </c>
    </row>
    <row r="13" spans="2:4" ht="12.75">
      <c r="B13" s="3" t="s">
        <v>366</v>
      </c>
      <c r="C13" s="3" t="s">
        <v>367</v>
      </c>
      <c r="D13" s="45" t="s">
        <v>581</v>
      </c>
    </row>
    <row r="14" spans="2:4" ht="12.75">
      <c r="B14" s="3" t="s">
        <v>441</v>
      </c>
      <c r="C14" s="3" t="s">
        <v>442</v>
      </c>
      <c r="D14" s="32" t="s">
        <v>586</v>
      </c>
    </row>
    <row r="15" spans="2:4" ht="25.5">
      <c r="B15" s="3" t="s">
        <v>368</v>
      </c>
      <c r="C15" s="3" t="s">
        <v>443</v>
      </c>
      <c r="D15" s="35" t="s">
        <v>443</v>
      </c>
    </row>
    <row r="16" spans="2:4" ht="12.75">
      <c r="B16" s="3" t="s">
        <v>303</v>
      </c>
      <c r="C16" s="3" t="s">
        <v>329</v>
      </c>
      <c r="D16" s="33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57421875" style="2" customWidth="1"/>
    <col min="4" max="4" width="44.57421875" style="2" customWidth="1"/>
    <col min="5" max="16384" width="9.140625" style="2" customWidth="1"/>
  </cols>
  <sheetData>
    <row r="2" spans="2:4" ht="39" customHeight="1">
      <c r="B2" s="74" t="s">
        <v>370</v>
      </c>
      <c r="C2" s="75"/>
      <c r="D2" s="1" t="s">
        <v>245</v>
      </c>
    </row>
    <row r="3" spans="2:4" ht="12.75" customHeight="1">
      <c r="B3" s="14" t="s">
        <v>342</v>
      </c>
      <c r="C3" s="14" t="s">
        <v>343</v>
      </c>
      <c r="D3" s="33" t="s">
        <v>343</v>
      </c>
    </row>
    <row r="4" spans="2:4" ht="12.75">
      <c r="B4" s="3" t="s">
        <v>344</v>
      </c>
      <c r="C4" s="3" t="s">
        <v>345</v>
      </c>
      <c r="D4" s="33" t="s">
        <v>345</v>
      </c>
    </row>
    <row r="5" spans="2:4" ht="12.75">
      <c r="B5" s="3" t="s">
        <v>346</v>
      </c>
      <c r="C5" s="3" t="s">
        <v>347</v>
      </c>
      <c r="D5" s="32" t="s">
        <v>587</v>
      </c>
    </row>
    <row r="6" spans="2:4" ht="12.75">
      <c r="B6" s="3" t="s">
        <v>350</v>
      </c>
      <c r="C6" s="3" t="s">
        <v>351</v>
      </c>
      <c r="D6" s="32" t="s">
        <v>588</v>
      </c>
    </row>
    <row r="7" spans="2:4" ht="12.75">
      <c r="B7" s="3" t="s">
        <v>352</v>
      </c>
      <c r="C7" s="3" t="s">
        <v>353</v>
      </c>
      <c r="D7" s="33" t="s">
        <v>589</v>
      </c>
    </row>
    <row r="8" spans="2:4" ht="12.75">
      <c r="B8" s="3" t="s">
        <v>354</v>
      </c>
      <c r="C8" s="16" t="s">
        <v>355</v>
      </c>
      <c r="D8" s="32" t="s">
        <v>590</v>
      </c>
    </row>
    <row r="9" spans="2:4" ht="25.5">
      <c r="B9" s="3" t="s">
        <v>356</v>
      </c>
      <c r="C9" s="2" t="s">
        <v>357</v>
      </c>
      <c r="D9" s="31" t="s">
        <v>591</v>
      </c>
    </row>
    <row r="10" spans="2:4" ht="12.75">
      <c r="B10" s="3" t="s">
        <v>358</v>
      </c>
      <c r="C10" s="3" t="s">
        <v>359</v>
      </c>
      <c r="D10" s="33" t="s">
        <v>359</v>
      </c>
    </row>
    <row r="11" spans="2:4" ht="12.75">
      <c r="B11" s="3" t="s">
        <v>360</v>
      </c>
      <c r="C11" s="3" t="s">
        <v>361</v>
      </c>
      <c r="D11" s="32" t="s">
        <v>592</v>
      </c>
    </row>
    <row r="12" spans="2:4" ht="12.75">
      <c r="B12" s="3" t="s">
        <v>362</v>
      </c>
      <c r="C12" s="3" t="s">
        <v>263</v>
      </c>
      <c r="D12" s="33" t="s">
        <v>263</v>
      </c>
    </row>
    <row r="13" spans="2:4" ht="12.75">
      <c r="B13" s="3" t="s">
        <v>363</v>
      </c>
      <c r="C13" s="3" t="s">
        <v>263</v>
      </c>
      <c r="D13" s="33" t="s">
        <v>263</v>
      </c>
    </row>
    <row r="14" spans="2:4" ht="25.5">
      <c r="B14" s="3" t="s">
        <v>364</v>
      </c>
      <c r="C14" s="7" t="s">
        <v>365</v>
      </c>
      <c r="D14" s="31" t="s">
        <v>593</v>
      </c>
    </row>
    <row r="15" spans="2:4" ht="12.75">
      <c r="B15" s="3" t="s">
        <v>366</v>
      </c>
      <c r="C15" s="3" t="s">
        <v>367</v>
      </c>
      <c r="D15" s="32" t="s">
        <v>594</v>
      </c>
    </row>
    <row r="16" spans="2:4" ht="25.5">
      <c r="B16" s="3" t="s">
        <v>368</v>
      </c>
      <c r="C16" s="3" t="s">
        <v>369</v>
      </c>
      <c r="D16" s="31" t="s">
        <v>369</v>
      </c>
    </row>
    <row r="17" spans="2:4" ht="12.75">
      <c r="B17" s="3" t="s">
        <v>303</v>
      </c>
      <c r="C17" s="3" t="s">
        <v>329</v>
      </c>
      <c r="D17" s="33" t="s">
        <v>329</v>
      </c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28125" style="2" customWidth="1"/>
    <col min="4" max="4" width="51.8515625" style="2" customWidth="1"/>
    <col min="5" max="16384" width="9.140625" style="2" customWidth="1"/>
  </cols>
  <sheetData>
    <row r="2" spans="2:4" ht="39" customHeight="1">
      <c r="B2" s="76" t="s">
        <v>376</v>
      </c>
      <c r="C2" s="77"/>
      <c r="D2" s="1" t="s">
        <v>245</v>
      </c>
    </row>
    <row r="3" spans="2:4" ht="12.75" customHeight="1">
      <c r="B3" s="14" t="s">
        <v>342</v>
      </c>
      <c r="C3" s="14" t="s">
        <v>374</v>
      </c>
      <c r="D3" s="33" t="s">
        <v>374</v>
      </c>
    </row>
    <row r="4" spans="2:4" ht="12.75">
      <c r="B4" s="3" t="s">
        <v>344</v>
      </c>
      <c r="C4" s="3" t="s">
        <v>345</v>
      </c>
      <c r="D4" s="33" t="s">
        <v>345</v>
      </c>
    </row>
    <row r="5" spans="2:4" ht="12.75">
      <c r="B5" s="3" t="s">
        <v>346</v>
      </c>
      <c r="C5" s="3" t="s">
        <v>347</v>
      </c>
      <c r="D5" s="32" t="s">
        <v>595</v>
      </c>
    </row>
    <row r="6" spans="2:4" ht="12.75">
      <c r="B6" s="3" t="s">
        <v>350</v>
      </c>
      <c r="C6" s="3" t="s">
        <v>351</v>
      </c>
      <c r="D6" s="32" t="s">
        <v>578</v>
      </c>
    </row>
    <row r="7" spans="2:4" ht="12.75">
      <c r="B7" s="3" t="s">
        <v>352</v>
      </c>
      <c r="C7" s="3" t="s">
        <v>353</v>
      </c>
      <c r="D7" s="33" t="s">
        <v>589</v>
      </c>
    </row>
    <row r="8" spans="2:4" ht="12.75">
      <c r="B8" s="3" t="s">
        <v>354</v>
      </c>
      <c r="C8" s="16" t="s">
        <v>355</v>
      </c>
      <c r="D8" s="33" t="s">
        <v>579</v>
      </c>
    </row>
    <row r="9" spans="2:4" ht="25.5">
      <c r="B9" s="3" t="s">
        <v>356</v>
      </c>
      <c r="C9" s="2" t="s">
        <v>357</v>
      </c>
      <c r="D9" s="31" t="s">
        <v>591</v>
      </c>
    </row>
    <row r="10" spans="2:4" ht="12.75">
      <c r="B10" s="3" t="s">
        <v>358</v>
      </c>
      <c r="C10" s="3" t="s">
        <v>359</v>
      </c>
      <c r="D10" s="33" t="s">
        <v>359</v>
      </c>
    </row>
    <row r="11" spans="2:4" ht="12.75">
      <c r="B11" s="3" t="s">
        <v>360</v>
      </c>
      <c r="C11" s="3" t="s">
        <v>361</v>
      </c>
      <c r="D11" s="32" t="s">
        <v>596</v>
      </c>
    </row>
    <row r="12" spans="2:4" ht="12.75">
      <c r="B12" s="3" t="s">
        <v>362</v>
      </c>
      <c r="C12" s="3" t="s">
        <v>263</v>
      </c>
      <c r="D12" s="33" t="s">
        <v>263</v>
      </c>
    </row>
    <row r="13" spans="2:4" ht="12.75">
      <c r="B13" s="3" t="s">
        <v>363</v>
      </c>
      <c r="C13" s="3" t="s">
        <v>263</v>
      </c>
      <c r="D13" s="33" t="s">
        <v>263</v>
      </c>
    </row>
    <row r="14" spans="2:4" ht="25.5">
      <c r="B14" s="3" t="s">
        <v>364</v>
      </c>
      <c r="C14" s="11" t="s">
        <v>375</v>
      </c>
      <c r="D14" s="31" t="s">
        <v>593</v>
      </c>
    </row>
    <row r="15" spans="2:4" ht="12.75">
      <c r="B15" s="3" t="s">
        <v>366</v>
      </c>
      <c r="C15" s="3" t="s">
        <v>367</v>
      </c>
      <c r="D15" s="32" t="s">
        <v>597</v>
      </c>
    </row>
    <row r="16" spans="2:4" ht="12.75">
      <c r="B16" s="3" t="s">
        <v>368</v>
      </c>
      <c r="C16" s="3" t="s">
        <v>369</v>
      </c>
      <c r="D16" s="31" t="s">
        <v>369</v>
      </c>
    </row>
    <row r="17" spans="2:4" ht="12.75">
      <c r="B17" s="3" t="s">
        <v>303</v>
      </c>
      <c r="C17" s="3" t="s">
        <v>329</v>
      </c>
      <c r="D17" s="33" t="s">
        <v>329</v>
      </c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4.140625" style="2" customWidth="1"/>
    <col min="4" max="4" width="37.00390625" style="2" customWidth="1"/>
    <col min="5" max="16384" width="9.140625" style="2" customWidth="1"/>
  </cols>
  <sheetData>
    <row r="2" spans="2:4" ht="12.75" customHeight="1">
      <c r="B2" s="61" t="s">
        <v>444</v>
      </c>
      <c r="C2" s="62"/>
      <c r="D2" s="65" t="s">
        <v>245</v>
      </c>
    </row>
    <row r="3" spans="2:4" ht="33" customHeight="1">
      <c r="B3" s="63"/>
      <c r="C3" s="64"/>
      <c r="D3" s="78"/>
    </row>
    <row r="4" spans="2:4" ht="12.75">
      <c r="B4" s="17" t="s">
        <v>378</v>
      </c>
      <c r="C4" s="3" t="s">
        <v>445</v>
      </c>
      <c r="D4" s="47" t="s">
        <v>598</v>
      </c>
    </row>
    <row r="5" spans="2:4" ht="12.75">
      <c r="B5" s="17" t="s">
        <v>446</v>
      </c>
      <c r="C5" s="3" t="s">
        <v>447</v>
      </c>
      <c r="D5" s="47" t="s">
        <v>599</v>
      </c>
    </row>
    <row r="6" spans="2:4" ht="12.75">
      <c r="B6" s="3" t="s">
        <v>303</v>
      </c>
      <c r="C6" s="3" t="s">
        <v>329</v>
      </c>
      <c r="D6" s="48" t="s">
        <v>329</v>
      </c>
    </row>
    <row r="7" ht="12.75">
      <c r="D7" s="38" t="s">
        <v>600</v>
      </c>
    </row>
    <row r="8" ht="12.75">
      <c r="D8" s="49" t="s">
        <v>601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5.00390625" style="2" customWidth="1"/>
    <col min="2" max="2" width="18.28125" style="2" customWidth="1"/>
    <col min="3" max="3" width="28.421875" style="2" customWidth="1"/>
    <col min="4" max="4" width="27.57421875" style="2" customWidth="1"/>
    <col min="5" max="5" width="28.57421875" style="2" customWidth="1"/>
    <col min="6" max="6" width="28.8515625" style="2" customWidth="1"/>
    <col min="7" max="16384" width="9.140625" style="2" customWidth="1"/>
  </cols>
  <sheetData>
    <row r="2" spans="2:6" ht="12.75" customHeight="1">
      <c r="B2" s="61" t="s">
        <v>377</v>
      </c>
      <c r="C2" s="62"/>
      <c r="D2" s="65" t="s">
        <v>245</v>
      </c>
      <c r="E2" s="67" t="s">
        <v>245</v>
      </c>
      <c r="F2" s="67" t="s">
        <v>245</v>
      </c>
    </row>
    <row r="3" spans="2:6" ht="33" customHeight="1">
      <c r="B3" s="63"/>
      <c r="C3" s="64"/>
      <c r="D3" s="78"/>
      <c r="E3" s="68"/>
      <c r="F3" s="68"/>
    </row>
    <row r="4" spans="2:6" ht="12.75">
      <c r="B4" s="17" t="s">
        <v>378</v>
      </c>
      <c r="C4" s="3" t="s">
        <v>379</v>
      </c>
      <c r="D4" s="50" t="s">
        <v>496</v>
      </c>
      <c r="E4" s="47" t="s">
        <v>602</v>
      </c>
      <c r="F4" s="47" t="s">
        <v>602</v>
      </c>
    </row>
    <row r="5" spans="2:6" ht="12.75">
      <c r="B5" s="17" t="s">
        <v>380</v>
      </c>
      <c r="C5" s="3" t="s">
        <v>381</v>
      </c>
      <c r="D5" s="50" t="s">
        <v>603</v>
      </c>
      <c r="E5" s="50" t="s">
        <v>603</v>
      </c>
      <c r="F5" s="47" t="s">
        <v>604</v>
      </c>
    </row>
    <row r="6" spans="2:6" ht="40.5" customHeight="1">
      <c r="B6" s="17" t="s">
        <v>301</v>
      </c>
      <c r="C6" s="17" t="s">
        <v>302</v>
      </c>
      <c r="D6" s="51" t="s">
        <v>302</v>
      </c>
      <c r="E6" s="51" t="s">
        <v>302</v>
      </c>
      <c r="F6" s="51" t="s">
        <v>302</v>
      </c>
    </row>
    <row r="7" spans="2:6" ht="40.5" customHeight="1">
      <c r="B7" s="17" t="s">
        <v>305</v>
      </c>
      <c r="C7" s="17" t="s">
        <v>382</v>
      </c>
      <c r="D7" s="52" t="s">
        <v>605</v>
      </c>
      <c r="E7" s="52" t="s">
        <v>605</v>
      </c>
      <c r="F7" s="52" t="s">
        <v>605</v>
      </c>
    </row>
    <row r="8" spans="2:6" ht="40.5" customHeight="1">
      <c r="B8" s="17" t="s">
        <v>383</v>
      </c>
      <c r="C8" s="17"/>
      <c r="D8" s="53"/>
      <c r="E8" s="54"/>
      <c r="F8" s="54"/>
    </row>
    <row r="9" spans="2:6" ht="12.75">
      <c r="B9" s="3" t="s">
        <v>303</v>
      </c>
      <c r="C9" s="3" t="s">
        <v>329</v>
      </c>
      <c r="D9" s="48" t="s">
        <v>329</v>
      </c>
      <c r="E9" s="48" t="s">
        <v>329</v>
      </c>
      <c r="F9" s="48" t="s">
        <v>329</v>
      </c>
    </row>
    <row r="10" spans="4:6" ht="12.75">
      <c r="D10" s="37"/>
      <c r="E10" s="38" t="s">
        <v>606</v>
      </c>
      <c r="F10" s="38" t="s">
        <v>606</v>
      </c>
    </row>
    <row r="11" spans="4:6" ht="12.75">
      <c r="D11" s="37"/>
      <c r="E11" s="49" t="s">
        <v>607</v>
      </c>
      <c r="F11" s="49" t="s">
        <v>608</v>
      </c>
    </row>
  </sheetData>
  <sheetProtection/>
  <mergeCells count="4">
    <mergeCell ref="B2:C3"/>
    <mergeCell ref="D2:D3"/>
    <mergeCell ref="E2:E3"/>
    <mergeCell ref="F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58.140625" style="2" customWidth="1"/>
    <col min="4" max="4" width="51.421875" style="2" customWidth="1"/>
    <col min="5" max="16384" width="9.140625" style="2" customWidth="1"/>
  </cols>
  <sheetData>
    <row r="2" spans="2:4" ht="12.75" customHeight="1">
      <c r="B2" s="61" t="s">
        <v>466</v>
      </c>
      <c r="C2" s="62"/>
      <c r="D2" s="65" t="s">
        <v>245</v>
      </c>
    </row>
    <row r="3" spans="2:4" ht="38.25" customHeight="1">
      <c r="B3" s="63"/>
      <c r="C3" s="64"/>
      <c r="D3" s="66"/>
    </row>
    <row r="4" spans="2:4" ht="12.75" customHeight="1">
      <c r="B4" s="17" t="s">
        <v>378</v>
      </c>
      <c r="C4" s="3" t="s">
        <v>255</v>
      </c>
      <c r="D4" s="55" t="s">
        <v>510</v>
      </c>
    </row>
    <row r="5" spans="2:4" ht="12.75">
      <c r="B5" s="17" t="s">
        <v>457</v>
      </c>
      <c r="C5" s="3" t="s">
        <v>458</v>
      </c>
      <c r="D5" s="55" t="s">
        <v>458</v>
      </c>
    </row>
    <row r="6" spans="2:4" ht="12.75">
      <c r="B6" s="17" t="s">
        <v>380</v>
      </c>
      <c r="C6" s="3" t="s">
        <v>381</v>
      </c>
      <c r="D6" s="56" t="s">
        <v>604</v>
      </c>
    </row>
    <row r="7" spans="2:4" ht="12.75">
      <c r="B7" s="17" t="s">
        <v>274</v>
      </c>
      <c r="C7" s="3" t="s">
        <v>475</v>
      </c>
      <c r="D7" s="56" t="s">
        <v>609</v>
      </c>
    </row>
    <row r="8" spans="2:4" ht="12.75">
      <c r="B8" s="17" t="s">
        <v>301</v>
      </c>
      <c r="C8" s="3" t="s">
        <v>302</v>
      </c>
      <c r="D8" s="31" t="s">
        <v>302</v>
      </c>
    </row>
    <row r="9" spans="2:4" ht="12.75">
      <c r="B9" s="3" t="s">
        <v>303</v>
      </c>
      <c r="C9" s="3" t="s">
        <v>329</v>
      </c>
      <c r="D9" s="32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52.28125" style="2" customWidth="1"/>
    <col min="5" max="16384" width="9.140625" style="2" customWidth="1"/>
  </cols>
  <sheetData>
    <row r="2" spans="2:4" ht="12.75" customHeight="1">
      <c r="B2" s="73" t="s">
        <v>455</v>
      </c>
      <c r="C2" s="73"/>
      <c r="D2" s="65" t="s">
        <v>245</v>
      </c>
    </row>
    <row r="3" spans="2:4" ht="33" customHeight="1">
      <c r="B3" s="73"/>
      <c r="C3" s="73"/>
      <c r="D3" s="66"/>
    </row>
    <row r="4" spans="2:4" ht="12.75">
      <c r="B4" s="17" t="s">
        <v>378</v>
      </c>
      <c r="C4" s="3" t="s">
        <v>456</v>
      </c>
      <c r="D4" s="31" t="s">
        <v>610</v>
      </c>
    </row>
    <row r="5" spans="2:4" ht="12.75">
      <c r="B5" s="17" t="s">
        <v>457</v>
      </c>
      <c r="C5" s="3" t="s">
        <v>458</v>
      </c>
      <c r="D5" s="35" t="s">
        <v>458</v>
      </c>
    </row>
    <row r="6" spans="2:4" ht="12.75">
      <c r="B6" s="17" t="s">
        <v>380</v>
      </c>
      <c r="C6" s="3" t="s">
        <v>452</v>
      </c>
      <c r="D6" s="57" t="s">
        <v>604</v>
      </c>
    </row>
    <row r="7" spans="2:4" ht="12.75">
      <c r="B7" s="17" t="s">
        <v>274</v>
      </c>
      <c r="C7" s="3" t="s">
        <v>475</v>
      </c>
      <c r="D7" s="31" t="s">
        <v>609</v>
      </c>
    </row>
    <row r="8" spans="2:4" ht="12.75">
      <c r="B8" s="17" t="s">
        <v>301</v>
      </c>
      <c r="C8" s="3" t="s">
        <v>302</v>
      </c>
      <c r="D8" s="58" t="s">
        <v>302</v>
      </c>
    </row>
    <row r="9" spans="2:4" ht="12.75">
      <c r="B9" s="3" t="s">
        <v>303</v>
      </c>
      <c r="C9" s="3" t="s">
        <v>329</v>
      </c>
      <c r="D9" s="33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41.28125" style="2" customWidth="1"/>
    <col min="5" max="16384" width="9.140625" style="2" customWidth="1"/>
  </cols>
  <sheetData>
    <row r="2" spans="2:4" ht="12.75" customHeight="1">
      <c r="B2" s="73" t="s">
        <v>453</v>
      </c>
      <c r="C2" s="73"/>
      <c r="D2" s="65" t="s">
        <v>245</v>
      </c>
    </row>
    <row r="3" spans="2:4" ht="33" customHeight="1">
      <c r="B3" s="73"/>
      <c r="C3" s="73"/>
      <c r="D3" s="66"/>
    </row>
    <row r="4" spans="2:4" ht="12.75">
      <c r="B4" s="17" t="s">
        <v>378</v>
      </c>
      <c r="C4" s="3" t="s">
        <v>454</v>
      </c>
      <c r="D4" s="31" t="s">
        <v>611</v>
      </c>
    </row>
    <row r="5" spans="2:4" ht="12.75">
      <c r="B5" s="17" t="s">
        <v>380</v>
      </c>
      <c r="C5" s="3" t="s">
        <v>452</v>
      </c>
      <c r="D5" s="57" t="s">
        <v>604</v>
      </c>
    </row>
    <row r="6" spans="2:4" ht="25.5">
      <c r="B6" s="17" t="s">
        <v>301</v>
      </c>
      <c r="C6" s="3" t="s">
        <v>302</v>
      </c>
      <c r="D6" s="35" t="s">
        <v>302</v>
      </c>
    </row>
    <row r="7" spans="2:4" ht="12.75">
      <c r="B7" s="3" t="s">
        <v>303</v>
      </c>
      <c r="C7" s="3" t="s">
        <v>329</v>
      </c>
      <c r="D7" s="22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31.7109375" style="2" customWidth="1"/>
    <col min="3" max="3" width="53.28125" style="2" customWidth="1"/>
    <col min="4" max="4" width="42.140625" style="2" customWidth="1"/>
    <col min="5" max="5" width="39.7109375" style="2" customWidth="1"/>
    <col min="6" max="16384" width="9.140625" style="2" customWidth="1"/>
  </cols>
  <sheetData>
    <row r="2" spans="2:5" ht="19.5" customHeight="1">
      <c r="B2" s="61" t="s">
        <v>371</v>
      </c>
      <c r="C2" s="62"/>
      <c r="D2" s="65" t="s">
        <v>245</v>
      </c>
      <c r="E2" s="65" t="s">
        <v>245</v>
      </c>
    </row>
    <row r="3" spans="2:5" ht="19.5" customHeight="1">
      <c r="B3" s="63"/>
      <c r="C3" s="64"/>
      <c r="D3" s="66"/>
      <c r="E3" s="66"/>
    </row>
    <row r="4" spans="2:5" ht="30.75" customHeight="1">
      <c r="B4" s="3" t="s">
        <v>250</v>
      </c>
      <c r="C4" s="2" t="s">
        <v>307</v>
      </c>
      <c r="D4" s="31" t="s">
        <v>493</v>
      </c>
      <c r="E4" s="31" t="s">
        <v>493</v>
      </c>
    </row>
    <row r="5" spans="2:5" ht="19.5" customHeight="1">
      <c r="B5" s="3" t="s">
        <v>252</v>
      </c>
      <c r="C5" s="3" t="s">
        <v>308</v>
      </c>
      <c r="D5" s="32" t="s">
        <v>308</v>
      </c>
      <c r="E5" s="32" t="s">
        <v>308</v>
      </c>
    </row>
    <row r="6" spans="2:5" ht="19.5" customHeight="1">
      <c r="B6" s="3" t="s">
        <v>254</v>
      </c>
      <c r="C6" s="3" t="s">
        <v>309</v>
      </c>
      <c r="D6" s="32" t="s">
        <v>479</v>
      </c>
      <c r="E6" s="32" t="s">
        <v>479</v>
      </c>
    </row>
    <row r="7" spans="2:5" ht="19.5" customHeight="1">
      <c r="B7" s="3" t="s">
        <v>256</v>
      </c>
      <c r="C7" s="3" t="s">
        <v>281</v>
      </c>
      <c r="D7" s="33" t="s">
        <v>281</v>
      </c>
      <c r="E7" s="33" t="s">
        <v>281</v>
      </c>
    </row>
    <row r="8" spans="2:5" ht="27" customHeight="1">
      <c r="B8" s="3" t="s">
        <v>282</v>
      </c>
      <c r="C8" s="9" t="s">
        <v>310</v>
      </c>
      <c r="D8" s="31" t="s">
        <v>480</v>
      </c>
      <c r="E8" s="34" t="s">
        <v>481</v>
      </c>
    </row>
    <row r="9" spans="2:5" ht="19.5" customHeight="1">
      <c r="B9" s="3" t="s">
        <v>284</v>
      </c>
      <c r="C9" s="3" t="s">
        <v>263</v>
      </c>
      <c r="D9" s="32" t="s">
        <v>482</v>
      </c>
      <c r="E9" s="32" t="s">
        <v>482</v>
      </c>
    </row>
    <row r="10" spans="2:5" ht="19.5" customHeight="1">
      <c r="B10" s="3" t="s">
        <v>285</v>
      </c>
      <c r="C10" s="10" t="s">
        <v>286</v>
      </c>
      <c r="D10" s="32" t="s">
        <v>483</v>
      </c>
      <c r="E10" s="32" t="s">
        <v>483</v>
      </c>
    </row>
    <row r="11" spans="2:5" ht="19.5" customHeight="1">
      <c r="B11" s="3" t="s">
        <v>258</v>
      </c>
      <c r="C11" s="2" t="s">
        <v>311</v>
      </c>
      <c r="D11" s="33" t="s">
        <v>484</v>
      </c>
      <c r="E11" s="33" t="s">
        <v>484</v>
      </c>
    </row>
    <row r="12" spans="2:5" ht="19.5" customHeight="1">
      <c r="B12" s="3" t="s">
        <v>288</v>
      </c>
      <c r="C12" s="3" t="s">
        <v>289</v>
      </c>
      <c r="D12" s="32" t="s">
        <v>485</v>
      </c>
      <c r="E12" s="32" t="s">
        <v>485</v>
      </c>
    </row>
    <row r="13" spans="2:5" ht="28.5" customHeight="1">
      <c r="B13" s="3" t="s">
        <v>264</v>
      </c>
      <c r="C13" s="3" t="s">
        <v>312</v>
      </c>
      <c r="D13" s="31" t="s">
        <v>312</v>
      </c>
      <c r="E13" s="31" t="s">
        <v>312</v>
      </c>
    </row>
    <row r="14" spans="2:5" ht="28.5" customHeight="1">
      <c r="B14" s="3" t="s">
        <v>291</v>
      </c>
      <c r="C14" s="3" t="s">
        <v>313</v>
      </c>
      <c r="D14" s="31" t="s">
        <v>486</v>
      </c>
      <c r="E14" s="31" t="s">
        <v>487</v>
      </c>
    </row>
    <row r="15" spans="2:5" ht="121.5" customHeight="1">
      <c r="B15" s="3" t="s">
        <v>293</v>
      </c>
      <c r="C15" s="11" t="s">
        <v>314</v>
      </c>
      <c r="D15" s="35" t="s">
        <v>314</v>
      </c>
      <c r="E15" s="35" t="s">
        <v>314</v>
      </c>
    </row>
    <row r="16" spans="2:5" ht="29.25" customHeight="1">
      <c r="B16" s="3" t="s">
        <v>295</v>
      </c>
      <c r="C16" s="11" t="s">
        <v>315</v>
      </c>
      <c r="D16" s="35" t="s">
        <v>488</v>
      </c>
      <c r="E16" s="35" t="s">
        <v>488</v>
      </c>
    </row>
    <row r="17" spans="2:5" ht="19.5" customHeight="1">
      <c r="B17" s="3" t="s">
        <v>276</v>
      </c>
      <c r="C17" s="3" t="s">
        <v>298</v>
      </c>
      <c r="D17" s="33" t="s">
        <v>298</v>
      </c>
      <c r="E17" s="33" t="s">
        <v>298</v>
      </c>
    </row>
    <row r="18" spans="2:5" ht="19.5" customHeight="1">
      <c r="B18" s="3" t="s">
        <v>299</v>
      </c>
      <c r="C18" s="3" t="s">
        <v>316</v>
      </c>
      <c r="D18" s="32" t="s">
        <v>489</v>
      </c>
      <c r="E18" s="32" t="s">
        <v>489</v>
      </c>
    </row>
    <row r="19" spans="2:5" ht="26.25" customHeight="1">
      <c r="B19" s="3" t="s">
        <v>301</v>
      </c>
      <c r="C19" s="2" t="s">
        <v>317</v>
      </c>
      <c r="D19" s="36" t="s">
        <v>317</v>
      </c>
      <c r="E19" s="36" t="s">
        <v>317</v>
      </c>
    </row>
    <row r="20" spans="2:5" ht="19.5" customHeight="1">
      <c r="B20" s="3" t="s">
        <v>303</v>
      </c>
      <c r="C20" s="3" t="s">
        <v>304</v>
      </c>
      <c r="D20" s="33" t="s">
        <v>304</v>
      </c>
      <c r="E20" s="33" t="s">
        <v>304</v>
      </c>
    </row>
    <row r="21" spans="2:5" ht="75.75" customHeight="1">
      <c r="B21" s="13" t="s">
        <v>305</v>
      </c>
      <c r="C21" s="7" t="s">
        <v>306</v>
      </c>
      <c r="D21" s="31" t="s">
        <v>490</v>
      </c>
      <c r="E21" s="31" t="s">
        <v>490</v>
      </c>
    </row>
    <row r="22" spans="2:5" ht="19.5" customHeight="1">
      <c r="B22" s="14"/>
      <c r="C22" s="14"/>
      <c r="D22" s="32"/>
      <c r="E22" s="32"/>
    </row>
    <row r="23" spans="4:5" ht="12.75">
      <c r="D23" s="37"/>
      <c r="E23" s="38" t="s">
        <v>491</v>
      </c>
    </row>
    <row r="24" spans="4:5" ht="12.75">
      <c r="D24" s="37"/>
      <c r="E24" s="38" t="s">
        <v>492</v>
      </c>
    </row>
  </sheetData>
  <sheetProtection/>
  <mergeCells count="3">
    <mergeCell ref="B2:C3"/>
    <mergeCell ref="D2:D3"/>
    <mergeCell ref="E2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34.140625" style="2" customWidth="1"/>
    <col min="4" max="4" width="60.57421875" style="2" customWidth="1"/>
    <col min="5" max="16384" width="9.140625" style="2" customWidth="1"/>
  </cols>
  <sheetData>
    <row r="2" spans="2:4" ht="12.75" customHeight="1">
      <c r="B2" s="61" t="s">
        <v>372</v>
      </c>
      <c r="C2" s="62"/>
      <c r="D2" s="65" t="s">
        <v>245</v>
      </c>
    </row>
    <row r="3" spans="2:4" ht="38.25" customHeight="1">
      <c r="B3" s="63"/>
      <c r="C3" s="64"/>
      <c r="D3" s="66"/>
    </row>
    <row r="4" spans="2:4" ht="12.75" customHeight="1">
      <c r="B4" s="79" t="s">
        <v>373</v>
      </c>
      <c r="C4" s="80"/>
      <c r="D4" s="85" t="s">
        <v>373</v>
      </c>
    </row>
    <row r="5" spans="2:4" ht="12.75">
      <c r="B5" s="81"/>
      <c r="C5" s="82"/>
      <c r="D5" s="86"/>
    </row>
    <row r="6" spans="2:4" ht="12.75">
      <c r="B6" s="81"/>
      <c r="C6" s="82"/>
      <c r="D6" s="86"/>
    </row>
    <row r="7" spans="2:4" ht="54" customHeight="1">
      <c r="B7" s="83"/>
      <c r="C7" s="84"/>
      <c r="D7" s="87"/>
    </row>
    <row r="8" spans="2:4" ht="12.75">
      <c r="B8" s="3" t="s">
        <v>303</v>
      </c>
      <c r="C8" s="3" t="s">
        <v>329</v>
      </c>
      <c r="D8" s="32" t="s">
        <v>329</v>
      </c>
    </row>
  </sheetData>
  <sheetProtection/>
  <mergeCells count="4">
    <mergeCell ref="B2:C3"/>
    <mergeCell ref="D2:D3"/>
    <mergeCell ref="B4:C7"/>
    <mergeCell ref="D4:D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34.140625" style="2" customWidth="1"/>
    <col min="4" max="4" width="57.28125" style="2" customWidth="1"/>
    <col min="5" max="16384" width="9.140625" style="2" customWidth="1"/>
  </cols>
  <sheetData>
    <row r="2" spans="2:4" ht="12.75" customHeight="1">
      <c r="B2" s="61" t="s">
        <v>416</v>
      </c>
      <c r="C2" s="62"/>
      <c r="D2" s="65" t="s">
        <v>245</v>
      </c>
    </row>
    <row r="3" spans="2:4" ht="38.25" customHeight="1">
      <c r="B3" s="63"/>
      <c r="C3" s="64"/>
      <c r="D3" s="66"/>
    </row>
    <row r="4" spans="2:4" ht="12.75" customHeight="1">
      <c r="B4" s="79" t="s">
        <v>417</v>
      </c>
      <c r="C4" s="80"/>
      <c r="D4" s="85" t="s">
        <v>417</v>
      </c>
    </row>
    <row r="5" spans="2:4" ht="12.75">
      <c r="B5" s="81"/>
      <c r="C5" s="82"/>
      <c r="D5" s="86"/>
    </row>
    <row r="6" spans="2:4" ht="12.75">
      <c r="B6" s="81"/>
      <c r="C6" s="82"/>
      <c r="D6" s="86"/>
    </row>
    <row r="7" spans="2:4" ht="67.5" customHeight="1">
      <c r="B7" s="83"/>
      <c r="C7" s="84"/>
      <c r="D7" s="87"/>
    </row>
    <row r="8" spans="2:4" ht="12.75">
      <c r="B8" s="3" t="s">
        <v>303</v>
      </c>
      <c r="C8" s="3" t="s">
        <v>329</v>
      </c>
      <c r="D8" s="32" t="s">
        <v>329</v>
      </c>
    </row>
  </sheetData>
  <sheetProtection/>
  <mergeCells count="4">
    <mergeCell ref="B2:C3"/>
    <mergeCell ref="D2:D3"/>
    <mergeCell ref="B4:C7"/>
    <mergeCell ref="D4:D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4.57421875" style="2" customWidth="1"/>
    <col min="4" max="4" width="43.7109375" style="2" customWidth="1"/>
    <col min="5" max="16384" width="9.140625" style="2" customWidth="1"/>
  </cols>
  <sheetData>
    <row r="2" spans="2:4" ht="12.75" customHeight="1">
      <c r="B2" s="61" t="s">
        <v>467</v>
      </c>
      <c r="C2" s="62"/>
      <c r="D2" s="65" t="s">
        <v>245</v>
      </c>
    </row>
    <row r="3" spans="2:4" ht="33" customHeight="1">
      <c r="B3" s="63"/>
      <c r="C3" s="64"/>
      <c r="D3" s="66"/>
    </row>
    <row r="4" spans="2:4" ht="30" customHeight="1">
      <c r="B4" s="28" t="s">
        <v>468</v>
      </c>
      <c r="C4" s="17" t="s">
        <v>469</v>
      </c>
      <c r="D4" s="51" t="s">
        <v>469</v>
      </c>
    </row>
    <row r="5" spans="2:4" ht="12.75">
      <c r="B5" s="17" t="s">
        <v>470</v>
      </c>
      <c r="C5" s="19" t="s">
        <v>471</v>
      </c>
      <c r="D5" s="32" t="s">
        <v>471</v>
      </c>
    </row>
    <row r="6" spans="2:4" ht="12.75">
      <c r="B6" s="3" t="s">
        <v>303</v>
      </c>
      <c r="C6" s="3" t="s">
        <v>329</v>
      </c>
      <c r="D6" s="33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5.00390625" style="2" customWidth="1"/>
    <col min="3" max="3" width="21.28125" style="2" customWidth="1"/>
    <col min="4" max="4" width="34.00390625" style="2" customWidth="1"/>
    <col min="5" max="16384" width="9.140625" style="2" customWidth="1"/>
  </cols>
  <sheetData>
    <row r="2" spans="2:4" ht="12.75" customHeight="1">
      <c r="B2" s="61" t="s">
        <v>318</v>
      </c>
      <c r="C2" s="62"/>
      <c r="D2" s="65" t="s">
        <v>245</v>
      </c>
    </row>
    <row r="3" spans="2:4" ht="21" customHeight="1">
      <c r="B3" s="63"/>
      <c r="C3" s="64"/>
      <c r="D3" s="66"/>
    </row>
    <row r="4" spans="2:4" ht="12.75">
      <c r="B4" s="3" t="s">
        <v>319</v>
      </c>
      <c r="C4" s="4" t="s">
        <v>320</v>
      </c>
      <c r="D4" s="35" t="s">
        <v>320</v>
      </c>
    </row>
    <row r="5" spans="2:4" ht="12.75">
      <c r="B5" s="3" t="s">
        <v>321</v>
      </c>
      <c r="C5" s="4">
        <v>3</v>
      </c>
      <c r="D5" s="59">
        <v>3</v>
      </c>
    </row>
    <row r="6" spans="2:4" ht="12.75">
      <c r="B6" s="3" t="s">
        <v>322</v>
      </c>
      <c r="C6" s="4">
        <v>1</v>
      </c>
      <c r="D6" s="59">
        <v>1</v>
      </c>
    </row>
    <row r="7" spans="2:4" ht="12.75">
      <c r="B7" s="3" t="s">
        <v>323</v>
      </c>
      <c r="C7" s="15" t="s">
        <v>324</v>
      </c>
      <c r="D7" s="60" t="s">
        <v>324</v>
      </c>
    </row>
    <row r="8" spans="2:4" ht="12.75">
      <c r="B8" s="3" t="s">
        <v>325</v>
      </c>
      <c r="C8" s="5" t="s">
        <v>326</v>
      </c>
      <c r="D8" s="33" t="s">
        <v>326</v>
      </c>
    </row>
    <row r="9" spans="2:4" ht="12.75">
      <c r="B9" s="3" t="s">
        <v>327</v>
      </c>
      <c r="C9" s="4" t="s">
        <v>328</v>
      </c>
      <c r="D9" s="35" t="s">
        <v>328</v>
      </c>
    </row>
    <row r="10" spans="2:4" ht="12.75">
      <c r="B10" s="3" t="s">
        <v>303</v>
      </c>
      <c r="C10" s="4" t="s">
        <v>329</v>
      </c>
      <c r="D10" s="32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7109375" style="2" customWidth="1"/>
    <col min="2" max="2" width="31.7109375" style="2" customWidth="1"/>
    <col min="3" max="3" width="53.28125" style="2" customWidth="1"/>
    <col min="4" max="4" width="43.421875" style="2" customWidth="1"/>
    <col min="5" max="5" width="43.28125" style="2" customWidth="1"/>
    <col min="6" max="6" width="40.140625" style="2" customWidth="1"/>
    <col min="7" max="16384" width="9.140625" style="2" customWidth="1"/>
  </cols>
  <sheetData>
    <row r="2" spans="2:6" ht="19.5" customHeight="1">
      <c r="B2" s="61" t="s">
        <v>277</v>
      </c>
      <c r="C2" s="62"/>
      <c r="D2" s="65" t="s">
        <v>245</v>
      </c>
      <c r="E2" s="67" t="s">
        <v>245</v>
      </c>
      <c r="F2" s="67" t="s">
        <v>245</v>
      </c>
    </row>
    <row r="3" spans="2:6" ht="19.5" customHeight="1">
      <c r="B3" s="63"/>
      <c r="C3" s="64"/>
      <c r="D3" s="66"/>
      <c r="E3" s="68"/>
      <c r="F3" s="68"/>
    </row>
    <row r="4" spans="2:6" ht="35.25" customHeight="1">
      <c r="B4" s="3" t="s">
        <v>250</v>
      </c>
      <c r="C4" s="3" t="s">
        <v>278</v>
      </c>
      <c r="D4" s="31" t="s">
        <v>494</v>
      </c>
      <c r="E4" s="34" t="s">
        <v>508</v>
      </c>
      <c r="F4" s="34" t="s">
        <v>508</v>
      </c>
    </row>
    <row r="5" spans="2:6" ht="19.5" customHeight="1">
      <c r="B5" s="3" t="s">
        <v>252</v>
      </c>
      <c r="C5" s="2" t="s">
        <v>279</v>
      </c>
      <c r="D5" s="32" t="s">
        <v>495</v>
      </c>
      <c r="E5" s="39" t="s">
        <v>496</v>
      </c>
      <c r="F5" s="39" t="s">
        <v>496</v>
      </c>
    </row>
    <row r="6" spans="2:6" ht="29.25" customHeight="1">
      <c r="B6" s="3" t="s">
        <v>254</v>
      </c>
      <c r="C6" s="2" t="s">
        <v>280</v>
      </c>
      <c r="D6" s="32" t="s">
        <v>497</v>
      </c>
      <c r="E6" s="32" t="s">
        <v>497</v>
      </c>
      <c r="F6" s="34" t="s">
        <v>498</v>
      </c>
    </row>
    <row r="7" spans="2:6" ht="19.5" customHeight="1">
      <c r="B7" s="3" t="s">
        <v>256</v>
      </c>
      <c r="C7" s="3" t="s">
        <v>281</v>
      </c>
      <c r="D7" s="33" t="s">
        <v>281</v>
      </c>
      <c r="E7" s="33" t="s">
        <v>281</v>
      </c>
      <c r="F7" s="33" t="s">
        <v>281</v>
      </c>
    </row>
    <row r="8" spans="2:6" ht="62.25" customHeight="1">
      <c r="B8" s="3" t="s">
        <v>282</v>
      </c>
      <c r="C8" s="9" t="s">
        <v>283</v>
      </c>
      <c r="D8" s="31" t="s">
        <v>509</v>
      </c>
      <c r="E8" s="31" t="s">
        <v>509</v>
      </c>
      <c r="F8" s="34" t="s">
        <v>499</v>
      </c>
    </row>
    <row r="9" spans="2:6" ht="19.5" customHeight="1">
      <c r="B9" s="3" t="s">
        <v>284</v>
      </c>
      <c r="C9" s="3" t="s">
        <v>263</v>
      </c>
      <c r="D9" s="32" t="s">
        <v>482</v>
      </c>
      <c r="E9" s="32" t="s">
        <v>482</v>
      </c>
      <c r="F9" s="32" t="s">
        <v>482</v>
      </c>
    </row>
    <row r="10" spans="2:6" ht="19.5" customHeight="1">
      <c r="B10" s="3" t="s">
        <v>285</v>
      </c>
      <c r="C10" s="10" t="s">
        <v>286</v>
      </c>
      <c r="D10" s="32" t="s">
        <v>483</v>
      </c>
      <c r="E10" s="32" t="s">
        <v>483</v>
      </c>
      <c r="F10" s="32" t="s">
        <v>483</v>
      </c>
    </row>
    <row r="11" spans="2:6" ht="19.5" customHeight="1">
      <c r="B11" s="3" t="s">
        <v>258</v>
      </c>
      <c r="C11" s="3" t="s">
        <v>287</v>
      </c>
      <c r="D11" s="33" t="s">
        <v>484</v>
      </c>
      <c r="E11" s="33" t="s">
        <v>484</v>
      </c>
      <c r="F11" s="33" t="s">
        <v>484</v>
      </c>
    </row>
    <row r="12" spans="2:6" ht="19.5" customHeight="1">
      <c r="B12" s="3" t="s">
        <v>288</v>
      </c>
      <c r="C12" s="3" t="s">
        <v>289</v>
      </c>
      <c r="D12" s="32" t="s">
        <v>485</v>
      </c>
      <c r="E12" s="32" t="s">
        <v>485</v>
      </c>
      <c r="F12" s="39" t="s">
        <v>500</v>
      </c>
    </row>
    <row r="13" spans="2:6" ht="51.75" customHeight="1">
      <c r="B13" s="3" t="s">
        <v>264</v>
      </c>
      <c r="C13" s="11" t="s">
        <v>290</v>
      </c>
      <c r="D13" s="35" t="s">
        <v>290</v>
      </c>
      <c r="E13" s="35" t="s">
        <v>290</v>
      </c>
      <c r="F13" s="35" t="s">
        <v>290</v>
      </c>
    </row>
    <row r="14" spans="2:6" ht="39" customHeight="1">
      <c r="B14" s="3" t="s">
        <v>291</v>
      </c>
      <c r="C14" s="12" t="s">
        <v>292</v>
      </c>
      <c r="D14" s="31" t="s">
        <v>501</v>
      </c>
      <c r="E14" s="31" t="s">
        <v>501</v>
      </c>
      <c r="F14" s="31" t="s">
        <v>501</v>
      </c>
    </row>
    <row r="15" spans="2:6" ht="106.5" customHeight="1">
      <c r="B15" s="3" t="s">
        <v>293</v>
      </c>
      <c r="C15" s="12" t="s">
        <v>294</v>
      </c>
      <c r="D15" s="35" t="s">
        <v>294</v>
      </c>
      <c r="E15" s="35" t="s">
        <v>294</v>
      </c>
      <c r="F15" s="35" t="s">
        <v>294</v>
      </c>
    </row>
    <row r="16" spans="2:6" ht="29.25" customHeight="1">
      <c r="B16" s="3" t="s">
        <v>295</v>
      </c>
      <c r="C16" s="7" t="s">
        <v>296</v>
      </c>
      <c r="D16" s="36" t="s">
        <v>502</v>
      </c>
      <c r="E16" s="40" t="s">
        <v>502</v>
      </c>
      <c r="F16" s="40" t="s">
        <v>502</v>
      </c>
    </row>
    <row r="17" spans="2:6" ht="19.5" customHeight="1">
      <c r="B17" s="3" t="s">
        <v>297</v>
      </c>
      <c r="C17" s="3" t="s">
        <v>263</v>
      </c>
      <c r="D17" s="33" t="s">
        <v>263</v>
      </c>
      <c r="E17" s="33" t="s">
        <v>263</v>
      </c>
      <c r="F17" s="33" t="s">
        <v>263</v>
      </c>
    </row>
    <row r="18" spans="2:6" ht="19.5" customHeight="1">
      <c r="B18" s="3" t="s">
        <v>276</v>
      </c>
      <c r="C18" s="3" t="s">
        <v>298</v>
      </c>
      <c r="D18" s="33" t="s">
        <v>503</v>
      </c>
      <c r="E18" s="33" t="s">
        <v>503</v>
      </c>
      <c r="F18" s="33" t="s">
        <v>503</v>
      </c>
    </row>
    <row r="19" spans="2:6" ht="19.5" customHeight="1">
      <c r="B19" s="3" t="s">
        <v>299</v>
      </c>
      <c r="C19" s="3" t="s">
        <v>300</v>
      </c>
      <c r="D19" s="32" t="s">
        <v>489</v>
      </c>
      <c r="E19" s="32" t="s">
        <v>489</v>
      </c>
      <c r="F19" s="32" t="s">
        <v>489</v>
      </c>
    </row>
    <row r="20" spans="2:6" ht="28.5" customHeight="1">
      <c r="B20" s="3" t="s">
        <v>301</v>
      </c>
      <c r="C20" s="2" t="s">
        <v>302</v>
      </c>
      <c r="D20" s="36" t="s">
        <v>317</v>
      </c>
      <c r="E20" s="36" t="s">
        <v>317</v>
      </c>
      <c r="F20" s="36" t="s">
        <v>317</v>
      </c>
    </row>
    <row r="21" spans="2:6" ht="19.5" customHeight="1">
      <c r="B21" s="3" t="s">
        <v>303</v>
      </c>
      <c r="C21" s="3" t="s">
        <v>304</v>
      </c>
      <c r="D21" s="33" t="s">
        <v>304</v>
      </c>
      <c r="E21" s="33" t="s">
        <v>304</v>
      </c>
      <c r="F21" s="33" t="s">
        <v>304</v>
      </c>
    </row>
    <row r="22" spans="2:6" ht="70.5" customHeight="1">
      <c r="B22" s="13" t="s">
        <v>305</v>
      </c>
      <c r="C22" s="11" t="s">
        <v>306</v>
      </c>
      <c r="D22" s="35" t="s">
        <v>504</v>
      </c>
      <c r="E22" s="35" t="s">
        <v>504</v>
      </c>
      <c r="F22" s="35" t="s">
        <v>504</v>
      </c>
    </row>
    <row r="23" spans="2:6" ht="19.5" customHeight="1">
      <c r="B23" s="14"/>
      <c r="C23" s="14"/>
      <c r="D23" s="32"/>
      <c r="E23" s="32"/>
      <c r="F23" s="32"/>
    </row>
    <row r="24" spans="4:6" ht="12.75">
      <c r="D24" s="37"/>
      <c r="E24" s="38" t="s">
        <v>505</v>
      </c>
      <c r="F24" s="38" t="s">
        <v>505</v>
      </c>
    </row>
    <row r="25" spans="4:6" ht="12.75">
      <c r="D25" s="37"/>
      <c r="E25" s="38" t="s">
        <v>506</v>
      </c>
      <c r="F25" s="38" t="s">
        <v>507</v>
      </c>
    </row>
  </sheetData>
  <sheetProtection/>
  <mergeCells count="4">
    <mergeCell ref="B2:C3"/>
    <mergeCell ref="D2:D3"/>
    <mergeCell ref="E2:E3"/>
    <mergeCell ref="F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31.7109375" style="2" customWidth="1"/>
    <col min="3" max="3" width="53.28125" style="2" customWidth="1"/>
    <col min="4" max="4" width="48.421875" style="2" customWidth="1"/>
    <col min="5" max="16384" width="9.140625" style="2" customWidth="1"/>
  </cols>
  <sheetData>
    <row r="2" spans="2:4" ht="19.5" customHeight="1">
      <c r="B2" s="61" t="s">
        <v>330</v>
      </c>
      <c r="C2" s="62"/>
      <c r="D2" s="65" t="s">
        <v>245</v>
      </c>
    </row>
    <row r="3" spans="2:4" ht="19.5" customHeight="1">
      <c r="B3" s="63"/>
      <c r="C3" s="64"/>
      <c r="D3" s="66"/>
    </row>
    <row r="4" spans="2:4" ht="39" customHeight="1">
      <c r="B4" s="3" t="s">
        <v>250</v>
      </c>
      <c r="C4" s="2" t="s">
        <v>331</v>
      </c>
      <c r="D4" s="31" t="s">
        <v>513</v>
      </c>
    </row>
    <row r="5" spans="2:4" ht="19.5" customHeight="1">
      <c r="B5" s="3" t="s">
        <v>252</v>
      </c>
      <c r="C5" s="3" t="s">
        <v>332</v>
      </c>
      <c r="D5" s="32" t="s">
        <v>308</v>
      </c>
    </row>
    <row r="6" spans="2:4" ht="19.5" customHeight="1">
      <c r="B6" s="3" t="s">
        <v>254</v>
      </c>
      <c r="C6" s="3" t="s">
        <v>333</v>
      </c>
      <c r="D6" s="32" t="s">
        <v>510</v>
      </c>
    </row>
    <row r="7" spans="2:4" ht="19.5" customHeight="1">
      <c r="B7" s="3" t="s">
        <v>256</v>
      </c>
      <c r="C7" s="3" t="s">
        <v>334</v>
      </c>
      <c r="D7" s="33" t="s">
        <v>334</v>
      </c>
    </row>
    <row r="8" spans="2:4" ht="19.5" customHeight="1">
      <c r="B8" s="3" t="s">
        <v>258</v>
      </c>
      <c r="C8" s="2" t="s">
        <v>335</v>
      </c>
      <c r="D8" s="33" t="s">
        <v>335</v>
      </c>
    </row>
    <row r="9" spans="2:4" ht="19.5" customHeight="1">
      <c r="B9" s="3" t="s">
        <v>288</v>
      </c>
      <c r="C9" s="2" t="s">
        <v>336</v>
      </c>
      <c r="D9" s="33" t="s">
        <v>336</v>
      </c>
    </row>
    <row r="10" spans="2:4" ht="19.5" customHeight="1">
      <c r="B10" s="3" t="s">
        <v>337</v>
      </c>
      <c r="C10" s="2" t="s">
        <v>338</v>
      </c>
      <c r="D10" s="32" t="s">
        <v>511</v>
      </c>
    </row>
    <row r="11" spans="2:4" ht="19.5" customHeight="1">
      <c r="B11" s="3" t="s">
        <v>291</v>
      </c>
      <c r="C11" s="2" t="s">
        <v>339</v>
      </c>
      <c r="D11" s="32" t="s">
        <v>512</v>
      </c>
    </row>
    <row r="12" spans="2:4" ht="95.25" customHeight="1">
      <c r="B12" s="3" t="s">
        <v>293</v>
      </c>
      <c r="C12" s="12" t="s">
        <v>294</v>
      </c>
      <c r="D12" s="35" t="s">
        <v>294</v>
      </c>
    </row>
    <row r="13" spans="2:4" ht="29.25" customHeight="1">
      <c r="B13" s="3" t="s">
        <v>295</v>
      </c>
      <c r="C13" s="7" t="s">
        <v>340</v>
      </c>
      <c r="D13" s="41" t="s">
        <v>340</v>
      </c>
    </row>
    <row r="14" spans="2:4" ht="19.5" customHeight="1">
      <c r="B14" s="3" t="s">
        <v>276</v>
      </c>
      <c r="C14" s="3" t="s">
        <v>341</v>
      </c>
      <c r="D14" s="33" t="s">
        <v>341</v>
      </c>
    </row>
    <row r="15" spans="2:4" ht="19.5" customHeight="1">
      <c r="B15" s="3" t="s">
        <v>301</v>
      </c>
      <c r="C15" s="2" t="s">
        <v>302</v>
      </c>
      <c r="D15" s="33" t="s">
        <v>302</v>
      </c>
    </row>
    <row r="16" spans="2:4" ht="19.5" customHeight="1">
      <c r="B16" s="3" t="s">
        <v>303</v>
      </c>
      <c r="C16" s="3" t="s">
        <v>304</v>
      </c>
      <c r="D16" s="33" t="s">
        <v>304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6.421875" style="2" customWidth="1"/>
    <col min="5" max="5" width="35.00390625" style="2" customWidth="1"/>
    <col min="6" max="16384" width="9.140625" style="2" customWidth="1"/>
  </cols>
  <sheetData>
    <row r="2" spans="2:5" ht="12.75" customHeight="1">
      <c r="B2" s="61" t="s">
        <v>401</v>
      </c>
      <c r="C2" s="62"/>
      <c r="D2" s="65" t="s">
        <v>245</v>
      </c>
      <c r="E2" s="65" t="s">
        <v>245</v>
      </c>
    </row>
    <row r="3" spans="2:5" ht="31.5" customHeight="1">
      <c r="B3" s="63"/>
      <c r="C3" s="64"/>
      <c r="D3" s="66"/>
      <c r="E3" s="66"/>
    </row>
    <row r="4" spans="2:5" ht="12.75">
      <c r="B4" s="3" t="s">
        <v>384</v>
      </c>
      <c r="C4" s="3" t="s">
        <v>385</v>
      </c>
      <c r="D4" s="32" t="s">
        <v>385</v>
      </c>
      <c r="E4" s="32" t="s">
        <v>385</v>
      </c>
    </row>
    <row r="5" spans="2:5" ht="12.75">
      <c r="B5" s="3" t="s">
        <v>350</v>
      </c>
      <c r="C5" s="3" t="s">
        <v>386</v>
      </c>
      <c r="D5" s="32" t="s">
        <v>514</v>
      </c>
      <c r="E5" s="32" t="s">
        <v>514</v>
      </c>
    </row>
    <row r="6" spans="2:5" ht="12.75">
      <c r="B6" s="3" t="s">
        <v>387</v>
      </c>
      <c r="C6" s="3" t="s">
        <v>388</v>
      </c>
      <c r="D6" s="33" t="s">
        <v>388</v>
      </c>
      <c r="E6" s="33" t="s">
        <v>388</v>
      </c>
    </row>
    <row r="7" spans="2:5" ht="12.75">
      <c r="B7" s="3" t="s">
        <v>389</v>
      </c>
      <c r="C7" s="3" t="s">
        <v>390</v>
      </c>
      <c r="D7" s="32" t="s">
        <v>515</v>
      </c>
      <c r="E7" s="32" t="s">
        <v>515</v>
      </c>
    </row>
    <row r="8" spans="2:5" ht="12.75">
      <c r="B8" s="3" t="s">
        <v>391</v>
      </c>
      <c r="C8" s="3" t="s">
        <v>392</v>
      </c>
      <c r="D8" s="32" t="s">
        <v>516</v>
      </c>
      <c r="E8" s="32" t="s">
        <v>516</v>
      </c>
    </row>
    <row r="9" spans="2:5" ht="12.75">
      <c r="B9" s="3" t="s">
        <v>393</v>
      </c>
      <c r="C9" s="2" t="s">
        <v>394</v>
      </c>
      <c r="D9" s="32" t="s">
        <v>517</v>
      </c>
      <c r="E9" s="32" t="s">
        <v>517</v>
      </c>
    </row>
    <row r="10" spans="2:5" ht="12.75">
      <c r="B10" s="3" t="s">
        <v>395</v>
      </c>
      <c r="C10" s="3" t="s">
        <v>263</v>
      </c>
      <c r="D10" s="32" t="s">
        <v>263</v>
      </c>
      <c r="E10" s="32" t="s">
        <v>263</v>
      </c>
    </row>
    <row r="11" spans="2:5" ht="12.75">
      <c r="B11" s="3" t="s">
        <v>396</v>
      </c>
      <c r="C11" s="3" t="s">
        <v>263</v>
      </c>
      <c r="D11" s="32" t="s">
        <v>263</v>
      </c>
      <c r="E11" s="32" t="s">
        <v>263</v>
      </c>
    </row>
    <row r="12" spans="2:5" ht="12.75">
      <c r="B12" s="3" t="s">
        <v>383</v>
      </c>
      <c r="C12" s="3"/>
      <c r="D12" s="32" t="s">
        <v>518</v>
      </c>
      <c r="E12" s="39" t="s">
        <v>519</v>
      </c>
    </row>
    <row r="13" spans="2:5" ht="25.5">
      <c r="B13" s="3" t="s">
        <v>397</v>
      </c>
      <c r="C13" s="11" t="s">
        <v>398</v>
      </c>
      <c r="D13" s="35" t="s">
        <v>398</v>
      </c>
      <c r="E13" s="35" t="s">
        <v>398</v>
      </c>
    </row>
    <row r="14" spans="2:5" ht="25.5">
      <c r="B14" s="3" t="s">
        <v>368</v>
      </c>
      <c r="C14" s="3" t="s">
        <v>399</v>
      </c>
      <c r="D14" s="35" t="s">
        <v>399</v>
      </c>
      <c r="E14" s="35" t="s">
        <v>399</v>
      </c>
    </row>
    <row r="15" spans="2:5" ht="12.75">
      <c r="B15" s="3" t="s">
        <v>400</v>
      </c>
      <c r="C15" s="3" t="s">
        <v>304</v>
      </c>
      <c r="D15" s="33" t="s">
        <v>304</v>
      </c>
      <c r="E15" s="33" t="s">
        <v>304</v>
      </c>
    </row>
    <row r="16" spans="4:5" ht="12.75">
      <c r="D16" s="37"/>
      <c r="E16" s="38" t="s">
        <v>505</v>
      </c>
    </row>
    <row r="17" spans="4:5" ht="12.75">
      <c r="D17" s="37"/>
      <c r="E17" s="38" t="s">
        <v>520</v>
      </c>
    </row>
  </sheetData>
  <sheetProtection/>
  <mergeCells count="3">
    <mergeCell ref="B2:C3"/>
    <mergeCell ref="D2:D3"/>
    <mergeCell ref="E2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5.57421875" style="2" customWidth="1"/>
    <col min="2" max="2" width="27.140625" style="2" customWidth="1"/>
    <col min="3" max="3" width="48.7109375" style="2" customWidth="1"/>
    <col min="4" max="4" width="35.7109375" style="2" customWidth="1"/>
    <col min="5" max="5" width="33.8515625" style="2" customWidth="1"/>
    <col min="6" max="16384" width="9.140625" style="2" customWidth="1"/>
  </cols>
  <sheetData>
    <row r="2" spans="2:5" ht="12.75" customHeight="1">
      <c r="B2" s="61" t="s">
        <v>448</v>
      </c>
      <c r="C2" s="62"/>
      <c r="D2" s="67" t="s">
        <v>245</v>
      </c>
      <c r="E2" s="67" t="s">
        <v>245</v>
      </c>
    </row>
    <row r="3" spans="2:5" ht="31.5" customHeight="1">
      <c r="B3" s="63"/>
      <c r="C3" s="64"/>
      <c r="D3" s="68"/>
      <c r="E3" s="68"/>
    </row>
    <row r="4" spans="2:5" ht="12.75">
      <c r="B4" s="3" t="s">
        <v>384</v>
      </c>
      <c r="C4" s="3" t="s">
        <v>449</v>
      </c>
      <c r="D4" s="22" t="s">
        <v>521</v>
      </c>
      <c r="E4" s="33" t="s">
        <v>521</v>
      </c>
    </row>
    <row r="5" spans="2:5" ht="12.75">
      <c r="B5" s="3" t="s">
        <v>350</v>
      </c>
      <c r="C5" s="2" t="s">
        <v>450</v>
      </c>
      <c r="D5" s="22" t="s">
        <v>514</v>
      </c>
      <c r="E5" s="39" t="s">
        <v>522</v>
      </c>
    </row>
    <row r="6" spans="2:5" ht="12.75">
      <c r="B6" s="3" t="s">
        <v>387</v>
      </c>
      <c r="C6" s="3" t="s">
        <v>388</v>
      </c>
      <c r="D6" s="22" t="s">
        <v>388</v>
      </c>
      <c r="E6" s="33" t="s">
        <v>388</v>
      </c>
    </row>
    <row r="7" spans="2:5" ht="12.75">
      <c r="B7" s="3" t="s">
        <v>389</v>
      </c>
      <c r="C7" s="3" t="s">
        <v>390</v>
      </c>
      <c r="D7" s="22" t="s">
        <v>515</v>
      </c>
      <c r="E7" s="32" t="s">
        <v>515</v>
      </c>
    </row>
    <row r="8" spans="2:5" ht="12.75">
      <c r="B8" s="3" t="s">
        <v>391</v>
      </c>
      <c r="C8" s="3" t="s">
        <v>392</v>
      </c>
      <c r="D8" s="22" t="s">
        <v>523</v>
      </c>
      <c r="E8" s="32" t="s">
        <v>523</v>
      </c>
    </row>
    <row r="9" spans="2:5" ht="12.75">
      <c r="B9" s="3" t="s">
        <v>393</v>
      </c>
      <c r="C9" s="3" t="s">
        <v>451</v>
      </c>
      <c r="D9" s="22" t="s">
        <v>524</v>
      </c>
      <c r="E9" s="32" t="s">
        <v>525</v>
      </c>
    </row>
    <row r="10" spans="2:5" ht="12.75">
      <c r="B10" s="3" t="s">
        <v>395</v>
      </c>
      <c r="C10" s="3" t="s">
        <v>263</v>
      </c>
      <c r="D10" s="22" t="s">
        <v>263</v>
      </c>
      <c r="E10" s="32" t="s">
        <v>263</v>
      </c>
    </row>
    <row r="11" spans="2:5" ht="12.75">
      <c r="B11" s="3" t="s">
        <v>396</v>
      </c>
      <c r="C11" s="3" t="s">
        <v>263</v>
      </c>
      <c r="D11" s="22" t="s">
        <v>263</v>
      </c>
      <c r="E11" s="32" t="s">
        <v>263</v>
      </c>
    </row>
    <row r="12" spans="2:5" ht="12.75">
      <c r="B12" s="3" t="s">
        <v>383</v>
      </c>
      <c r="C12" s="3"/>
      <c r="D12" s="32" t="s">
        <v>526</v>
      </c>
      <c r="E12" s="32" t="s">
        <v>527</v>
      </c>
    </row>
    <row r="13" spans="2:5" ht="25.5">
      <c r="B13" s="3" t="s">
        <v>397</v>
      </c>
      <c r="C13" s="11" t="s">
        <v>398</v>
      </c>
      <c r="D13" s="22" t="s">
        <v>398</v>
      </c>
      <c r="E13" s="35" t="s">
        <v>398</v>
      </c>
    </row>
    <row r="14" spans="2:5" ht="25.5">
      <c r="B14" s="3" t="s">
        <v>368</v>
      </c>
      <c r="C14" s="3" t="s">
        <v>399</v>
      </c>
      <c r="D14" s="35" t="s">
        <v>399</v>
      </c>
      <c r="E14" s="35" t="s">
        <v>399</v>
      </c>
    </row>
    <row r="15" spans="2:5" ht="12.75">
      <c r="B15" s="3" t="s">
        <v>400</v>
      </c>
      <c r="C15" s="3" t="s">
        <v>304</v>
      </c>
      <c r="D15" s="22" t="s">
        <v>304</v>
      </c>
      <c r="E15" s="33" t="s">
        <v>304</v>
      </c>
    </row>
    <row r="16" spans="4:5" ht="12.75">
      <c r="D16" s="37"/>
      <c r="E16" s="38" t="s">
        <v>505</v>
      </c>
    </row>
    <row r="17" spans="4:5" ht="12.75">
      <c r="D17" s="37"/>
      <c r="E17" s="38" t="s">
        <v>528</v>
      </c>
    </row>
  </sheetData>
  <sheetProtection/>
  <mergeCells count="3">
    <mergeCell ref="B2:C3"/>
    <mergeCell ref="D2:D3"/>
    <mergeCell ref="E2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3.421875" style="2" customWidth="1"/>
    <col min="3" max="3" width="33.8515625" style="2" customWidth="1"/>
    <col min="4" max="4" width="48.140625" style="2" customWidth="1"/>
    <col min="5" max="16384" width="9.140625" style="2" customWidth="1"/>
  </cols>
  <sheetData>
    <row r="1" ht="12.75">
      <c r="C1" s="7"/>
    </row>
    <row r="2" spans="2:4" ht="12.75" customHeight="1">
      <c r="B2" s="61" t="s">
        <v>402</v>
      </c>
      <c r="C2" s="62"/>
      <c r="D2" s="65" t="s">
        <v>245</v>
      </c>
    </row>
    <row r="3" spans="2:4" ht="45" customHeight="1">
      <c r="B3" s="63"/>
      <c r="C3" s="64"/>
      <c r="D3" s="66"/>
    </row>
    <row r="4" spans="2:4" ht="12.75">
      <c r="B4" s="3" t="s">
        <v>246</v>
      </c>
      <c r="C4" s="11" t="s">
        <v>403</v>
      </c>
      <c r="D4" s="22" t="s">
        <v>529</v>
      </c>
    </row>
    <row r="5" spans="2:4" ht="12.75">
      <c r="B5" s="3" t="s">
        <v>248</v>
      </c>
      <c r="C5" s="7" t="s">
        <v>404</v>
      </c>
      <c r="D5" s="22" t="s">
        <v>530</v>
      </c>
    </row>
    <row r="6" spans="2:4" ht="12.75">
      <c r="B6" s="3" t="s">
        <v>250</v>
      </c>
      <c r="C6" s="11" t="s">
        <v>405</v>
      </c>
      <c r="D6" s="31" t="s">
        <v>531</v>
      </c>
    </row>
    <row r="7" spans="2:4" ht="12.75">
      <c r="B7" s="3" t="s">
        <v>252</v>
      </c>
      <c r="C7" s="11" t="s">
        <v>406</v>
      </c>
      <c r="D7" s="22" t="s">
        <v>532</v>
      </c>
    </row>
    <row r="8" spans="2:4" ht="12.75">
      <c r="B8" s="3" t="s">
        <v>254</v>
      </c>
      <c r="C8" s="11" t="s">
        <v>407</v>
      </c>
      <c r="D8" s="22" t="s">
        <v>479</v>
      </c>
    </row>
    <row r="9" spans="2:4" ht="12.75">
      <c r="B9" s="3" t="s">
        <v>258</v>
      </c>
      <c r="C9" s="3" t="s">
        <v>408</v>
      </c>
      <c r="D9" s="22" t="s">
        <v>432</v>
      </c>
    </row>
    <row r="10" spans="2:4" ht="12.75">
      <c r="B10" s="3" t="s">
        <v>260</v>
      </c>
      <c r="C10" s="11" t="s">
        <v>409</v>
      </c>
      <c r="D10" s="22" t="s">
        <v>533</v>
      </c>
    </row>
    <row r="11" spans="2:4" ht="12.75">
      <c r="B11" s="3" t="s">
        <v>262</v>
      </c>
      <c r="C11" s="11" t="s">
        <v>263</v>
      </c>
      <c r="D11" s="22" t="s">
        <v>263</v>
      </c>
    </row>
    <row r="12" spans="2:4" ht="38.25">
      <c r="B12" s="3" t="s">
        <v>264</v>
      </c>
      <c r="C12" s="11" t="s">
        <v>410</v>
      </c>
      <c r="D12" s="35" t="s">
        <v>534</v>
      </c>
    </row>
    <row r="13" spans="2:4" ht="12.75">
      <c r="B13" s="3" t="s">
        <v>266</v>
      </c>
      <c r="C13" s="11" t="s">
        <v>263</v>
      </c>
      <c r="D13" s="22" t="s">
        <v>263</v>
      </c>
    </row>
    <row r="14" spans="2:4" ht="12.75">
      <c r="B14" s="3" t="s">
        <v>267</v>
      </c>
      <c r="C14" s="11" t="s">
        <v>263</v>
      </c>
      <c r="D14" s="22" t="s">
        <v>263</v>
      </c>
    </row>
    <row r="15" spans="2:4" ht="12.75">
      <c r="B15" s="3" t="s">
        <v>268</v>
      </c>
      <c r="C15" s="11" t="s">
        <v>263</v>
      </c>
      <c r="D15" s="22" t="s">
        <v>263</v>
      </c>
    </row>
    <row r="16" spans="2:4" ht="12.75">
      <c r="B16" s="3" t="s">
        <v>411</v>
      </c>
      <c r="C16" s="11" t="s">
        <v>263</v>
      </c>
      <c r="D16" s="22" t="s">
        <v>263</v>
      </c>
    </row>
    <row r="17" spans="2:4" ht="12.75">
      <c r="B17" s="3" t="s">
        <v>270</v>
      </c>
      <c r="C17" s="11" t="s">
        <v>412</v>
      </c>
      <c r="D17" s="22" t="s">
        <v>412</v>
      </c>
    </row>
    <row r="18" spans="2:4" ht="12.75">
      <c r="B18" s="3" t="s">
        <v>272</v>
      </c>
      <c r="C18" s="3" t="s">
        <v>413</v>
      </c>
      <c r="D18" s="32" t="s">
        <v>538</v>
      </c>
    </row>
    <row r="19" spans="2:4" ht="12.75">
      <c r="B19" s="3" t="s">
        <v>274</v>
      </c>
      <c r="C19" s="11" t="s">
        <v>414</v>
      </c>
      <c r="D19" s="32" t="s">
        <v>535</v>
      </c>
    </row>
    <row r="20" spans="2:4" ht="12.75">
      <c r="B20" s="3" t="s">
        <v>276</v>
      </c>
      <c r="C20" s="3" t="s">
        <v>415</v>
      </c>
      <c r="D20" s="22" t="s">
        <v>536</v>
      </c>
    </row>
    <row r="21" spans="2:4" ht="25.5">
      <c r="B21" s="6" t="s">
        <v>301</v>
      </c>
      <c r="C21" s="18" t="s">
        <v>302</v>
      </c>
      <c r="D21" s="35" t="s">
        <v>537</v>
      </c>
    </row>
    <row r="22" spans="2:4" ht="12.75">
      <c r="B22" s="3" t="s">
        <v>303</v>
      </c>
      <c r="C22" s="11" t="s">
        <v>329</v>
      </c>
      <c r="D22" s="22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48.28125" style="0" customWidth="1"/>
    <col min="5" max="5" width="29.28125" style="0" customWidth="1"/>
  </cols>
  <sheetData>
    <row r="1" ht="12.75">
      <c r="C1" s="20"/>
    </row>
    <row r="2" spans="2:4" ht="12.75" customHeight="1">
      <c r="B2" s="69" t="s">
        <v>427</v>
      </c>
      <c r="C2" s="70"/>
      <c r="D2" s="67" t="s">
        <v>245</v>
      </c>
    </row>
    <row r="3" spans="2:4" ht="37.5" customHeight="1">
      <c r="B3" s="71"/>
      <c r="C3" s="72"/>
      <c r="D3" s="68"/>
    </row>
    <row r="4" spans="2:4" ht="12.75">
      <c r="B4" s="21" t="s">
        <v>246</v>
      </c>
      <c r="C4" t="s">
        <v>428</v>
      </c>
      <c r="D4" s="22" t="s">
        <v>539</v>
      </c>
    </row>
    <row r="5" spans="2:4" ht="12.75">
      <c r="B5" s="21" t="s">
        <v>248</v>
      </c>
      <c r="C5" s="23" t="s">
        <v>429</v>
      </c>
      <c r="D5" s="22" t="s">
        <v>540</v>
      </c>
    </row>
    <row r="6" spans="2:4" ht="12.75">
      <c r="B6" s="21" t="s">
        <v>250</v>
      </c>
      <c r="C6" s="23" t="s">
        <v>251</v>
      </c>
      <c r="D6" s="32" t="s">
        <v>541</v>
      </c>
    </row>
    <row r="7" spans="2:4" ht="12.75">
      <c r="B7" s="21" t="s">
        <v>252</v>
      </c>
      <c r="C7" s="23" t="s">
        <v>430</v>
      </c>
      <c r="D7" s="32" t="s">
        <v>308</v>
      </c>
    </row>
    <row r="8" spans="2:4" ht="12.75">
      <c r="B8" s="21" t="s">
        <v>254</v>
      </c>
      <c r="C8" s="23" t="s">
        <v>431</v>
      </c>
      <c r="D8" s="32" t="s">
        <v>510</v>
      </c>
    </row>
    <row r="9" spans="2:4" ht="12.75">
      <c r="B9" s="21" t="s">
        <v>258</v>
      </c>
      <c r="C9" s="24" t="s">
        <v>432</v>
      </c>
      <c r="D9" s="22" t="s">
        <v>432</v>
      </c>
    </row>
    <row r="10" spans="2:4" ht="12.75">
      <c r="B10" s="21" t="s">
        <v>260</v>
      </c>
      <c r="C10" s="23" t="s">
        <v>433</v>
      </c>
      <c r="D10" s="22" t="s">
        <v>533</v>
      </c>
    </row>
    <row r="11" spans="2:4" ht="12.75">
      <c r="B11" s="21" t="s">
        <v>262</v>
      </c>
      <c r="C11" s="23" t="s">
        <v>263</v>
      </c>
      <c r="D11" s="22" t="s">
        <v>263</v>
      </c>
    </row>
    <row r="12" spans="2:4" ht="28.5" customHeight="1">
      <c r="B12" s="25" t="s">
        <v>264</v>
      </c>
      <c r="C12" s="23" t="s">
        <v>422</v>
      </c>
      <c r="D12" s="35" t="s">
        <v>534</v>
      </c>
    </row>
    <row r="13" spans="2:4" ht="12.75">
      <c r="B13" s="21" t="s">
        <v>266</v>
      </c>
      <c r="C13" s="23" t="s">
        <v>263</v>
      </c>
      <c r="D13" s="22" t="s">
        <v>263</v>
      </c>
    </row>
    <row r="14" spans="2:4" ht="12.75">
      <c r="B14" s="21" t="s">
        <v>267</v>
      </c>
      <c r="C14" s="23" t="s">
        <v>263</v>
      </c>
      <c r="D14" s="22" t="s">
        <v>263</v>
      </c>
    </row>
    <row r="15" spans="2:4" ht="12.75">
      <c r="B15" s="21" t="s">
        <v>268</v>
      </c>
      <c r="C15" s="23" t="s">
        <v>263</v>
      </c>
      <c r="D15" s="22" t="s">
        <v>263</v>
      </c>
    </row>
    <row r="16" spans="2:4" ht="12.75">
      <c r="B16" s="21" t="s">
        <v>269</v>
      </c>
      <c r="C16" s="23" t="s">
        <v>263</v>
      </c>
      <c r="D16" s="22" t="s">
        <v>263</v>
      </c>
    </row>
    <row r="17" spans="2:4" ht="12.75">
      <c r="B17" s="21" t="s">
        <v>272</v>
      </c>
      <c r="C17" s="24" t="s">
        <v>434</v>
      </c>
      <c r="D17" s="32" t="s">
        <v>542</v>
      </c>
    </row>
    <row r="18" spans="2:4" ht="12.75">
      <c r="B18" s="21" t="s">
        <v>274</v>
      </c>
      <c r="C18" s="23" t="s">
        <v>435</v>
      </c>
      <c r="D18" s="32" t="s">
        <v>535</v>
      </c>
    </row>
    <row r="19" spans="2:4" ht="25.5">
      <c r="B19" s="25" t="s">
        <v>276</v>
      </c>
      <c r="C19" s="23" t="s">
        <v>426</v>
      </c>
      <c r="D19" s="32" t="s">
        <v>543</v>
      </c>
    </row>
    <row r="20" spans="2:4" ht="12.75">
      <c r="B20" s="21" t="s">
        <v>303</v>
      </c>
      <c r="C20" s="23" t="s">
        <v>329</v>
      </c>
      <c r="D20" s="22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23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1.421875" style="2" customWidth="1"/>
    <col min="3" max="4" width="39.57421875" style="2" customWidth="1"/>
    <col min="5" max="16384" width="9.140625" style="2" customWidth="1"/>
  </cols>
  <sheetData>
    <row r="1" ht="12.75">
      <c r="C1" s="7"/>
    </row>
    <row r="2" spans="2:4" ht="12.75" customHeight="1">
      <c r="B2" s="73" t="s">
        <v>459</v>
      </c>
      <c r="C2" s="73"/>
      <c r="D2" s="65" t="s">
        <v>245</v>
      </c>
    </row>
    <row r="3" spans="2:4" ht="60.75" customHeight="1">
      <c r="B3" s="73"/>
      <c r="C3" s="73"/>
      <c r="D3" s="66"/>
    </row>
    <row r="4" spans="2:4" ht="12.75">
      <c r="B4" s="3" t="s">
        <v>246</v>
      </c>
      <c r="C4" s="4" t="s">
        <v>460</v>
      </c>
      <c r="D4" s="31" t="s">
        <v>544</v>
      </c>
    </row>
    <row r="5" spans="2:4" ht="12.75">
      <c r="B5" s="3" t="s">
        <v>248</v>
      </c>
      <c r="C5" s="2" t="s">
        <v>461</v>
      </c>
      <c r="D5" s="32" t="s">
        <v>540</v>
      </c>
    </row>
    <row r="6" spans="2:4" ht="12.75">
      <c r="B6" s="3" t="s">
        <v>250</v>
      </c>
      <c r="C6" s="4" t="s">
        <v>251</v>
      </c>
      <c r="D6" s="31" t="s">
        <v>545</v>
      </c>
    </row>
    <row r="7" spans="2:4" ht="12.75">
      <c r="B7" s="3" t="s">
        <v>252</v>
      </c>
      <c r="C7" s="19" t="s">
        <v>462</v>
      </c>
      <c r="D7" s="31" t="s">
        <v>546</v>
      </c>
    </row>
    <row r="8" spans="2:4" ht="12.75">
      <c r="B8" s="3" t="s">
        <v>254</v>
      </c>
      <c r="C8" s="2" t="s">
        <v>309</v>
      </c>
      <c r="D8" s="32" t="s">
        <v>547</v>
      </c>
    </row>
    <row r="9" spans="2:4" ht="12.75">
      <c r="B9" s="3" t="s">
        <v>256</v>
      </c>
      <c r="C9" s="4" t="s">
        <v>257</v>
      </c>
      <c r="D9" s="35" t="s">
        <v>257</v>
      </c>
    </row>
    <row r="10" spans="2:4" ht="12.75">
      <c r="B10" s="3" t="s">
        <v>258</v>
      </c>
      <c r="C10" s="5" t="s">
        <v>259</v>
      </c>
      <c r="D10" s="32" t="s">
        <v>548</v>
      </c>
    </row>
    <row r="11" spans="2:4" ht="12.75">
      <c r="B11" s="3" t="s">
        <v>260</v>
      </c>
      <c r="C11" s="4" t="s">
        <v>433</v>
      </c>
      <c r="D11" s="33" t="s">
        <v>261</v>
      </c>
    </row>
    <row r="12" spans="2:4" ht="12.75">
      <c r="B12" s="3" t="s">
        <v>262</v>
      </c>
      <c r="C12" s="4" t="s">
        <v>263</v>
      </c>
      <c r="D12" s="32" t="s">
        <v>263</v>
      </c>
    </row>
    <row r="13" spans="2:4" ht="38.25">
      <c r="B13" s="26" t="s">
        <v>264</v>
      </c>
      <c r="C13" s="4" t="s">
        <v>463</v>
      </c>
      <c r="D13" s="31" t="s">
        <v>549</v>
      </c>
    </row>
    <row r="14" spans="2:4" ht="12.75">
      <c r="B14" s="3" t="s">
        <v>266</v>
      </c>
      <c r="C14" s="4" t="s">
        <v>263</v>
      </c>
      <c r="D14" s="35" t="s">
        <v>263</v>
      </c>
    </row>
    <row r="15" spans="2:4" ht="12.75">
      <c r="B15" s="3" t="s">
        <v>267</v>
      </c>
      <c r="C15" s="4" t="s">
        <v>263</v>
      </c>
      <c r="D15" s="35" t="s">
        <v>263</v>
      </c>
    </row>
    <row r="16" spans="2:4" ht="12.75">
      <c r="B16" s="3" t="s">
        <v>268</v>
      </c>
      <c r="C16" s="4" t="s">
        <v>263</v>
      </c>
      <c r="D16" s="35" t="s">
        <v>263</v>
      </c>
    </row>
    <row r="17" spans="2:4" ht="12.75">
      <c r="B17" s="3" t="s">
        <v>269</v>
      </c>
      <c r="C17" s="4" t="s">
        <v>263</v>
      </c>
      <c r="D17" s="35" t="s">
        <v>263</v>
      </c>
    </row>
    <row r="18" spans="2:4" ht="12.75">
      <c r="B18" s="3" t="s">
        <v>270</v>
      </c>
      <c r="C18" s="4" t="s">
        <v>271</v>
      </c>
      <c r="D18" s="35" t="s">
        <v>271</v>
      </c>
    </row>
    <row r="19" spans="2:4" ht="12.75">
      <c r="B19" s="3" t="s">
        <v>272</v>
      </c>
      <c r="C19" s="16" t="s">
        <v>464</v>
      </c>
      <c r="D19" s="32" t="s">
        <v>553</v>
      </c>
    </row>
    <row r="20" spans="2:4" ht="12.75">
      <c r="B20" s="3" t="s">
        <v>274</v>
      </c>
      <c r="C20" s="4" t="s">
        <v>465</v>
      </c>
      <c r="D20" s="32" t="s">
        <v>550</v>
      </c>
    </row>
    <row r="21" spans="2:4" ht="25.5">
      <c r="B21" s="26" t="s">
        <v>276</v>
      </c>
      <c r="C21" s="4" t="s">
        <v>426</v>
      </c>
      <c r="D21" s="32" t="s">
        <v>551</v>
      </c>
    </row>
    <row r="22" spans="2:4" ht="25.5">
      <c r="B22" s="6" t="s">
        <v>301</v>
      </c>
      <c r="C22" s="27" t="s">
        <v>302</v>
      </c>
      <c r="D22" s="42" t="s">
        <v>552</v>
      </c>
    </row>
    <row r="23" spans="2:4" ht="12.75">
      <c r="B23" s="3" t="s">
        <v>303</v>
      </c>
      <c r="C23" s="4" t="s">
        <v>329</v>
      </c>
      <c r="D23" s="35" t="s">
        <v>329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dcterms:modified xsi:type="dcterms:W3CDTF">2013-04-24T12:00:21Z</dcterms:modified>
  <cp:category/>
  <cp:version/>
  <cp:contentType/>
  <cp:contentStatus/>
</cp:coreProperties>
</file>