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460" windowWidth="19140" windowHeight="4065" activeTab="0"/>
  </bookViews>
  <sheets>
    <sheet name="Rozpočet" sheetId="1" r:id="rId1"/>
  </sheets>
  <definedNames>
    <definedName name="_xlnm.Print_Titles" localSheetId="0">'Rozpočet'!$1:$5</definedName>
    <definedName name="_xlnm.Print_Area" localSheetId="0">'Rozpočet'!$A$1:$H$145</definedName>
  </definedNames>
  <calcPr fullCalcOnLoad="1"/>
</workbook>
</file>

<file path=xl/sharedStrings.xml><?xml version="1.0" encoding="utf-8"?>
<sst xmlns="http://schemas.openxmlformats.org/spreadsheetml/2006/main" count="193" uniqueCount="99">
  <si>
    <t>P.č.</t>
  </si>
  <si>
    <t>Číslo položky</t>
  </si>
  <si>
    <t>Název položky</t>
  </si>
  <si>
    <t>MJ</t>
  </si>
  <si>
    <t>množství</t>
  </si>
  <si>
    <t>cena / MJ</t>
  </si>
  <si>
    <t>Celkem za</t>
  </si>
  <si>
    <t>ks</t>
  </si>
  <si>
    <t>kpl</t>
  </si>
  <si>
    <t>bm</t>
  </si>
  <si>
    <t>m2</t>
  </si>
  <si>
    <t>vč. náplně chladiva R410A a výbavy pro celoroční provoz</t>
  </si>
  <si>
    <t>Zprovoznění zařízení, montáž vnitřní a venkovní jednotky</t>
  </si>
  <si>
    <t>Doplňkový materiál</t>
  </si>
  <si>
    <t>Montážní, těsnící a spojovací materiál</t>
  </si>
  <si>
    <t>Pozn.: průchod střešním pláštěm je proveden kruhovou chráničkou DN200 z Fe-Zn plechu, ukončenou 300mm nad střešním pláštěm kolenem DN200 - 45° s ucpávkou</t>
  </si>
  <si>
    <t>požární ucpávka se stavebním zapravením</t>
  </si>
  <si>
    <t>Dodávka celkem (Kč)</t>
  </si>
  <si>
    <t>PAVILON ILBIT - A3</t>
  </si>
  <si>
    <t>LG</t>
  </si>
  <si>
    <t>převýšení mezi jednotkami 12,5m</t>
  </si>
  <si>
    <t>vč.pružných podložek</t>
  </si>
  <si>
    <t>realizace</t>
  </si>
  <si>
    <t>721_17-4043</t>
  </si>
  <si>
    <t>Potrubí z PP trub HTsystém - připojovací - do 50x1,8</t>
  </si>
  <si>
    <t>m</t>
  </si>
  <si>
    <t>722_17-4024</t>
  </si>
  <si>
    <t>Potrubí z trubek PPR typ3 PN20 - 32x5,4 + nosný žlábek D+M,vč.kompenz</t>
  </si>
  <si>
    <t>721_D+M</t>
  </si>
  <si>
    <t>Kondenzační sifon DN40 pro VZT s přídavnou mechanickou ZU (např. HL136N)</t>
  </si>
  <si>
    <t>Zavěšení potrubí, objímky - pevné ul.,kluzné ul.,včetně kotvení</t>
  </si>
  <si>
    <t>100.01</t>
  </si>
  <si>
    <t>100.02</t>
  </si>
  <si>
    <t>Zařízení č. 100 a 101 - Chlazení - KRYOBANKA</t>
  </si>
  <si>
    <t>101.01</t>
  </si>
  <si>
    <t>101.02</t>
  </si>
  <si>
    <t>Označení potrubí a armatur</t>
  </si>
  <si>
    <t>Štítek samolepící</t>
  </si>
  <si>
    <t>závěsy HILTI</t>
  </si>
  <si>
    <t xml:space="preserve">Trubková objímka MIP-M (chlazení) </t>
  </si>
  <si>
    <t>1"</t>
  </si>
  <si>
    <t>zhotovení stavebních prostupů SDK příčkami 300x300mm</t>
  </si>
  <si>
    <t>rozekrytí vrstev střešní konstrukce v rozsahu 300x300mm</t>
  </si>
  <si>
    <t>Pozn. Štítkem budou označeny servisní vstupy do podhledu - místo osazení sifonu kondenzátu.</t>
  </si>
  <si>
    <t>Pozn. Štítkem budou označeny servisní vstupy do podhledu - ventilová sestava u vnitřních chladicích jednotek.</t>
  </si>
  <si>
    <t>kazetová vnitřní jednotka čtyřcestná CT24.NP2</t>
  </si>
  <si>
    <t>včetně kabelového ovladače</t>
  </si>
  <si>
    <t>El.deska pro komunikaci PI485 PMNFP14A0</t>
  </si>
  <si>
    <t>Čelní panel 4 cest.kazety 840*840 mm, PT-UMC1</t>
  </si>
  <si>
    <t>Rozhraní BACnet PQNFB17B0</t>
  </si>
  <si>
    <t>venkovní jednotka UU24W.U42 s inventorem, Qchl= 2,8-7,7 kW, Qt=2,0-5,6kW</t>
  </si>
  <si>
    <t>s možností celoročního chlazení do -15°C</t>
  </si>
  <si>
    <t>Qel=2,21kW, 230V/50Hz, I=9,6A, jištění 30A, 834(V)x950(Š)x330(H)mm, M=60kg</t>
  </si>
  <si>
    <t>Propojovací izolované Cu potrubí, 9,52/15,88mm, vč. izolace (např. Kaiflex ST13mm) a kabeláže, komunikační kabel 5(žil)*1,5mm2</t>
  </si>
  <si>
    <t>pozinkovaný plech tl.0,6 na oplechování potrubí v exteriéru</t>
  </si>
  <si>
    <t>rám / konzola pod jednotku</t>
  </si>
  <si>
    <t>betonové základy pro upevnění jednotky 700x200x350mm (DxŠxV)</t>
  </si>
  <si>
    <t>Demontáž podhledových kazet, vč. nosné konstrukce, uskladnění</t>
  </si>
  <si>
    <t>odstranění kačírkového zásypu v rozsahu cca 1000x1000mm</t>
  </si>
  <si>
    <t>zapravení stavebních prostupů SDK příčkami 300x300mm</t>
  </si>
  <si>
    <t>Opětovná montáž podhledových kazet, vč. nosné konstrukce</t>
  </si>
  <si>
    <t>Předpokládaná výměna 20% poničených minerálních kazet 600x600mm</t>
  </si>
  <si>
    <t>provedení drážky v SDK příčce pro stoupačku ZTI</t>
  </si>
  <si>
    <t>zapravení drážky v SDK příčce stoupačky ZTI</t>
  </si>
  <si>
    <t>opětovné zakrytí vrstev střešní konstrukce v rozsahu 500x500mm (natavení hydroizolační fólie)</t>
  </si>
  <si>
    <t>srovnání kačírkového zásypu v rozsahu cca 1000x1000mm</t>
  </si>
  <si>
    <t xml:space="preserve">IKČ, koordinace s MaR , šéfmontáž, </t>
  </si>
  <si>
    <t>Měření vyžadovaná investorem - např. měření hluku /vč. protokolů)</t>
  </si>
  <si>
    <t>Doprava, přesuny, zdvihací mechanismy, jeřáby</t>
  </si>
  <si>
    <t>PD skut.provedení, předávací dokumentace, označení zařízení štítky (zatavené)</t>
  </si>
  <si>
    <t>rezerva na úpravu potrubních rozvodů VZT potrubí (koordinace)</t>
  </si>
  <si>
    <t>hod</t>
  </si>
  <si>
    <t>rezerva na nepředvítelné práce</t>
  </si>
  <si>
    <t xml:space="preserve">Část - profese ZTI </t>
  </si>
  <si>
    <t>Část - profese STAVBA</t>
  </si>
  <si>
    <t>Chlazení technické místnosti - kryobanka</t>
  </si>
  <si>
    <t>zaregulování systému vč. protokolů, zaškolení obsluhy</t>
  </si>
  <si>
    <t>pavilon A3, místnost 1S27 - doplnění chlazení</t>
  </si>
  <si>
    <t>Rozpočet - elektroinstalace</t>
  </si>
  <si>
    <t>Základní rozpočtové náklady</t>
  </si>
  <si>
    <t>A.   Dodávky dle specifikací</t>
  </si>
  <si>
    <t>C.   Montáž</t>
  </si>
  <si>
    <t>D.   Demontáž</t>
  </si>
  <si>
    <t>E.   Materiál nosný délkový</t>
  </si>
  <si>
    <t>F.   Materiál nosný kusový</t>
  </si>
  <si>
    <t>H.   Prořez délkového materiálu (5 % z E)</t>
  </si>
  <si>
    <t>J.    Součet materiál nosný (E+F+G+H)</t>
  </si>
  <si>
    <t>K.   Materiál podružný (3 % z J)</t>
  </si>
  <si>
    <t>L.    Součet montáž + demontáž  + materiál (C+D+J+K)</t>
  </si>
  <si>
    <t>M.  PPV (6 % z L)</t>
  </si>
  <si>
    <t>N.   Zemní práce</t>
  </si>
  <si>
    <t>O.   Nátěry</t>
  </si>
  <si>
    <t>R.   Celkem základní rozpočtové náklady</t>
  </si>
  <si>
    <t>S.   Revize vyhrazeného technického zařízení (elektro)</t>
  </si>
  <si>
    <t>h</t>
  </si>
  <si>
    <t>T.   Dokumentace skutečného provedení - nezapočtena v elektro</t>
  </si>
  <si>
    <t>G.   Materiál nosný kusový (svítidla)</t>
  </si>
  <si>
    <t>ROZPOČET</t>
  </si>
  <si>
    <t>Celkem součet ELEKTROINSTALACE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</si>
</sst>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d/mm"/>
    <numFmt numFmtId="166" formatCode="#,##0\ "/>
    <numFmt numFmtId="167" formatCode="#,##0.000"/>
    <numFmt numFmtId="168" formatCode="_-* #,##0.00&quot; Kč&quot;_-;\-* #,##0.00&quot; Kč&quot;_-;_-* \-??&quot; Kč&quot;_-;_-@_-"/>
    <numFmt numFmtId="169" formatCode="_-* #,##0.00\ _K_č_-;\-* #,##0.00\ _K_č_-;_-* \-??\ _K_č_-;_-@_-"/>
    <numFmt numFmtId="170" formatCode="0.0%"/>
    <numFmt numFmtId="171" formatCode="0.000"/>
    <numFmt numFmtId="172" formatCode="0.0"/>
    <numFmt numFmtId="173" formatCode="d&quot;/ &quot;mm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6"/>
      <color indexed="9"/>
      <name val="Century Gothic"/>
      <family val="2"/>
    </font>
    <font>
      <b/>
      <u val="single"/>
      <sz val="12"/>
      <color indexed="9"/>
      <name val="Arial CE"/>
      <family val="0"/>
    </font>
    <font>
      <sz val="12"/>
      <name val="Arial CE"/>
      <family val="0"/>
    </font>
    <font>
      <sz val="12"/>
      <color indexed="9"/>
      <name val="Arial CE"/>
      <family val="0"/>
    </font>
    <font>
      <b/>
      <sz val="12"/>
      <name val="Century Gothic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9"/>
      <name val="Arial CE"/>
      <family val="2"/>
    </font>
    <font>
      <sz val="11"/>
      <color indexed="8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i/>
      <sz val="10"/>
      <name val="Century Gothic"/>
      <family val="2"/>
    </font>
    <font>
      <sz val="8"/>
      <name val="Calibri"/>
      <family val="2"/>
    </font>
    <font>
      <b/>
      <sz val="9"/>
      <name val="Arial Narrow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2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Century Gothic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11"/>
      <color indexed="10"/>
      <name val="Century Gothic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color indexed="9"/>
      <name val="Arial CE"/>
      <family val="0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10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0" fillId="0" borderId="0" applyAlignment="0"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" fontId="10" fillId="0" borderId="0" applyBorder="0" applyAlignment="0">
      <protection/>
    </xf>
    <xf numFmtId="0" fontId="10" fillId="0" borderId="0">
      <alignment horizontal="right" wrapText="1"/>
      <protection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166" fontId="10" fillId="0" borderId="0" applyFont="0" applyFill="0" applyBorder="0">
      <alignment horizontal="right" vertical="center"/>
      <protection/>
    </xf>
    <xf numFmtId="0" fontId="51" fillId="0" borderId="1" applyNumberFormat="0" applyFill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43" fontId="21" fillId="0" borderId="0" applyFill="0" applyBorder="0" applyAlignment="0" applyProtection="0"/>
    <xf numFmtId="43" fontId="21" fillId="0" borderId="0" applyFill="0" applyBorder="0" applyAlignment="0" applyProtection="0"/>
    <xf numFmtId="169" fontId="2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43" fontId="21" fillId="0" borderId="0" applyFill="0" applyBorder="0" applyAlignment="0" applyProtection="0"/>
    <xf numFmtId="41" fontId="1" fillId="0" borderId="0" applyFont="0" applyFill="0" applyBorder="0" applyAlignment="0" applyProtection="0"/>
    <xf numFmtId="0" fontId="19" fillId="0" borderId="0">
      <alignment horizontal="center" vertical="center" wrapText="1"/>
      <protection/>
    </xf>
    <xf numFmtId="0" fontId="52" fillId="0" borderId="0" applyNumberFormat="0" applyFill="0" applyBorder="0" applyAlignment="0" applyProtection="0"/>
    <xf numFmtId="0" fontId="53" fillId="19" borderId="0" applyNumberFormat="0" applyBorder="0" applyAlignment="0" applyProtection="0"/>
    <xf numFmtId="0" fontId="54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0" fillId="0" borderId="0">
      <alignment horizontal="left"/>
      <protection/>
    </xf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166" fontId="2" fillId="0" borderId="0">
      <alignment vertical="center"/>
      <protection/>
    </xf>
    <xf numFmtId="0" fontId="2" fillId="0" borderId="0">
      <alignment/>
      <protection/>
    </xf>
    <xf numFmtId="166" fontId="2" fillId="0" borderId="0">
      <alignment vertical="center"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8" fillId="0" borderId="6">
      <alignment horizontal="center" vertical="center" wrapText="1"/>
      <protection/>
    </xf>
    <xf numFmtId="0" fontId="25" fillId="0" borderId="0" applyNumberFormat="0" applyFill="0" applyBorder="0" applyAlignment="0" applyProtection="0"/>
    <xf numFmtId="165" fontId="2" fillId="0" borderId="0">
      <alignment horizontal="center" vertical="center"/>
      <protection/>
    </xf>
    <xf numFmtId="0" fontId="1" fillId="22" borderId="7" applyNumberFormat="0" applyFont="0" applyAlignment="0" applyProtection="0"/>
    <xf numFmtId="9" fontId="21" fillId="0" borderId="0" applyFill="0" applyBorder="0" applyAlignment="0" applyProtection="0"/>
    <xf numFmtId="9" fontId="1" fillId="0" borderId="0" applyFont="0" applyFill="0" applyBorder="0" applyAlignment="0" applyProtection="0"/>
    <xf numFmtId="0" fontId="60" fillId="0" borderId="8" applyNumberFormat="0" applyFill="0" applyAlignment="0" applyProtection="0"/>
    <xf numFmtId="0" fontId="33" fillId="0" borderId="0">
      <alignment/>
      <protection/>
    </xf>
    <xf numFmtId="0" fontId="61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4" borderId="9" applyNumberFormat="0" applyAlignment="0" applyProtection="0"/>
    <xf numFmtId="0" fontId="64" fillId="25" borderId="9" applyNumberFormat="0" applyAlignment="0" applyProtection="0"/>
    <xf numFmtId="0" fontId="65" fillId="25" borderId="10" applyNumberFormat="0" applyAlignment="0" applyProtection="0"/>
    <xf numFmtId="0" fontId="66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16" fontId="17" fillId="0" borderId="11" xfId="0" applyNumberFormat="1" applyFont="1" applyFill="1" applyBorder="1" applyAlignment="1">
      <alignment horizontal="left" vertical="center"/>
    </xf>
    <xf numFmtId="4" fontId="10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4" fontId="10" fillId="32" borderId="11" xfId="0" applyNumberFormat="1" applyFont="1" applyFill="1" applyBorder="1" applyAlignment="1">
      <alignment horizontal="right" vertical="center"/>
    </xf>
    <xf numFmtId="16" fontId="17" fillId="32" borderId="11" xfId="0" applyNumberFormat="1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164" fontId="10" fillId="32" borderId="1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9" fillId="32" borderId="11" xfId="0" applyFont="1" applyFill="1" applyBorder="1" applyAlignment="1">
      <alignment horizontal="center" vertical="center"/>
    </xf>
    <xf numFmtId="0" fontId="19" fillId="32" borderId="11" xfId="0" applyFont="1" applyFill="1" applyBorder="1" applyAlignment="1">
      <alignment vertical="center" wrapText="1"/>
    </xf>
    <xf numFmtId="0" fontId="3" fillId="33" borderId="11" xfId="80" applyFont="1" applyFill="1" applyBorder="1" applyAlignment="1">
      <alignment horizontal="left" vertical="center" indent="1"/>
      <protection/>
    </xf>
    <xf numFmtId="0" fontId="4" fillId="33" borderId="11" xfId="80" applyFont="1" applyFill="1" applyBorder="1" applyAlignment="1">
      <alignment vertical="center"/>
      <protection/>
    </xf>
    <xf numFmtId="0" fontId="4" fillId="33" borderId="11" xfId="80" applyFont="1" applyFill="1" applyBorder="1" applyAlignment="1">
      <alignment horizontal="center" vertical="center"/>
      <protection/>
    </xf>
    <xf numFmtId="164" fontId="4" fillId="33" borderId="11" xfId="80" applyNumberFormat="1" applyFont="1" applyFill="1" applyBorder="1" applyAlignment="1">
      <alignment horizontal="center" vertical="center"/>
      <protection/>
    </xf>
    <xf numFmtId="0" fontId="3" fillId="33" borderId="11" xfId="80" applyFont="1" applyFill="1" applyBorder="1" applyAlignment="1">
      <alignment horizontal="right" vertical="center"/>
      <protection/>
    </xf>
    <xf numFmtId="0" fontId="5" fillId="32" borderId="11" xfId="80" applyFont="1" applyFill="1" applyBorder="1" applyAlignment="1">
      <alignment/>
      <protection/>
    </xf>
    <xf numFmtId="0" fontId="4" fillId="32" borderId="11" xfId="80" applyFont="1" applyFill="1" applyBorder="1" applyAlignment="1">
      <alignment vertical="center"/>
      <protection/>
    </xf>
    <xf numFmtId="0" fontId="4" fillId="32" borderId="11" xfId="80" applyFont="1" applyFill="1" applyBorder="1" applyAlignment="1">
      <alignment horizontal="center" vertical="center"/>
      <protection/>
    </xf>
    <xf numFmtId="164" fontId="4" fillId="32" borderId="11" xfId="80" applyNumberFormat="1" applyFont="1" applyFill="1" applyBorder="1" applyAlignment="1">
      <alignment horizontal="center" vertical="center"/>
      <protection/>
    </xf>
    <xf numFmtId="0" fontId="6" fillId="32" borderId="11" xfId="80" applyFont="1" applyFill="1" applyBorder="1" applyAlignment="1">
      <alignment horizontal="right" vertical="center"/>
      <protection/>
    </xf>
    <xf numFmtId="0" fontId="8" fillId="0" borderId="11" xfId="80" applyFont="1" applyBorder="1" applyAlignment="1">
      <alignment horizontal="centerContinuous" vertical="center"/>
      <protection/>
    </xf>
    <xf numFmtId="0" fontId="9" fillId="0" borderId="11" xfId="80" applyFont="1" applyBorder="1" applyAlignment="1">
      <alignment horizontal="centerContinuous" vertical="center"/>
      <protection/>
    </xf>
    <xf numFmtId="0" fontId="9" fillId="0" borderId="11" xfId="80" applyFont="1" applyBorder="1" applyAlignment="1">
      <alignment horizontal="center" vertical="center"/>
      <protection/>
    </xf>
    <xf numFmtId="164" fontId="9" fillId="0" borderId="11" xfId="80" applyNumberFormat="1" applyFont="1" applyBorder="1" applyAlignment="1">
      <alignment horizontal="center" vertical="center"/>
      <protection/>
    </xf>
    <xf numFmtId="0" fontId="10" fillId="0" borderId="11" xfId="80" applyFont="1" applyBorder="1">
      <alignment/>
      <protection/>
    </xf>
    <xf numFmtId="0" fontId="2" fillId="0" borderId="11" xfId="80" applyFont="1" applyBorder="1" applyAlignment="1">
      <alignment vertical="center"/>
      <protection/>
    </xf>
    <xf numFmtId="0" fontId="2" fillId="0" borderId="11" xfId="80" applyFont="1" applyBorder="1" applyAlignment="1">
      <alignment horizontal="center" vertical="center"/>
      <protection/>
    </xf>
    <xf numFmtId="0" fontId="2" fillId="0" borderId="11" xfId="80" applyBorder="1" applyAlignment="1">
      <alignment horizontal="center" vertical="center"/>
      <protection/>
    </xf>
    <xf numFmtId="164" fontId="2" fillId="0" borderId="11" xfId="80" applyNumberFormat="1" applyBorder="1" applyAlignment="1">
      <alignment horizontal="center" vertical="center"/>
      <protection/>
    </xf>
    <xf numFmtId="0" fontId="2" fillId="0" borderId="11" xfId="80" applyBorder="1" applyAlignment="1">
      <alignment vertical="center"/>
      <protection/>
    </xf>
    <xf numFmtId="49" fontId="12" fillId="34" borderId="11" xfId="80" applyNumberFormat="1" applyFont="1" applyFill="1" applyBorder="1">
      <alignment/>
      <protection/>
    </xf>
    <xf numFmtId="0" fontId="12" fillId="34" borderId="11" xfId="80" applyFont="1" applyFill="1" applyBorder="1" applyAlignment="1">
      <alignment horizontal="center" vertical="center"/>
      <protection/>
    </xf>
    <xf numFmtId="164" fontId="12" fillId="34" borderId="11" xfId="80" applyNumberFormat="1" applyFont="1" applyFill="1" applyBorder="1" applyAlignment="1">
      <alignment horizontal="center" vertical="center"/>
      <protection/>
    </xf>
    <xf numFmtId="0" fontId="12" fillId="0" borderId="11" xfId="80" applyFont="1" applyBorder="1" applyAlignment="1">
      <alignment horizontal="center"/>
      <protection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vertical="center"/>
    </xf>
    <xf numFmtId="165" fontId="22" fillId="0" borderId="11" xfId="81" applyNumberFormat="1" applyFont="1" applyFill="1" applyBorder="1" applyAlignment="1">
      <alignment horizontal="center" vertical="center" wrapText="1"/>
      <protection/>
    </xf>
    <xf numFmtId="0" fontId="12" fillId="32" borderId="11" xfId="80" applyFont="1" applyFill="1" applyBorder="1" applyAlignment="1">
      <alignment horizontal="center"/>
      <protection/>
    </xf>
    <xf numFmtId="0" fontId="11" fillId="32" borderId="11" xfId="0" applyFont="1" applyFill="1" applyBorder="1" applyAlignment="1">
      <alignment vertical="center"/>
    </xf>
    <xf numFmtId="0" fontId="14" fillId="34" borderId="11" xfId="80" applyFont="1" applyFill="1" applyBorder="1" applyAlignment="1">
      <alignment horizontal="center"/>
      <protection/>
    </xf>
    <xf numFmtId="49" fontId="15" fillId="34" borderId="11" xfId="80" applyNumberFormat="1" applyFont="1" applyFill="1" applyBorder="1" applyAlignment="1">
      <alignment horizontal="left" vertical="center"/>
      <protection/>
    </xf>
    <xf numFmtId="0" fontId="15" fillId="34" borderId="11" xfId="80" applyFont="1" applyFill="1" applyBorder="1" applyAlignment="1">
      <alignment horizontal="center" vertical="center"/>
      <protection/>
    </xf>
    <xf numFmtId="0" fontId="14" fillId="34" borderId="11" xfId="80" applyFont="1" applyFill="1" applyBorder="1" applyAlignment="1">
      <alignment horizontal="center" vertical="center"/>
      <protection/>
    </xf>
    <xf numFmtId="164" fontId="14" fillId="34" borderId="11" xfId="80" applyNumberFormat="1" applyFont="1" applyFill="1" applyBorder="1" applyAlignment="1">
      <alignment horizontal="center" vertical="center"/>
      <protection/>
    </xf>
    <xf numFmtId="4" fontId="14" fillId="34" borderId="11" xfId="80" applyNumberFormat="1" applyFont="1" applyFill="1" applyBorder="1" applyAlignment="1">
      <alignment horizontal="right" vertical="center"/>
      <protection/>
    </xf>
    <xf numFmtId="0" fontId="11" fillId="0" borderId="11" xfId="0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49" fontId="19" fillId="32" borderId="11" xfId="0" applyNumberFormat="1" applyFont="1" applyFill="1" applyBorder="1" applyAlignment="1">
      <alignment vertical="center" wrapText="1"/>
    </xf>
    <xf numFmtId="165" fontId="22" fillId="32" borderId="11" xfId="81" applyNumberFormat="1" applyFont="1" applyFill="1" applyBorder="1" applyAlignment="1">
      <alignment horizontal="center" vertical="center" wrapText="1"/>
      <protection/>
    </xf>
    <xf numFmtId="0" fontId="26" fillId="33" borderId="11" xfId="68" applyNumberFormat="1" applyFont="1" applyFill="1" applyBorder="1">
      <alignment/>
      <protection/>
    </xf>
    <xf numFmtId="0" fontId="26" fillId="33" borderId="11" xfId="68" applyNumberFormat="1" applyFont="1" applyFill="1" applyBorder="1" applyAlignment="1">
      <alignment vertical="center"/>
      <protection/>
    </xf>
    <xf numFmtId="0" fontId="26" fillId="33" borderId="11" xfId="68" applyNumberFormat="1" applyFont="1" applyFill="1" applyBorder="1" applyAlignment="1">
      <alignment vertical="center" wrapText="1"/>
      <protection/>
    </xf>
    <xf numFmtId="0" fontId="26" fillId="33" borderId="11" xfId="68" applyNumberFormat="1" applyFont="1" applyFill="1" applyBorder="1" applyAlignment="1">
      <alignment horizontal="center" vertical="center" wrapText="1"/>
      <protection/>
    </xf>
    <xf numFmtId="0" fontId="26" fillId="33" borderId="11" xfId="68" applyNumberFormat="1" applyFont="1" applyFill="1" applyBorder="1" applyAlignment="1">
      <alignment horizontal="center" vertical="center"/>
      <protection/>
    </xf>
    <xf numFmtId="164" fontId="26" fillId="33" borderId="11" xfId="68" applyNumberFormat="1" applyFont="1" applyFill="1" applyBorder="1" applyAlignment="1">
      <alignment horizontal="center" vertical="center"/>
      <protection/>
    </xf>
    <xf numFmtId="0" fontId="27" fillId="33" borderId="11" xfId="68" applyNumberFormat="1" applyFont="1" applyFill="1" applyBorder="1" applyAlignment="1">
      <alignment vertical="center"/>
      <protection/>
    </xf>
    <xf numFmtId="4" fontId="19" fillId="32" borderId="11" xfId="0" applyNumberFormat="1" applyFont="1" applyFill="1" applyBorder="1" applyAlignment="1">
      <alignment horizontal="right" vertical="center"/>
    </xf>
    <xf numFmtId="0" fontId="28" fillId="0" borderId="0" xfId="0" applyFont="1" applyAlignment="1">
      <alignment/>
    </xf>
    <xf numFmtId="3" fontId="13" fillId="34" borderId="11" xfId="80" applyNumberFormat="1" applyFont="1" applyFill="1" applyBorder="1" applyAlignment="1">
      <alignment horizontal="center" vertical="center"/>
      <protection/>
    </xf>
    <xf numFmtId="3" fontId="10" fillId="0" borderId="11" xfId="0" applyNumberFormat="1" applyFont="1" applyFill="1" applyBorder="1" applyAlignment="1">
      <alignment horizontal="right" vertical="center"/>
    </xf>
    <xf numFmtId="3" fontId="19" fillId="32" borderId="11" xfId="0" applyNumberFormat="1" applyFont="1" applyFill="1" applyBorder="1" applyAlignment="1">
      <alignment horizontal="right" vertical="center"/>
    </xf>
    <xf numFmtId="0" fontId="12" fillId="34" borderId="11" xfId="80" applyFont="1" applyFill="1" applyBorder="1" applyAlignment="1">
      <alignment horizontal="center" vertical="center" wrapText="1"/>
      <protection/>
    </xf>
    <xf numFmtId="0" fontId="4" fillId="32" borderId="11" xfId="80" applyFont="1" applyFill="1" applyBorder="1" applyAlignment="1">
      <alignment vertical="center" wrapText="1"/>
      <protection/>
    </xf>
    <xf numFmtId="0" fontId="9" fillId="0" borderId="11" xfId="80" applyFont="1" applyBorder="1" applyAlignment="1">
      <alignment horizontal="centerContinuous" vertical="center" wrapText="1"/>
      <protection/>
    </xf>
    <xf numFmtId="0" fontId="2" fillId="0" borderId="11" xfId="80" applyFont="1" applyBorder="1" applyAlignment="1">
      <alignment vertical="center" wrapText="1"/>
      <protection/>
    </xf>
    <xf numFmtId="0" fontId="15" fillId="34" borderId="11" xfId="80" applyFont="1" applyFill="1" applyBorder="1" applyAlignment="1">
      <alignment vertical="center" wrapText="1"/>
      <protection/>
    </xf>
    <xf numFmtId="0" fontId="11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3" fontId="23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10" fillId="0" borderId="11" xfId="0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7" fillId="0" borderId="11" xfId="80" applyFont="1" applyBorder="1" applyAlignment="1">
      <alignment horizontal="left" indent="1"/>
      <protection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4" fontId="30" fillId="0" borderId="0" xfId="0" applyNumberFormat="1" applyFont="1" applyAlignment="1">
      <alignment horizontal="right"/>
    </xf>
    <xf numFmtId="4" fontId="31" fillId="0" borderId="0" xfId="64" applyNumberFormat="1" applyFont="1" applyAlignment="1" applyProtection="1">
      <alignment horizontal="right"/>
      <protection/>
    </xf>
    <xf numFmtId="0" fontId="29" fillId="0" borderId="0" xfId="0" applyFont="1" applyBorder="1" applyAlignment="1">
      <alignment/>
    </xf>
    <xf numFmtId="4" fontId="29" fillId="0" borderId="0" xfId="0" applyNumberFormat="1" applyFont="1" applyBorder="1" applyAlignment="1">
      <alignment horizontal="right"/>
    </xf>
    <xf numFmtId="4" fontId="32" fillId="0" borderId="0" xfId="88" applyNumberFormat="1" applyFont="1" applyBorder="1" applyAlignment="1">
      <alignment horizontal="right"/>
      <protection/>
    </xf>
    <xf numFmtId="0" fontId="31" fillId="0" borderId="0" xfId="0" applyFont="1" applyBorder="1" applyAlignment="1">
      <alignment/>
    </xf>
    <xf numFmtId="4" fontId="31" fillId="0" borderId="0" xfId="0" applyNumberFormat="1" applyFont="1" applyBorder="1" applyAlignment="1">
      <alignment horizontal="right"/>
    </xf>
    <xf numFmtId="4" fontId="31" fillId="0" borderId="0" xfId="0" applyNumberFormat="1" applyFont="1" applyAlignment="1">
      <alignment horizontal="right"/>
    </xf>
    <xf numFmtId="0" fontId="29" fillId="0" borderId="11" xfId="0" applyFont="1" applyBorder="1" applyAlignment="1">
      <alignment/>
    </xf>
    <xf numFmtId="4" fontId="29" fillId="0" borderId="11" xfId="0" applyNumberFormat="1" applyFont="1" applyBorder="1" applyAlignment="1">
      <alignment horizontal="right"/>
    </xf>
    <xf numFmtId="0" fontId="30" fillId="0" borderId="11" xfId="0" applyFont="1" applyBorder="1" applyAlignment="1">
      <alignment/>
    </xf>
    <xf numFmtId="0" fontId="29" fillId="0" borderId="11" xfId="0" applyFont="1" applyBorder="1" applyAlignment="1">
      <alignment wrapText="1"/>
    </xf>
    <xf numFmtId="0" fontId="31" fillId="0" borderId="11" xfId="0" applyFont="1" applyBorder="1" applyAlignment="1">
      <alignment wrapText="1"/>
    </xf>
    <xf numFmtId="0" fontId="31" fillId="0" borderId="11" xfId="0" applyFont="1" applyBorder="1" applyAlignment="1">
      <alignment/>
    </xf>
    <xf numFmtId="4" fontId="31" fillId="0" borderId="11" xfId="0" applyNumberFormat="1" applyFont="1" applyBorder="1" applyAlignment="1">
      <alignment horizontal="right"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34" fillId="33" borderId="11" xfId="80" applyFont="1" applyFill="1" applyBorder="1" applyAlignment="1">
      <alignment vertical="center" wrapText="1"/>
      <protection/>
    </xf>
    <xf numFmtId="0" fontId="11" fillId="34" borderId="11" xfId="0" applyFont="1" applyFill="1" applyBorder="1" applyAlignment="1">
      <alignment horizontal="center" vertical="center"/>
    </xf>
    <xf numFmtId="164" fontId="11" fillId="34" borderId="11" xfId="0" applyNumberFormat="1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vertical="center"/>
    </xf>
    <xf numFmtId="3" fontId="23" fillId="34" borderId="11" xfId="0" applyNumberFormat="1" applyFont="1" applyFill="1" applyBorder="1" applyAlignment="1">
      <alignment horizontal="center" vertical="center"/>
    </xf>
    <xf numFmtId="0" fontId="11" fillId="34" borderId="0" xfId="0" applyFont="1" applyFill="1" applyAlignment="1">
      <alignment/>
    </xf>
    <xf numFmtId="0" fontId="23" fillId="34" borderId="11" xfId="0" applyFont="1" applyFill="1" applyBorder="1" applyAlignment="1">
      <alignment/>
    </xf>
    <xf numFmtId="0" fontId="24" fillId="34" borderId="11" xfId="0" applyFont="1" applyFill="1" applyBorder="1" applyAlignment="1">
      <alignment/>
    </xf>
  </cellXfs>
  <cellStyles count="87">
    <cellStyle name="Normal" xfId="0"/>
    <cellStyle name="1D čísl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2D čísla" xfId="22"/>
    <cellStyle name="3D čísla" xfId="23"/>
    <cellStyle name="40 % – Zvýraznění1" xfId="24"/>
    <cellStyle name="40 % – Zvýraznění2" xfId="25"/>
    <cellStyle name="40 % – Zvýraznění3" xfId="26"/>
    <cellStyle name="40 % – Zvýraznění4" xfId="27"/>
    <cellStyle name="40 % – Zvýraznění5" xfId="28"/>
    <cellStyle name="40 % – Zvýraznění6" xfId="29"/>
    <cellStyle name="60 % – Zvýraznění1" xfId="30"/>
    <cellStyle name="60 % – Zvýraznění2" xfId="31"/>
    <cellStyle name="60 % – Zvýraznění3" xfId="32"/>
    <cellStyle name="60 % – Zvýraznění4" xfId="33"/>
    <cellStyle name="60 % – Zvýraznění5" xfId="34"/>
    <cellStyle name="60 % – Zvýraznění6" xfId="35"/>
    <cellStyle name="Celá čísla" xfId="36"/>
    <cellStyle name="Celkem" xfId="37"/>
    <cellStyle name="Comma" xfId="38"/>
    <cellStyle name="čárky 2" xfId="39"/>
    <cellStyle name="čárky 2 2" xfId="40"/>
    <cellStyle name="čárky 2 2 2" xfId="41"/>
    <cellStyle name="čárky 2 3" xfId="42"/>
    <cellStyle name="čárky 2 3 2" xfId="43"/>
    <cellStyle name="čárky 3" xfId="44"/>
    <cellStyle name="čárky 3 2" xfId="45"/>
    <cellStyle name="čárky 3 2 2" xfId="46"/>
    <cellStyle name="čárky 4" xfId="47"/>
    <cellStyle name="Comma [0]" xfId="48"/>
    <cellStyle name="Hlavička" xfId="49"/>
    <cellStyle name="Hyperlink" xfId="50"/>
    <cellStyle name="Chybně" xfId="51"/>
    <cellStyle name="Kontrolní buňka" xfId="52"/>
    <cellStyle name="Currency" xfId="53"/>
    <cellStyle name="Currency [0]" xfId="54"/>
    <cellStyle name="Nadpis 1" xfId="55"/>
    <cellStyle name="Nadpis 2" xfId="56"/>
    <cellStyle name="Nadpis 3" xfId="57"/>
    <cellStyle name="Nadpis 4" xfId="58"/>
    <cellStyle name="Nadpis listu" xfId="59"/>
    <cellStyle name="Název" xfId="60"/>
    <cellStyle name="Neutrální" xfId="61"/>
    <cellStyle name="normální 10" xfId="62"/>
    <cellStyle name="normální 11" xfId="63"/>
    <cellStyle name="Normální 2" xfId="64"/>
    <cellStyle name="normální 2 2" xfId="65"/>
    <cellStyle name="normální 3" xfId="66"/>
    <cellStyle name="normální 3 2" xfId="67"/>
    <cellStyle name="Normální 4" xfId="68"/>
    <cellStyle name="normální 4 2" xfId="69"/>
    <cellStyle name="normální 5" xfId="70"/>
    <cellStyle name="normální 5 2" xfId="71"/>
    <cellStyle name="normální 6" xfId="72"/>
    <cellStyle name="normální 6 2" xfId="73"/>
    <cellStyle name="normální 7" xfId="74"/>
    <cellStyle name="normální 7 2" xfId="75"/>
    <cellStyle name="normální 8" xfId="76"/>
    <cellStyle name="normální 8 2" xfId="77"/>
    <cellStyle name="normální 9" xfId="78"/>
    <cellStyle name="normální 9 2" xfId="79"/>
    <cellStyle name="normální_POL.XLS" xfId="80"/>
    <cellStyle name="Podhlavička" xfId="81"/>
    <cellStyle name="Followed Hyperlink" xfId="82"/>
    <cellStyle name="pozice" xfId="83"/>
    <cellStyle name="Poznámka" xfId="84"/>
    <cellStyle name="procent 2" xfId="85"/>
    <cellStyle name="Percent" xfId="86"/>
    <cellStyle name="Propojená buňka" xfId="87"/>
    <cellStyle name="rozpočet" xfId="88"/>
    <cellStyle name="Správně" xfId="89"/>
    <cellStyle name="Text upozornění" xfId="90"/>
    <cellStyle name="Vstup" xfId="91"/>
    <cellStyle name="Výpočet" xfId="92"/>
    <cellStyle name="Výstup" xfId="93"/>
    <cellStyle name="Vysvětlující text" xfId="94"/>
    <cellStyle name="Zvýraznění 1" xfId="95"/>
    <cellStyle name="Zvýraznění 2" xfId="96"/>
    <cellStyle name="Zvýraznění 3" xfId="97"/>
    <cellStyle name="Zvýraznění 4" xfId="98"/>
    <cellStyle name="Zvýraznění 5" xfId="99"/>
    <cellStyle name="Zvýraznění 6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2"/>
  <sheetViews>
    <sheetView tabSelected="1" view="pageBreakPreview" zoomScaleSheetLayoutView="100" zoomScalePageLayoutView="0" workbookViewId="0" topLeftCell="A1">
      <pane ySplit="5" topLeftCell="A104" activePane="bottomLeft" state="frozen"/>
      <selection pane="topLeft" activeCell="A1" sqref="A1"/>
      <selection pane="bottomLeft" activeCell="B146" sqref="B146:H182"/>
    </sheetView>
  </sheetViews>
  <sheetFormatPr defaultColWidth="9.140625" defaultRowHeight="15"/>
  <cols>
    <col min="1" max="1" width="3.8515625" style="0" customWidth="1"/>
    <col min="2" max="2" width="25.421875" style="8" customWidth="1"/>
    <col min="3" max="3" width="63.28125" style="76" customWidth="1"/>
    <col min="4" max="4" width="18.140625" style="13" customWidth="1"/>
    <col min="5" max="5" width="4.421875" style="13" customWidth="1"/>
    <col min="6" max="6" width="8.421875" style="16" customWidth="1"/>
    <col min="7" max="7" width="11.421875" style="8" customWidth="1"/>
    <col min="8" max="8" width="12.140625" style="8" customWidth="1"/>
  </cols>
  <sheetData>
    <row r="1" spans="1:8" ht="22.5" customHeight="1">
      <c r="A1" s="19" t="s">
        <v>18</v>
      </c>
      <c r="B1" s="20"/>
      <c r="C1" s="104" t="s">
        <v>97</v>
      </c>
      <c r="D1" s="21"/>
      <c r="E1" s="21"/>
      <c r="F1" s="22"/>
      <c r="G1" s="20"/>
      <c r="H1" s="23"/>
    </row>
    <row r="2" spans="1:8" ht="2.25" customHeight="1">
      <c r="A2" s="24"/>
      <c r="B2" s="25"/>
      <c r="C2" s="71"/>
      <c r="D2" s="26"/>
      <c r="E2" s="26"/>
      <c r="F2" s="27"/>
      <c r="G2" s="25"/>
      <c r="H2" s="28"/>
    </row>
    <row r="3" spans="1:8" ht="22.5" customHeight="1">
      <c r="A3" s="83" t="s">
        <v>77</v>
      </c>
      <c r="B3" s="29"/>
      <c r="C3" s="72"/>
      <c r="D3" s="31"/>
      <c r="E3" s="31"/>
      <c r="F3" s="32"/>
      <c r="G3" s="30"/>
      <c r="H3" s="30"/>
    </row>
    <row r="4" spans="1:39" ht="15">
      <c r="A4" s="33"/>
      <c r="B4" s="34"/>
      <c r="C4" s="73"/>
      <c r="D4" s="35"/>
      <c r="E4" s="36"/>
      <c r="F4" s="37"/>
      <c r="G4" s="38"/>
      <c r="H4" s="38"/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"/>
      <c r="AJ4" s="2"/>
      <c r="AK4" s="2"/>
      <c r="AL4" s="2"/>
      <c r="AM4" s="2"/>
    </row>
    <row r="5" spans="1:39" ht="28.5">
      <c r="A5" s="39" t="s">
        <v>0</v>
      </c>
      <c r="B5" s="40" t="s">
        <v>1</v>
      </c>
      <c r="C5" s="70" t="s">
        <v>2</v>
      </c>
      <c r="D5" s="40"/>
      <c r="E5" s="40" t="s">
        <v>3</v>
      </c>
      <c r="F5" s="41" t="s">
        <v>4</v>
      </c>
      <c r="G5" s="40" t="s">
        <v>5</v>
      </c>
      <c r="H5" s="70" t="s">
        <v>17</v>
      </c>
      <c r="I5" s="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2"/>
      <c r="AJ5" s="2"/>
      <c r="AK5" s="2"/>
      <c r="AL5" s="2"/>
      <c r="AM5" s="2"/>
    </row>
    <row r="6" spans="1:8" s="1" customFormat="1" ht="15" customHeight="1">
      <c r="A6" s="42"/>
      <c r="B6" s="6"/>
      <c r="C6" s="5"/>
      <c r="D6" s="4"/>
      <c r="E6" s="4"/>
      <c r="F6" s="14"/>
      <c r="G6" s="7"/>
      <c r="H6" s="7"/>
    </row>
    <row r="7" spans="1:8" s="1" customFormat="1" ht="16.5" customHeight="1">
      <c r="A7" s="58"/>
      <c r="B7" s="64" t="s">
        <v>75</v>
      </c>
      <c r="C7" s="60"/>
      <c r="D7" s="61"/>
      <c r="E7" s="62"/>
      <c r="F7" s="63"/>
      <c r="G7" s="59"/>
      <c r="H7" s="59"/>
    </row>
    <row r="8" spans="1:8" s="1" customFormat="1" ht="16.5" customHeight="1">
      <c r="A8" s="42"/>
      <c r="B8" s="6"/>
      <c r="C8" s="5"/>
      <c r="D8" s="4"/>
      <c r="E8" s="4"/>
      <c r="F8" s="14"/>
      <c r="G8" s="7"/>
      <c r="H8" s="7"/>
    </row>
    <row r="9" spans="1:8" s="1" customFormat="1" ht="16.5" customHeight="1">
      <c r="A9" s="46"/>
      <c r="B9" s="10"/>
      <c r="C9" s="18" t="s">
        <v>33</v>
      </c>
      <c r="D9" s="17"/>
      <c r="E9" s="12"/>
      <c r="F9" s="15"/>
      <c r="G9" s="9"/>
      <c r="H9" s="65">
        <f>SUM(H10:H53)</f>
        <v>0</v>
      </c>
    </row>
    <row r="10" spans="1:8" s="1" customFormat="1" ht="16.5" customHeight="1">
      <c r="A10" s="42"/>
      <c r="B10" s="6" t="s">
        <v>31</v>
      </c>
      <c r="C10" s="5" t="s">
        <v>45</v>
      </c>
      <c r="D10" s="4" t="s">
        <v>19</v>
      </c>
      <c r="E10" s="4" t="s">
        <v>7</v>
      </c>
      <c r="F10" s="14">
        <v>1</v>
      </c>
      <c r="G10" s="7"/>
      <c r="H10" s="7">
        <f>F10*G10</f>
        <v>0</v>
      </c>
    </row>
    <row r="11" spans="1:8" s="1" customFormat="1" ht="16.5" customHeight="1">
      <c r="A11" s="42"/>
      <c r="B11" s="6"/>
      <c r="C11" s="5" t="s">
        <v>48</v>
      </c>
      <c r="D11" s="4" t="s">
        <v>19</v>
      </c>
      <c r="E11" s="4" t="s">
        <v>7</v>
      </c>
      <c r="F11" s="14">
        <v>1</v>
      </c>
      <c r="G11" s="7"/>
      <c r="H11" s="7">
        <f>F11*G11</f>
        <v>0</v>
      </c>
    </row>
    <row r="12" spans="1:8" s="1" customFormat="1" ht="16.5" customHeight="1">
      <c r="A12" s="42"/>
      <c r="B12" s="6"/>
      <c r="C12" s="5" t="s">
        <v>46</v>
      </c>
      <c r="D12" s="4"/>
      <c r="E12" s="4"/>
      <c r="F12" s="14"/>
      <c r="G12" s="7"/>
      <c r="H12" s="7"/>
    </row>
    <row r="13" spans="1:8" s="1" customFormat="1" ht="16.5" customHeight="1">
      <c r="A13" s="42"/>
      <c r="B13" s="6"/>
      <c r="C13" s="5" t="s">
        <v>47</v>
      </c>
      <c r="D13" s="4" t="s">
        <v>19</v>
      </c>
      <c r="E13" s="4" t="s">
        <v>8</v>
      </c>
      <c r="F13" s="14">
        <v>1</v>
      </c>
      <c r="G13" s="7"/>
      <c r="H13" s="7">
        <f>F13*G13</f>
        <v>0</v>
      </c>
    </row>
    <row r="14" spans="1:8" s="1" customFormat="1" ht="16.5" customHeight="1">
      <c r="A14" s="42"/>
      <c r="B14" s="6"/>
      <c r="C14" s="5"/>
      <c r="D14" s="4"/>
      <c r="E14" s="4"/>
      <c r="F14" s="14"/>
      <c r="G14" s="7"/>
      <c r="H14" s="7"/>
    </row>
    <row r="15" spans="1:8" s="1" customFormat="1" ht="16.5" customHeight="1">
      <c r="A15" s="42"/>
      <c r="B15" s="6" t="s">
        <v>34</v>
      </c>
      <c r="C15" s="5" t="s">
        <v>45</v>
      </c>
      <c r="D15" s="4" t="s">
        <v>19</v>
      </c>
      <c r="E15" s="4" t="s">
        <v>7</v>
      </c>
      <c r="F15" s="14">
        <v>1</v>
      </c>
      <c r="G15" s="7"/>
      <c r="H15" s="7">
        <f>F15*G15</f>
        <v>0</v>
      </c>
    </row>
    <row r="16" spans="1:8" s="1" customFormat="1" ht="16.5" customHeight="1">
      <c r="A16" s="42"/>
      <c r="B16" s="6"/>
      <c r="C16" s="5" t="s">
        <v>48</v>
      </c>
      <c r="D16" s="4" t="s">
        <v>19</v>
      </c>
      <c r="E16" s="4" t="s">
        <v>7</v>
      </c>
      <c r="F16" s="14">
        <v>1</v>
      </c>
      <c r="G16" s="7"/>
      <c r="H16" s="7">
        <f>F16*G16</f>
        <v>0</v>
      </c>
    </row>
    <row r="17" spans="1:8" s="1" customFormat="1" ht="16.5" customHeight="1">
      <c r="A17" s="42"/>
      <c r="B17" s="6"/>
      <c r="C17" s="5" t="s">
        <v>46</v>
      </c>
      <c r="D17" s="4"/>
      <c r="E17" s="4"/>
      <c r="F17" s="14"/>
      <c r="G17" s="7"/>
      <c r="H17" s="7"/>
    </row>
    <row r="18" spans="1:8" s="1" customFormat="1" ht="16.5" customHeight="1">
      <c r="A18" s="42"/>
      <c r="B18" s="6"/>
      <c r="C18" s="5" t="s">
        <v>47</v>
      </c>
      <c r="D18" s="4" t="s">
        <v>19</v>
      </c>
      <c r="E18" s="4" t="s">
        <v>8</v>
      </c>
      <c r="F18" s="14">
        <v>1</v>
      </c>
      <c r="G18" s="7"/>
      <c r="H18" s="7">
        <f>F18*G18</f>
        <v>0</v>
      </c>
    </row>
    <row r="19" spans="1:8" s="1" customFormat="1" ht="16.5" customHeight="1">
      <c r="A19" s="42"/>
      <c r="B19" s="6"/>
      <c r="C19" s="5"/>
      <c r="D19" s="4"/>
      <c r="E19" s="4"/>
      <c r="F19" s="14"/>
      <c r="G19" s="7"/>
      <c r="H19" s="7"/>
    </row>
    <row r="20" spans="1:8" s="1" customFormat="1" ht="16.5" customHeight="1">
      <c r="A20" s="42"/>
      <c r="B20" s="6" t="s">
        <v>32</v>
      </c>
      <c r="C20" s="5" t="s">
        <v>50</v>
      </c>
      <c r="D20" s="4" t="s">
        <v>19</v>
      </c>
      <c r="E20" s="4" t="s">
        <v>7</v>
      </c>
      <c r="F20" s="14">
        <v>1</v>
      </c>
      <c r="G20" s="7"/>
      <c r="H20" s="7">
        <f>F20*G20</f>
        <v>0</v>
      </c>
    </row>
    <row r="21" spans="1:8" s="1" customFormat="1" ht="16.5" customHeight="1">
      <c r="A21" s="42"/>
      <c r="B21" s="6"/>
      <c r="C21" s="5" t="s">
        <v>51</v>
      </c>
      <c r="D21" s="4"/>
      <c r="E21" s="4"/>
      <c r="F21" s="14"/>
      <c r="G21" s="7"/>
      <c r="H21" s="7"/>
    </row>
    <row r="22" spans="1:8" s="1" customFormat="1" ht="16.5" customHeight="1">
      <c r="A22" s="42"/>
      <c r="B22" s="44"/>
      <c r="C22" s="5" t="s">
        <v>52</v>
      </c>
      <c r="D22" s="4"/>
      <c r="E22" s="4"/>
      <c r="F22" s="14"/>
      <c r="G22" s="7"/>
      <c r="H22" s="7"/>
    </row>
    <row r="23" spans="1:8" s="1" customFormat="1" ht="16.5" customHeight="1">
      <c r="A23" s="42"/>
      <c r="B23" s="44"/>
      <c r="C23" s="5" t="s">
        <v>21</v>
      </c>
      <c r="D23" s="4"/>
      <c r="E23" s="4"/>
      <c r="F23" s="14"/>
      <c r="G23" s="7"/>
      <c r="H23" s="7"/>
    </row>
    <row r="24" spans="1:8" s="1" customFormat="1" ht="16.5" customHeight="1">
      <c r="A24" s="42"/>
      <c r="B24" s="44"/>
      <c r="C24" s="5" t="s">
        <v>55</v>
      </c>
      <c r="D24" s="4" t="s">
        <v>22</v>
      </c>
      <c r="E24" s="4" t="s">
        <v>8</v>
      </c>
      <c r="F24" s="14">
        <v>1</v>
      </c>
      <c r="G24" s="7"/>
      <c r="H24" s="7">
        <f>F24*G24</f>
        <v>0</v>
      </c>
    </row>
    <row r="25" spans="1:8" s="1" customFormat="1" ht="16.5" customHeight="1">
      <c r="A25" s="42"/>
      <c r="B25" s="44"/>
      <c r="C25" s="5" t="s">
        <v>56</v>
      </c>
      <c r="D25" s="4" t="s">
        <v>22</v>
      </c>
      <c r="E25" s="4" t="s">
        <v>7</v>
      </c>
      <c r="F25" s="14">
        <v>4</v>
      </c>
      <c r="G25" s="7"/>
      <c r="H25" s="7">
        <f>F25*G25</f>
        <v>0</v>
      </c>
    </row>
    <row r="26" spans="1:8" s="1" customFormat="1" ht="16.5" customHeight="1">
      <c r="A26" s="42"/>
      <c r="B26" s="44"/>
      <c r="C26" s="5" t="s">
        <v>20</v>
      </c>
      <c r="D26" s="4"/>
      <c r="E26" s="4"/>
      <c r="F26" s="14"/>
      <c r="G26" s="7"/>
      <c r="H26" s="7"/>
    </row>
    <row r="27" spans="1:8" s="1" customFormat="1" ht="16.5" customHeight="1">
      <c r="A27" s="42"/>
      <c r="B27" s="44"/>
      <c r="C27" s="5"/>
      <c r="D27" s="4"/>
      <c r="E27" s="4"/>
      <c r="F27" s="14"/>
      <c r="G27" s="7"/>
      <c r="H27" s="7"/>
    </row>
    <row r="28" spans="1:8" s="1" customFormat="1" ht="16.5" customHeight="1">
      <c r="A28" s="42"/>
      <c r="B28" s="6" t="s">
        <v>35</v>
      </c>
      <c r="C28" s="5" t="s">
        <v>50</v>
      </c>
      <c r="D28" s="4" t="s">
        <v>19</v>
      </c>
      <c r="E28" s="4" t="s">
        <v>7</v>
      </c>
      <c r="F28" s="14">
        <v>1</v>
      </c>
      <c r="G28" s="7"/>
      <c r="H28" s="7">
        <f>F28*G28</f>
        <v>0</v>
      </c>
    </row>
    <row r="29" spans="1:8" s="1" customFormat="1" ht="16.5" customHeight="1">
      <c r="A29" s="42"/>
      <c r="B29" s="6"/>
      <c r="C29" s="5" t="s">
        <v>51</v>
      </c>
      <c r="D29" s="4"/>
      <c r="E29" s="4"/>
      <c r="F29" s="14"/>
      <c r="G29" s="7"/>
      <c r="H29" s="7"/>
    </row>
    <row r="30" spans="1:8" s="1" customFormat="1" ht="16.5" customHeight="1">
      <c r="A30" s="42"/>
      <c r="B30" s="44"/>
      <c r="C30" s="5" t="s">
        <v>52</v>
      </c>
      <c r="D30" s="4"/>
      <c r="E30" s="4"/>
      <c r="F30" s="14"/>
      <c r="G30" s="7"/>
      <c r="H30" s="7"/>
    </row>
    <row r="31" spans="1:8" s="1" customFormat="1" ht="16.5" customHeight="1">
      <c r="A31" s="42"/>
      <c r="B31" s="44"/>
      <c r="C31" s="5" t="s">
        <v>21</v>
      </c>
      <c r="D31" s="4"/>
      <c r="E31" s="4"/>
      <c r="F31" s="14"/>
      <c r="G31" s="7"/>
      <c r="H31" s="7"/>
    </row>
    <row r="32" spans="1:8" s="1" customFormat="1" ht="16.5" customHeight="1">
      <c r="A32" s="42"/>
      <c r="B32" s="44"/>
      <c r="C32" s="5" t="s">
        <v>55</v>
      </c>
      <c r="D32" s="4" t="s">
        <v>22</v>
      </c>
      <c r="E32" s="4" t="s">
        <v>8</v>
      </c>
      <c r="F32" s="14">
        <v>1</v>
      </c>
      <c r="G32" s="7"/>
      <c r="H32" s="7">
        <f>F32*G32</f>
        <v>0</v>
      </c>
    </row>
    <row r="33" spans="1:8" s="1" customFormat="1" ht="16.5" customHeight="1">
      <c r="A33" s="42"/>
      <c r="B33" s="44"/>
      <c r="C33" s="5" t="s">
        <v>56</v>
      </c>
      <c r="D33" s="4" t="s">
        <v>22</v>
      </c>
      <c r="E33" s="4" t="s">
        <v>7</v>
      </c>
      <c r="F33" s="14">
        <v>4</v>
      </c>
      <c r="G33" s="7"/>
      <c r="H33" s="7">
        <f>F33*G33</f>
        <v>0</v>
      </c>
    </row>
    <row r="34" spans="1:8" s="1" customFormat="1" ht="16.5" customHeight="1">
      <c r="A34" s="42"/>
      <c r="B34" s="44"/>
      <c r="C34" s="5" t="s">
        <v>20</v>
      </c>
      <c r="D34" s="4"/>
      <c r="E34" s="4"/>
      <c r="F34" s="14"/>
      <c r="G34" s="7"/>
      <c r="H34" s="7"/>
    </row>
    <row r="35" spans="1:8" s="1" customFormat="1" ht="16.5" customHeight="1">
      <c r="A35" s="42"/>
      <c r="B35" s="44"/>
      <c r="C35" s="5"/>
      <c r="D35" s="4"/>
      <c r="E35" s="4"/>
      <c r="F35" s="14"/>
      <c r="G35" s="7"/>
      <c r="H35" s="7"/>
    </row>
    <row r="36" spans="1:8" s="1" customFormat="1" ht="16.5" customHeight="1">
      <c r="A36" s="42"/>
      <c r="B36" s="44"/>
      <c r="C36" s="5" t="s">
        <v>49</v>
      </c>
      <c r="D36" s="4" t="s">
        <v>19</v>
      </c>
      <c r="E36" s="4" t="s">
        <v>7</v>
      </c>
      <c r="F36" s="14">
        <v>1</v>
      </c>
      <c r="G36" s="7"/>
      <c r="H36" s="7">
        <f>F36*G36</f>
        <v>0</v>
      </c>
    </row>
    <row r="37" spans="1:8" s="1" customFormat="1" ht="16.5" customHeight="1">
      <c r="A37" s="42"/>
      <c r="B37" s="44"/>
      <c r="C37" s="5"/>
      <c r="D37" s="4"/>
      <c r="E37" s="4"/>
      <c r="F37" s="14"/>
      <c r="G37" s="7"/>
      <c r="H37" s="7"/>
    </row>
    <row r="38" spans="1:8" s="1" customFormat="1" ht="26.25" customHeight="1">
      <c r="A38" s="42"/>
      <c r="B38" s="44"/>
      <c r="C38" s="5" t="s">
        <v>53</v>
      </c>
      <c r="D38" s="4" t="s">
        <v>22</v>
      </c>
      <c r="E38" s="4" t="s">
        <v>8</v>
      </c>
      <c r="F38" s="14">
        <v>65</v>
      </c>
      <c r="G38" s="7"/>
      <c r="H38" s="7">
        <f>F38*G38</f>
        <v>0</v>
      </c>
    </row>
    <row r="39" spans="1:8" s="1" customFormat="1" ht="16.5" customHeight="1">
      <c r="A39" s="42"/>
      <c r="B39" s="44"/>
      <c r="C39" s="5" t="s">
        <v>11</v>
      </c>
      <c r="D39" s="4"/>
      <c r="E39" s="4"/>
      <c r="F39" s="14"/>
      <c r="G39" s="7"/>
      <c r="H39" s="7"/>
    </row>
    <row r="40" spans="1:8" s="1" customFormat="1" ht="16.5" customHeight="1">
      <c r="A40" s="42"/>
      <c r="B40" s="44"/>
      <c r="C40" s="5" t="s">
        <v>12</v>
      </c>
      <c r="D40" s="4" t="s">
        <v>22</v>
      </c>
      <c r="E40" s="4" t="s">
        <v>8</v>
      </c>
      <c r="F40" s="14">
        <v>2</v>
      </c>
      <c r="G40" s="7"/>
      <c r="H40" s="7">
        <f>F40*G40</f>
        <v>0</v>
      </c>
    </row>
    <row r="41" spans="1:8" s="1" customFormat="1" ht="16.5" customHeight="1">
      <c r="A41" s="42"/>
      <c r="B41" s="44"/>
      <c r="C41" s="5"/>
      <c r="D41" s="11"/>
      <c r="E41" s="4"/>
      <c r="F41" s="14"/>
      <c r="G41" s="7"/>
      <c r="H41" s="7"/>
    </row>
    <row r="42" spans="1:8" s="1" customFormat="1" ht="15" customHeight="1">
      <c r="A42" s="42"/>
      <c r="B42" s="6"/>
      <c r="C42" s="5" t="s">
        <v>16</v>
      </c>
      <c r="D42" s="4" t="s">
        <v>22</v>
      </c>
      <c r="E42" s="4" t="s">
        <v>9</v>
      </c>
      <c r="F42" s="14">
        <v>2.5</v>
      </c>
      <c r="G42" s="7"/>
      <c r="H42" s="7">
        <f>F42*G42</f>
        <v>0</v>
      </c>
    </row>
    <row r="43" spans="1:8" s="1" customFormat="1" ht="15" customHeight="1">
      <c r="A43" s="42"/>
      <c r="B43" s="6"/>
      <c r="C43" s="5"/>
      <c r="D43" s="4"/>
      <c r="E43" s="4"/>
      <c r="F43" s="14"/>
      <c r="G43" s="7"/>
      <c r="H43" s="7"/>
    </row>
    <row r="44" spans="1:9" s="1" customFormat="1" ht="39.75" customHeight="1">
      <c r="A44" s="42"/>
      <c r="B44" s="44"/>
      <c r="C44" s="5" t="s">
        <v>15</v>
      </c>
      <c r="D44" s="4" t="s">
        <v>22</v>
      </c>
      <c r="E44" s="4" t="s">
        <v>9</v>
      </c>
      <c r="F44" s="14">
        <v>1</v>
      </c>
      <c r="G44" s="7"/>
      <c r="H44" s="7">
        <f>F44*G44</f>
        <v>0</v>
      </c>
      <c r="I44" s="66"/>
    </row>
    <row r="45" spans="1:8" s="1" customFormat="1" ht="15" customHeight="1">
      <c r="A45" s="42"/>
      <c r="B45" s="6"/>
      <c r="C45" s="79"/>
      <c r="D45" s="78"/>
      <c r="E45" s="78"/>
      <c r="F45" s="80"/>
      <c r="G45" s="7"/>
      <c r="H45" s="7"/>
    </row>
    <row r="46" spans="1:8" s="1" customFormat="1" ht="15" customHeight="1">
      <c r="A46" s="42"/>
      <c r="B46" s="6"/>
      <c r="C46" s="79" t="s">
        <v>54</v>
      </c>
      <c r="D46" s="4" t="s">
        <v>22</v>
      </c>
      <c r="E46" s="78" t="s">
        <v>10</v>
      </c>
      <c r="F46" s="14">
        <v>4</v>
      </c>
      <c r="G46" s="7"/>
      <c r="H46" s="7">
        <f>F46*G46</f>
        <v>0</v>
      </c>
    </row>
    <row r="47" spans="1:8" s="1" customFormat="1" ht="15" customHeight="1">
      <c r="A47" s="42"/>
      <c r="B47" s="6"/>
      <c r="C47" s="79"/>
      <c r="D47" s="78"/>
      <c r="E47" s="78"/>
      <c r="F47" s="80"/>
      <c r="G47" s="7"/>
      <c r="H47" s="7"/>
    </row>
    <row r="48" spans="1:8" s="1" customFormat="1" ht="15" customHeight="1">
      <c r="A48" s="42"/>
      <c r="B48" s="6"/>
      <c r="C48" s="5" t="s">
        <v>38</v>
      </c>
      <c r="D48" s="4"/>
      <c r="E48" s="4"/>
      <c r="F48" s="14"/>
      <c r="G48" s="7"/>
      <c r="H48" s="7"/>
    </row>
    <row r="49" spans="1:8" s="1" customFormat="1" ht="15" customHeight="1">
      <c r="A49" s="42"/>
      <c r="B49" s="6"/>
      <c r="C49" s="5" t="s">
        <v>39</v>
      </c>
      <c r="D49" s="4"/>
      <c r="E49" s="4"/>
      <c r="F49" s="14"/>
      <c r="G49" s="7"/>
      <c r="H49" s="7"/>
    </row>
    <row r="50" spans="1:8" s="1" customFormat="1" ht="15" customHeight="1">
      <c r="A50" s="42"/>
      <c r="B50" s="6"/>
      <c r="C50" s="5" t="s">
        <v>40</v>
      </c>
      <c r="D50" s="4" t="s">
        <v>22</v>
      </c>
      <c r="E50" s="4" t="s">
        <v>7</v>
      </c>
      <c r="F50" s="14">
        <v>38</v>
      </c>
      <c r="G50" s="7"/>
      <c r="H50" s="7">
        <f>F50*G50</f>
        <v>0</v>
      </c>
    </row>
    <row r="51" spans="1:8" s="1" customFormat="1" ht="15" customHeight="1">
      <c r="A51" s="42"/>
      <c r="B51" s="6"/>
      <c r="C51" s="5"/>
      <c r="D51" s="4"/>
      <c r="E51" s="4"/>
      <c r="F51" s="14"/>
      <c r="G51" s="7"/>
      <c r="H51" s="7"/>
    </row>
    <row r="52" spans="1:8" s="1" customFormat="1" ht="15" customHeight="1">
      <c r="A52" s="42"/>
      <c r="B52" s="6"/>
      <c r="C52" s="5" t="s">
        <v>36</v>
      </c>
      <c r="D52" s="4"/>
      <c r="E52" s="4"/>
      <c r="F52" s="14"/>
      <c r="G52" s="7"/>
      <c r="H52" s="7"/>
    </row>
    <row r="53" spans="1:8" s="1" customFormat="1" ht="15" customHeight="1">
      <c r="A53" s="42"/>
      <c r="B53" s="6"/>
      <c r="C53" s="5" t="s">
        <v>37</v>
      </c>
      <c r="D53" s="4" t="s">
        <v>22</v>
      </c>
      <c r="E53" s="4" t="s">
        <v>7</v>
      </c>
      <c r="F53" s="14">
        <v>3</v>
      </c>
      <c r="G53" s="7"/>
      <c r="H53" s="7">
        <f>F53*G53</f>
        <v>0</v>
      </c>
    </row>
    <row r="54" spans="1:8" s="1" customFormat="1" ht="15" customHeight="1">
      <c r="A54" s="42"/>
      <c r="B54" s="6"/>
      <c r="C54" s="5"/>
      <c r="D54" s="4"/>
      <c r="E54" s="4"/>
      <c r="F54" s="14"/>
      <c r="G54" s="7"/>
      <c r="H54" s="7"/>
    </row>
    <row r="55" spans="1:8" s="1" customFormat="1" ht="24.75" customHeight="1">
      <c r="A55" s="42"/>
      <c r="B55" s="6"/>
      <c r="C55" s="5" t="s">
        <v>44</v>
      </c>
      <c r="D55" s="4"/>
      <c r="E55" s="4"/>
      <c r="F55" s="14"/>
      <c r="G55" s="7"/>
      <c r="H55" s="7"/>
    </row>
    <row r="56" spans="1:8" s="1" customFormat="1" ht="15" customHeight="1">
      <c r="A56" s="42"/>
      <c r="B56" s="6"/>
      <c r="C56" s="5"/>
      <c r="D56" s="4"/>
      <c r="E56" s="4"/>
      <c r="F56" s="14"/>
      <c r="G56" s="7"/>
      <c r="H56" s="7"/>
    </row>
    <row r="57" spans="1:8" s="1" customFormat="1" ht="16.5" customHeight="1">
      <c r="A57" s="46"/>
      <c r="B57" s="47"/>
      <c r="C57" s="18" t="s">
        <v>73</v>
      </c>
      <c r="D57" s="17"/>
      <c r="E57" s="12"/>
      <c r="F57" s="15"/>
      <c r="G57" s="9"/>
      <c r="H57" s="65">
        <f>SUM(H59:H66)</f>
        <v>0</v>
      </c>
    </row>
    <row r="58" spans="1:8" s="1" customFormat="1" ht="15" customHeight="1">
      <c r="A58" s="42"/>
      <c r="B58" s="6"/>
      <c r="C58" s="5"/>
      <c r="D58" s="4"/>
      <c r="E58" s="4"/>
      <c r="F58" s="14"/>
      <c r="G58" s="7"/>
      <c r="H58" s="7"/>
    </row>
    <row r="59" spans="1:8" s="1" customFormat="1" ht="15" customHeight="1">
      <c r="A59" s="42"/>
      <c r="B59" s="6" t="s">
        <v>23</v>
      </c>
      <c r="C59" s="5" t="s">
        <v>24</v>
      </c>
      <c r="D59" s="4" t="s">
        <v>22</v>
      </c>
      <c r="E59" s="4" t="s">
        <v>25</v>
      </c>
      <c r="F59" s="14">
        <v>3.5</v>
      </c>
      <c r="G59" s="7"/>
      <c r="H59" s="7">
        <f>F59*G59</f>
        <v>0</v>
      </c>
    </row>
    <row r="60" spans="1:8" s="1" customFormat="1" ht="15" customHeight="1">
      <c r="A60" s="42"/>
      <c r="B60" s="6" t="s">
        <v>26</v>
      </c>
      <c r="C60" s="5" t="s">
        <v>27</v>
      </c>
      <c r="D60" s="4" t="s">
        <v>22</v>
      </c>
      <c r="E60" s="4" t="s">
        <v>25</v>
      </c>
      <c r="F60" s="14">
        <v>11</v>
      </c>
      <c r="G60" s="7"/>
      <c r="H60" s="7">
        <f>F60*G60</f>
        <v>0</v>
      </c>
    </row>
    <row r="61" spans="1:8" s="1" customFormat="1" ht="15" customHeight="1">
      <c r="A61" s="42"/>
      <c r="B61" s="6" t="s">
        <v>28</v>
      </c>
      <c r="C61" s="5" t="s">
        <v>29</v>
      </c>
      <c r="D61" s="4" t="s">
        <v>22</v>
      </c>
      <c r="E61" s="4" t="s">
        <v>7</v>
      </c>
      <c r="F61" s="14">
        <v>1</v>
      </c>
      <c r="G61" s="7"/>
      <c r="H61" s="7">
        <f>F61*G61</f>
        <v>0</v>
      </c>
    </row>
    <row r="62" spans="1:8" s="1" customFormat="1" ht="15" customHeight="1">
      <c r="A62" s="42"/>
      <c r="B62" s="6" t="s">
        <v>28</v>
      </c>
      <c r="C62" s="5" t="s">
        <v>30</v>
      </c>
      <c r="D62" s="4" t="s">
        <v>22</v>
      </c>
      <c r="E62" s="4" t="s">
        <v>7</v>
      </c>
      <c r="F62" s="14">
        <v>6</v>
      </c>
      <c r="G62" s="7"/>
      <c r="H62" s="7">
        <f>F62*G62</f>
        <v>0</v>
      </c>
    </row>
    <row r="63" spans="1:8" s="1" customFormat="1" ht="15" customHeight="1">
      <c r="A63" s="42"/>
      <c r="B63" s="6"/>
      <c r="C63" s="5"/>
      <c r="D63" s="4"/>
      <c r="E63" s="4"/>
      <c r="F63" s="14"/>
      <c r="G63" s="7"/>
      <c r="H63" s="7"/>
    </row>
    <row r="64" spans="1:8" s="1" customFormat="1" ht="15" customHeight="1">
      <c r="A64" s="42"/>
      <c r="B64" s="6"/>
      <c r="C64" s="5" t="s">
        <v>36</v>
      </c>
      <c r="D64" s="4"/>
      <c r="E64" s="4"/>
      <c r="F64" s="14"/>
      <c r="G64" s="7"/>
      <c r="H64" s="7"/>
    </row>
    <row r="65" spans="1:8" s="1" customFormat="1" ht="15" customHeight="1">
      <c r="A65" s="42"/>
      <c r="B65" s="6"/>
      <c r="C65" s="5" t="s">
        <v>37</v>
      </c>
      <c r="D65" s="4" t="s">
        <v>22</v>
      </c>
      <c r="E65" s="4" t="s">
        <v>7</v>
      </c>
      <c r="F65" s="14">
        <v>2</v>
      </c>
      <c r="G65" s="7"/>
      <c r="H65" s="7">
        <f>F65*G65</f>
        <v>0</v>
      </c>
    </row>
    <row r="66" spans="1:8" s="1" customFormat="1" ht="15" customHeight="1">
      <c r="A66" s="42"/>
      <c r="B66" s="6"/>
      <c r="C66" s="5"/>
      <c r="D66" s="4"/>
      <c r="E66" s="4"/>
      <c r="F66" s="14"/>
      <c r="G66" s="7"/>
      <c r="H66" s="7"/>
    </row>
    <row r="67" spans="1:8" s="1" customFormat="1" ht="24.75" customHeight="1">
      <c r="A67" s="42"/>
      <c r="B67" s="6"/>
      <c r="C67" s="5" t="s">
        <v>43</v>
      </c>
      <c r="D67" s="4"/>
      <c r="E67" s="4"/>
      <c r="F67" s="14"/>
      <c r="G67" s="7"/>
      <c r="H67" s="7"/>
    </row>
    <row r="68" spans="1:8" s="1" customFormat="1" ht="15" customHeight="1">
      <c r="A68" s="42"/>
      <c r="B68" s="6"/>
      <c r="C68" s="5"/>
      <c r="D68" s="4"/>
      <c r="E68" s="4"/>
      <c r="F68" s="14"/>
      <c r="G68" s="7"/>
      <c r="H68" s="7"/>
    </row>
    <row r="69" spans="1:8" s="1" customFormat="1" ht="16.5" customHeight="1">
      <c r="A69" s="46"/>
      <c r="B69" s="47"/>
      <c r="C69" s="18" t="s">
        <v>74</v>
      </c>
      <c r="D69" s="17"/>
      <c r="E69" s="12"/>
      <c r="F69" s="15"/>
      <c r="G69" s="9"/>
      <c r="H69" s="65">
        <f>SUM(H71:H85)</f>
        <v>0</v>
      </c>
    </row>
    <row r="70" spans="1:8" s="1" customFormat="1" ht="15" customHeight="1">
      <c r="A70" s="42"/>
      <c r="B70" s="6"/>
      <c r="C70" s="5"/>
      <c r="D70" s="4"/>
      <c r="E70" s="4"/>
      <c r="F70" s="14"/>
      <c r="G70" s="7"/>
      <c r="H70" s="7"/>
    </row>
    <row r="71" spans="1:8" s="1" customFormat="1" ht="15" customHeight="1">
      <c r="A71" s="42"/>
      <c r="B71" s="6"/>
      <c r="C71" s="5" t="s">
        <v>57</v>
      </c>
      <c r="D71" s="4" t="s">
        <v>22</v>
      </c>
      <c r="E71" s="4" t="s">
        <v>7</v>
      </c>
      <c r="F71" s="14">
        <v>38</v>
      </c>
      <c r="G71" s="7"/>
      <c r="H71" s="7">
        <f>F71*G71</f>
        <v>0</v>
      </c>
    </row>
    <row r="72" spans="1:8" s="1" customFormat="1" ht="15" customHeight="1">
      <c r="A72" s="42"/>
      <c r="B72" s="6"/>
      <c r="C72" s="5" t="s">
        <v>41</v>
      </c>
      <c r="D72" s="4" t="s">
        <v>22</v>
      </c>
      <c r="E72" s="4" t="s">
        <v>8</v>
      </c>
      <c r="F72" s="14">
        <v>3</v>
      </c>
      <c r="G72" s="7"/>
      <c r="H72" s="7">
        <f>F72*G72</f>
        <v>0</v>
      </c>
    </row>
    <row r="73" spans="1:8" s="1" customFormat="1" ht="15" customHeight="1">
      <c r="A73" s="42"/>
      <c r="B73" s="6"/>
      <c r="C73" s="5"/>
      <c r="D73" s="4"/>
      <c r="E73" s="4"/>
      <c r="F73" s="14"/>
      <c r="G73" s="7"/>
      <c r="H73" s="7"/>
    </row>
    <row r="74" spans="1:8" s="1" customFormat="1" ht="15" customHeight="1">
      <c r="A74" s="42"/>
      <c r="B74" s="6"/>
      <c r="C74" s="5" t="s">
        <v>62</v>
      </c>
      <c r="D74" s="4" t="s">
        <v>22</v>
      </c>
      <c r="E74" s="4" t="s">
        <v>10</v>
      </c>
      <c r="F74" s="14">
        <v>1.8</v>
      </c>
      <c r="G74" s="7"/>
      <c r="H74" s="7">
        <f>F74*G74</f>
        <v>0</v>
      </c>
    </row>
    <row r="75" spans="1:8" s="1" customFormat="1" ht="15" customHeight="1">
      <c r="A75" s="42"/>
      <c r="B75" s="6"/>
      <c r="C75" s="5" t="s">
        <v>63</v>
      </c>
      <c r="D75" s="4" t="s">
        <v>22</v>
      </c>
      <c r="E75" s="4" t="s">
        <v>10</v>
      </c>
      <c r="F75" s="14">
        <v>1.8</v>
      </c>
      <c r="G75" s="7"/>
      <c r="H75" s="7">
        <f>F75*G75</f>
        <v>0</v>
      </c>
    </row>
    <row r="76" spans="1:8" s="1" customFormat="1" ht="15" customHeight="1">
      <c r="A76" s="42"/>
      <c r="B76" s="6"/>
      <c r="C76" s="5"/>
      <c r="D76" s="4"/>
      <c r="E76" s="4"/>
      <c r="F76" s="14"/>
      <c r="G76" s="7"/>
      <c r="H76" s="7"/>
    </row>
    <row r="77" spans="1:8" s="1" customFormat="1" ht="15" customHeight="1">
      <c r="A77" s="42"/>
      <c r="B77" s="6"/>
      <c r="C77" s="5" t="s">
        <v>58</v>
      </c>
      <c r="D77" s="4" t="s">
        <v>22</v>
      </c>
      <c r="E77" s="4" t="s">
        <v>8</v>
      </c>
      <c r="F77" s="14">
        <v>1</v>
      </c>
      <c r="G77" s="7"/>
      <c r="H77" s="7">
        <f>F77*G77</f>
        <v>0</v>
      </c>
    </row>
    <row r="78" spans="1:8" s="1" customFormat="1" ht="15" customHeight="1">
      <c r="A78" s="42"/>
      <c r="B78" s="6"/>
      <c r="C78" s="5" t="s">
        <v>42</v>
      </c>
      <c r="D78" s="4" t="s">
        <v>22</v>
      </c>
      <c r="E78" s="4" t="s">
        <v>8</v>
      </c>
      <c r="F78" s="14">
        <v>1</v>
      </c>
      <c r="G78" s="7"/>
      <c r="H78" s="7">
        <f>F78*G78</f>
        <v>0</v>
      </c>
    </row>
    <row r="79" spans="1:8" s="1" customFormat="1" ht="15" customHeight="1">
      <c r="A79" s="42"/>
      <c r="B79" s="6"/>
      <c r="C79" s="5"/>
      <c r="D79" s="4"/>
      <c r="E79" s="4"/>
      <c r="F79" s="14"/>
      <c r="G79" s="7"/>
      <c r="H79" s="7"/>
    </row>
    <row r="80" spans="1:8" s="1" customFormat="1" ht="15" customHeight="1">
      <c r="A80" s="42"/>
      <c r="B80" s="6"/>
      <c r="C80" s="5" t="s">
        <v>59</v>
      </c>
      <c r="D80" s="4" t="s">
        <v>22</v>
      </c>
      <c r="E80" s="4" t="s">
        <v>8</v>
      </c>
      <c r="F80" s="14">
        <v>3</v>
      </c>
      <c r="G80" s="7"/>
      <c r="H80" s="7">
        <f>F80*G80</f>
        <v>0</v>
      </c>
    </row>
    <row r="81" spans="1:8" s="1" customFormat="1" ht="15" customHeight="1">
      <c r="A81" s="42"/>
      <c r="B81" s="6"/>
      <c r="C81" s="5" t="s">
        <v>60</v>
      </c>
      <c r="D81" s="4" t="s">
        <v>22</v>
      </c>
      <c r="E81" s="4" t="s">
        <v>7</v>
      </c>
      <c r="F81" s="14">
        <v>30</v>
      </c>
      <c r="G81" s="7"/>
      <c r="H81" s="7">
        <f>F81*G81</f>
        <v>0</v>
      </c>
    </row>
    <row r="82" spans="1:8" s="1" customFormat="1" ht="15" customHeight="1">
      <c r="A82" s="42"/>
      <c r="B82" s="6"/>
      <c r="C82" s="5" t="s">
        <v>61</v>
      </c>
      <c r="D82" s="4" t="s">
        <v>22</v>
      </c>
      <c r="E82" s="4" t="s">
        <v>7</v>
      </c>
      <c r="F82" s="14">
        <v>8</v>
      </c>
      <c r="G82" s="7"/>
      <c r="H82" s="7">
        <f>F82*G82</f>
        <v>0</v>
      </c>
    </row>
    <row r="83" spans="1:8" s="1" customFormat="1" ht="15" customHeight="1">
      <c r="A83" s="42"/>
      <c r="B83" s="6"/>
      <c r="C83" s="5"/>
      <c r="D83" s="4"/>
      <c r="E83" s="4"/>
      <c r="F83" s="14"/>
      <c r="G83" s="7"/>
      <c r="H83" s="7"/>
    </row>
    <row r="84" spans="1:8" s="1" customFormat="1" ht="27.75" customHeight="1">
      <c r="A84" s="42"/>
      <c r="B84" s="6"/>
      <c r="C84" s="5" t="s">
        <v>64</v>
      </c>
      <c r="D84" s="4" t="s">
        <v>22</v>
      </c>
      <c r="E84" s="4" t="s">
        <v>8</v>
      </c>
      <c r="F84" s="14">
        <v>1</v>
      </c>
      <c r="G84" s="7"/>
      <c r="H84" s="7">
        <f>F84*G84</f>
        <v>0</v>
      </c>
    </row>
    <row r="85" spans="1:8" s="1" customFormat="1" ht="15" customHeight="1">
      <c r="A85" s="42"/>
      <c r="B85" s="6"/>
      <c r="C85" s="5" t="s">
        <v>65</v>
      </c>
      <c r="D85" s="4" t="s">
        <v>22</v>
      </c>
      <c r="E85" s="4" t="s">
        <v>8</v>
      </c>
      <c r="F85" s="14">
        <v>1</v>
      </c>
      <c r="G85" s="7"/>
      <c r="H85" s="7">
        <f>F85*G85</f>
        <v>0</v>
      </c>
    </row>
    <row r="86" spans="1:8" s="1" customFormat="1" ht="15" customHeight="1">
      <c r="A86" s="42"/>
      <c r="B86" s="6"/>
      <c r="C86" s="5"/>
      <c r="D86" s="4"/>
      <c r="E86" s="4"/>
      <c r="F86" s="14"/>
      <c r="G86" s="7"/>
      <c r="H86" s="7"/>
    </row>
    <row r="87" spans="1:8" s="1" customFormat="1" ht="16.5" customHeight="1">
      <c r="A87" s="46"/>
      <c r="B87" s="10"/>
      <c r="C87" s="56" t="s">
        <v>13</v>
      </c>
      <c r="D87" s="12"/>
      <c r="E87" s="57"/>
      <c r="F87" s="15"/>
      <c r="G87" s="9"/>
      <c r="H87" s="69">
        <f>SUM(H88:H97)</f>
        <v>0</v>
      </c>
    </row>
    <row r="88" spans="1:8" s="1" customFormat="1" ht="16.5" customHeight="1">
      <c r="A88" s="42"/>
      <c r="B88" s="6"/>
      <c r="C88" s="5" t="s">
        <v>14</v>
      </c>
      <c r="D88" s="4"/>
      <c r="E88" s="45" t="s">
        <v>8</v>
      </c>
      <c r="F88" s="14">
        <v>1</v>
      </c>
      <c r="G88" s="68"/>
      <c r="H88" s="68">
        <f>F88*G88</f>
        <v>0</v>
      </c>
    </row>
    <row r="89" spans="1:8" s="1" customFormat="1" ht="16.5" customHeight="1">
      <c r="A89" s="42"/>
      <c r="B89" s="6"/>
      <c r="C89" s="5"/>
      <c r="D89" s="4"/>
      <c r="E89" s="45"/>
      <c r="F89" s="14"/>
      <c r="G89" s="68"/>
      <c r="H89" s="68"/>
    </row>
    <row r="90" spans="1:8" s="1" customFormat="1" ht="16.5" customHeight="1">
      <c r="A90" s="42"/>
      <c r="B90" s="6"/>
      <c r="C90" s="81" t="s">
        <v>66</v>
      </c>
      <c r="D90" s="4" t="s">
        <v>22</v>
      </c>
      <c r="E90" s="82" t="s">
        <v>8</v>
      </c>
      <c r="F90" s="82">
        <v>1</v>
      </c>
      <c r="G90" s="7"/>
      <c r="H90" s="7">
        <f aca="true" t="shared" si="0" ref="H90:H97">F90*G90</f>
        <v>0</v>
      </c>
    </row>
    <row r="91" spans="1:8" s="1" customFormat="1" ht="16.5" customHeight="1">
      <c r="A91" s="42"/>
      <c r="B91" s="6"/>
      <c r="C91" s="81" t="s">
        <v>76</v>
      </c>
      <c r="D91" s="4" t="s">
        <v>22</v>
      </c>
      <c r="E91" s="82" t="s">
        <v>71</v>
      </c>
      <c r="F91" s="82">
        <v>5</v>
      </c>
      <c r="G91" s="7"/>
      <c r="H91" s="7">
        <f t="shared" si="0"/>
        <v>0</v>
      </c>
    </row>
    <row r="92" spans="1:8" s="1" customFormat="1" ht="16.5" customHeight="1">
      <c r="A92" s="42"/>
      <c r="B92" s="6"/>
      <c r="C92" s="81" t="s">
        <v>67</v>
      </c>
      <c r="D92" s="4" t="s">
        <v>22</v>
      </c>
      <c r="E92" s="82" t="s">
        <v>8</v>
      </c>
      <c r="F92" s="82">
        <v>1</v>
      </c>
      <c r="G92" s="7"/>
      <c r="H92" s="7">
        <f t="shared" si="0"/>
        <v>0</v>
      </c>
    </row>
    <row r="93" spans="1:8" s="1" customFormat="1" ht="16.5" customHeight="1">
      <c r="A93" s="42"/>
      <c r="B93" s="6"/>
      <c r="C93" s="81" t="s">
        <v>68</v>
      </c>
      <c r="D93" s="4" t="s">
        <v>22</v>
      </c>
      <c r="E93" s="82" t="s">
        <v>8</v>
      </c>
      <c r="F93" s="82">
        <v>1</v>
      </c>
      <c r="G93" s="7"/>
      <c r="H93" s="7">
        <f t="shared" si="0"/>
        <v>0</v>
      </c>
    </row>
    <row r="94" spans="1:8" s="1" customFormat="1" ht="16.5" customHeight="1">
      <c r="A94" s="42"/>
      <c r="B94" s="6"/>
      <c r="C94" s="81" t="s">
        <v>69</v>
      </c>
      <c r="D94" s="4" t="s">
        <v>22</v>
      </c>
      <c r="E94" s="82" t="s">
        <v>8</v>
      </c>
      <c r="F94" s="82">
        <v>1</v>
      </c>
      <c r="G94" s="7"/>
      <c r="H94" s="7">
        <f t="shared" si="0"/>
        <v>0</v>
      </c>
    </row>
    <row r="95" spans="1:8" s="1" customFormat="1" ht="16.5" customHeight="1">
      <c r="A95" s="42"/>
      <c r="B95" s="6"/>
      <c r="C95" s="81"/>
      <c r="D95" s="4"/>
      <c r="E95" s="82"/>
      <c r="F95" s="82"/>
      <c r="G95" s="7"/>
      <c r="H95" s="7"/>
    </row>
    <row r="96" spans="1:8" s="1" customFormat="1" ht="16.5" customHeight="1">
      <c r="A96" s="42"/>
      <c r="B96" s="6"/>
      <c r="C96" s="81" t="s">
        <v>72</v>
      </c>
      <c r="D96" s="4" t="s">
        <v>22</v>
      </c>
      <c r="E96" s="82" t="s">
        <v>71</v>
      </c>
      <c r="F96" s="82">
        <v>40</v>
      </c>
      <c r="G96" s="7"/>
      <c r="H96" s="7">
        <f t="shared" si="0"/>
        <v>0</v>
      </c>
    </row>
    <row r="97" spans="1:8" s="1" customFormat="1" ht="16.5" customHeight="1">
      <c r="A97" s="42"/>
      <c r="B97" s="6"/>
      <c r="C97" s="81" t="s">
        <v>70</v>
      </c>
      <c r="D97" s="4" t="s">
        <v>22</v>
      </c>
      <c r="E97" s="82" t="s">
        <v>9</v>
      </c>
      <c r="F97" s="82">
        <v>10</v>
      </c>
      <c r="G97" s="7"/>
      <c r="H97" s="7">
        <f t="shared" si="0"/>
        <v>0</v>
      </c>
    </row>
    <row r="98" spans="1:8" s="1" customFormat="1" ht="16.5" customHeight="1">
      <c r="A98" s="42"/>
      <c r="B98" s="6"/>
      <c r="C98" s="5"/>
      <c r="D98" s="4"/>
      <c r="E98" s="45"/>
      <c r="F98" s="14"/>
      <c r="G98" s="68"/>
      <c r="H98" s="68"/>
    </row>
    <row r="99" spans="1:8" s="1" customFormat="1" ht="16.5">
      <c r="A99" s="48"/>
      <c r="B99" s="49" t="s">
        <v>6</v>
      </c>
      <c r="C99" s="74" t="str">
        <f>A3</f>
        <v>pavilon A3, místnost 1S27 - doplnění chlazení</v>
      </c>
      <c r="D99" s="50"/>
      <c r="E99" s="51"/>
      <c r="F99" s="52"/>
      <c r="G99" s="53"/>
      <c r="H99" s="67">
        <f>H87+H69+H57+H9</f>
        <v>0</v>
      </c>
    </row>
    <row r="100" spans="1:8" s="1" customFormat="1" ht="16.5">
      <c r="A100" s="43"/>
      <c r="B100" s="44"/>
      <c r="C100" s="75"/>
      <c r="D100" s="54"/>
      <c r="E100" s="54"/>
      <c r="F100" s="55"/>
      <c r="G100" s="44"/>
      <c r="H100" s="44"/>
    </row>
    <row r="101" spans="1:8" s="1" customFormat="1" ht="16.5">
      <c r="A101" s="43"/>
      <c r="B101" s="44"/>
      <c r="C101" s="75"/>
      <c r="D101" s="54"/>
      <c r="E101" s="54"/>
      <c r="F101" s="55"/>
      <c r="G101" s="44"/>
      <c r="H101" s="77"/>
    </row>
    <row r="102" spans="1:8" s="1" customFormat="1" ht="16.5">
      <c r="A102" s="43"/>
      <c r="B102" s="44"/>
      <c r="C102" s="75"/>
      <c r="D102" s="54"/>
      <c r="E102" s="54"/>
      <c r="F102" s="55"/>
      <c r="G102" s="44"/>
      <c r="H102" s="77"/>
    </row>
    <row r="103" spans="1:8" s="109" customFormat="1" ht="16.5">
      <c r="A103" s="110" t="s">
        <v>78</v>
      </c>
      <c r="B103" s="111"/>
      <c r="C103" s="111"/>
      <c r="D103" s="105"/>
      <c r="E103" s="105"/>
      <c r="F103" s="106"/>
      <c r="G103" s="107"/>
      <c r="H103" s="108"/>
    </row>
    <row r="104" spans="1:8" s="1" customFormat="1" ht="16.5">
      <c r="A104" s="43"/>
      <c r="B104" s="44"/>
      <c r="C104" s="75"/>
      <c r="D104" s="54"/>
      <c r="E104" s="54"/>
      <c r="F104" s="55"/>
      <c r="G104" s="44"/>
      <c r="H104" s="77"/>
    </row>
    <row r="105" spans="1:8" s="1" customFormat="1" ht="16.5">
      <c r="A105" s="43"/>
      <c r="B105" s="95"/>
      <c r="C105" s="95"/>
      <c r="D105" s="95"/>
      <c r="E105" s="95"/>
      <c r="F105" s="95"/>
      <c r="G105" s="95"/>
      <c r="H105" s="96"/>
    </row>
    <row r="106" spans="1:8" s="1" customFormat="1" ht="16.5">
      <c r="A106" s="43"/>
      <c r="B106" s="97" t="s">
        <v>79</v>
      </c>
      <c r="C106" s="97"/>
      <c r="D106" s="97"/>
      <c r="E106" s="97"/>
      <c r="F106" s="95"/>
      <c r="G106" s="95"/>
      <c r="H106" s="96"/>
    </row>
    <row r="107" spans="1:8" s="1" customFormat="1" ht="16.5">
      <c r="A107" s="43"/>
      <c r="B107" s="95"/>
      <c r="C107" s="95"/>
      <c r="D107" s="95"/>
      <c r="E107" s="95"/>
      <c r="F107" s="95"/>
      <c r="G107" s="95"/>
      <c r="H107" s="96"/>
    </row>
    <row r="108" spans="1:8" s="1" customFormat="1" ht="16.5">
      <c r="A108" s="43"/>
      <c r="B108" s="95"/>
      <c r="C108" s="95" t="s">
        <v>80</v>
      </c>
      <c r="D108" s="95"/>
      <c r="E108" s="95"/>
      <c r="F108" s="95"/>
      <c r="G108" s="95"/>
      <c r="H108" s="96"/>
    </row>
    <row r="109" spans="1:8" s="1" customFormat="1" ht="16.5">
      <c r="A109" s="43"/>
      <c r="B109" s="95"/>
      <c r="C109" s="95" t="s">
        <v>81</v>
      </c>
      <c r="D109" s="95"/>
      <c r="E109" s="95"/>
      <c r="F109" s="95"/>
      <c r="G109" s="95"/>
      <c r="H109" s="96"/>
    </row>
    <row r="110" spans="1:8" s="1" customFormat="1" ht="16.5">
      <c r="A110" s="43"/>
      <c r="B110" s="95"/>
      <c r="C110" s="95" t="s">
        <v>82</v>
      </c>
      <c r="D110" s="95"/>
      <c r="E110" s="95"/>
      <c r="F110" s="95"/>
      <c r="G110" s="95"/>
      <c r="H110" s="96"/>
    </row>
    <row r="111" spans="1:8" s="1" customFormat="1" ht="16.5">
      <c r="A111" s="43"/>
      <c r="B111" s="95"/>
      <c r="C111" s="95" t="s">
        <v>83</v>
      </c>
      <c r="D111" s="95"/>
      <c r="E111" s="95"/>
      <c r="F111" s="95"/>
      <c r="G111" s="95"/>
      <c r="H111" s="96"/>
    </row>
    <row r="112" spans="1:8" s="1" customFormat="1" ht="16.5">
      <c r="A112" s="43"/>
      <c r="B112" s="95"/>
      <c r="C112" s="95" t="s">
        <v>84</v>
      </c>
      <c r="D112" s="95"/>
      <c r="E112" s="95"/>
      <c r="F112" s="95"/>
      <c r="G112" s="95"/>
      <c r="H112" s="96"/>
    </row>
    <row r="113" spans="1:8" s="1" customFormat="1" ht="16.5">
      <c r="A113" s="43"/>
      <c r="B113" s="98"/>
      <c r="C113" s="98" t="s">
        <v>96</v>
      </c>
      <c r="D113" s="95"/>
      <c r="E113" s="95"/>
      <c r="F113" s="95"/>
      <c r="G113" s="95"/>
      <c r="H113" s="96"/>
    </row>
    <row r="114" spans="1:8" s="1" customFormat="1" ht="16.5">
      <c r="A114" s="43"/>
      <c r="B114" s="98"/>
      <c r="C114" s="98" t="s">
        <v>85</v>
      </c>
      <c r="D114" s="95"/>
      <c r="E114" s="95"/>
      <c r="F114" s="95"/>
      <c r="G114" s="95"/>
      <c r="H114" s="96">
        <f>(H111/100)*5</f>
        <v>0</v>
      </c>
    </row>
    <row r="115" spans="1:8" s="1" customFormat="1" ht="16.5">
      <c r="A115" s="43"/>
      <c r="B115" s="98"/>
      <c r="C115" s="98" t="s">
        <v>86</v>
      </c>
      <c r="D115" s="95"/>
      <c r="E115" s="95"/>
      <c r="F115" s="95"/>
      <c r="G115" s="95"/>
      <c r="H115" s="96">
        <f>H111+H112+H113+H114</f>
        <v>0</v>
      </c>
    </row>
    <row r="116" spans="1:8" s="1" customFormat="1" ht="16.5">
      <c r="A116" s="43"/>
      <c r="B116" s="95"/>
      <c r="C116" s="95" t="s">
        <v>87</v>
      </c>
      <c r="D116" s="95"/>
      <c r="E116" s="95"/>
      <c r="F116" s="95"/>
      <c r="G116" s="95"/>
      <c r="H116" s="96">
        <f>(H115/100)*3</f>
        <v>0</v>
      </c>
    </row>
    <row r="117" spans="1:8" s="1" customFormat="1" ht="16.5">
      <c r="A117" s="43"/>
      <c r="B117" s="98"/>
      <c r="C117" s="98" t="s">
        <v>88</v>
      </c>
      <c r="D117" s="95"/>
      <c r="E117" s="95"/>
      <c r="F117" s="95"/>
      <c r="G117" s="95"/>
      <c r="H117" s="96">
        <f>H109+H110+H115+H116</f>
        <v>0</v>
      </c>
    </row>
    <row r="118" spans="1:8" s="1" customFormat="1" ht="16.5">
      <c r="A118" s="43"/>
      <c r="B118" s="95"/>
      <c r="C118" s="95" t="s">
        <v>89</v>
      </c>
      <c r="D118" s="95"/>
      <c r="E118" s="95"/>
      <c r="F118" s="95"/>
      <c r="G118" s="95"/>
      <c r="H118" s="96">
        <f>(H117/100)*6</f>
        <v>0</v>
      </c>
    </row>
    <row r="119" spans="1:8" s="1" customFormat="1" ht="16.5">
      <c r="A119" s="43"/>
      <c r="B119" s="95"/>
      <c r="C119" s="95"/>
      <c r="D119" s="95"/>
      <c r="E119" s="95"/>
      <c r="F119" s="95"/>
      <c r="G119" s="95"/>
      <c r="H119" s="96"/>
    </row>
    <row r="120" spans="1:8" s="1" customFormat="1" ht="16.5">
      <c r="A120" s="43"/>
      <c r="B120" s="95"/>
      <c r="C120" s="95" t="s">
        <v>90</v>
      </c>
      <c r="D120" s="95"/>
      <c r="E120" s="95"/>
      <c r="F120" s="95"/>
      <c r="G120" s="95"/>
      <c r="H120" s="96"/>
    </row>
    <row r="121" spans="1:8" s="1" customFormat="1" ht="16.5">
      <c r="A121" s="43"/>
      <c r="B121" s="95"/>
      <c r="C121" s="95" t="s">
        <v>91</v>
      </c>
      <c r="D121" s="95"/>
      <c r="E121" s="95"/>
      <c r="F121" s="95"/>
      <c r="G121" s="95"/>
      <c r="H121" s="96"/>
    </row>
    <row r="122" spans="1:8" s="1" customFormat="1" ht="16.5">
      <c r="A122" s="43"/>
      <c r="B122" s="95"/>
      <c r="C122" s="95"/>
      <c r="D122" s="95"/>
      <c r="E122" s="95"/>
      <c r="F122" s="95"/>
      <c r="G122" s="95"/>
      <c r="H122" s="96"/>
    </row>
    <row r="123" spans="1:8" s="1" customFormat="1" ht="16.5">
      <c r="A123" s="43"/>
      <c r="B123" s="95"/>
      <c r="C123" s="95"/>
      <c r="D123" s="95"/>
      <c r="E123" s="95"/>
      <c r="F123" s="95"/>
      <c r="G123" s="95"/>
      <c r="H123" s="96"/>
    </row>
    <row r="124" spans="1:8" s="1" customFormat="1" ht="16.5">
      <c r="A124" s="43"/>
      <c r="B124" s="99"/>
      <c r="C124" s="99" t="s">
        <v>92</v>
      </c>
      <c r="D124" s="100"/>
      <c r="E124" s="100"/>
      <c r="F124" s="100"/>
      <c r="G124" s="100"/>
      <c r="H124" s="101"/>
    </row>
    <row r="125" spans="1:8" s="1" customFormat="1" ht="16.5">
      <c r="A125" s="43"/>
      <c r="B125" s="95"/>
      <c r="C125" s="95"/>
      <c r="D125" s="95"/>
      <c r="E125" s="95"/>
      <c r="F125" s="95"/>
      <c r="G125" s="95"/>
      <c r="H125" s="96"/>
    </row>
    <row r="126" spans="1:8" s="1" customFormat="1" ht="16.5">
      <c r="A126" s="43"/>
      <c r="B126" s="98"/>
      <c r="C126" s="98" t="s">
        <v>93</v>
      </c>
      <c r="D126" s="95"/>
      <c r="E126" s="95" t="s">
        <v>94</v>
      </c>
      <c r="F126" s="95">
        <v>2</v>
      </c>
      <c r="G126" s="95"/>
      <c r="H126" s="96">
        <f>F126*G126</f>
        <v>0</v>
      </c>
    </row>
    <row r="127" spans="1:8" s="1" customFormat="1" ht="16.5">
      <c r="A127" s="43"/>
      <c r="B127" s="98"/>
      <c r="C127" s="98" t="s">
        <v>95</v>
      </c>
      <c r="D127" s="95"/>
      <c r="E127" s="95" t="s">
        <v>7</v>
      </c>
      <c r="F127" s="95">
        <v>1</v>
      </c>
      <c r="G127" s="95"/>
      <c r="H127" s="96">
        <f>G127</f>
        <v>0</v>
      </c>
    </row>
    <row r="128" spans="1:8" s="1" customFormat="1" ht="16.5">
      <c r="A128" s="43"/>
      <c r="B128" s="95"/>
      <c r="C128" s="95"/>
      <c r="D128" s="95"/>
      <c r="E128" s="95"/>
      <c r="F128" s="95"/>
      <c r="G128" s="95"/>
      <c r="H128" s="96"/>
    </row>
    <row r="129" spans="1:8" s="1" customFormat="1" ht="16.5">
      <c r="A129" s="43"/>
      <c r="B129" s="95"/>
      <c r="C129" s="100" t="s">
        <v>98</v>
      </c>
      <c r="D129" s="95"/>
      <c r="E129" s="95"/>
      <c r="F129" s="95"/>
      <c r="G129" s="95"/>
      <c r="H129" s="101">
        <f>H124+H126+H127</f>
        <v>0</v>
      </c>
    </row>
    <row r="130" spans="1:8" s="1" customFormat="1" ht="16.5">
      <c r="A130" s="102"/>
      <c r="B130" s="84"/>
      <c r="C130" s="84"/>
      <c r="D130" s="84"/>
      <c r="E130" s="84"/>
      <c r="F130" s="84"/>
      <c r="G130" s="84"/>
      <c r="H130" s="85"/>
    </row>
    <row r="131" spans="1:8" s="1" customFormat="1" ht="16.5">
      <c r="A131" s="103"/>
      <c r="B131" s="84"/>
      <c r="C131" s="84"/>
      <c r="D131" s="84"/>
      <c r="E131" s="84"/>
      <c r="F131" s="84"/>
      <c r="G131" s="84"/>
      <c r="H131" s="85"/>
    </row>
    <row r="132" spans="1:8" s="1" customFormat="1" ht="16.5">
      <c r="A132" s="103"/>
      <c r="B132" s="84"/>
      <c r="C132" s="84"/>
      <c r="D132" s="84"/>
      <c r="E132" s="84"/>
      <c r="F132" s="84"/>
      <c r="G132" s="84"/>
      <c r="H132" s="85"/>
    </row>
    <row r="133" spans="1:8" s="1" customFormat="1" ht="16.5">
      <c r="A133" s="103"/>
      <c r="B133" s="84"/>
      <c r="C133" s="84"/>
      <c r="D133" s="84"/>
      <c r="E133" s="84"/>
      <c r="F133" s="84"/>
      <c r="G133" s="84"/>
      <c r="H133" s="85"/>
    </row>
    <row r="134" spans="1:8" s="1" customFormat="1" ht="16.5">
      <c r="A134" s="103"/>
      <c r="B134" s="84"/>
      <c r="C134" s="84"/>
      <c r="D134" s="84"/>
      <c r="E134" s="84"/>
      <c r="F134" s="84"/>
      <c r="G134" s="84"/>
      <c r="H134" s="85"/>
    </row>
    <row r="135" spans="1:8" s="1" customFormat="1" ht="16.5">
      <c r="A135" s="103"/>
      <c r="B135" s="84"/>
      <c r="C135" s="84"/>
      <c r="D135" s="84"/>
      <c r="E135" s="84"/>
      <c r="F135" s="84"/>
      <c r="G135" s="84"/>
      <c r="H135" s="85"/>
    </row>
    <row r="136" spans="1:8" s="1" customFormat="1" ht="16.5">
      <c r="A136" s="103"/>
      <c r="B136" s="84"/>
      <c r="C136" s="84"/>
      <c r="D136" s="84"/>
      <c r="E136" s="84"/>
      <c r="F136" s="84"/>
      <c r="G136" s="84"/>
      <c r="H136" s="85"/>
    </row>
    <row r="137" spans="1:8" s="1" customFormat="1" ht="16.5">
      <c r="A137" s="103"/>
      <c r="B137" s="84"/>
      <c r="C137" s="84"/>
      <c r="D137" s="84"/>
      <c r="E137" s="84"/>
      <c r="F137" s="84"/>
      <c r="G137" s="84"/>
      <c r="H137" s="85"/>
    </row>
    <row r="138" spans="1:8" s="1" customFormat="1" ht="16.5">
      <c r="A138" s="103"/>
      <c r="B138" s="84"/>
      <c r="C138" s="84"/>
      <c r="D138" s="84"/>
      <c r="E138" s="84"/>
      <c r="F138" s="84"/>
      <c r="G138" s="84"/>
      <c r="H138" s="85"/>
    </row>
    <row r="139" spans="1:8" s="1" customFormat="1" ht="16.5">
      <c r="A139" s="103"/>
      <c r="B139" s="84"/>
      <c r="C139" s="84"/>
      <c r="D139" s="84"/>
      <c r="E139" s="84"/>
      <c r="F139" s="84"/>
      <c r="G139" s="84"/>
      <c r="H139" s="85"/>
    </row>
    <row r="140" spans="1:8" s="1" customFormat="1" ht="16.5">
      <c r="A140" s="103"/>
      <c r="B140" s="84"/>
      <c r="C140" s="84"/>
      <c r="D140" s="84"/>
      <c r="E140" s="84"/>
      <c r="F140" s="84"/>
      <c r="G140" s="84"/>
      <c r="H140" s="85"/>
    </row>
    <row r="141" spans="1:8" s="1" customFormat="1" ht="16.5">
      <c r="A141" s="103"/>
      <c r="B141" s="84"/>
      <c r="C141" s="84"/>
      <c r="D141" s="84"/>
      <c r="E141" s="84"/>
      <c r="F141" s="84"/>
      <c r="G141" s="84"/>
      <c r="H141" s="85"/>
    </row>
    <row r="142" spans="1:8" s="1" customFormat="1" ht="16.5">
      <c r="A142" s="103"/>
      <c r="B142" s="84"/>
      <c r="C142" s="84"/>
      <c r="D142" s="84"/>
      <c r="E142" s="84"/>
      <c r="F142" s="84"/>
      <c r="G142" s="84"/>
      <c r="H142" s="85"/>
    </row>
    <row r="143" spans="1:8" s="1" customFormat="1" ht="16.5">
      <c r="A143" s="103"/>
      <c r="B143" s="84"/>
      <c r="C143" s="84"/>
      <c r="D143" s="84"/>
      <c r="E143" s="84"/>
      <c r="F143" s="84"/>
      <c r="G143" s="84"/>
      <c r="H143" s="85"/>
    </row>
    <row r="144" spans="1:8" s="1" customFormat="1" ht="16.5">
      <c r="A144" s="103"/>
      <c r="B144" s="84"/>
      <c r="C144" s="84"/>
      <c r="D144" s="84"/>
      <c r="E144" s="84"/>
      <c r="F144" s="84"/>
      <c r="G144" s="84"/>
      <c r="H144" s="85"/>
    </row>
    <row r="145" spans="1:8" s="1" customFormat="1" ht="16.5">
      <c r="A145" s="103"/>
      <c r="B145" s="84"/>
      <c r="C145" s="84"/>
      <c r="D145" s="84"/>
      <c r="E145" s="84"/>
      <c r="F145" s="84"/>
      <c r="G145" s="84"/>
      <c r="H145" s="85"/>
    </row>
    <row r="146" spans="2:8" ht="15">
      <c r="B146" s="84"/>
      <c r="C146" s="84"/>
      <c r="D146" s="84"/>
      <c r="E146" s="84"/>
      <c r="F146" s="84"/>
      <c r="G146" s="84"/>
      <c r="H146" s="85"/>
    </row>
    <row r="147" spans="2:8" ht="15">
      <c r="B147" s="84"/>
      <c r="C147" s="84"/>
      <c r="D147" s="84"/>
      <c r="E147" s="84"/>
      <c r="F147" s="84"/>
      <c r="G147" s="84"/>
      <c r="H147" s="85"/>
    </row>
    <row r="148" spans="2:8" ht="15">
      <c r="B148" s="84"/>
      <c r="C148" s="84"/>
      <c r="D148" s="84"/>
      <c r="E148" s="84"/>
      <c r="F148" s="84"/>
      <c r="G148" s="84"/>
      <c r="H148" s="85"/>
    </row>
    <row r="149" spans="2:8" ht="15">
      <c r="B149" s="92"/>
      <c r="C149" s="92"/>
      <c r="D149" s="92"/>
      <c r="E149" s="92"/>
      <c r="F149" s="84"/>
      <c r="G149" s="84"/>
      <c r="H149" s="85"/>
    </row>
    <row r="150" spans="2:8" ht="15">
      <c r="B150" s="84"/>
      <c r="C150" s="84"/>
      <c r="D150" s="84"/>
      <c r="E150" s="84"/>
      <c r="F150" s="84"/>
      <c r="G150" s="84"/>
      <c r="H150" s="85"/>
    </row>
    <row r="151" spans="2:8" ht="15.75">
      <c r="B151" s="84"/>
      <c r="C151" s="84"/>
      <c r="D151" s="84"/>
      <c r="E151" s="84"/>
      <c r="F151" s="86"/>
      <c r="G151" s="86"/>
      <c r="H151" s="87"/>
    </row>
    <row r="152" spans="2:8" ht="15.75">
      <c r="B152" s="84"/>
      <c r="C152" s="84"/>
      <c r="D152" s="84"/>
      <c r="E152" s="84"/>
      <c r="F152" s="84"/>
      <c r="G152" s="84"/>
      <c r="H152" s="87"/>
    </row>
    <row r="153" spans="2:8" ht="15">
      <c r="B153" s="84"/>
      <c r="C153" s="84"/>
      <c r="D153" s="84"/>
      <c r="E153" s="84"/>
      <c r="F153" s="84"/>
      <c r="G153" s="84"/>
      <c r="H153" s="85"/>
    </row>
    <row r="154" spans="2:8" ht="15">
      <c r="B154" s="84"/>
      <c r="C154" s="84"/>
      <c r="D154" s="84"/>
      <c r="E154" s="84"/>
      <c r="F154" s="84"/>
      <c r="G154" s="84"/>
      <c r="H154" s="85"/>
    </row>
    <row r="155" spans="2:8" ht="15">
      <c r="B155" s="84"/>
      <c r="C155" s="84"/>
      <c r="D155" s="84"/>
      <c r="E155" s="84"/>
      <c r="F155" s="84"/>
      <c r="G155" s="84"/>
      <c r="H155" s="85"/>
    </row>
    <row r="156" spans="2:8" ht="15">
      <c r="B156" s="84"/>
      <c r="C156" s="84"/>
      <c r="D156" s="84"/>
      <c r="E156" s="84"/>
      <c r="F156" s="84"/>
      <c r="G156" s="84"/>
      <c r="H156" s="85"/>
    </row>
    <row r="157" spans="2:8" ht="15">
      <c r="B157" s="84"/>
      <c r="C157" s="84"/>
      <c r="D157" s="84"/>
      <c r="E157" s="84"/>
      <c r="F157" s="84"/>
      <c r="G157" s="84"/>
      <c r="H157" s="85"/>
    </row>
    <row r="158" spans="2:8" ht="15">
      <c r="B158" s="84"/>
      <c r="C158" s="84"/>
      <c r="D158" s="84"/>
      <c r="E158" s="84"/>
      <c r="F158" s="84"/>
      <c r="G158" s="84"/>
      <c r="H158" s="88"/>
    </row>
    <row r="159" spans="2:8" ht="15">
      <c r="B159" s="84"/>
      <c r="C159" s="84"/>
      <c r="D159" s="84"/>
      <c r="E159" s="84"/>
      <c r="F159" s="84"/>
      <c r="G159" s="84"/>
      <c r="H159" s="85"/>
    </row>
    <row r="160" spans="2:8" ht="15">
      <c r="B160" s="84"/>
      <c r="C160" s="84"/>
      <c r="D160" s="84"/>
      <c r="E160" s="84"/>
      <c r="F160" s="84"/>
      <c r="G160" s="84"/>
      <c r="H160" s="85"/>
    </row>
    <row r="161" spans="2:8" ht="15">
      <c r="B161" s="84"/>
      <c r="C161" s="84"/>
      <c r="D161" s="84"/>
      <c r="E161" s="84"/>
      <c r="F161" s="84"/>
      <c r="G161" s="84"/>
      <c r="H161" s="85"/>
    </row>
    <row r="162" spans="2:8" ht="15">
      <c r="B162" s="84"/>
      <c r="C162" s="84"/>
      <c r="D162" s="84"/>
      <c r="E162" s="84"/>
      <c r="F162" s="84"/>
      <c r="G162" s="84"/>
      <c r="H162" s="85"/>
    </row>
    <row r="163" spans="2:8" ht="15">
      <c r="B163" s="84"/>
      <c r="C163" s="84"/>
      <c r="D163" s="84"/>
      <c r="E163" s="84"/>
      <c r="F163" s="84"/>
      <c r="G163" s="84"/>
      <c r="H163" s="85"/>
    </row>
    <row r="164" spans="2:8" ht="15">
      <c r="B164" s="84"/>
      <c r="C164" s="84"/>
      <c r="D164" s="84"/>
      <c r="E164" s="84"/>
      <c r="F164" s="84"/>
      <c r="G164" s="84"/>
      <c r="H164" s="85"/>
    </row>
    <row r="165" spans="2:8" ht="15">
      <c r="B165" s="89"/>
      <c r="C165" s="89"/>
      <c r="D165" s="89"/>
      <c r="E165" s="89"/>
      <c r="F165" s="89"/>
      <c r="G165" s="89"/>
      <c r="H165" s="90"/>
    </row>
    <row r="166" spans="2:8" ht="15">
      <c r="B166" s="84"/>
      <c r="C166" s="84"/>
      <c r="D166" s="84"/>
      <c r="E166" s="84"/>
      <c r="F166" s="84"/>
      <c r="G166" s="84"/>
      <c r="H166" s="85"/>
    </row>
    <row r="167" spans="2:8" ht="15">
      <c r="B167" s="84"/>
      <c r="C167" s="84"/>
      <c r="D167" s="84"/>
      <c r="E167" s="84"/>
      <c r="F167" s="84"/>
      <c r="G167" s="84"/>
      <c r="H167" s="85"/>
    </row>
    <row r="168" spans="2:8" ht="15">
      <c r="B168" s="84"/>
      <c r="C168" s="84"/>
      <c r="D168" s="84"/>
      <c r="E168" s="84"/>
      <c r="F168" s="84"/>
      <c r="G168" s="84"/>
      <c r="H168" s="85"/>
    </row>
    <row r="169" spans="2:8" ht="15">
      <c r="B169" s="84"/>
      <c r="C169" s="84"/>
      <c r="D169" s="84"/>
      <c r="E169" s="84"/>
      <c r="F169" s="84"/>
      <c r="G169" s="84"/>
      <c r="H169" s="85"/>
    </row>
    <row r="170" spans="2:8" ht="15">
      <c r="B170" s="84"/>
      <c r="C170" s="84"/>
      <c r="D170" s="84"/>
      <c r="E170" s="84"/>
      <c r="F170" s="84"/>
      <c r="G170" s="84"/>
      <c r="H170" s="85"/>
    </row>
    <row r="171" spans="2:8" ht="15">
      <c r="B171" s="84"/>
      <c r="C171" s="84"/>
      <c r="D171" s="84"/>
      <c r="E171" s="84"/>
      <c r="F171" s="84"/>
      <c r="G171" s="84"/>
      <c r="H171" s="91"/>
    </row>
    <row r="172" spans="2:8" ht="15">
      <c r="B172" s="84"/>
      <c r="C172" s="84"/>
      <c r="D172" s="84"/>
      <c r="E172" s="84"/>
      <c r="F172" s="84"/>
      <c r="G172" s="84"/>
      <c r="H172" s="85"/>
    </row>
    <row r="173" spans="2:8" ht="15">
      <c r="B173" s="84"/>
      <c r="C173" s="84"/>
      <c r="D173" s="84"/>
      <c r="E173" s="84"/>
      <c r="F173" s="84"/>
      <c r="G173" s="84"/>
      <c r="H173" s="85"/>
    </row>
    <row r="174" spans="2:8" ht="15">
      <c r="B174" s="84"/>
      <c r="C174" s="84"/>
      <c r="D174" s="84"/>
      <c r="E174" s="84"/>
      <c r="F174" s="84"/>
      <c r="G174" s="84"/>
      <c r="H174" s="85"/>
    </row>
    <row r="175" spans="2:8" ht="15">
      <c r="B175" s="92"/>
      <c r="C175" s="92"/>
      <c r="D175" s="92"/>
      <c r="E175" s="92"/>
      <c r="F175" s="92"/>
      <c r="G175" s="92"/>
      <c r="H175" s="93"/>
    </row>
    <row r="176" spans="2:8" ht="15">
      <c r="B176" s="84"/>
      <c r="C176" s="84"/>
      <c r="D176" s="84"/>
      <c r="E176" s="84"/>
      <c r="F176" s="84"/>
      <c r="G176" s="84"/>
      <c r="H176" s="85"/>
    </row>
    <row r="177" spans="2:8" ht="15">
      <c r="B177" s="84"/>
      <c r="C177" s="84"/>
      <c r="D177" s="84"/>
      <c r="E177" s="84"/>
      <c r="F177" s="84"/>
      <c r="G177" s="84"/>
      <c r="H177" s="85"/>
    </row>
    <row r="178" spans="2:8" ht="15">
      <c r="B178" s="84"/>
      <c r="C178" s="84"/>
      <c r="D178" s="84"/>
      <c r="E178" s="84"/>
      <c r="F178" s="84"/>
      <c r="G178" s="84"/>
      <c r="H178" s="85"/>
    </row>
    <row r="179" spans="2:8" ht="15">
      <c r="B179" s="84"/>
      <c r="C179" s="84"/>
      <c r="D179" s="84"/>
      <c r="E179" s="84"/>
      <c r="F179" s="84"/>
      <c r="G179" s="84"/>
      <c r="H179" s="85"/>
    </row>
    <row r="180" spans="2:8" ht="15">
      <c r="B180" s="84"/>
      <c r="C180" s="84"/>
      <c r="D180" s="84"/>
      <c r="E180" s="84"/>
      <c r="F180" s="84"/>
      <c r="G180" s="84"/>
      <c r="H180" s="85"/>
    </row>
    <row r="181" spans="2:8" ht="15">
      <c r="B181" s="84"/>
      <c r="C181" s="84"/>
      <c r="D181" s="84"/>
      <c r="E181" s="84"/>
      <c r="F181" s="84"/>
      <c r="G181" s="84"/>
      <c r="H181" s="85"/>
    </row>
    <row r="182" spans="2:8" ht="15">
      <c r="B182" s="84"/>
      <c r="C182" s="84"/>
      <c r="D182" s="84"/>
      <c r="E182" s="84"/>
      <c r="F182" s="84"/>
      <c r="G182" s="84"/>
      <c r="H182" s="94"/>
    </row>
  </sheetData>
  <sheetProtection/>
  <mergeCells count="1">
    <mergeCell ref="A103:C103"/>
  </mergeCells>
  <printOptions/>
  <pageMargins left="0.5905511811023623" right="0.5905511811023623" top="0.3937007874015748" bottom="0.984251968503937" header="0.1968503937007874" footer="0.5905511811023623"/>
  <pageSetup horizontalDpi="600" verticalDpi="600" orientation="portrait" paperSize="9" scale="52" r:id="rId1"/>
  <headerFooter scaleWithDoc="0">
    <oddFooter>&amp;C&amp;10STRANA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 PLUS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Babanek</dc:creator>
  <cp:keywords/>
  <dc:description/>
  <cp:lastModifiedBy>Heczkova</cp:lastModifiedBy>
  <cp:lastPrinted>2013-05-06T06:26:21Z</cp:lastPrinted>
  <dcterms:created xsi:type="dcterms:W3CDTF">2011-04-26T06:56:09Z</dcterms:created>
  <dcterms:modified xsi:type="dcterms:W3CDTF">2013-05-23T12:01:13Z</dcterms:modified>
  <cp:category/>
  <cp:version/>
  <cp:contentType/>
  <cp:contentStatus/>
</cp:coreProperties>
</file>