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0" yWindow="65521" windowWidth="19320" windowHeight="11760" activeTab="0"/>
  </bookViews>
  <sheets>
    <sheet name="Část A – Běžná AV technika" sheetId="4" r:id="rId1"/>
    <sheet name="Část B – Software" sheetId="8" r:id="rId2"/>
    <sheet name="Část C – Foto video" sheetId="12" r:id="rId3"/>
  </sheets>
  <definedNames/>
  <calcPr calcId="145621"/>
</workbook>
</file>

<file path=xl/sharedStrings.xml><?xml version="1.0" encoding="utf-8"?>
<sst xmlns="http://schemas.openxmlformats.org/spreadsheetml/2006/main" count="213" uniqueCount="142">
  <si>
    <t>CELKEM</t>
  </si>
  <si>
    <t>Název položky zboží</t>
  </si>
  <si>
    <t>Počet kusů</t>
  </si>
  <si>
    <t>Sluchátka k PC s mikrofonem</t>
  </si>
  <si>
    <t>Stolní reproduktory k PC, frekvenční rozsah min. 160 Hz -16 kHz +- 3 dB; odstup signálu od šumu min. 75 dB; THD &lt;1%, výkon minimálně 2 x 2 W, vstup: jack 3,5 mm, výstup jack 3,5 mm, ovládací prvky na reproduktorech</t>
  </si>
  <si>
    <t>Sluchátka k PC s mikrofonem pro volání v internetu (USB, vyšší kvalita)</t>
  </si>
  <si>
    <t>Miniprojektor</t>
  </si>
  <si>
    <t>Videokamera</t>
  </si>
  <si>
    <t>Kompaktní digitální fotoaparát s vyšší obrazovou kvalitou</t>
  </si>
  <si>
    <t>Dálkové ovládání prezentací, s LCD displejem</t>
  </si>
  <si>
    <t>Interaktivní systém – tabule + sw + projektor s krátkou projekční vzdáleností</t>
  </si>
  <si>
    <t>Dataprojektor s krátkou projekční vzdáleností</t>
  </si>
  <si>
    <t>DVD přehrávač</t>
  </si>
  <si>
    <t>Plazmový/LCD displej s úhlopříčkou min. 50" (127 cm)</t>
  </si>
  <si>
    <t>Kompaktní videokamera</t>
  </si>
  <si>
    <t>Stativ</t>
  </si>
  <si>
    <t>Stativ tripod, maximální výška ve složeném stavu: 55 cm, hmotnost max. 1,5 kg, rychloupínací systém hlavy, včetně transportního pouzdra, hlava slitina nebo kov, nosnost alespoň 2 kg.</t>
  </si>
  <si>
    <t>Digitální fotoaparát</t>
  </si>
  <si>
    <t>Elektronická čtečka knih</t>
  </si>
  <si>
    <t>Software pro práci s pdf</t>
  </si>
  <si>
    <t>Software pro úpravu fotografií</t>
  </si>
  <si>
    <t>Přenosný LCD projektor</t>
  </si>
  <si>
    <t>Adobe Creative Suite Design &amp; Web Premium (Photoshop CS6 Ext., InDesign CS6, Ilustrator CS6, Acrobat X Pro, Flash Professional CS6, Dreamweaver CS6, Fireworks CS6, Bridge CS6, Media Encoder CS6), EDU</t>
  </si>
  <si>
    <t>Sada software pro grafické a  multimediální zpracovaní obsahů pro webovou prezentaci</t>
  </si>
  <si>
    <t>Outdoor kamera</t>
  </si>
  <si>
    <t>Žárovka</t>
  </si>
  <si>
    <t>žárovka 500W/40E pro studiové světlo Fomei Basic Light</t>
  </si>
  <si>
    <t>Skener</t>
  </si>
  <si>
    <t>Kabel XLR samec - XLR samice 3m</t>
  </si>
  <si>
    <t>délka: 3 m</t>
  </si>
  <si>
    <t>Kabel XLR samec - XLR samice 6m</t>
  </si>
  <si>
    <t>délka: 6 m</t>
  </si>
  <si>
    <t>Kabel XLR samec - XLR samice 10m</t>
  </si>
  <si>
    <t>délka: 10 m</t>
  </si>
  <si>
    <t>Kabel XLR samec - XLR samice 15m</t>
  </si>
  <si>
    <t>délka: 15 m</t>
  </si>
  <si>
    <t>Kabel 6,3mm jack samec - 6,3mm jack samec 5m</t>
  </si>
  <si>
    <t>délka: 5 m; stereo</t>
  </si>
  <si>
    <t>Kabel 6,3mm jack samec - 6,3mm jack samec 10m</t>
  </si>
  <si>
    <t>délka: 10 m; stereo</t>
  </si>
  <si>
    <t>Kabel 3,5mm jack samec - 3,5mm jack samec 0,5m</t>
  </si>
  <si>
    <t>délka: 0,3 - 0,5m; stereo</t>
  </si>
  <si>
    <t>Rozdvojka</t>
  </si>
  <si>
    <t>Konektory:
1x 3,5 mm stereo jack samec
2x 3,5mm stereo jack samice</t>
  </si>
  <si>
    <t>Držák na mikrofon</t>
  </si>
  <si>
    <t>Neodpružený držák pro mikrofon Rode Procaster (plastová objímka)</t>
  </si>
  <si>
    <t>Mikrofonní sada</t>
  </si>
  <si>
    <t>UV filtr</t>
  </si>
  <si>
    <t>UV filtr pro objektivy s průměrem 67 mm</t>
  </si>
  <si>
    <t>Bezpečnostní kamera</t>
  </si>
  <si>
    <t>Síťová kamera s motorizovaným otáčením, naklápěním a možností sledování ve dne i v noci. Vestavěné infračervené diody LED, možnost vzdáleného monitoringu z mobilních zařízení, snímač minimálně 1.3Mpx CMOS, rozlišení minimálně 1024x768, podpora H.264, MPEG-4 a M-JPEG, 1x LAN, mikrofon, přenos zvuku v obou směrech, slot SD/SDHC, vestavěná paměť minimálně 128 MB</t>
  </si>
  <si>
    <t>Clona</t>
  </si>
  <si>
    <t>Sluneční clona pro objektivy s půměrem 67 mm, flexibilní nastavení délky</t>
  </si>
  <si>
    <t>Filtr</t>
  </si>
  <si>
    <t>ND filtr, šedý, neutrální, 0.6, pro objektivy s průměrem 67 mm</t>
  </si>
  <si>
    <t>Fotoaparát s objektivem</t>
  </si>
  <si>
    <t>Operační systém: iOS (minimálně verze 6)
Displej: velikost 9,5" - 10", Rozlišení minimálně 250ppi, Úložiště: minimálně 32GB, 
Wi-Fi minimálně 802.11 a/b/g/n; 2,4 a 5 GHz, Bluetooth 4.0</t>
  </si>
  <si>
    <t>Převod či skenování do formátu PDF, Export a úpravy dokumentů ve formátu PDF, Kombinování souborů z několika aplikací, Online revize dokumentů, Shromažďování dat s pomocí vyplnitelných formulářů PDF, Ochrana PDF souborů a jejich obsahu, Zobrazování, prohledávání a sdílení souborů PDF,  Program musí být kompatibilní s Windows 8 a Windows 7, Software v anglickém jazyce</t>
  </si>
  <si>
    <t xml:space="preserve">Převod či skenování do formátu PDF, Export a úpravy dokumentů ve formátu PDF, Kombinování souborů z několika aplikací, Online revize dokumentů, Shromažďování dat s pomocí vyplnitelných formulářů PDF, Ochrana PDF souborů a jejich obsahu, Zobrazování, prohledávání a sdílení souborů PDF,  Program musí být kompatibilní s Windows 8 a Windows 7, Software v českém jazyce
</t>
  </si>
  <si>
    <t>Kompaktní digitální fotoaparát, čip mininimálně 14 MPix, minimální velikost čipu 1/2,3" a maximální hustota 30 Mpix/cm2, minimální rozsah optického zoomu 28-130mm (přepočteno na 35mm kinofilm), ISO minimálně 100-3200, optická stabilizace obrazu, možnost snímat video minimálně 720p 30fps se zvukem, barevný displej minimálně 2,7 palce, vestavěný blesk, dobíjecí baterie, ochranné pouzdro a paměťová karta SD s velikostí minimálně 8 GB součástí dodávky</t>
  </si>
  <si>
    <t xml:space="preserve">Specifikace zboží </t>
  </si>
  <si>
    <t xml:space="preserve">LCD panel, úhlopříčka min. 40" (101 cm), minimální rozlišení FullHD (1920 x 1080), min. EDGE LED podsvícení, poměr stran obrazu 16:9, maximální průměrná spotřeba 65 W, pohotovostní režim maximálně 0,5 W, energetická třída min. A, vstupy: min. 3x HDMI, min. 1x SCART, min.  1x VGA IN, min. 1x AUDIO OUT (Jack 3,5 mm), min. 1x USB, min. 1x RJ-45 (Ethernet). Hmotnost bez podstavce max. 20 kg. Certifikace DLNA, podpora prohlížení webového obsahu + podpora flash, integrovaná WiFi, možnost upevnění na zeď. Součásti dodávky plně kompatibilní sklopný natáčecí držák k dodané TV určený k montáži na zeď. </t>
  </si>
  <si>
    <t xml:space="preserve">DLP projektor nat. min. WXGA (1280x800), min. 300 ANSI lm, kontrast min. 10000:1, D-Sub, HDMI, reproduktor, USB, SDHC, DLP 3D, dálkový ovladač,Typ lampy: LED (životnost min. 20 000 hodin) Hmotnost max. 0,45 kg, pouzdro   </t>
  </si>
  <si>
    <t>DVD přehrávač, D/A převodník min. 108 MHz / 12 bit, progressive scan, škálování obrazu min. na 720p, 1080i a 1080p. Podporovaná média: CD, CD-R, CD-RW, Video CD/SVCD, DVD+R, DVD+R DL, DVD+RW, DVD-R, DVD-R DL, DVD-RAM, DVD-RW. Podporované formáty: DivX3, DivX4, DivX5, DivX6, MPEG1, MPEG2, MPEG3, MPEG4, JPEG, MP3, WMA. Dálkové ovládání. Konektory: min. 1x HDMI, 1x SCART, 1x kompozitní výstup, připojení kabeláže reproduktorů pomocí svorkovnice.</t>
  </si>
  <si>
    <t>Plazmový nebo LCD panel, úhlopříčka min. 50" (127 cm), podporované rozlišení min. 1920 x 1080 pixelů. Kontrast min. 100000:1, svítivost min. 350 cd/m, doba odezvy max. 8 ms. Poměr stran obrazu 16:9, napájení 220 - 240 V AC, 50/60 Hz, maximální spotřeba 450 W, při vypnutí maximálně 1 W, výrobek třídy A dle standardu EMC, vstupy min. 3x HDMI/DVI případně jejich kombinace, 1x S-Video, 1x VGA IN, 1x AUDIO IN,  1x SCART, vícefunkční vyměnitelné sloty, 1x USB. Reproduktory min. 2 x 10 W. Hmotnost max. 34 kg. Možnost upevnění na zeď.</t>
  </si>
  <si>
    <t xml:space="preserve">Videokamera, snímač alespoň 3 Mpix. Barevný LCD, úhlopříčka displeje alespoň 2,7", optický zoom min. 20x, slot pro SD/SDHC karty podporující min. 32 GB/class 10. Rozhraní min. USB 2.0, A/V výstup. Záznam v rozlišení min. HD: 1920 x 1080. Baterie a kabeláž součástí dodávky. Včetně karty SDHC min. 32GB class 10 a brašny.
</t>
  </si>
  <si>
    <t>Přenosný LCD projektor 4:3, rozlišení min. XGA (1024x768), svítivost min. 2500 ANSI lumenů, vstup min. 1x analogový D-SUB (VGA), 1x digitální HDMI nebo DVI-D. Podpora vstupních rozlišení 4:3 a 16:9/16:10. Kontrast min. 1000:1, vertikální lichoběžníková korekce, Hlučnost max. 40 dB, životnost lampy min. 3000 hodin v běžném režimu, dálkové ovládání, kabeláž a brašna součástí dodávky. Zabudovaný reproduktor. Hmotnost max. 3,5 kg</t>
  </si>
  <si>
    <t>Záznam v AVCHD; rozlišení minimálně 1920x1080, min. 25p; vstup pro mikrofon 3,5mm jack; výstup na sluchátka 3,5mm jack; vestavěná paměť minimálně 32GB; slot na SD kartu; optická stabilizace obrazu;  brašna</t>
  </si>
  <si>
    <t>Odolná outdoorová kamera; rozlišení minimálně 1920x1080, min. 25p, min. 1280x720, min. 50p; fotografie minimálně 11 mp; minimální výdrž na baterie při natáčení v 1080p 2 hodiny; vodotěsný obal do minimálně 60 m součástí dodávky; wi-fi; součástí dodávky připevňovací přísavky</t>
  </si>
  <si>
    <t>Skener schopný bezkontaktně skenovat formáty do velikosti A3
rychlost skenování: průměrně 5 s/A3; skenovací náhled: průběžný; rozlišení: minimálně 200 - 300 dpi podle předlohy; rozhraní: TWAIN via USB2; označení velikosti formátů na podložce; zdroj: USB2 jako přenos dat; materiál těla: kov; rozměry: maximálně 300 x 110 x 45 mm, váha: maximálně 900 g, optický modul: min. 8 Megapixel, autofocus; dále v balení:  USB kabel, A3 scanovací podložku</t>
  </si>
  <si>
    <t xml:space="preserve">Kovová konstrukce těla; Senzor typu APS-C CMOS, rozlišení minimálně 18 Mpx, rozměry čipu minimálně 22x14,5 mm; ISO minimálně v rozsahu 100 – 12800, kompenzace expozice minimálně ±5EV po 1/3 krocích, nastavitelná rychlost závěrky v rozsahu minimálně 30 – 1/4000 s; Ukládání na paměťové karty typu SD/SDHC/SDXC; Natáčí video v rozlišení minimálně 1920x1080px, min. 24 a 25 snímků za vteřinu ve formátu x264 nebo Motion JPEG, schopnost automatického kontinuálního přeostřování v průběhu natáčení; Integrovaný stereo mikrofon, možnost připojit externí mikrofon přes 3,5mm jack; microHDMI, miniHDMI nebo HDMI výstup; Patka na příslušenství; Optický hledáček, živý náhled záběru na dotykovém výklopném displeji o velikosti minimálně 3“; Možnost pořizovat fotografie v RAW a JPEG formátu, maximální rozlišení minimálně 5184x3456px, sekvenční snímání minimálně 5 sn./s; Přibalený základní objektiv 18±2-135±5mm, světelnost minimálně v rozsahu 3,5 – 5,6, optická stabilizace, ultrasonické motorické ostření umožňující automatické kontinuální ostření během natáčení videa; Příslušenství: nabíječka,paměťová karta (kapacita minimálně 16GB, rychlost zápisu minimálně 35 MB/s)
</t>
  </si>
  <si>
    <t>Současně lze nahrávat nebo přehrávat dvě stopy (stereo)
Funkce: Low-cut filtr, Auto Rec Level, Marker
Formáty nahrávky: minimálně Wav (16/24 bit, frekvence 44.1/44/96 kHz), MP3 (datový tok 48/56/64/80/96/112/128/160/192/224/256/320kbps, frekvence 44.1kHz) 
A/D a D/A konverze: 24 bit, 128x oversampling
Zpracování signálu: minimálně 32 bit
Podpora paměťových karet microSD a microSDHC minimálně 2GB-32GB
Displej: podsvícený
Zabudované mikrofony: stereo, směrové, kondenzátorové
Mic/Line vstup: 3,5 mm jack
Sluchátkový/linkový výstup: 3,5 mm jack
Zabudovaný reproduktor
USB rozhraní: MiniB USB 2.0, Standard Mass Storage
Napájení: 1x AA baterie
Životnost baterie: minimálně 10 h (MP3) nebo 9 h (Wav)
V balení minimálně 2GB microSD/microSDHC card</t>
  </si>
  <si>
    <t>Vestavěná paměť min. 16 GB
 USB rozhraní:  USB 2.0, Standard Mass Storage
Vestavěny min.  3 směrové mikrofony (zoom/stereo)
Formát záznamu - Lineární PCM, mp3
Formát přehrávání - mp3,AAC,WMA,WAV
Typ baterie - Vestavěná lithiová baterie
Mic/Line vstup: 3,5 mm jack
Sluchátkový/linkový výstup: 3,5 mm jack
Záznam ovládaný hlasem (VOR) 
USB rozhraní: MiniB USB 2.0, Standard Mass Storage
Podsvícený displej LCD
Napájení přes rozhraní USB 
Zabudovaný reproduktor
Slot pro paměťovou kartu microSDHC + minimálně 8GB microSDHC karta</t>
  </si>
  <si>
    <t>minimální rozměr displeje 10`, typ panelu minimálně IPS, dotykový, minimální rozlišení 1280x800 bodů, minimální velikost operační paměti 1 GB, minimální vestavěná paměť 16 GB, možnost komunikace pomocí WiFi, Bluetooth, 3G modem, GPS, stereo reproduktory, vestavěný mikrofon, 2x fotoaparát nebo webkamera (1x fotoaparát zadní + 1x webkamera přední nebo 1x webkamera s vyšším rozlišením - alespoň 3 Mpix - zadní + 1x webkamera přední), dotykové pero,  min. 1x čtečka paměťových karet, 1x dokovací konektor,  výdrž minimálně 6 hodin</t>
  </si>
  <si>
    <t>Displej 6-7" palců, elektronický inkoust, rozlišení min. 800x600, podporované formáty PDF, MOBI, AZW, DOC, HTML, DOCX, PRC, TXT; wifi, microusb, vnitří paměť min. 2GB</t>
  </si>
  <si>
    <t>Paměťová karta SD/SDHC/SDXC</t>
  </si>
  <si>
    <t>Kapacita minimálně 32GB
Minimálně class 6</t>
  </si>
  <si>
    <t>Maximální cena za kus (bez DPH)</t>
  </si>
  <si>
    <t>Nabízená cena v Kč bez DPH za položku zboží celkem</t>
  </si>
  <si>
    <t>Maximální cena za kus v Kč (bez DPH)</t>
  </si>
  <si>
    <t>Nabízená cena za kus (bez DPH)</t>
  </si>
  <si>
    <t>Fakturace</t>
  </si>
  <si>
    <t>NABÍDKOVÁ CENA bez DPH</t>
  </si>
  <si>
    <t>Max. cena bez DPH</t>
  </si>
  <si>
    <t xml:space="preserve">Stereo zesilovač 2x30 W s reproduktory a Blu-ray přehrávač </t>
  </si>
  <si>
    <t>Jmenovitý výkon zesilovače na kanál min. 40 W, impedance 4 - 8 Ohmů , odstup signálu od šumu Line min. 100 dB. Alespoň 5 vstupů (RCA konektor), sluchátkový výstup, váha min. 6 kg. Pasivní dvoupásmové reproduktory: regálové pasivní stereo reproduktory (sestava 2+0), min. výkon 20 W, citlivost min. 88 dB, zatížitelnost max. 150 W, nominální impedance min. 4 Ohmy; průměr basového reproduktoru min. 5", bass reflex; připojení kabeláže reproduktorů pomocí svorkovnice. Kabeláž: 2x Reproduktorová dvoulinka, min. průměr 2x1,5 mm^2, délka 10 m, materiál OFC měď. Blu-ray přehrávač podporované formáty médií: Blu-ray (BD-ROM, BD-R, BD-RE), DVD (DVD-R, DVD+R, DVD-RAM, DVD-RW, DVD+RW, DVD-Audio), CD (CD-ROM, CD-R, CD- RW). Podporované video formáty: DivX, H.264, MKV, XviD, WMV, MPEG2/4. Podporované audio formáty: MP3, AAC, DTS, Dolby Digital, WMA. Podporované formáty obrázků: JPEG, BMP. Podpora standardu DLNA. Podporované rozlišení min. 1920x1080p. Obrazový D/A převodník min. 148.5 MHz / 12bit, audio D/A převodník min. 192 kHz / 24 bit. Podpora profilu min. BD 2.0 a lepší. Rozhraní: min. 1x HDMI 1.3 a lepší, min. 1x RJ-45 (Ethernet), min. 1x USB 2.0, min. 1x stereo audio výstup (2x cinch). Dálkové ovládání je součástí dodávky. Spotřeba max. 30 W, pohotovostní režim max. 1 W</t>
  </si>
  <si>
    <t>Digitální diktafon I</t>
  </si>
  <si>
    <t>Digitální diktafon II</t>
  </si>
  <si>
    <t>Reproduktory k PC</t>
  </si>
  <si>
    <t xml:space="preserve">Sluchátka k PC otevřená, rozsah min. 100 Hz - 15 kHz, citlivost min. 80 dB/mW. Mikrofon s potlačením šumu, rozsah min. 100 Hz - 10 kHz, citlivost min. 90 dB/mW. Konektory 2x jack 3,5 mm. Délka kabelu min. 1,5 metru.
</t>
  </si>
  <si>
    <t xml:space="preserve">Rozlišení videa min. 30 snímků/s při kvalitě HD 720p,
Rozlišení fotografií min. 3,7 megapixelu, integrovaný mikrofon s funkcí potlačení hluku, 
USB 2.0, Délka kabelu min. 1,5 m
</t>
  </si>
  <si>
    <t xml:space="preserve">DLP projektor, rozlišení min. WXGA (1280x800), min. 300 ANSI lm, kontrast min. 10000:1, D-Sub, HDMI, reproduktor, USB, SDHC, DLP 3D, dálkový ovladač,Typ lampy: LED (životnost min. 20 000 hodin) Hmotnost max. 0,45 kg, pouzdro </t>
  </si>
  <si>
    <t>Digitální diktafon IV</t>
  </si>
  <si>
    <t>Prezentér obsahující laserové ukazovátko, dosah min. 10 m, LCD displej s časovačem, indikátor nabití baterie, tlačítka pro ovládání prezentace (vpřed, zpět, fullscreen), vibrační alarm, vč. pouzdra</t>
  </si>
  <si>
    <t>OS Windows 8,  RAM min. 2GB, min. SSD 64GB, displej minimálně 10" IPS LED, rozlišení displeje min. 1366x768, WiFi min. 802.11a/b/g/n, Bluetooth min. 4.0, min. 1080p HD zadní kamera + min. 720p HD přední kamera, USB 2.0, HDMI, docking station s klávesnicí, čtečka paměťových karet</t>
  </si>
  <si>
    <t>Tablet s připojitelným dokem - klávesnicí; OS: Windows 8; RAM  minimálně 2GB; displej: dotykový, rozlišení min. 1366x768, velikost 10 - 11"; úložiště: min 64GB; rozhraní: USB 2.0, micro HDMI, sluchátka; přední a zadní kamera; hmotnost tabletu a doku vcelku maximálně 1,3 kg; obal</t>
  </si>
  <si>
    <t>Sada dvou membránových kondenzátorových mikrofonů určených pro záznam akustických nástrojů; charakteristika: Kardioida; Frekvenční rozsah: minimálně 20 Hz-20 kHz; Výstupní impedance:  185-215 ohmů; citlivost: minimálně -38 dB 1v/Pa (12mV @ 94dB SPL) +/- 2dB; Ekvivalent šum: minimálně &lt;16 dB SPL; dynamický rozsah: &gt; 128 dB; odstup signál/šum: minimálně 78 dB; napájení: Fantom +12/24/48 V nebo 9V baterie; přepravní kufr, 2x větrná ochrana, 2x držák mikrofonu</t>
  </si>
  <si>
    <t xml:space="preserve">Sluchátka s mikrofonem, připojení pomocí USB dle standardu USB audio, případně 2x 3,5mm jack + USB adaptér dle standardu USB audio. (podpora Windows, Linux, Mac OS X), uzavřené mušle, rozsah min. 100 Hz - 18 kHz, citlivost min. 90 dB/mW, ovládání hlasitosti. Mikrofon: frekvenční rozsah min. 100 Hz - 14 kHz, citlivost min. 90 dB/mW, funkce potlačení okolního hluku.
</t>
  </si>
  <si>
    <t xml:space="preserve">Software v českém jazyce, podpora formátů a technologií: JPEG, GIF, TIFF, PNG, BMP, PCX, TGA, HDR, CRW, RAW, SRW, Tone Mapping, hromadné úpravy fotek, pokročilé odstranění šumu, automatické vylepšení fotek, plná kontrola expozice a barev, maskování lokálních úprav a barev </t>
  </si>
  <si>
    <t xml:space="preserve"> Webkamera</t>
  </si>
  <si>
    <t>Fotoaparát</t>
  </si>
  <si>
    <t>Max. cena v Kč bez DPH za položku zboží celkem</t>
  </si>
  <si>
    <t>A03</t>
  </si>
  <si>
    <t xml:space="preserve">Stativ tripod, maximální výška ve složeném stavu: 55 cm, hmotnost max. 1,5 kg, rychloupínací systém hlavy, včetně transportního pouzdra, hlava slitina nebo kov, nosnost alespoň 2 kg. </t>
  </si>
  <si>
    <t>A08</t>
  </si>
  <si>
    <t>A10</t>
  </si>
  <si>
    <t>Třínohý stativ s foto-video hlavou;  maximální zatížení min. 2,5 kg; hmotnost maximálně 1,5 kg; maximální výška min. 140 cm, brašna součástí dodávky</t>
  </si>
  <si>
    <t>Min. 10x optický zoom, min. 8 Mpix, optický stabilizátor obrazu, záznam v rozlišení min. 1920x1080, minimální světelnost objektivu 1,8 - 3,0 F, konektory: mikrofon, sluchátka, platforma pro připojení osvětlení, záznam na SD/SDHC paměťové karty, noční režim, včetně kabeláže a brašny</t>
  </si>
  <si>
    <t>B01</t>
  </si>
  <si>
    <t>B02</t>
  </si>
  <si>
    <t>B03</t>
  </si>
  <si>
    <t>B04</t>
  </si>
  <si>
    <t>A01</t>
  </si>
  <si>
    <t>A02</t>
  </si>
  <si>
    <t>A04</t>
  </si>
  <si>
    <t>A06</t>
  </si>
  <si>
    <t>A09</t>
  </si>
  <si>
    <t>A11</t>
  </si>
  <si>
    <t>A12</t>
  </si>
  <si>
    <t>Tablet  I</t>
  </si>
  <si>
    <t>Tablet  II</t>
  </si>
  <si>
    <t>Tablet III</t>
  </si>
  <si>
    <t>Tablet IV</t>
  </si>
  <si>
    <t>Tablet V</t>
  </si>
  <si>
    <t>Interaktivní tabule formát 4:3, úhlopříčka aktivní plochy min. 200 cm. Rozhraní USB 2.0 pro propojení s PC, délka kabelu min. 4 m. Zabudované reproduktory. Ovládání prostřednictvím prstů i dotykovým perem, podpora interakce dvou uživatelů a více dotykových gest. Ovladače a SW pro přípravu prezentací a výukového materiálu (multilicence) pro platformu Microsoft Windows 7, podpora ukládání výstupů do PDF, přístup ke knihovně prezentací vytvořených třetími stranami. Česká lokalizace SW. Podporované operační systémy min. MS Windows 7 a vyšší. Materiál pro upevnění na zeď součástí dodávky. Datový projektor s ultrakrátkou projekcí. Rozlišení minimálně XGA, 1024 x 768, 4:3. Svítivost min. 2000 ANSI lumenů, vstup min. 1x analogový D-SUB (VGA), 1x digitální HDMI, min. 1x USB. Výstup min. 1x analogový D-SUB. Kontrast min. 3000:1, lichoběžníková korekce manuální vertikální a horizontální. Hlučnost max. 38 dB, životnost lampy min. 5000 hodin v běžném režimu, dálkové ovládání. Hmotnost max. 4 kg. Kompatibilní s vizualizéry, zmrazení obrazu, okamžité zap./vyp. Dodávka včetně originálního držáku pro ultrakrátkou projekci a potřebné kabeláže. Interaktivní tabule, projektor i software musí být navzájem plně kompatibilní</t>
  </si>
  <si>
    <t xml:space="preserve">Smart TV 40" </t>
  </si>
  <si>
    <t>Rozlišení minimálně 1280 x 800,  poměr stran obrazu 16:10. Svítivost min. 2000 ANSI lumenů, vstup min. 1x analogový D-SUB (VGA), 1x digitální HDMI nebo DVI-D, min. 1x USB. Výstup min. 1x analogový D-SUB. Kontrast min. 3000:1, lichoběžníková korekce manuální vertikální a horizontální. Min. projekční vzdálenost 0,7 m / úhlopříčka min. 1,5 m. Hlučnost max. 40 dB, životnost lampy min. 4500 hodin v běžném režimu, dálkové ovládání. Hmotnost max. 4 kg. Dodávka s kompatibilním držákem projektoru k montáži na zeď.</t>
  </si>
  <si>
    <t>Zabudovaný mikrofon; kapacita min. 2048 MB; výdrž baterie minimálně 25h; USB rozhraní 2.0; nahrávání do MP3 (min. rozsah bitrate 64-128kbps); délka záznamu do paměti minimálně 70 hodin</t>
  </si>
  <si>
    <t>Digitální diktafon III</t>
  </si>
  <si>
    <r>
      <t>24-bitové a 96 kHz lineární PCM nahrávání do formátu Wav kvality záznamu na CD, X/Y pattern stereo mikrofony, nastavitelná citlivost mikrofonu, Hi-Z vstup, 2x XLR vstup, 4 kanály pro současné nahrávání, zabudovaný kontrolní reproduktor, připoslech, SD/SDHC karta</t>
    </r>
    <r>
      <rPr>
        <sz val="11"/>
        <color rgb="FFFF0000"/>
        <rFont val="Calibri"/>
        <family val="2"/>
        <scheme val="minor"/>
      </rPr>
      <t xml:space="preserve"> </t>
    </r>
    <r>
      <rPr>
        <sz val="11"/>
        <rFont val="Calibri"/>
        <family val="2"/>
        <scheme val="minor"/>
      </rPr>
      <t>kapacita min. 1GB</t>
    </r>
    <r>
      <rPr>
        <sz val="11"/>
        <color theme="1"/>
        <rFont val="Calibri"/>
        <family val="2"/>
        <scheme val="minor"/>
      </rPr>
      <t>, rozměry max. 100 x 200 x 50 mm, hmotnost max. 0,4 kg, sluchátka, adaptér na mikrofonní stojan, protivětrná krytka</t>
    </r>
  </si>
  <si>
    <t xml:space="preserve">Převod či skenování do formátu PDF, Export a úpravy dokumentů ve formátu PDF, Kombinování souborů z několika aplikací, Online revize dokumentů, Shromažďování dat s pomocí vyplnitelných formulářů PDF, Ochrana PDF souborů a jejich obsahu, Zobrazování, prohledávání a sdílení souborů PDF,  Program musí být kompatibilní s Windows 8 a Windows 7, Software v českém jazyce </t>
  </si>
  <si>
    <r>
      <t>Videokamera, snímač min. 3 Mpix. Barevný LCD, úhlopříčka displeje min.  2,7", optický zoom min. 20x, slot pro SD/SDHC karty podporující min. 32 GB/class 10. Rozhraní min. USB 2.0, A/V výstup. Záznam v rozlišení min. 1920 x 1080. Baterie a kabeláž součástí dodávky. Včetně karty SDHC min. 32GB class 10.</t>
    </r>
    <r>
      <rPr>
        <sz val="11"/>
        <color theme="1"/>
        <rFont val="Calibri"/>
        <family val="2"/>
        <scheme val="minor"/>
      </rPr>
      <t xml:space="preserve">
</t>
    </r>
  </si>
  <si>
    <t>Čip minimálně 10 Mpix, minimální velikost čipu 1/1,7" a maximální hustota 30 Mpix/cm2, minimální rozsah optického zoomu 28-90mm (přepočteno na 35mm kinofilm), ISO minimálně 100 až 1600, podpora ukládání do formátu RAW, stabilizace obrazu opticky nebo pohybem čipu, možnost snímat video minimálně 720p 30 fps se zvukem, barevný displej minimálně 2,7 palce, vestavěný blesk, maximální hmotnost 400g, dobíjecí baterie a paměťová karta SD s velikostí minimálně 8GB součástí dodávky</t>
  </si>
  <si>
    <t>Min. 12Mpx, min.4 digitální zoom, zaostření 50cm až nekonečno, makro max. 8cm,  ISO minimálně 100-800, stabilizace obrazu, možnost krátkých videí, dobíjecí baterie a paměťová karta min. 2GB součástí balení</t>
  </si>
  <si>
    <t>C05</t>
  </si>
  <si>
    <t>C03</t>
  </si>
  <si>
    <t>C07</t>
  </si>
  <si>
    <t>C08</t>
  </si>
  <si>
    <t>C10</t>
  </si>
  <si>
    <t>Číslo položky zboží</t>
  </si>
  <si>
    <r>
      <t xml:space="preserve">Nabízené zboží
</t>
    </r>
    <r>
      <rPr>
        <sz val="12"/>
        <color theme="1"/>
        <rFont val="Calibri"/>
        <family val="2"/>
        <scheme val="minor"/>
      </rPr>
      <t>Doplňte zejména o obchodní názvy, specifická označení, katalogová či výrobní čísla zboží. Specifikace zboží uvedením těchto označení musí být natolik určitá, aby zadavatel na základě uvedeného označení konkrétního zboží byl schopen jednoznačně určit, zda uchazečem nabízené zboží technické podmínky zadavatele splňuje či nikoli.</t>
    </r>
  </si>
  <si>
    <t>Specifikace zboží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</si>
</sst>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2">
    <font>
      <sz val="11"/>
      <color theme="1"/>
      <name val="Calibri"/>
      <family val="2"/>
      <scheme val="minor"/>
    </font>
    <font>
      <sz val="10"/>
      <name val="Arial"/>
      <family val="2"/>
    </font>
    <font>
      <i/>
      <sz val="11"/>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6"/>
      <color theme="1"/>
      <name val="Calibri"/>
      <family val="2"/>
      <scheme val="minor"/>
    </font>
    <font>
      <b/>
      <sz val="24"/>
      <color theme="1"/>
      <name val="Calibri"/>
      <family val="2"/>
      <scheme val="minor"/>
    </font>
    <font>
      <sz val="11"/>
      <color rgb="FFFF0000"/>
      <name val="Calibri"/>
      <family val="2"/>
      <scheme val="minor"/>
    </font>
    <font>
      <b/>
      <sz val="12"/>
      <name val="Calibri"/>
      <family val="2"/>
      <scheme val="minor"/>
    </font>
    <font>
      <sz val="11"/>
      <name val="Calibri"/>
      <family val="2"/>
      <scheme val="minor"/>
    </font>
    <font>
      <b/>
      <sz val="16"/>
      <name val="Calibri"/>
      <family val="2"/>
      <scheme val="minor"/>
    </font>
  </fonts>
  <fills count="6">
    <fill>
      <patternFill/>
    </fill>
    <fill>
      <patternFill patternType="gray125"/>
    </fill>
    <fill>
      <patternFill patternType="solid">
        <fgColor theme="9"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right style="thin"/>
      <top/>
      <bottom style="thin"/>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style="thin"/>
      <right style="thin"/>
      <top style="thin"/>
      <botto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0" fillId="0" borderId="0" xfId="0" applyNumberFormat="1"/>
    <xf numFmtId="0" fontId="0" fillId="0" borderId="0" xfId="0" applyBorder="1" applyAlignment="1">
      <alignment/>
    </xf>
    <xf numFmtId="164" fontId="0" fillId="0" borderId="1" xfId="0" applyNumberFormat="1" applyBorder="1" applyAlignment="1">
      <alignment horizontal="right" vertical="top" wrapText="1"/>
    </xf>
    <xf numFmtId="0" fontId="0" fillId="0" borderId="2" xfId="0" applyBorder="1" applyAlignment="1">
      <alignment horizontal="left" vertical="top" wrapText="1"/>
    </xf>
    <xf numFmtId="0" fontId="0" fillId="0" borderId="2" xfId="0" applyBorder="1" applyAlignment="1">
      <alignment horizontal="right" vertical="top" wrapText="1"/>
    </xf>
    <xf numFmtId="0" fontId="4" fillId="2" borderId="3" xfId="0" applyFont="1" applyFill="1" applyBorder="1" applyAlignment="1">
      <alignment horizontal="center" wrapText="1"/>
    </xf>
    <xf numFmtId="164" fontId="0" fillId="0" borderId="3" xfId="0" applyNumberFormat="1" applyBorder="1" applyAlignment="1">
      <alignment horizontal="right" vertical="top" wrapText="1"/>
    </xf>
    <xf numFmtId="0" fontId="0" fillId="0" borderId="3" xfId="0" applyBorder="1" applyAlignment="1">
      <alignment horizontal="right" vertical="top" wrapText="1"/>
    </xf>
    <xf numFmtId="0" fontId="0" fillId="0" borderId="3" xfId="0" applyNumberFormat="1" applyBorder="1" applyAlignment="1">
      <alignment horizontal="right" vertical="top" wrapText="1"/>
    </xf>
    <xf numFmtId="0" fontId="0" fillId="0" borderId="3" xfId="0" applyBorder="1" applyAlignment="1">
      <alignment horizontal="left" vertical="top" wrapText="1"/>
    </xf>
    <xf numFmtId="164" fontId="0" fillId="0" borderId="2" xfId="0" applyNumberFormat="1" applyBorder="1" applyAlignment="1">
      <alignment horizontal="right" vertical="top" wrapText="1"/>
    </xf>
    <xf numFmtId="0" fontId="0" fillId="0" borderId="0" xfId="0" applyBorder="1" applyAlignment="1">
      <alignment horizontal="right" vertical="top" wrapText="1"/>
    </xf>
    <xf numFmtId="0" fontId="0" fillId="0" borderId="0" xfId="0"/>
    <xf numFmtId="0" fontId="0" fillId="0" borderId="3" xfId="0" applyBorder="1" applyAlignment="1">
      <alignment vertical="top" wrapText="1"/>
    </xf>
    <xf numFmtId="0" fontId="0" fillId="0" borderId="3" xfId="0" applyNumberFormat="1" applyBorder="1" applyAlignment="1">
      <alignment horizontal="left" vertical="top" wrapText="1"/>
    </xf>
    <xf numFmtId="0" fontId="4" fillId="2" borderId="3" xfId="0" applyNumberFormat="1" applyFont="1" applyFill="1" applyBorder="1" applyAlignment="1">
      <alignment horizontal="center" wrapText="1"/>
    </xf>
    <xf numFmtId="164" fontId="6" fillId="3" borderId="3" xfId="0" applyNumberFormat="1" applyFont="1" applyFill="1" applyBorder="1"/>
    <xf numFmtId="164" fontId="3" fillId="3" borderId="3" xfId="0" applyNumberFormat="1" applyFont="1" applyFill="1" applyBorder="1"/>
    <xf numFmtId="164" fontId="3" fillId="3" borderId="3" xfId="0" applyNumberFormat="1" applyFont="1" applyFill="1" applyBorder="1" applyAlignment="1">
      <alignment horizontal="right"/>
    </xf>
    <xf numFmtId="164" fontId="0" fillId="4" borderId="3" xfId="0" applyNumberFormat="1" applyFill="1" applyBorder="1" applyAlignment="1">
      <alignment horizontal="right" vertical="top" wrapText="1"/>
    </xf>
    <xf numFmtId="164" fontId="0" fillId="4" borderId="3" xfId="0" applyNumberFormat="1" applyFill="1" applyBorder="1" applyAlignment="1">
      <alignment horizontal="center" wrapText="1"/>
    </xf>
    <xf numFmtId="164" fontId="0" fillId="4" borderId="3" xfId="0" applyNumberFormat="1" applyFill="1" applyBorder="1" applyAlignment="1">
      <alignment wrapText="1"/>
    </xf>
    <xf numFmtId="0" fontId="0" fillId="4" borderId="3" xfId="0" applyFill="1" applyBorder="1" applyAlignment="1">
      <alignment wrapText="1"/>
    </xf>
    <xf numFmtId="0" fontId="2" fillId="4" borderId="3" xfId="0" applyFont="1" applyFill="1" applyBorder="1" applyAlignment="1">
      <alignment wrapText="1"/>
    </xf>
    <xf numFmtId="0" fontId="0" fillId="3" borderId="4" xfId="0" applyNumberFormat="1" applyFill="1" applyBorder="1" applyAlignment="1">
      <alignment/>
    </xf>
    <xf numFmtId="0" fontId="0" fillId="3" borderId="5" xfId="0" applyNumberFormat="1" applyFill="1" applyBorder="1" applyAlignment="1">
      <alignment/>
    </xf>
    <xf numFmtId="164" fontId="3" fillId="3" borderId="3" xfId="0" applyNumberFormat="1" applyFont="1" applyFill="1" applyBorder="1" applyAlignment="1">
      <alignment horizontal="right" wrapText="1"/>
    </xf>
    <xf numFmtId="164" fontId="0" fillId="0" borderId="6" xfId="0" applyNumberFormat="1" applyBorder="1" applyAlignment="1">
      <alignment horizontal="right" vertical="top" wrapText="1"/>
    </xf>
    <xf numFmtId="164" fontId="0" fillId="4" borderId="2" xfId="0" applyNumberFormat="1" applyFill="1" applyBorder="1" applyAlignment="1">
      <alignment wrapText="1"/>
    </xf>
    <xf numFmtId="0" fontId="0" fillId="4" borderId="2" xfId="0" applyFill="1" applyBorder="1" applyAlignment="1">
      <alignment wrapText="1"/>
    </xf>
    <xf numFmtId="0" fontId="9" fillId="2" borderId="3" xfId="0" applyFont="1" applyFill="1" applyBorder="1" applyAlignment="1">
      <alignment horizontal="center" wrapText="1"/>
    </xf>
    <xf numFmtId="0" fontId="4" fillId="2" borderId="4" xfId="0" applyFont="1" applyFill="1" applyBorder="1" applyAlignment="1">
      <alignment horizontal="center" wrapText="1"/>
    </xf>
    <xf numFmtId="164" fontId="11" fillId="3" borderId="3" xfId="0" applyNumberFormat="1" applyFont="1" applyFill="1" applyBorder="1" applyAlignment="1">
      <alignment horizontal="right" wrapText="1"/>
    </xf>
    <xf numFmtId="0" fontId="4" fillId="2" borderId="7" xfId="0" applyFont="1" applyFill="1" applyBorder="1" applyAlignment="1">
      <alignment horizontal="center" wrapText="1"/>
    </xf>
    <xf numFmtId="0" fontId="0" fillId="5" borderId="7" xfId="0" applyFill="1" applyBorder="1" applyAlignment="1">
      <alignment horizontal="right" vertical="top" wrapText="1"/>
    </xf>
    <xf numFmtId="0" fontId="0" fillId="0" borderId="8" xfId="0" applyBorder="1"/>
    <xf numFmtId="0" fontId="0" fillId="0" borderId="9" xfId="0" applyBorder="1"/>
    <xf numFmtId="0" fontId="0" fillId="0" borderId="10" xfId="0" applyBorder="1"/>
    <xf numFmtId="0" fontId="0" fillId="0" borderId="7" xfId="0" applyBorder="1" applyAlignment="1">
      <alignment horizontal="right" vertical="top" wrapText="1"/>
    </xf>
    <xf numFmtId="0" fontId="0" fillId="0" borderId="7" xfId="0" applyFill="1" applyBorder="1" applyAlignment="1">
      <alignment horizontal="right" vertical="top" wrapText="1"/>
    </xf>
    <xf numFmtId="0" fontId="10" fillId="0" borderId="7" xfId="0" applyFont="1" applyBorder="1" applyAlignment="1">
      <alignment horizontal="right" vertical="top" wrapText="1"/>
    </xf>
    <xf numFmtId="0" fontId="0" fillId="0" borderId="7" xfId="0" applyBorder="1" applyAlignment="1">
      <alignment horizontal="right" vertical="top"/>
    </xf>
    <xf numFmtId="0" fontId="0" fillId="0" borderId="11" xfId="0" applyFill="1" applyBorder="1" applyAlignment="1">
      <alignment horizontal="right" vertical="top" wrapText="1"/>
    </xf>
    <xf numFmtId="0" fontId="0" fillId="0" borderId="9" xfId="0" applyBorder="1" applyAlignment="1">
      <alignment/>
    </xf>
    <xf numFmtId="0" fontId="7" fillId="3" borderId="12" xfId="0" applyFont="1" applyFill="1" applyBorder="1" applyAlignment="1">
      <alignment horizontal="left" wrapText="1"/>
    </xf>
    <xf numFmtId="0" fontId="7" fillId="3" borderId="13" xfId="0" applyFont="1" applyFill="1" applyBorder="1" applyAlignment="1">
      <alignment horizontal="left" wrapText="1"/>
    </xf>
    <xf numFmtId="0" fontId="7" fillId="3" borderId="14" xfId="0" applyFont="1" applyFill="1" applyBorder="1" applyAlignment="1">
      <alignment horizontal="left" wrapText="1"/>
    </xf>
    <xf numFmtId="0" fontId="7" fillId="3" borderId="15" xfId="0" applyFont="1" applyFill="1" applyBorder="1" applyAlignment="1">
      <alignment horizontal="left" wrapText="1"/>
    </xf>
    <xf numFmtId="0" fontId="7" fillId="3" borderId="16" xfId="0" applyFont="1" applyFill="1" applyBorder="1" applyAlignment="1">
      <alignment horizontal="left" wrapText="1"/>
    </xf>
    <xf numFmtId="0" fontId="7" fillId="3" borderId="17" xfId="0" applyFont="1" applyFill="1" applyBorder="1" applyAlignment="1">
      <alignment horizontal="left" wrapText="1"/>
    </xf>
    <xf numFmtId="0" fontId="0" fillId="0" borderId="4" xfId="0" applyBorder="1" applyAlignment="1">
      <alignment horizontal="center"/>
    </xf>
    <xf numFmtId="0" fontId="0" fillId="0" borderId="5" xfId="0" applyBorder="1" applyAlignment="1">
      <alignment horizontal="center"/>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3" fillId="3" borderId="13" xfId="0" applyFont="1" applyFill="1" applyBorder="1" applyAlignment="1">
      <alignment horizontal="left" wrapText="1"/>
    </xf>
    <xf numFmtId="0" fontId="3" fillId="3" borderId="14" xfId="0" applyFont="1" applyFill="1" applyBorder="1" applyAlignment="1">
      <alignment horizontal="left" wrapText="1"/>
    </xf>
    <xf numFmtId="0" fontId="3" fillId="3" borderId="16" xfId="0" applyFont="1" applyFill="1" applyBorder="1" applyAlignment="1">
      <alignment horizontal="left" wrapText="1"/>
    </xf>
    <xf numFmtId="0" fontId="3" fillId="3" borderId="17"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209550</xdr:colOff>
      <xdr:row>1</xdr:row>
      <xdr:rowOff>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0"/>
          <a:ext cx="6134100" cy="1162050"/>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209550</xdr:colOff>
      <xdr:row>1</xdr:row>
      <xdr:rowOff>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0"/>
          <a:ext cx="7267575" cy="1295400"/>
        </a:xfrm>
        <a:prstGeom prst="rect">
          <a:avLst/>
        </a:prstGeom>
        <a:solidFill>
          <a:srgbClr val="FFFFFF"/>
        </a:solid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3086100</xdr:colOff>
      <xdr:row>0</xdr:row>
      <xdr:rowOff>923925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9600" y="0"/>
          <a:ext cx="4867275" cy="923925"/>
        </a:xfrm>
        <a:prstGeom prst="rect">
          <a:avLst/>
        </a:prstGeom>
        <a:solidFill>
          <a:srgbClr val="FFFFFF"/>
        </a:solid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0"/>
  <sheetViews>
    <sheetView tabSelected="1" zoomScale="90" zoomScaleNormal="90" workbookViewId="0" topLeftCell="D1">
      <selection activeCell="D2" sqref="D2"/>
    </sheetView>
  </sheetViews>
  <sheetFormatPr defaultColWidth="9.140625" defaultRowHeight="15"/>
  <cols>
    <col min="1" max="1" width="9.140625" style="13" customWidth="1"/>
    <col min="2" max="2" width="26.7109375" style="0" customWidth="1"/>
    <col min="3" max="4" width="62.140625" style="0" customWidth="1"/>
    <col min="5" max="5" width="24.8515625" style="0" customWidth="1"/>
    <col min="6" max="6" width="18.00390625" style="0" customWidth="1"/>
    <col min="7" max="7" width="9.421875" style="0" customWidth="1"/>
    <col min="8" max="8" width="25.28125" style="13" bestFit="1" customWidth="1"/>
    <col min="9" max="9" width="20.140625" style="0" customWidth="1"/>
    <col min="10" max="10" width="17.8515625" style="1" customWidth="1"/>
  </cols>
  <sheetData>
    <row r="1" ht="91.5" customHeight="1" thickBot="1"/>
    <row r="2" spans="1:10" ht="144" customHeight="1" thickBot="1">
      <c r="A2" s="32" t="s">
        <v>139</v>
      </c>
      <c r="B2" s="6" t="s">
        <v>1</v>
      </c>
      <c r="C2" s="6" t="s">
        <v>60</v>
      </c>
      <c r="D2" s="6" t="s">
        <v>140</v>
      </c>
      <c r="E2" s="6" t="s">
        <v>79</v>
      </c>
      <c r="F2" s="6" t="s">
        <v>80</v>
      </c>
      <c r="G2" s="6" t="s">
        <v>2</v>
      </c>
      <c r="H2" s="6" t="s">
        <v>78</v>
      </c>
      <c r="I2" s="31" t="s">
        <v>101</v>
      </c>
      <c r="J2" s="16" t="s">
        <v>81</v>
      </c>
    </row>
    <row r="3" spans="1:10" ht="75.75" thickBot="1">
      <c r="A3" s="36">
        <v>1</v>
      </c>
      <c r="B3" s="39" t="s">
        <v>3</v>
      </c>
      <c r="C3" s="10" t="s">
        <v>89</v>
      </c>
      <c r="D3" s="23"/>
      <c r="E3" s="7">
        <v>420</v>
      </c>
      <c r="F3" s="20"/>
      <c r="G3" s="8">
        <v>2</v>
      </c>
      <c r="H3" s="7">
        <f>F3*G3</f>
        <v>0</v>
      </c>
      <c r="I3" s="7">
        <f>(E3*G3)</f>
        <v>840</v>
      </c>
      <c r="J3" s="9" t="s">
        <v>112</v>
      </c>
    </row>
    <row r="4" spans="1:12" s="2" customFormat="1" ht="75.75" thickBot="1">
      <c r="A4" s="44">
        <v>2</v>
      </c>
      <c r="B4" s="39" t="s">
        <v>99</v>
      </c>
      <c r="C4" s="10" t="s">
        <v>90</v>
      </c>
      <c r="D4" s="24"/>
      <c r="E4" s="7">
        <v>830</v>
      </c>
      <c r="F4" s="20"/>
      <c r="G4" s="8">
        <v>1</v>
      </c>
      <c r="H4" s="7">
        <f aca="true" t="shared" si="0" ref="H4:H23">F4*G4</f>
        <v>0</v>
      </c>
      <c r="I4" s="7">
        <f aca="true" t="shared" si="1" ref="I4:I23">E4*G4</f>
        <v>830</v>
      </c>
      <c r="J4" s="9" t="s">
        <v>112</v>
      </c>
      <c r="L4" s="13"/>
    </row>
    <row r="5" spans="1:12" ht="60.75" thickBot="1">
      <c r="A5" s="37">
        <v>3</v>
      </c>
      <c r="B5" s="39" t="s">
        <v>88</v>
      </c>
      <c r="C5" s="10" t="s">
        <v>4</v>
      </c>
      <c r="D5" s="23"/>
      <c r="E5" s="7">
        <v>340</v>
      </c>
      <c r="F5" s="20"/>
      <c r="G5" s="8">
        <v>2</v>
      </c>
      <c r="H5" s="7">
        <f t="shared" si="0"/>
        <v>0</v>
      </c>
      <c r="I5" s="7">
        <f t="shared" si="1"/>
        <v>680</v>
      </c>
      <c r="J5" s="9" t="s">
        <v>113</v>
      </c>
      <c r="L5" s="13"/>
    </row>
    <row r="6" spans="1:12" ht="105.75" thickBot="1">
      <c r="A6" s="44">
        <v>4</v>
      </c>
      <c r="B6" s="39" t="s">
        <v>5</v>
      </c>
      <c r="C6" s="10" t="s">
        <v>97</v>
      </c>
      <c r="D6" s="23"/>
      <c r="E6" s="7">
        <v>390</v>
      </c>
      <c r="F6" s="20"/>
      <c r="G6" s="8">
        <v>3</v>
      </c>
      <c r="H6" s="7">
        <f t="shared" si="0"/>
        <v>0</v>
      </c>
      <c r="I6" s="7">
        <f t="shared" si="1"/>
        <v>1170</v>
      </c>
      <c r="J6" s="9" t="s">
        <v>102</v>
      </c>
      <c r="L6" s="13"/>
    </row>
    <row r="7" spans="1:12" ht="60.75" thickBot="1">
      <c r="A7" s="37">
        <v>5</v>
      </c>
      <c r="B7" s="39" t="s">
        <v>6</v>
      </c>
      <c r="C7" s="10" t="s">
        <v>91</v>
      </c>
      <c r="D7" s="23"/>
      <c r="E7" s="7">
        <v>9510</v>
      </c>
      <c r="F7" s="20"/>
      <c r="G7" s="8">
        <v>1</v>
      </c>
      <c r="H7" s="7">
        <f t="shared" si="0"/>
        <v>0</v>
      </c>
      <c r="I7" s="7">
        <f t="shared" si="1"/>
        <v>9510</v>
      </c>
      <c r="J7" s="9" t="s">
        <v>114</v>
      </c>
      <c r="L7" s="13"/>
    </row>
    <row r="8" spans="1:12" ht="109.5" customHeight="1" thickBot="1">
      <c r="A8" s="44">
        <v>6</v>
      </c>
      <c r="B8" s="40" t="s">
        <v>86</v>
      </c>
      <c r="C8" s="10" t="s">
        <v>129</v>
      </c>
      <c r="D8" s="23"/>
      <c r="E8" s="7">
        <v>5790</v>
      </c>
      <c r="F8" s="21"/>
      <c r="G8" s="8">
        <v>1</v>
      </c>
      <c r="H8" s="7">
        <f t="shared" si="0"/>
        <v>0</v>
      </c>
      <c r="I8" s="7">
        <f t="shared" si="1"/>
        <v>5790</v>
      </c>
      <c r="J8" s="9" t="s">
        <v>115</v>
      </c>
      <c r="L8" s="13"/>
    </row>
    <row r="9" spans="1:12" ht="68.25" customHeight="1" thickBot="1">
      <c r="A9" s="37">
        <v>7</v>
      </c>
      <c r="B9" s="39" t="s">
        <v>9</v>
      </c>
      <c r="C9" s="10" t="s">
        <v>93</v>
      </c>
      <c r="D9" s="23"/>
      <c r="E9" s="7">
        <v>1910</v>
      </c>
      <c r="F9" s="22"/>
      <c r="G9" s="8">
        <v>3</v>
      </c>
      <c r="H9" s="7">
        <f t="shared" si="0"/>
        <v>0</v>
      </c>
      <c r="I9" s="7">
        <f t="shared" si="1"/>
        <v>5730</v>
      </c>
      <c r="J9" s="9" t="s">
        <v>102</v>
      </c>
      <c r="L9" s="13"/>
    </row>
    <row r="10" spans="1:10" s="13" customFormat="1" ht="298.5" customHeight="1" thickBot="1">
      <c r="A10" s="44">
        <v>8</v>
      </c>
      <c r="B10" s="39" t="s">
        <v>10</v>
      </c>
      <c r="C10" s="10" t="s">
        <v>124</v>
      </c>
      <c r="D10" s="23"/>
      <c r="E10" s="7">
        <v>49590</v>
      </c>
      <c r="F10" s="22"/>
      <c r="G10" s="8">
        <v>1</v>
      </c>
      <c r="H10" s="7">
        <f t="shared" si="0"/>
        <v>0</v>
      </c>
      <c r="I10" s="7">
        <f t="shared" si="1"/>
        <v>49590</v>
      </c>
      <c r="J10" s="9" t="s">
        <v>102</v>
      </c>
    </row>
    <row r="11" spans="1:12" ht="150.75" thickBot="1">
      <c r="A11" s="37">
        <v>9</v>
      </c>
      <c r="B11" s="41" t="s">
        <v>125</v>
      </c>
      <c r="C11" s="10" t="s">
        <v>61</v>
      </c>
      <c r="D11" s="23"/>
      <c r="E11" s="7">
        <v>16950</v>
      </c>
      <c r="F11" s="22"/>
      <c r="G11" s="8">
        <v>1</v>
      </c>
      <c r="H11" s="7">
        <f t="shared" si="0"/>
        <v>0</v>
      </c>
      <c r="I11" s="7">
        <f t="shared" si="1"/>
        <v>16950</v>
      </c>
      <c r="J11" s="9" t="s">
        <v>114</v>
      </c>
      <c r="L11" s="13"/>
    </row>
    <row r="12" spans="1:12" ht="142.5" customHeight="1" thickBot="1">
      <c r="A12" s="44">
        <v>10</v>
      </c>
      <c r="B12" s="39" t="s">
        <v>11</v>
      </c>
      <c r="C12" s="10" t="s">
        <v>126</v>
      </c>
      <c r="D12" s="23"/>
      <c r="E12" s="7">
        <v>23150</v>
      </c>
      <c r="F12" s="22"/>
      <c r="G12" s="8">
        <v>1</v>
      </c>
      <c r="H12" s="7">
        <f t="shared" si="0"/>
        <v>0</v>
      </c>
      <c r="I12" s="7">
        <f t="shared" si="1"/>
        <v>23150</v>
      </c>
      <c r="J12" s="9" t="s">
        <v>114</v>
      </c>
      <c r="L12" s="13"/>
    </row>
    <row r="13" spans="1:12" ht="60.75" thickBot="1">
      <c r="A13" s="37">
        <v>11</v>
      </c>
      <c r="B13" s="39" t="s">
        <v>6</v>
      </c>
      <c r="C13" s="10" t="s">
        <v>62</v>
      </c>
      <c r="D13" s="23"/>
      <c r="E13" s="7">
        <v>9510</v>
      </c>
      <c r="F13" s="22"/>
      <c r="G13" s="8">
        <v>1</v>
      </c>
      <c r="H13" s="7">
        <f t="shared" si="0"/>
        <v>0</v>
      </c>
      <c r="I13" s="7">
        <f t="shared" si="1"/>
        <v>9510</v>
      </c>
      <c r="J13" s="9" t="s">
        <v>114</v>
      </c>
      <c r="L13" s="13"/>
    </row>
    <row r="14" spans="1:12" ht="120.75" thickBot="1">
      <c r="A14" s="44">
        <v>12</v>
      </c>
      <c r="B14" s="39" t="s">
        <v>12</v>
      </c>
      <c r="C14" s="10" t="s">
        <v>63</v>
      </c>
      <c r="D14" s="23"/>
      <c r="E14" s="7">
        <v>2480</v>
      </c>
      <c r="F14" s="22"/>
      <c r="G14" s="8">
        <v>1</v>
      </c>
      <c r="H14" s="7">
        <f t="shared" si="0"/>
        <v>0</v>
      </c>
      <c r="I14" s="7">
        <f t="shared" si="1"/>
        <v>2480</v>
      </c>
      <c r="J14" s="9" t="s">
        <v>114</v>
      </c>
      <c r="L14" s="13"/>
    </row>
    <row r="15" spans="1:12" ht="135.75" thickBot="1">
      <c r="A15" s="37">
        <v>13</v>
      </c>
      <c r="B15" s="39" t="s">
        <v>13</v>
      </c>
      <c r="C15" s="10" t="s">
        <v>64</v>
      </c>
      <c r="D15" s="23"/>
      <c r="E15" s="7">
        <v>20670</v>
      </c>
      <c r="F15" s="21"/>
      <c r="G15" s="8">
        <v>1</v>
      </c>
      <c r="H15" s="7">
        <f t="shared" si="0"/>
        <v>0</v>
      </c>
      <c r="I15" s="7">
        <f t="shared" si="1"/>
        <v>20670</v>
      </c>
      <c r="J15" s="9" t="s">
        <v>114</v>
      </c>
      <c r="L15" s="13"/>
    </row>
    <row r="16" spans="1:12" ht="57" customHeight="1" thickBot="1">
      <c r="A16" s="44">
        <v>14</v>
      </c>
      <c r="B16" s="40" t="s">
        <v>87</v>
      </c>
      <c r="C16" s="10" t="s">
        <v>127</v>
      </c>
      <c r="D16" s="23"/>
      <c r="E16" s="7">
        <v>1660</v>
      </c>
      <c r="F16" s="21"/>
      <c r="G16" s="8">
        <v>1</v>
      </c>
      <c r="H16" s="7">
        <f t="shared" si="0"/>
        <v>0</v>
      </c>
      <c r="I16" s="7">
        <f t="shared" si="1"/>
        <v>1660</v>
      </c>
      <c r="J16" s="9" t="s">
        <v>104</v>
      </c>
      <c r="L16" s="13"/>
    </row>
    <row r="17" spans="1:12" ht="105.75" thickBot="1">
      <c r="A17" s="37">
        <v>15</v>
      </c>
      <c r="B17" s="39" t="s">
        <v>21</v>
      </c>
      <c r="C17" s="10" t="s">
        <v>66</v>
      </c>
      <c r="D17" s="23"/>
      <c r="E17" s="7">
        <v>12400</v>
      </c>
      <c r="F17" s="21"/>
      <c r="G17" s="8">
        <v>1</v>
      </c>
      <c r="H17" s="7">
        <f t="shared" si="0"/>
        <v>0</v>
      </c>
      <c r="I17" s="7">
        <f t="shared" si="1"/>
        <v>12400</v>
      </c>
      <c r="J17" s="9" t="s">
        <v>116</v>
      </c>
      <c r="L17" s="13"/>
    </row>
    <row r="18" spans="1:12" ht="105.75" thickBot="1">
      <c r="A18" s="44">
        <v>16</v>
      </c>
      <c r="B18" s="39" t="s">
        <v>27</v>
      </c>
      <c r="C18" s="10" t="s">
        <v>69</v>
      </c>
      <c r="D18" s="23"/>
      <c r="E18" s="7">
        <v>11160</v>
      </c>
      <c r="F18" s="20"/>
      <c r="G18" s="8">
        <v>1</v>
      </c>
      <c r="H18" s="7">
        <f t="shared" si="0"/>
        <v>0</v>
      </c>
      <c r="I18" s="7">
        <f t="shared" si="1"/>
        <v>11160</v>
      </c>
      <c r="J18" s="9" t="s">
        <v>105</v>
      </c>
      <c r="L18" s="13"/>
    </row>
    <row r="19" spans="1:12" ht="23.25" customHeight="1" thickBot="1">
      <c r="A19" s="37">
        <v>17</v>
      </c>
      <c r="B19" s="40" t="s">
        <v>44</v>
      </c>
      <c r="C19" s="10" t="s">
        <v>45</v>
      </c>
      <c r="D19" s="23"/>
      <c r="E19" s="7">
        <v>340</v>
      </c>
      <c r="F19" s="22"/>
      <c r="G19" s="8">
        <v>5</v>
      </c>
      <c r="H19" s="7">
        <f t="shared" si="0"/>
        <v>0</v>
      </c>
      <c r="I19" s="7">
        <f t="shared" si="1"/>
        <v>1700</v>
      </c>
      <c r="J19" s="9" t="s">
        <v>105</v>
      </c>
      <c r="L19" s="13"/>
    </row>
    <row r="20" spans="1:12" ht="120.75" thickBot="1">
      <c r="A20" s="44">
        <v>18</v>
      </c>
      <c r="B20" s="40" t="s">
        <v>46</v>
      </c>
      <c r="C20" s="10" t="s">
        <v>96</v>
      </c>
      <c r="D20" s="23"/>
      <c r="E20" s="7">
        <v>6620</v>
      </c>
      <c r="F20" s="22"/>
      <c r="G20" s="8">
        <v>1</v>
      </c>
      <c r="H20" s="7">
        <f t="shared" si="0"/>
        <v>0</v>
      </c>
      <c r="I20" s="7">
        <f t="shared" si="1"/>
        <v>6620</v>
      </c>
      <c r="J20" s="9" t="s">
        <v>105</v>
      </c>
      <c r="L20" s="13"/>
    </row>
    <row r="21" spans="1:12" ht="97.5" customHeight="1" thickBot="1">
      <c r="A21" s="37">
        <v>19</v>
      </c>
      <c r="B21" s="39" t="s">
        <v>49</v>
      </c>
      <c r="C21" s="10" t="s">
        <v>50</v>
      </c>
      <c r="D21" s="23"/>
      <c r="E21" s="7">
        <v>3720</v>
      </c>
      <c r="F21" s="22"/>
      <c r="G21" s="8">
        <v>4</v>
      </c>
      <c r="H21" s="7">
        <f t="shared" si="0"/>
        <v>0</v>
      </c>
      <c r="I21" s="7">
        <f t="shared" si="1"/>
        <v>14880</v>
      </c>
      <c r="J21" s="9" t="s">
        <v>105</v>
      </c>
      <c r="L21" s="13"/>
    </row>
    <row r="22" spans="1:12" ht="285.75" thickBot="1">
      <c r="A22" s="44">
        <v>20</v>
      </c>
      <c r="B22" s="40" t="s">
        <v>128</v>
      </c>
      <c r="C22" s="10" t="s">
        <v>71</v>
      </c>
      <c r="D22" s="23"/>
      <c r="E22" s="7">
        <v>1990</v>
      </c>
      <c r="F22" s="21"/>
      <c r="G22" s="8">
        <v>1</v>
      </c>
      <c r="H22" s="7">
        <f t="shared" si="0"/>
        <v>0</v>
      </c>
      <c r="I22" s="7">
        <f t="shared" si="1"/>
        <v>1990</v>
      </c>
      <c r="J22" s="9" t="s">
        <v>105</v>
      </c>
      <c r="L22" s="13"/>
    </row>
    <row r="23" spans="1:10" s="13" customFormat="1" ht="239.25" customHeight="1" thickBot="1">
      <c r="A23" s="37">
        <v>21</v>
      </c>
      <c r="B23" s="40" t="s">
        <v>92</v>
      </c>
      <c r="C23" s="10" t="s">
        <v>72</v>
      </c>
      <c r="D23" s="23"/>
      <c r="E23" s="7">
        <v>5380</v>
      </c>
      <c r="F23" s="21"/>
      <c r="G23" s="8">
        <v>1</v>
      </c>
      <c r="H23" s="7">
        <f t="shared" si="0"/>
        <v>0</v>
      </c>
      <c r="I23" s="7">
        <f t="shared" si="1"/>
        <v>5380</v>
      </c>
      <c r="J23" s="9" t="s">
        <v>117</v>
      </c>
    </row>
    <row r="24" spans="1:10" s="13" customFormat="1" ht="59.25" customHeight="1" thickBot="1">
      <c r="A24" s="37">
        <v>22</v>
      </c>
      <c r="B24" s="39" t="s">
        <v>119</v>
      </c>
      <c r="C24" s="10" t="s">
        <v>73</v>
      </c>
      <c r="D24" s="23"/>
      <c r="E24" s="7">
        <v>8270</v>
      </c>
      <c r="F24" s="22"/>
      <c r="G24" s="8">
        <v>5</v>
      </c>
      <c r="H24" s="7">
        <f>F24*G24</f>
        <v>0</v>
      </c>
      <c r="I24" s="7">
        <f>E24*G24</f>
        <v>41350</v>
      </c>
      <c r="J24" s="7" t="s">
        <v>102</v>
      </c>
    </row>
    <row r="25" spans="1:10" s="13" customFormat="1" ht="135.75" thickBot="1">
      <c r="A25" s="37">
        <v>23</v>
      </c>
      <c r="B25" s="39" t="s">
        <v>120</v>
      </c>
      <c r="C25" s="10" t="s">
        <v>73</v>
      </c>
      <c r="D25" s="23"/>
      <c r="E25" s="7">
        <v>8270</v>
      </c>
      <c r="F25" s="21"/>
      <c r="G25" s="8">
        <v>5</v>
      </c>
      <c r="H25" s="7">
        <f aca="true" t="shared" si="2" ref="H25:H37">F25*G25</f>
        <v>0</v>
      </c>
      <c r="I25" s="7">
        <f aca="true" t="shared" si="3" ref="I25:I37">E25*G25</f>
        <v>41350</v>
      </c>
      <c r="J25" s="7" t="s">
        <v>114</v>
      </c>
    </row>
    <row r="26" spans="1:10" s="13" customFormat="1" ht="75.75" thickBot="1">
      <c r="A26" s="37">
        <v>24</v>
      </c>
      <c r="B26" s="39" t="s">
        <v>121</v>
      </c>
      <c r="C26" s="10" t="s">
        <v>94</v>
      </c>
      <c r="D26" s="23"/>
      <c r="E26" s="7">
        <v>14880</v>
      </c>
      <c r="F26" s="22"/>
      <c r="G26" s="8">
        <v>1</v>
      </c>
      <c r="H26" s="7">
        <f t="shared" si="2"/>
        <v>0</v>
      </c>
      <c r="I26" s="7">
        <f t="shared" si="3"/>
        <v>14880</v>
      </c>
      <c r="J26" s="7" t="s">
        <v>118</v>
      </c>
    </row>
    <row r="27" spans="1:10" s="13" customFormat="1" ht="52.5" customHeight="1" thickBot="1">
      <c r="A27" s="37">
        <v>25</v>
      </c>
      <c r="B27" s="39" t="s">
        <v>18</v>
      </c>
      <c r="C27" s="10" t="s">
        <v>74</v>
      </c>
      <c r="D27" s="23"/>
      <c r="E27" s="7">
        <v>3310</v>
      </c>
      <c r="F27" s="22"/>
      <c r="G27" s="8">
        <v>1</v>
      </c>
      <c r="H27" s="7">
        <f t="shared" si="2"/>
        <v>0</v>
      </c>
      <c r="I27" s="7">
        <f t="shared" si="3"/>
        <v>3310</v>
      </c>
      <c r="J27" s="7" t="s">
        <v>104</v>
      </c>
    </row>
    <row r="28" spans="1:10" s="13" customFormat="1" ht="75.75" thickBot="1">
      <c r="A28" s="37">
        <v>26</v>
      </c>
      <c r="B28" s="42" t="s">
        <v>122</v>
      </c>
      <c r="C28" s="14" t="s">
        <v>95</v>
      </c>
      <c r="D28" s="23"/>
      <c r="E28" s="7">
        <v>12900</v>
      </c>
      <c r="F28" s="22"/>
      <c r="G28" s="8">
        <v>3</v>
      </c>
      <c r="H28" s="7">
        <f t="shared" si="2"/>
        <v>0</v>
      </c>
      <c r="I28" s="7">
        <f t="shared" si="3"/>
        <v>38700</v>
      </c>
      <c r="J28" s="7" t="s">
        <v>105</v>
      </c>
    </row>
    <row r="29" spans="1:10" s="13" customFormat="1" ht="60.75" thickBot="1">
      <c r="A29" s="37">
        <v>27</v>
      </c>
      <c r="B29" s="40" t="s">
        <v>123</v>
      </c>
      <c r="C29" s="10" t="s">
        <v>56</v>
      </c>
      <c r="D29" s="23"/>
      <c r="E29" s="7">
        <v>12400</v>
      </c>
      <c r="F29" s="22"/>
      <c r="G29" s="8">
        <v>1</v>
      </c>
      <c r="H29" s="7">
        <f t="shared" si="2"/>
        <v>0</v>
      </c>
      <c r="I29" s="7">
        <f t="shared" si="3"/>
        <v>12400</v>
      </c>
      <c r="J29" s="7" t="s">
        <v>105</v>
      </c>
    </row>
    <row r="30" spans="1:10" s="13" customFormat="1" ht="31.5" customHeight="1" thickBot="1">
      <c r="A30" s="37">
        <v>28</v>
      </c>
      <c r="B30" s="40" t="s">
        <v>28</v>
      </c>
      <c r="C30" s="10" t="s">
        <v>29</v>
      </c>
      <c r="D30" s="23"/>
      <c r="E30" s="7">
        <v>130</v>
      </c>
      <c r="F30" s="21"/>
      <c r="G30" s="8">
        <v>15</v>
      </c>
      <c r="H30" s="7">
        <f t="shared" si="2"/>
        <v>0</v>
      </c>
      <c r="I30" s="7">
        <f t="shared" si="3"/>
        <v>1950</v>
      </c>
      <c r="J30" s="7" t="s">
        <v>105</v>
      </c>
    </row>
    <row r="31" spans="1:10" s="13" customFormat="1" ht="31.5" customHeight="1" thickBot="1">
      <c r="A31" s="37">
        <v>29</v>
      </c>
      <c r="B31" s="40" t="s">
        <v>30</v>
      </c>
      <c r="C31" s="10" t="s">
        <v>31</v>
      </c>
      <c r="D31" s="23"/>
      <c r="E31" s="7">
        <v>150</v>
      </c>
      <c r="F31" s="21"/>
      <c r="G31" s="8">
        <v>10</v>
      </c>
      <c r="H31" s="7">
        <f t="shared" si="2"/>
        <v>0</v>
      </c>
      <c r="I31" s="7">
        <f t="shared" si="3"/>
        <v>1500</v>
      </c>
      <c r="J31" s="7" t="s">
        <v>105</v>
      </c>
    </row>
    <row r="32" spans="1:10" s="13" customFormat="1" ht="31.5" customHeight="1" thickBot="1">
      <c r="A32" s="37">
        <v>30</v>
      </c>
      <c r="B32" s="40" t="s">
        <v>32</v>
      </c>
      <c r="C32" s="10" t="s">
        <v>33</v>
      </c>
      <c r="D32" s="23"/>
      <c r="E32" s="7">
        <v>200</v>
      </c>
      <c r="F32" s="22"/>
      <c r="G32" s="8">
        <v>5</v>
      </c>
      <c r="H32" s="7">
        <f t="shared" si="2"/>
        <v>0</v>
      </c>
      <c r="I32" s="7">
        <f t="shared" si="3"/>
        <v>1000</v>
      </c>
      <c r="J32" s="7" t="s">
        <v>105</v>
      </c>
    </row>
    <row r="33" spans="1:10" s="13" customFormat="1" ht="31.5" customHeight="1" thickBot="1">
      <c r="A33" s="37">
        <v>31</v>
      </c>
      <c r="B33" s="40" t="s">
        <v>34</v>
      </c>
      <c r="C33" s="10" t="s">
        <v>35</v>
      </c>
      <c r="D33" s="23"/>
      <c r="E33" s="7">
        <v>270</v>
      </c>
      <c r="F33" s="22"/>
      <c r="G33" s="8">
        <v>5</v>
      </c>
      <c r="H33" s="7">
        <f t="shared" si="2"/>
        <v>0</v>
      </c>
      <c r="I33" s="7">
        <f t="shared" si="3"/>
        <v>1350</v>
      </c>
      <c r="J33" s="7" t="s">
        <v>105</v>
      </c>
    </row>
    <row r="34" spans="1:10" s="13" customFormat="1" ht="31.5" customHeight="1" thickBot="1">
      <c r="A34" s="37">
        <v>32</v>
      </c>
      <c r="B34" s="40" t="s">
        <v>36</v>
      </c>
      <c r="C34" s="10" t="s">
        <v>37</v>
      </c>
      <c r="D34" s="23"/>
      <c r="E34" s="7">
        <v>110</v>
      </c>
      <c r="F34" s="22"/>
      <c r="G34" s="8">
        <v>5</v>
      </c>
      <c r="H34" s="7">
        <f t="shared" si="2"/>
        <v>0</v>
      </c>
      <c r="I34" s="7">
        <f t="shared" si="3"/>
        <v>550</v>
      </c>
      <c r="J34" s="7" t="s">
        <v>105</v>
      </c>
    </row>
    <row r="35" spans="1:10" s="13" customFormat="1" ht="31.5" customHeight="1" thickBot="1">
      <c r="A35" s="37">
        <v>33</v>
      </c>
      <c r="B35" s="40" t="s">
        <v>38</v>
      </c>
      <c r="C35" s="10" t="s">
        <v>39</v>
      </c>
      <c r="D35" s="23"/>
      <c r="E35" s="7">
        <v>420</v>
      </c>
      <c r="F35" s="22"/>
      <c r="G35" s="8">
        <v>3</v>
      </c>
      <c r="H35" s="7">
        <f t="shared" si="2"/>
        <v>0</v>
      </c>
      <c r="I35" s="7">
        <f t="shared" si="3"/>
        <v>1260</v>
      </c>
      <c r="J35" s="7" t="s">
        <v>105</v>
      </c>
    </row>
    <row r="36" spans="1:10" s="13" customFormat="1" ht="31.5" customHeight="1" thickBot="1">
      <c r="A36" s="37">
        <v>34</v>
      </c>
      <c r="B36" s="40" t="s">
        <v>40</v>
      </c>
      <c r="C36" s="10" t="s">
        <v>41</v>
      </c>
      <c r="D36" s="23"/>
      <c r="E36" s="7">
        <v>30</v>
      </c>
      <c r="F36" s="22"/>
      <c r="G36" s="8">
        <v>40</v>
      </c>
      <c r="H36" s="7">
        <f t="shared" si="2"/>
        <v>0</v>
      </c>
      <c r="I36" s="7">
        <f t="shared" si="3"/>
        <v>1200</v>
      </c>
      <c r="J36" s="7" t="s">
        <v>105</v>
      </c>
    </row>
    <row r="37" spans="1:10" s="13" customFormat="1" ht="45.75" thickBot="1">
      <c r="A37" s="37">
        <v>35</v>
      </c>
      <c r="B37" s="40" t="s">
        <v>42</v>
      </c>
      <c r="C37" s="10" t="s">
        <v>43</v>
      </c>
      <c r="D37" s="23"/>
      <c r="E37" s="7">
        <v>20</v>
      </c>
      <c r="F37" s="22"/>
      <c r="G37" s="8">
        <v>40</v>
      </c>
      <c r="H37" s="7">
        <f t="shared" si="2"/>
        <v>0</v>
      </c>
      <c r="I37" s="7">
        <f t="shared" si="3"/>
        <v>800</v>
      </c>
      <c r="J37" s="7" t="s">
        <v>105</v>
      </c>
    </row>
    <row r="38" spans="1:10" s="13" customFormat="1" ht="315.75" thickBot="1">
      <c r="A38" s="38">
        <v>36</v>
      </c>
      <c r="B38" s="43" t="s">
        <v>84</v>
      </c>
      <c r="C38" s="4" t="s">
        <v>85</v>
      </c>
      <c r="D38" s="30"/>
      <c r="E38" s="11">
        <v>16670</v>
      </c>
      <c r="F38" s="29"/>
      <c r="G38" s="5">
        <v>1</v>
      </c>
      <c r="H38" s="3">
        <f>F38*G38</f>
        <v>0</v>
      </c>
      <c r="I38" s="11">
        <f>E38*G38</f>
        <v>16670</v>
      </c>
      <c r="J38" s="28" t="s">
        <v>102</v>
      </c>
    </row>
    <row r="39" spans="2:10" s="13" customFormat="1" ht="42.75" customHeight="1" thickBot="1">
      <c r="B39" s="51"/>
      <c r="C39" s="45" t="s">
        <v>0</v>
      </c>
      <c r="D39" s="46"/>
      <c r="E39" s="46"/>
      <c r="F39" s="46"/>
      <c r="G39" s="47"/>
      <c r="H39" s="27" t="s">
        <v>82</v>
      </c>
      <c r="I39" s="33" t="s">
        <v>83</v>
      </c>
      <c r="J39" s="25"/>
    </row>
    <row r="40" spans="2:10" s="13" customFormat="1" ht="21.75" customHeight="1" thickBot="1">
      <c r="B40" s="52"/>
      <c r="C40" s="48"/>
      <c r="D40" s="49"/>
      <c r="E40" s="49"/>
      <c r="F40" s="49"/>
      <c r="G40" s="50"/>
      <c r="H40" s="19">
        <f>SUM(H3:H38)</f>
        <v>0</v>
      </c>
      <c r="I40" s="19">
        <f>SUM(I3:I38)</f>
        <v>380960</v>
      </c>
      <c r="J40" s="26"/>
    </row>
  </sheetData>
  <mergeCells count="2">
    <mergeCell ref="C39:G40"/>
    <mergeCell ref="B39:B40"/>
  </mergeCells>
  <printOptions/>
  <pageMargins left="0.2362204724409449" right="0.2362204724409449" top="0.7480314960629921" bottom="0.7480314960629921" header="0.31496062992125984" footer="0.31496062992125984"/>
  <pageSetup fitToHeight="2"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9"/>
  <sheetViews>
    <sheetView zoomScale="90" zoomScaleNormal="90" workbookViewId="0" topLeftCell="D1">
      <pane ySplit="2" topLeftCell="A6" activePane="bottomLeft" state="frozen"/>
      <selection pane="bottomLeft" activeCell="J3" sqref="J3"/>
    </sheetView>
  </sheetViews>
  <sheetFormatPr defaultColWidth="9.140625" defaultRowHeight="15"/>
  <cols>
    <col min="1" max="1" width="9.140625" style="13" customWidth="1"/>
    <col min="2" max="2" width="34.8515625" style="0" customWidth="1"/>
    <col min="3" max="3" width="71.00390625" style="0" customWidth="1"/>
    <col min="4" max="4" width="56.140625" style="0" customWidth="1"/>
    <col min="5" max="5" width="18.28125" style="0" bestFit="1" customWidth="1"/>
    <col min="6" max="6" width="18.28125" style="0" customWidth="1"/>
    <col min="8" max="8" width="25.28125" style="0" customWidth="1"/>
    <col min="9" max="9" width="21.57421875" style="0" customWidth="1"/>
    <col min="10" max="10" width="21.57421875" style="13" customWidth="1"/>
  </cols>
  <sheetData>
    <row r="1" ht="102" customHeight="1" thickBot="1"/>
    <row r="2" spans="1:10" ht="126.75" customHeight="1" thickBot="1">
      <c r="A2" s="32" t="s">
        <v>139</v>
      </c>
      <c r="B2" s="6" t="s">
        <v>1</v>
      </c>
      <c r="C2" s="6" t="s">
        <v>141</v>
      </c>
      <c r="D2" s="6" t="s">
        <v>140</v>
      </c>
      <c r="E2" s="6" t="s">
        <v>77</v>
      </c>
      <c r="F2" s="6" t="s">
        <v>80</v>
      </c>
      <c r="G2" s="6" t="s">
        <v>2</v>
      </c>
      <c r="H2" s="6" t="s">
        <v>78</v>
      </c>
      <c r="I2" s="31" t="s">
        <v>101</v>
      </c>
      <c r="J2" s="6" t="s">
        <v>81</v>
      </c>
    </row>
    <row r="3" spans="1:10" ht="66" customHeight="1" thickBot="1">
      <c r="A3" s="36">
        <v>1</v>
      </c>
      <c r="B3" s="39" t="s">
        <v>23</v>
      </c>
      <c r="C3" s="10" t="s">
        <v>22</v>
      </c>
      <c r="D3" s="23"/>
      <c r="E3" s="7">
        <v>9100</v>
      </c>
      <c r="F3" s="21"/>
      <c r="G3" s="8">
        <v>1</v>
      </c>
      <c r="H3" s="7">
        <f>F3*G3</f>
        <v>0</v>
      </c>
      <c r="I3" s="7">
        <f>E3*G3</f>
        <v>9100</v>
      </c>
      <c r="J3" s="7" t="s">
        <v>108</v>
      </c>
    </row>
    <row r="4" spans="1:10" ht="105.75" thickBot="1">
      <c r="A4" s="37">
        <v>2</v>
      </c>
      <c r="B4" s="39" t="s">
        <v>19</v>
      </c>
      <c r="C4" s="10" t="s">
        <v>58</v>
      </c>
      <c r="D4" s="23"/>
      <c r="E4" s="7">
        <v>2480</v>
      </c>
      <c r="F4" s="22"/>
      <c r="G4" s="8">
        <v>1</v>
      </c>
      <c r="H4" s="7">
        <f aca="true" t="shared" si="0" ref="H4:H7">F4*G4</f>
        <v>0</v>
      </c>
      <c r="I4" s="7">
        <f aca="true" t="shared" si="1" ref="I4:I7">E4*G4</f>
        <v>2480</v>
      </c>
      <c r="J4" s="7" t="s">
        <v>109</v>
      </c>
    </row>
    <row r="5" spans="1:10" ht="90.75" thickBot="1">
      <c r="A5" s="37">
        <v>3</v>
      </c>
      <c r="B5" s="39" t="s">
        <v>19</v>
      </c>
      <c r="C5" s="10" t="s">
        <v>57</v>
      </c>
      <c r="D5" s="23"/>
      <c r="E5" s="7">
        <v>2480</v>
      </c>
      <c r="F5" s="22"/>
      <c r="G5" s="8">
        <v>1</v>
      </c>
      <c r="H5" s="7">
        <f t="shared" si="0"/>
        <v>0</v>
      </c>
      <c r="I5" s="7">
        <f aca="true" t="shared" si="2" ref="I5">E5*G5</f>
        <v>2480</v>
      </c>
      <c r="J5" s="7" t="s">
        <v>110</v>
      </c>
    </row>
    <row r="6" spans="1:10" ht="90.75" thickBot="1">
      <c r="A6" s="37">
        <v>4</v>
      </c>
      <c r="B6" s="39" t="s">
        <v>19</v>
      </c>
      <c r="C6" s="10" t="s">
        <v>130</v>
      </c>
      <c r="D6" s="23"/>
      <c r="E6" s="7">
        <v>2480</v>
      </c>
      <c r="F6" s="22"/>
      <c r="G6" s="8">
        <v>1</v>
      </c>
      <c r="H6" s="7">
        <f t="shared" si="0"/>
        <v>0</v>
      </c>
      <c r="I6" s="7">
        <f aca="true" t="shared" si="3" ref="I6">E6*G6</f>
        <v>2480</v>
      </c>
      <c r="J6" s="7" t="s">
        <v>111</v>
      </c>
    </row>
    <row r="7" spans="1:10" ht="59.25" customHeight="1" thickBot="1">
      <c r="A7" s="38">
        <v>5</v>
      </c>
      <c r="B7" s="39" t="s">
        <v>20</v>
      </c>
      <c r="C7" s="10" t="s">
        <v>98</v>
      </c>
      <c r="D7" s="23"/>
      <c r="E7" s="7">
        <v>1660</v>
      </c>
      <c r="F7" s="22"/>
      <c r="G7" s="8">
        <v>1</v>
      </c>
      <c r="H7" s="7">
        <f t="shared" si="0"/>
        <v>0</v>
      </c>
      <c r="I7" s="7">
        <f t="shared" si="1"/>
        <v>1660</v>
      </c>
      <c r="J7" s="7" t="s">
        <v>111</v>
      </c>
    </row>
    <row r="8" spans="2:10" ht="48.75" customHeight="1" thickBot="1">
      <c r="B8" s="12"/>
      <c r="C8" s="55" t="s">
        <v>0</v>
      </c>
      <c r="D8" s="55"/>
      <c r="E8" s="55"/>
      <c r="F8" s="55"/>
      <c r="G8" s="56"/>
      <c r="H8" s="27" t="s">
        <v>82</v>
      </c>
      <c r="I8" s="33" t="s">
        <v>83</v>
      </c>
      <c r="J8" s="53"/>
    </row>
    <row r="9" spans="3:10" ht="21.75" thickBot="1">
      <c r="C9" s="57"/>
      <c r="D9" s="57"/>
      <c r="E9" s="57"/>
      <c r="F9" s="57"/>
      <c r="G9" s="58"/>
      <c r="H9" s="18">
        <f>SUM(H3:H7)</f>
        <v>0</v>
      </c>
      <c r="I9" s="17">
        <f>SUM(I3:I7)</f>
        <v>18200</v>
      </c>
      <c r="J9" s="54"/>
    </row>
  </sheetData>
  <mergeCells count="2">
    <mergeCell ref="J8:J9"/>
    <mergeCell ref="C8:G9"/>
  </mergeCells>
  <printOptions/>
  <pageMargins left="0.7086614173228347" right="0.7086614173228347" top="0.7874015748031497" bottom="0.7874015748031497" header="0.31496062992125984" footer="0.31496062992125984"/>
  <pageSetup fitToHeight="2" fitToWidth="1"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1"/>
  <sheetViews>
    <sheetView workbookViewId="0" topLeftCell="D1">
      <selection activeCell="D6" sqref="D6"/>
    </sheetView>
  </sheetViews>
  <sheetFormatPr defaultColWidth="9.140625" defaultRowHeight="15"/>
  <cols>
    <col min="2" max="2" width="26.7109375" style="0" customWidth="1"/>
    <col min="3" max="4" width="62.140625" style="0" customWidth="1"/>
    <col min="5" max="5" width="24.8515625" style="0" customWidth="1"/>
    <col min="6" max="6" width="18.00390625" style="0" customWidth="1"/>
    <col min="7" max="7" width="9.421875" style="0" customWidth="1"/>
    <col min="8" max="8" width="25.28125" style="0" bestFit="1" customWidth="1"/>
    <col min="9" max="9" width="20.140625" style="0" customWidth="1"/>
    <col min="10" max="10" width="17.8515625" style="0" customWidth="1"/>
  </cols>
  <sheetData>
    <row r="1" ht="81.75" customHeight="1" thickBot="1"/>
    <row r="2" spans="1:10" ht="111" thickBot="1">
      <c r="A2" s="6" t="s">
        <v>139</v>
      </c>
      <c r="B2" s="34" t="s">
        <v>1</v>
      </c>
      <c r="C2" s="6" t="s">
        <v>60</v>
      </c>
      <c r="D2" s="6" t="s">
        <v>140</v>
      </c>
      <c r="E2" s="6" t="s">
        <v>79</v>
      </c>
      <c r="F2" s="6" t="s">
        <v>80</v>
      </c>
      <c r="G2" s="6" t="s">
        <v>2</v>
      </c>
      <c r="H2" s="6" t="s">
        <v>78</v>
      </c>
      <c r="I2" s="31" t="s">
        <v>101</v>
      </c>
      <c r="J2" s="16" t="s">
        <v>81</v>
      </c>
    </row>
    <row r="3" spans="1:10" ht="90.75" thickBot="1">
      <c r="A3" s="36">
        <v>1</v>
      </c>
      <c r="B3" s="35" t="s">
        <v>14</v>
      </c>
      <c r="C3" s="15" t="s">
        <v>131</v>
      </c>
      <c r="D3" s="23"/>
      <c r="E3" s="7">
        <v>6950</v>
      </c>
      <c r="F3" s="20"/>
      <c r="G3" s="8">
        <v>1</v>
      </c>
      <c r="H3" s="7">
        <f aca="true" t="shared" si="0" ref="H3:H16">F3*G3</f>
        <v>0</v>
      </c>
      <c r="I3" s="7">
        <f aca="true" t="shared" si="1" ref="I3:I16">E3*G3</f>
        <v>6950</v>
      </c>
      <c r="J3" s="9" t="s">
        <v>134</v>
      </c>
    </row>
    <row r="4" spans="1:10" ht="120.75" thickBot="1">
      <c r="A4" s="37">
        <v>2</v>
      </c>
      <c r="B4" s="35" t="s">
        <v>100</v>
      </c>
      <c r="C4" s="10" t="s">
        <v>59</v>
      </c>
      <c r="D4" s="23"/>
      <c r="E4" s="7">
        <v>2980</v>
      </c>
      <c r="F4" s="20"/>
      <c r="G4" s="8">
        <v>1</v>
      </c>
      <c r="H4" s="7">
        <f t="shared" si="0"/>
        <v>0</v>
      </c>
      <c r="I4" s="7">
        <f t="shared" si="1"/>
        <v>2980</v>
      </c>
      <c r="J4" s="9" t="s">
        <v>134</v>
      </c>
    </row>
    <row r="5" spans="1:10" ht="75.75" thickBot="1">
      <c r="A5" s="37">
        <v>3</v>
      </c>
      <c r="B5" s="35" t="s">
        <v>7</v>
      </c>
      <c r="C5" s="10" t="s">
        <v>107</v>
      </c>
      <c r="D5" s="23"/>
      <c r="E5" s="7">
        <v>16530</v>
      </c>
      <c r="F5" s="22"/>
      <c r="G5" s="8">
        <v>1</v>
      </c>
      <c r="H5" s="7">
        <f t="shared" si="0"/>
        <v>0</v>
      </c>
      <c r="I5" s="7">
        <f t="shared" si="1"/>
        <v>16530</v>
      </c>
      <c r="J5" s="9" t="s">
        <v>135</v>
      </c>
    </row>
    <row r="6" spans="1:10" ht="120.75" thickBot="1">
      <c r="A6" s="37">
        <v>4</v>
      </c>
      <c r="B6" s="35" t="s">
        <v>8</v>
      </c>
      <c r="C6" s="10" t="s">
        <v>132</v>
      </c>
      <c r="D6" s="23"/>
      <c r="E6" s="7">
        <v>8270</v>
      </c>
      <c r="F6" s="22"/>
      <c r="G6" s="8">
        <v>1</v>
      </c>
      <c r="H6" s="7">
        <f t="shared" si="0"/>
        <v>0</v>
      </c>
      <c r="I6" s="7">
        <f t="shared" si="1"/>
        <v>8270</v>
      </c>
      <c r="J6" s="9" t="s">
        <v>135</v>
      </c>
    </row>
    <row r="7" spans="1:10" ht="90.75" thickBot="1">
      <c r="A7" s="37">
        <v>5</v>
      </c>
      <c r="B7" s="35" t="s">
        <v>14</v>
      </c>
      <c r="C7" s="10" t="s">
        <v>65</v>
      </c>
      <c r="D7" s="23"/>
      <c r="E7" s="7">
        <v>6950</v>
      </c>
      <c r="F7" s="22"/>
      <c r="G7" s="8">
        <v>1</v>
      </c>
      <c r="H7" s="7">
        <f t="shared" si="0"/>
        <v>0</v>
      </c>
      <c r="I7" s="7">
        <f t="shared" si="1"/>
        <v>6950</v>
      </c>
      <c r="J7" s="9" t="s">
        <v>135</v>
      </c>
    </row>
    <row r="8" spans="1:10" ht="45.75" thickBot="1">
      <c r="A8" s="37">
        <v>6</v>
      </c>
      <c r="B8" s="35" t="s">
        <v>15</v>
      </c>
      <c r="C8" s="10" t="s">
        <v>16</v>
      </c>
      <c r="D8" s="23"/>
      <c r="E8" s="7">
        <v>2480</v>
      </c>
      <c r="F8" s="21"/>
      <c r="G8" s="8">
        <v>1</v>
      </c>
      <c r="H8" s="7">
        <f t="shared" si="0"/>
        <v>0</v>
      </c>
      <c r="I8" s="7">
        <f t="shared" si="1"/>
        <v>2480</v>
      </c>
      <c r="J8" s="9" t="s">
        <v>135</v>
      </c>
    </row>
    <row r="9" spans="1:10" ht="45.75" thickBot="1">
      <c r="A9" s="37">
        <v>7</v>
      </c>
      <c r="B9" s="35" t="s">
        <v>15</v>
      </c>
      <c r="C9" s="10" t="s">
        <v>103</v>
      </c>
      <c r="D9" s="23"/>
      <c r="E9" s="7">
        <v>2480</v>
      </c>
      <c r="F9" s="22"/>
      <c r="G9" s="8">
        <v>1</v>
      </c>
      <c r="H9" s="7">
        <f t="shared" si="0"/>
        <v>0</v>
      </c>
      <c r="I9" s="7">
        <f t="shared" si="1"/>
        <v>2480</v>
      </c>
      <c r="J9" s="9" t="s">
        <v>136</v>
      </c>
    </row>
    <row r="10" spans="1:10" ht="60.75" thickBot="1">
      <c r="A10" s="37">
        <v>8</v>
      </c>
      <c r="B10" s="35" t="s">
        <v>17</v>
      </c>
      <c r="C10" s="10" t="s">
        <v>133</v>
      </c>
      <c r="D10" s="23"/>
      <c r="E10" s="7">
        <v>1660</v>
      </c>
      <c r="F10" s="22"/>
      <c r="G10" s="8">
        <v>1</v>
      </c>
      <c r="H10" s="7">
        <f t="shared" si="0"/>
        <v>0</v>
      </c>
      <c r="I10" s="7">
        <f t="shared" si="1"/>
        <v>1660</v>
      </c>
      <c r="J10" s="9" t="s">
        <v>137</v>
      </c>
    </row>
    <row r="11" spans="1:10" ht="60.75" thickBot="1">
      <c r="A11" s="37">
        <v>9</v>
      </c>
      <c r="B11" s="35" t="s">
        <v>7</v>
      </c>
      <c r="C11" s="10" t="s">
        <v>67</v>
      </c>
      <c r="D11" s="23"/>
      <c r="E11" s="7">
        <v>14470</v>
      </c>
      <c r="F11" s="20"/>
      <c r="G11" s="8">
        <v>5</v>
      </c>
      <c r="H11" s="7">
        <f t="shared" si="0"/>
        <v>0</v>
      </c>
      <c r="I11" s="7">
        <f t="shared" si="1"/>
        <v>72350</v>
      </c>
      <c r="J11" s="9" t="s">
        <v>138</v>
      </c>
    </row>
    <row r="12" spans="1:10" ht="45.75" thickBot="1">
      <c r="A12" s="37">
        <v>10</v>
      </c>
      <c r="B12" s="35" t="s">
        <v>15</v>
      </c>
      <c r="C12" s="10" t="s">
        <v>106</v>
      </c>
      <c r="D12" s="23"/>
      <c r="E12" s="7">
        <v>1580</v>
      </c>
      <c r="F12" s="20"/>
      <c r="G12" s="8">
        <v>5</v>
      </c>
      <c r="H12" s="7">
        <f t="shared" si="0"/>
        <v>0</v>
      </c>
      <c r="I12" s="7">
        <f t="shared" si="1"/>
        <v>7900</v>
      </c>
      <c r="J12" s="9" t="s">
        <v>138</v>
      </c>
    </row>
    <row r="13" spans="1:10" ht="75.75" thickBot="1">
      <c r="A13" s="37">
        <v>11</v>
      </c>
      <c r="B13" s="35" t="s">
        <v>24</v>
      </c>
      <c r="C13" s="10" t="s">
        <v>68</v>
      </c>
      <c r="D13" s="23"/>
      <c r="E13" s="7">
        <v>7440</v>
      </c>
      <c r="F13" s="20"/>
      <c r="G13" s="8">
        <v>1</v>
      </c>
      <c r="H13" s="7">
        <f t="shared" si="0"/>
        <v>0</v>
      </c>
      <c r="I13" s="7">
        <f t="shared" si="1"/>
        <v>7440</v>
      </c>
      <c r="J13" s="9" t="s">
        <v>138</v>
      </c>
    </row>
    <row r="14" spans="1:10" ht="300.75" thickBot="1">
      <c r="A14" s="37">
        <v>12</v>
      </c>
      <c r="B14" s="35" t="s">
        <v>55</v>
      </c>
      <c r="C14" s="10" t="s">
        <v>70</v>
      </c>
      <c r="D14" s="23"/>
      <c r="E14" s="7">
        <v>22320</v>
      </c>
      <c r="F14" s="21"/>
      <c r="G14" s="8">
        <v>1</v>
      </c>
      <c r="H14" s="7">
        <f t="shared" si="0"/>
        <v>0</v>
      </c>
      <c r="I14" s="7">
        <f t="shared" si="1"/>
        <v>22320</v>
      </c>
      <c r="J14" s="9" t="s">
        <v>138</v>
      </c>
    </row>
    <row r="15" spans="1:10" ht="30.75" thickBot="1">
      <c r="A15" s="37">
        <v>13</v>
      </c>
      <c r="B15" s="35" t="s">
        <v>75</v>
      </c>
      <c r="C15" s="10" t="s">
        <v>76</v>
      </c>
      <c r="D15" s="23"/>
      <c r="E15" s="7">
        <v>540</v>
      </c>
      <c r="F15" s="21"/>
      <c r="G15" s="8">
        <v>10</v>
      </c>
      <c r="H15" s="7">
        <f t="shared" si="0"/>
        <v>0</v>
      </c>
      <c r="I15" s="7">
        <f t="shared" si="1"/>
        <v>5400</v>
      </c>
      <c r="J15" s="9" t="s">
        <v>138</v>
      </c>
    </row>
    <row r="16" spans="1:10" s="13" customFormat="1" ht="15.75" thickBot="1">
      <c r="A16" s="37">
        <v>14</v>
      </c>
      <c r="B16" s="35" t="s">
        <v>25</v>
      </c>
      <c r="C16" s="10" t="s">
        <v>26</v>
      </c>
      <c r="D16" s="23"/>
      <c r="E16" s="7">
        <v>290</v>
      </c>
      <c r="F16" s="20"/>
      <c r="G16" s="8">
        <v>4</v>
      </c>
      <c r="H16" s="7">
        <f t="shared" si="0"/>
        <v>0</v>
      </c>
      <c r="I16" s="7">
        <f t="shared" si="1"/>
        <v>1160</v>
      </c>
      <c r="J16" s="9" t="s">
        <v>138</v>
      </c>
    </row>
    <row r="17" spans="1:10" s="13" customFormat="1" ht="15.75" thickBot="1">
      <c r="A17" s="37">
        <v>15</v>
      </c>
      <c r="B17" s="35" t="s">
        <v>47</v>
      </c>
      <c r="C17" s="10" t="s">
        <v>48</v>
      </c>
      <c r="D17" s="23"/>
      <c r="E17" s="7">
        <v>340</v>
      </c>
      <c r="F17" s="21"/>
      <c r="G17" s="8">
        <v>20</v>
      </c>
      <c r="H17" s="7">
        <f aca="true" t="shared" si="2" ref="H17:H19">F17*G17</f>
        <v>0</v>
      </c>
      <c r="I17" s="7">
        <f aca="true" t="shared" si="3" ref="I17:I19">E17*G17</f>
        <v>6800</v>
      </c>
      <c r="J17" s="9" t="s">
        <v>138</v>
      </c>
    </row>
    <row r="18" spans="1:10" s="13" customFormat="1" ht="30.75" thickBot="1">
      <c r="A18" s="37">
        <v>16</v>
      </c>
      <c r="B18" s="35" t="s">
        <v>51</v>
      </c>
      <c r="C18" s="10" t="s">
        <v>52</v>
      </c>
      <c r="D18" s="23"/>
      <c r="E18" s="7">
        <v>340</v>
      </c>
      <c r="F18" s="22"/>
      <c r="G18" s="8">
        <v>2</v>
      </c>
      <c r="H18" s="7">
        <f t="shared" si="2"/>
        <v>0</v>
      </c>
      <c r="I18" s="7">
        <f t="shared" si="3"/>
        <v>680</v>
      </c>
      <c r="J18" s="9" t="s">
        <v>138</v>
      </c>
    </row>
    <row r="19" spans="1:10" s="13" customFormat="1" ht="15.75" thickBot="1">
      <c r="A19" s="38">
        <v>17</v>
      </c>
      <c r="B19" s="35" t="s">
        <v>53</v>
      </c>
      <c r="C19" s="10" t="s">
        <v>54</v>
      </c>
      <c r="D19" s="23"/>
      <c r="E19" s="7">
        <v>420</v>
      </c>
      <c r="F19" s="22"/>
      <c r="G19" s="8">
        <v>2</v>
      </c>
      <c r="H19" s="7">
        <f t="shared" si="2"/>
        <v>0</v>
      </c>
      <c r="I19" s="7">
        <f t="shared" si="3"/>
        <v>840</v>
      </c>
      <c r="J19" s="9" t="s">
        <v>138</v>
      </c>
    </row>
    <row r="20" spans="2:10" ht="42.75" thickBot="1">
      <c r="B20" s="51"/>
      <c r="C20" s="45" t="s">
        <v>0</v>
      </c>
      <c r="D20" s="46"/>
      <c r="E20" s="46"/>
      <c r="F20" s="46"/>
      <c r="G20" s="47"/>
      <c r="H20" s="27" t="s">
        <v>82</v>
      </c>
      <c r="I20" s="33" t="s">
        <v>83</v>
      </c>
      <c r="J20" s="25"/>
    </row>
    <row r="21" spans="2:10" ht="21.75" thickBot="1">
      <c r="B21" s="52"/>
      <c r="C21" s="48"/>
      <c r="D21" s="49"/>
      <c r="E21" s="49"/>
      <c r="F21" s="49"/>
      <c r="G21" s="50"/>
      <c r="H21" s="19">
        <f>SUM(H3:H19)</f>
        <v>0</v>
      </c>
      <c r="I21" s="19">
        <f>SUM(I3:I19)</f>
        <v>173190</v>
      </c>
      <c r="J21" s="26"/>
    </row>
  </sheetData>
  <mergeCells count="2">
    <mergeCell ref="B20:B21"/>
    <mergeCell ref="C20:G21"/>
  </mergeCells>
  <printOptions/>
  <pageMargins left="0.7086614173228347" right="0.7086614173228347" top="0.7874015748031497" bottom="0.7874015748031497" header="0.31496062992125984" footer="0.31496062992125984"/>
  <pageSetup fitToHeight="3" fitToWidth="1"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Barták</dc:creator>
  <cp:keywords/>
  <dc:description/>
  <cp:lastModifiedBy>novotny</cp:lastModifiedBy>
  <cp:lastPrinted>2013-07-10T10:17:52Z</cp:lastPrinted>
  <dcterms:created xsi:type="dcterms:W3CDTF">2012-09-02T20:05:16Z</dcterms:created>
  <dcterms:modified xsi:type="dcterms:W3CDTF">2013-07-12T09:58:54Z</dcterms:modified>
  <cp:category/>
  <cp:version/>
  <cp:contentType/>
  <cp:contentStatus/>
</cp:coreProperties>
</file>