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20" yWindow="65491" windowWidth="13425" windowHeight="12420" tabRatio="768" activeTab="0"/>
  </bookViews>
  <sheets>
    <sheet name="Schválené objednávky" sheetId="1" r:id="rId1"/>
    <sheet name="List1-PC" sheetId="2" r:id="rId2"/>
    <sheet name="List2-Multimediální PC" sheetId="3" r:id="rId3"/>
    <sheet name="List3-Monitor 22&quot;" sheetId="4" r:id="rId4"/>
    <sheet name="List4-Monitor 24&quot;" sheetId="5" r:id="rId5"/>
    <sheet name="List5-Monitor 27&quot;" sheetId="6" r:id="rId6"/>
    <sheet name="List6-Notebook 11,5&quot;-12&quot;" sheetId="7" r:id="rId7"/>
    <sheet name="List7-Notebook12&quot;(vyšší výkon)" sheetId="8" r:id="rId8"/>
    <sheet name="List8-Notebook 13&quot;" sheetId="9" r:id="rId9"/>
    <sheet name="List9-Notebook 14&quot;" sheetId="10" r:id="rId10"/>
    <sheet name="List10-Notebook 15&quot;" sheetId="11" r:id="rId11"/>
    <sheet name="List11-Notebook 17&quot;" sheetId="12" r:id="rId12"/>
    <sheet name="List12-Laserová tiskárna" sheetId="13" r:id="rId13"/>
    <sheet name="List13-Laserová tiskárna (bar.)" sheetId="14" r:id="rId14"/>
    <sheet name="List14-Multifunkční zařízení" sheetId="15" r:id="rId15"/>
    <sheet name="List15-Multifunkční zařízen (b)" sheetId="16" r:id="rId16"/>
    <sheet name="List16-Skener" sheetId="17" r:id="rId17"/>
    <sheet name="List17-Flash disk" sheetId="18" r:id="rId18"/>
    <sheet name="List18-Přenosný disk 500 GB" sheetId="19" r:id="rId19"/>
    <sheet name="List19-Přenosný disk 1 TB" sheetId="20" r:id="rId20"/>
    <sheet name="List20-Přenosný disk 2 TB" sheetId="21" r:id="rId21"/>
    <sheet name="List21-Klávesnice" sheetId="22" r:id="rId22"/>
    <sheet name="List22-Bezdrátová klávesnice" sheetId="23" r:id="rId23"/>
    <sheet name="List23-Myš" sheetId="24" r:id="rId24"/>
    <sheet name="List24-Bezdrátová myš" sheetId="25" r:id="rId25"/>
  </sheets>
  <definedNames/>
  <calcPr fullCalcOnLoad="1"/>
</workbook>
</file>

<file path=xl/sharedStrings.xml><?xml version="1.0" encoding="utf-8"?>
<sst xmlns="http://schemas.openxmlformats.org/spreadsheetml/2006/main" count="2789" uniqueCount="853">
  <si>
    <t>Údaje evidované k žádance</t>
  </si>
  <si>
    <t>Údaje evidované k položce žádanky</t>
  </si>
  <si>
    <t>Místo dodání</t>
  </si>
  <si>
    <t>ID žádanky</t>
  </si>
  <si>
    <t>Stručný popis v hlavičce žádanky</t>
  </si>
  <si>
    <t>ID položky žádanky</t>
  </si>
  <si>
    <t>CVP KÓD položky</t>
  </si>
  <si>
    <t>CVP KÓD MU položky</t>
  </si>
  <si>
    <t>Název položky</t>
  </si>
  <si>
    <t>Popis předmětu veřejné zakázky</t>
  </si>
  <si>
    <t>Měrná jednotka</t>
  </si>
  <si>
    <t>Číslo pracoviště</t>
  </si>
  <si>
    <t>Název pracoviště</t>
  </si>
  <si>
    <t>Budova</t>
  </si>
  <si>
    <t>Adresa budovy</t>
  </si>
  <si>
    <t>Podlaží</t>
  </si>
  <si>
    <t>Číslo místnosti</t>
  </si>
  <si>
    <t>Zodpovědná osoba</t>
  </si>
  <si>
    <t>Poznámka k položce žádanky pro dodavatele</t>
  </si>
  <si>
    <t>Jednotková cena bez DPH v Kč = cena za MJ (bez DPH)</t>
  </si>
  <si>
    <t>Sazba DPH v %</t>
  </si>
  <si>
    <t>DPH za MJ v Kč</t>
  </si>
  <si>
    <t>Celková cena za položku (bez DPH) v Kč = požadované množství * jednotková cena bez DPH</t>
  </si>
  <si>
    <t>Celková cena za položku (včetně DPH) v Kč = požadované množství * jednotková cena vč. DPH</t>
  </si>
  <si>
    <t>30213100-6</t>
  </si>
  <si>
    <t>30213100-6-4</t>
  </si>
  <si>
    <t>Notebook 17"</t>
  </si>
  <si>
    <t>Podrobná specifikace viz katalog počítačů</t>
  </si>
  <si>
    <t>ks</t>
  </si>
  <si>
    <t>Kat.politologie</t>
  </si>
  <si>
    <t>FSS, Joštova 10</t>
  </si>
  <si>
    <t>Joštova 218/10, 60200 Brno</t>
  </si>
  <si>
    <t/>
  </si>
  <si>
    <t>Fajmon Petr Mgr.</t>
  </si>
  <si>
    <t>3913@mail.muni.cz</t>
  </si>
  <si>
    <t>30213100-6-8</t>
  </si>
  <si>
    <t>Notebook 15" v4</t>
  </si>
  <si>
    <t>Operační systém: Windows 7 Professional CZ nebo                  Windows 7 Home Premium CZ Další vybavení: - s brašnou</t>
  </si>
  <si>
    <t>30213100-6-10</t>
  </si>
  <si>
    <t>Notebook 14"</t>
  </si>
  <si>
    <t>- s brašnou</t>
  </si>
  <si>
    <t>30237410-6</t>
  </si>
  <si>
    <t>30237410-6-2</t>
  </si>
  <si>
    <t>Příslušenství - bezdrátová myš</t>
  </si>
  <si>
    <t>30213300-8</t>
  </si>
  <si>
    <t>30213300-8-1</t>
  </si>
  <si>
    <t>Kancelářské PC</t>
  </si>
  <si>
    <t>30231000-7</t>
  </si>
  <si>
    <t>30231000-7-1</t>
  </si>
  <si>
    <t>Monitor 22"</t>
  </si>
  <si>
    <t>H. Šrutková. zak. 1030</t>
  </si>
  <si>
    <t>Fakulta sportovních studií</t>
  </si>
  <si>
    <t>UKB, Kamenice 5, budova A33</t>
  </si>
  <si>
    <t>Kamenice 753/5, 62500 Brno</t>
  </si>
  <si>
    <t>bud. A33/214</t>
  </si>
  <si>
    <t>Stohlová Soňa</t>
  </si>
  <si>
    <t>186014@mail.muni.cz</t>
  </si>
  <si>
    <t>30230000-0</t>
  </si>
  <si>
    <t>30230000-0-3</t>
  </si>
  <si>
    <t>Laserové multifunkční zařízení (barevné)</t>
  </si>
  <si>
    <t>Centrum pro výzkum toxických látek</t>
  </si>
  <si>
    <t>UKB, Kamenice 5, budova A29</t>
  </si>
  <si>
    <t>Karásková Ivona Ing.</t>
  </si>
  <si>
    <t>411077@mail.muni.cz</t>
  </si>
  <si>
    <t>Ústav histologie a embryologie</t>
  </si>
  <si>
    <t>UKB, Kamenice 3, budova 1</t>
  </si>
  <si>
    <t>Kamenice 126/3, 62500 Brno</t>
  </si>
  <si>
    <t>Puklová Jana</t>
  </si>
  <si>
    <t>2472@mail.muni.cz</t>
  </si>
  <si>
    <t>30213300-8-2</t>
  </si>
  <si>
    <t>Specializované PC pro multimédia</t>
  </si>
  <si>
    <t>Pamět RAM:   8 GB Bez oper. systému</t>
  </si>
  <si>
    <t>30231000-7-2</t>
  </si>
  <si>
    <t>Monitor 24"</t>
  </si>
  <si>
    <t>PC Brázda</t>
  </si>
  <si>
    <t>Kat.filozofie</t>
  </si>
  <si>
    <t>FF, Jaselská 18, budova J</t>
  </si>
  <si>
    <t>Jaselská 201/18, 60200 Brno</t>
  </si>
  <si>
    <t>bud. J/J207</t>
  </si>
  <si>
    <t>Holmanová Hana</t>
  </si>
  <si>
    <t>1028@mail.muni.cz</t>
  </si>
  <si>
    <t>PC rezerva jaro 2013</t>
  </si>
  <si>
    <t>s audio reproduktory</t>
  </si>
  <si>
    <t>Ředitelství</t>
  </si>
  <si>
    <t>SKM, Vinařská 5, blok A2</t>
  </si>
  <si>
    <t>Vinařská 499/5, 65913 Brno</t>
  </si>
  <si>
    <t>Stárka Václav Bc.</t>
  </si>
  <si>
    <t>244921@mail.muni.cz</t>
  </si>
  <si>
    <t>I. chirurgická klinika</t>
  </si>
  <si>
    <t>LF, FNUSA, Pekařská 53, pavilon M</t>
  </si>
  <si>
    <t>Pekařská 664/53, 65691 Brno</t>
  </si>
  <si>
    <t>pav. M/N02003(pas)</t>
  </si>
  <si>
    <t>Kučerová Lucie</t>
  </si>
  <si>
    <t>37507@mail.muni.cz</t>
  </si>
  <si>
    <t>30213100-6-7</t>
  </si>
  <si>
    <t>Notebook 11,5"-12"</t>
  </si>
  <si>
    <t>Tognetti_notebooky</t>
  </si>
  <si>
    <t>VS Stresová signal.a adaptace rostlin</t>
  </si>
  <si>
    <t>UKB, Kamenice 5, budova A2</t>
  </si>
  <si>
    <t>bud. A2/323</t>
  </si>
  <si>
    <t>Jalová Gabriela Bc.</t>
  </si>
  <si>
    <t>208673@mail.muni.cz</t>
  </si>
  <si>
    <t>30232110-8</t>
  </si>
  <si>
    <t>30232110-8-2</t>
  </si>
  <si>
    <t>Laserová kancelářská tiskárna (barevná)</t>
  </si>
  <si>
    <t>Interní gastroenterologická klinika</t>
  </si>
  <si>
    <t>LF, FN Brno, Jihlavská 20, pavilon L</t>
  </si>
  <si>
    <t>Jihlavská 340/20, 62500 Brno</t>
  </si>
  <si>
    <t>Dvořáková Zdeňka</t>
  </si>
  <si>
    <t>115398@mail.muni.cz</t>
  </si>
  <si>
    <t>Kat.psychologie</t>
  </si>
  <si>
    <t>Bloudíčková Lenka Bc.</t>
  </si>
  <si>
    <t>7421@mail.muni.cz</t>
  </si>
  <si>
    <t>30230000-0-1</t>
  </si>
  <si>
    <t>Laserové multifunkční zařízení</t>
  </si>
  <si>
    <t>30237460-1</t>
  </si>
  <si>
    <t>30237460-1-1</t>
  </si>
  <si>
    <t>Příslušenství - klávesnice</t>
  </si>
  <si>
    <t>30237410-6-1</t>
  </si>
  <si>
    <t>Příslušenství - myš</t>
  </si>
  <si>
    <t>Biologický ústav</t>
  </si>
  <si>
    <t>UKB, Kamenice 5, budova A6</t>
  </si>
  <si>
    <t>bud. A6/208</t>
  </si>
  <si>
    <t>Ledahudcová Debora</t>
  </si>
  <si>
    <t>204115@mail.muni.cz</t>
  </si>
  <si>
    <t>Pracovní doba: 7:30 - 12:00 a 12:30 - 16:00 hod., v případě mé nepřítomnosti se obraťte na mé kolegy z pavilonu A6</t>
  </si>
  <si>
    <t>30233130-1</t>
  </si>
  <si>
    <t>30233130-1-2</t>
  </si>
  <si>
    <t>Přenosný disk 1 TB</t>
  </si>
  <si>
    <t>Kat.fyziky, chemie a odb.vzdělávání</t>
  </si>
  <si>
    <t>PedF, Poříčí 7, budova B</t>
  </si>
  <si>
    <t>Poříčí 623/7, 60300 Brno</t>
  </si>
  <si>
    <t>Jachymiáková Jana</t>
  </si>
  <si>
    <t>203632@mail.muni.cz</t>
  </si>
  <si>
    <t>30234600-4</t>
  </si>
  <si>
    <t>30234600-4-1</t>
  </si>
  <si>
    <t>Flash disk</t>
  </si>
  <si>
    <t>Kapacita: min. 8 GB Další vybavení: ---</t>
  </si>
  <si>
    <t>Technicko-provozní oddělení</t>
  </si>
  <si>
    <t>UKB, Kamenice 5, budova A22</t>
  </si>
  <si>
    <t>Brázdová Jana</t>
  </si>
  <si>
    <t>27579@mail.muni.cz</t>
  </si>
  <si>
    <t>30233130-1-1</t>
  </si>
  <si>
    <t>Přenosný disk 500 GB</t>
  </si>
  <si>
    <t>Kat.historie</t>
  </si>
  <si>
    <t>PedF, Poříčí 9, budova A</t>
  </si>
  <si>
    <t>Poříčí 945/9, 60300 Brno</t>
  </si>
  <si>
    <t>bud. A/07002</t>
  </si>
  <si>
    <t>Rytířová Helena</t>
  </si>
  <si>
    <t>71018@mail.muni.cz</t>
  </si>
  <si>
    <t>Multifunkce věcná</t>
  </si>
  <si>
    <t>Skenování do síťové složky</t>
  </si>
  <si>
    <t>Ústřední knihovna</t>
  </si>
  <si>
    <t>FF, Arna Nováka 1, budova F</t>
  </si>
  <si>
    <t>Arna Nováka 1/1, 60200 Brno</t>
  </si>
  <si>
    <t>bud. F/02002</t>
  </si>
  <si>
    <t>Kunc Martin Mgr.</t>
  </si>
  <si>
    <t>57620@mail.muni.cz</t>
  </si>
  <si>
    <t>ESF - P. Smutný - bezdrátový set</t>
  </si>
  <si>
    <t>30237460-1-2</t>
  </si>
  <si>
    <t>Bezdrátová klávesnice</t>
  </si>
  <si>
    <t>Ekonomicko-správní fakulta</t>
  </si>
  <si>
    <t>ESF, Lipová 41a</t>
  </si>
  <si>
    <t>Lipová 507/41a, 60200 Brno</t>
  </si>
  <si>
    <t>Horňák Roman</t>
  </si>
  <si>
    <t>168497@mail.muni.cz</t>
  </si>
  <si>
    <t>Kontaktní osoba pro dodání: Roman Horňák mobil: 603157020</t>
  </si>
  <si>
    <t>Centrum inovace andragogických studií</t>
  </si>
  <si>
    <t>FF, Veveří 26, budova L</t>
  </si>
  <si>
    <t>Veveří 468/26, 60200 Brno</t>
  </si>
  <si>
    <t>Lojdová Kateřina Mgr.</t>
  </si>
  <si>
    <t>100154@mail.muni.cz</t>
  </si>
  <si>
    <t>samostatný oboustranný tisk</t>
  </si>
  <si>
    <t>Institut výzkumu školního vzdělávání</t>
  </si>
  <si>
    <t>PedF, Poříčí 31, budova D</t>
  </si>
  <si>
    <t>Poříčí 538/31, 60300 Brno</t>
  </si>
  <si>
    <t>bud. D/02030</t>
  </si>
  <si>
    <t>322688@mail.muni.cz</t>
  </si>
  <si>
    <t>Kat.speciální pedagogiky</t>
  </si>
  <si>
    <t>Halešová Jitka Mgr.</t>
  </si>
  <si>
    <t>1554@mail.muni.cz</t>
  </si>
  <si>
    <t>Ústav biochemie</t>
  </si>
  <si>
    <t>UKB, Kamenice 5, budova A5</t>
  </si>
  <si>
    <t>Fousová Stanislava</t>
  </si>
  <si>
    <t>33632@mail.muni.cz</t>
  </si>
  <si>
    <t>M. Sebera, zak. 3549</t>
  </si>
  <si>
    <t>30216110-0</t>
  </si>
  <si>
    <t>30216110-0-1</t>
  </si>
  <si>
    <t>Skener</t>
  </si>
  <si>
    <t>Ústav experimentální biologie</t>
  </si>
  <si>
    <t>UKB, Kamenice 5, budova A13</t>
  </si>
  <si>
    <t>bud. A13/226</t>
  </si>
  <si>
    <t>Damborská Martina Mgr.</t>
  </si>
  <si>
    <t>8324@mail.muni.cz</t>
  </si>
  <si>
    <t>počítač</t>
  </si>
  <si>
    <t>Farmakologický ústav</t>
  </si>
  <si>
    <t>UKB, Kamenice 5, budova A19</t>
  </si>
  <si>
    <t>bud. A19/325</t>
  </si>
  <si>
    <t>Bláblová Renata</t>
  </si>
  <si>
    <t>2264@mail.muni.cz</t>
  </si>
  <si>
    <t>Notebook, monitor, disk</t>
  </si>
  <si>
    <t>Ústav evropské etnologie</t>
  </si>
  <si>
    <t>bud. J/J302</t>
  </si>
  <si>
    <t>Maradová Martina</t>
  </si>
  <si>
    <t>133782@mail.muni.cz</t>
  </si>
  <si>
    <t>30231000-7-4</t>
  </si>
  <si>
    <t>Monitor 27"</t>
  </si>
  <si>
    <t>30213100-6-1</t>
  </si>
  <si>
    <t>Notebook 12" (vyšší výkon)</t>
  </si>
  <si>
    <t>Paměť RAM: min. 2GB Další vybavení: ---Windows 7 Professional s brašnou a pouzdrem na notebook</t>
  </si>
  <si>
    <t>monitory KVE</t>
  </si>
  <si>
    <t>Kat.veřejné ekonomie</t>
  </si>
  <si>
    <t>dodání po telefonické domluvě na tel. Romana Horňáka: 603157020</t>
  </si>
  <si>
    <t>počítače - 1555</t>
  </si>
  <si>
    <t>30233130-1-3</t>
  </si>
  <si>
    <t>Přenosný disk 2 TB</t>
  </si>
  <si>
    <t>Ústav výpočetní techniky</t>
  </si>
  <si>
    <t>FI, Botanická 68a</t>
  </si>
  <si>
    <t>Botanická 554/68a, 60200 Brno</t>
  </si>
  <si>
    <t>C212</t>
  </si>
  <si>
    <t>Janoušková Jana</t>
  </si>
  <si>
    <t>2090@mail.muni.cz</t>
  </si>
  <si>
    <t>Kapacita: min. 64 GB Další vybavení: ---</t>
  </si>
  <si>
    <t>Specifikace: barva černá</t>
  </si>
  <si>
    <t>Správa UKB</t>
  </si>
  <si>
    <t>UKB, Kamenice 5, budova A17</t>
  </si>
  <si>
    <t>Pakostová Jindra</t>
  </si>
  <si>
    <t>107322@mail.muni.cz</t>
  </si>
  <si>
    <t>PC/1111-Pavilon A18</t>
  </si>
  <si>
    <t>Ústav patologické fyziologie</t>
  </si>
  <si>
    <t>UKB, Kamenice 5, budova A18</t>
  </si>
  <si>
    <t>bud. A18/231</t>
  </si>
  <si>
    <t>Ježková Věra</t>
  </si>
  <si>
    <t>294@mail.muni.cz</t>
  </si>
  <si>
    <t>Centrum neurověd</t>
  </si>
  <si>
    <t>bud. 1/520</t>
  </si>
  <si>
    <t>Mikl Michal Ing. Ph.D.</t>
  </si>
  <si>
    <t>133966@mail.muni.cz</t>
  </si>
  <si>
    <t>rozlišení min. 1920 x min. 1200</t>
  </si>
  <si>
    <t>30232110-8-1</t>
  </si>
  <si>
    <t>Laserová kancelářská tiskárna</t>
  </si>
  <si>
    <t>Rozhraní: USB 2.0 (USB kabel musí být součástí dodávky), Ethernet 100 Mb, RJ45</t>
  </si>
  <si>
    <t>FRVŠ - Hanusová</t>
  </si>
  <si>
    <t>Ústav fyzikální elektroniky</t>
  </si>
  <si>
    <t>PřF, Kotlářská 2, pavilon 06</t>
  </si>
  <si>
    <t>Kotlářská 267/2, 61137 Brno</t>
  </si>
  <si>
    <t>pav. 06/04005</t>
  </si>
  <si>
    <t>Hanusová Jana Mgr.</t>
  </si>
  <si>
    <t>211910@mail.muni.cz</t>
  </si>
  <si>
    <t>Další vybavení: --- OS Windows 7 profesional CZ brašna</t>
  </si>
  <si>
    <t>Ústav matematiky a statistiky</t>
  </si>
  <si>
    <t>PřF, Kotlářská 2, pavilon 08</t>
  </si>
  <si>
    <t>pav. 08/03019</t>
  </si>
  <si>
    <t>Paliánová Radka</t>
  </si>
  <si>
    <t>1064@mail.muni.cz</t>
  </si>
  <si>
    <t>30213100-6-2</t>
  </si>
  <si>
    <t>Notebook 13"</t>
  </si>
  <si>
    <t>Ústav geologických věd</t>
  </si>
  <si>
    <t>PřF, Kotlářská 2, pavilon 02</t>
  </si>
  <si>
    <t>pav. 02/02017</t>
  </si>
  <si>
    <t>Losos Zdeněk doc. RNDr. CSc.</t>
  </si>
  <si>
    <t>2470@mail.muni.cz</t>
  </si>
  <si>
    <t>Z. Pelánková, zak. 1030</t>
  </si>
  <si>
    <t>Tiskárny a MFC pro 229830 a 229840 - 2013/02</t>
  </si>
  <si>
    <t>Právnická fakulta</t>
  </si>
  <si>
    <t>PrávF, Veveří 70</t>
  </si>
  <si>
    <t>Veveří 158/70, 61180 Brno</t>
  </si>
  <si>
    <t>Kotula Aleš Ing.</t>
  </si>
  <si>
    <t>37823@mail.muni.cz</t>
  </si>
  <si>
    <t>Prosíme o upozornění na telefonním čísle 549 491 207 alespoň jeden den před dovozem zboží.</t>
  </si>
  <si>
    <t>ROZHRANÍ: USB 2.0 (USB kabel musí být součástí dodávky) a Ethernet 100 Mb, RJ45 podavač umožňující automatické oboustranné skenování dokumentů (RADF nebo DADF)</t>
  </si>
  <si>
    <t>ICT pro CEITEC CŘS</t>
  </si>
  <si>
    <t>Centrální řídící struktura CEITEC</t>
  </si>
  <si>
    <t>RMU, Komenského nám. 2</t>
  </si>
  <si>
    <t>Komenského nám. 220/2, 66243 Brno</t>
  </si>
  <si>
    <t>209B</t>
  </si>
  <si>
    <t>Mertová Barbora</t>
  </si>
  <si>
    <t>113542@mail.muni.cz</t>
  </si>
  <si>
    <t>MFC pro 222100 - 2013/02</t>
  </si>
  <si>
    <t>ICT pro 0771 - 2013/02</t>
  </si>
  <si>
    <t>Operační systém: Microsoft Windows 8 Professional 64b s možností downgrade na Microsoft Windows 7 Professional 64b</t>
  </si>
  <si>
    <t>ROZLIŠENÍ: min. 1920 x 1080</t>
  </si>
  <si>
    <t>Operační systém: Windows 7 Professional CZ 64b / Windows 8 Professional CZ 64b</t>
  </si>
  <si>
    <t>OPERAČNÍ SYSTÉM: Windows 8 64b CZ</t>
  </si>
  <si>
    <t>Rozhraní: USB 2.0 je součástí dodávky!!!</t>
  </si>
  <si>
    <t>Psychiatrická klinika</t>
  </si>
  <si>
    <t>LF, FN Brno, Jihlavská 20, pavilon G</t>
  </si>
  <si>
    <t>pav. G/241</t>
  </si>
  <si>
    <t>Pazderová Jana</t>
  </si>
  <si>
    <t>97466@mail.muni.cz</t>
  </si>
  <si>
    <t>532232053,532233706</t>
  </si>
  <si>
    <t>Kontaktní tel.: 532 232 053 Kontaktní e-mail: jpazder@med.muni.cz</t>
  </si>
  <si>
    <t>Notebook 12" pro 229830 - 2013/02</t>
  </si>
  <si>
    <t>OPERAČNÍ SYSTÉM: MS Windows 7 Professional CZ 64b nebo MS Windows 8 Professional CZ 64b Další vybavení: interní DVD-RW mechanika, USB 3.0 port</t>
  </si>
  <si>
    <t>tiskárna</t>
  </si>
  <si>
    <t>Chovné zařízení laborator.zvířat</t>
  </si>
  <si>
    <t>UKB, Kamenice 5, budova Z</t>
  </si>
  <si>
    <t>bud. Z/341</t>
  </si>
  <si>
    <t>Konvičná Pipalová Sylva Ing. Ph.D.</t>
  </si>
  <si>
    <t>119260@mail.muni.cz</t>
  </si>
  <si>
    <t>před dodáním kontaktovat tel.54949 6449,e-mail:konvicna@med.muni.cz, dodání v prac.dny v době 8.00 - 12.00 hod.</t>
  </si>
  <si>
    <t>Děkanát</t>
  </si>
  <si>
    <t>FF, Grohova 7, budova C</t>
  </si>
  <si>
    <t>Králíková Zuzana</t>
  </si>
  <si>
    <t>180891@mail.muni.cz</t>
  </si>
  <si>
    <t>Celkem</t>
  </si>
  <si>
    <t>Operační systém: Windows 7 Professional CZ nebo                  Windows 7 Home Premium CZ Další vybavení: oddělený blok s numerickou klávednicí , s brašnou</t>
  </si>
  <si>
    <t>Pevný disk: 2x min. 750 GB, 7200 ot./min.  Oper. systém: MS Windows 7 Professional 64b</t>
  </si>
  <si>
    <t>barva černá</t>
  </si>
  <si>
    <t>Notebook 17'' (CPV KÓD MU 30213100-6-4)</t>
  </si>
  <si>
    <t>Konkrétní nabídnuté parametry</t>
  </si>
  <si>
    <t>Velikost obrazovky</t>
  </si>
  <si>
    <t>17" až 17,5"</t>
  </si>
  <si>
    <t>Rozlišení obrazovky</t>
  </si>
  <si>
    <t>min. 1600 x min. 900</t>
  </si>
  <si>
    <t>Procesor</t>
  </si>
  <si>
    <t>x86-64 kompatibilní</t>
  </si>
  <si>
    <t>Paměť RAM</t>
  </si>
  <si>
    <t>min. 4GB</t>
  </si>
  <si>
    <t>Pevný disk</t>
  </si>
  <si>
    <t>min. 500 GB</t>
  </si>
  <si>
    <t>Mechaniky pro média</t>
  </si>
  <si>
    <t>DVD+-RW</t>
  </si>
  <si>
    <t>Síťová karta</t>
  </si>
  <si>
    <t xml:space="preserve"> Ethernet 100/1000 Mb, RJ 45</t>
  </si>
  <si>
    <t>Wifi</t>
  </si>
  <si>
    <t>802.11b/g, případně 802.11n</t>
  </si>
  <si>
    <t>BlueTooth</t>
  </si>
  <si>
    <t>ano</t>
  </si>
  <si>
    <t>Vstupní a výstupní porty</t>
  </si>
  <si>
    <t>min.  4x USB 2.0, vstup a výstup pro mikrofon a sluchátka, analogový výstup pro externí monitor, HDMI nebo DisplayPort</t>
  </si>
  <si>
    <t>Interní reproduktory</t>
  </si>
  <si>
    <t>Interní mikrofon</t>
  </si>
  <si>
    <t>Čtečka pamětových karet</t>
  </si>
  <si>
    <t>ExpressCard slot</t>
  </si>
  <si>
    <t>Webová kamera</t>
  </si>
  <si>
    <t>Polohovací zařízení</t>
  </si>
  <si>
    <t>touchpad</t>
  </si>
  <si>
    <t>Výkon</t>
  </si>
  <si>
    <t>PassMark CPU Mark min. 3000</t>
  </si>
  <si>
    <t>Hmotnost</t>
  </si>
  <si>
    <t>max. 3,5 kg</t>
  </si>
  <si>
    <t>Operační systém</t>
  </si>
  <si>
    <t>Windows 7 Professional CZ nebo Windows 7 Home Premium CZ</t>
  </si>
  <si>
    <t>Požadavky na servis</t>
  </si>
  <si>
    <t xml:space="preserve">Zahájení a ukončení servisního zásahu v místě instalace. </t>
  </si>
  <si>
    <t>Záruční doba</t>
  </si>
  <si>
    <t>2 roky</t>
  </si>
  <si>
    <t>Notebook 15'' (CPV KÓD MU 30213100-6-8)</t>
  </si>
  <si>
    <t>min. 15" až max. 15,6"</t>
  </si>
  <si>
    <t xml:space="preserve">min. 1366 x 768 </t>
  </si>
  <si>
    <t>Úprava povrchu obrazovky</t>
  </si>
  <si>
    <t>matná</t>
  </si>
  <si>
    <t>4GB</t>
  </si>
  <si>
    <t>min. 320 GB</t>
  </si>
  <si>
    <t>ano, 802.11b/g, případně 802.11n</t>
  </si>
  <si>
    <t xml:space="preserve">min. 3 x USB 2.0, vstup a výstup pro mikrofon a sluchátka, výstup pro externí monitor </t>
  </si>
  <si>
    <t>webová kamera</t>
  </si>
  <si>
    <t>Touchpad</t>
  </si>
  <si>
    <t>PassMark CPU Mark min. 2500</t>
  </si>
  <si>
    <t>Max. 3 kg</t>
  </si>
  <si>
    <t>Další vybavení</t>
  </si>
  <si>
    <t>Notebook 14'' (CPV KÓD MU 30213100-6-10)</t>
  </si>
  <si>
    <t xml:space="preserve">min. 14" až max. 14,1" </t>
  </si>
  <si>
    <t>min. 1366 x 768</t>
  </si>
  <si>
    <t>4GB (rozšiřitelná na 8GB)</t>
  </si>
  <si>
    <t>Ethernet 100/1000 Mb, RJ 45</t>
  </si>
  <si>
    <t>min. 3 x USB 2.0, vstup a výstup pro mikrofon a sluchátka, DIGITÁLNÍ výstup pro externí monitor</t>
  </si>
  <si>
    <t>PassMark CPU Mark min. 3200</t>
  </si>
  <si>
    <t>max. 2,39 kg</t>
  </si>
  <si>
    <t>Windows 7 Professional</t>
  </si>
  <si>
    <t>výdrž baterie minimálně 4 hodiny</t>
  </si>
  <si>
    <t>Bezdrátová myš (CPV KÓD MU 30237410-6-2)</t>
  </si>
  <si>
    <t>Konektor</t>
  </si>
  <si>
    <t>USB</t>
  </si>
  <si>
    <t xml:space="preserve">Tlačítka </t>
  </si>
  <si>
    <t>Scrollovací kolečko</t>
  </si>
  <si>
    <t>Snímání pohybu</t>
  </si>
  <si>
    <t>optické</t>
  </si>
  <si>
    <t>Typ bezdrátové komunikace</t>
  </si>
  <si>
    <t>RF technologie</t>
  </si>
  <si>
    <t>Podpora OS</t>
  </si>
  <si>
    <t>Windows XP/Vista/7</t>
  </si>
  <si>
    <t>Kancelářské PC (CPV KÓD MU 30213300-8-1)</t>
  </si>
  <si>
    <t>x86-64 kompatibilní, PassMark CPU Mark min. 2500</t>
  </si>
  <si>
    <t>DVD+-RW/RAM/DL</t>
  </si>
  <si>
    <t>Grafická karta</t>
  </si>
  <si>
    <t xml:space="preserve">podpora rozlišení min. 1920x1080, min. 1 x DVI-I výstup (připadně DVI-D + D-sub). </t>
  </si>
  <si>
    <t>Zvuková karta</t>
  </si>
  <si>
    <t>Účinnost zdroje</t>
  </si>
  <si>
    <t>min. 80%</t>
  </si>
  <si>
    <t>100/1000 Mb Ethernet, s podporou PXE</t>
  </si>
  <si>
    <t>Skříň počítače</t>
  </si>
  <si>
    <t>miditower</t>
  </si>
  <si>
    <t>vstup a výstup pro sluchátka a mikrofon  na předním panelu</t>
  </si>
  <si>
    <t>USB porty</t>
  </si>
  <si>
    <t>min. 4 x USB porty celkem, min 2 porty na předním panelu</t>
  </si>
  <si>
    <t xml:space="preserve">Klávesnice </t>
  </si>
  <si>
    <t>připojená kabelem, s podporou jazyků CZ a EN, standardní rozmístění kláves: klávesy Insert, Delete, Home, End, Page Up, Page Down a směrové šipky ve dvou samostatných blocích, bez dalších funkčních kláves mezi těmito bloky, neredukovaná velikost klávesy pravý Shift a bez přidané funkční klávesy napravo nebo nalevo od klávesy pravý Shift (např. Macro).</t>
  </si>
  <si>
    <t>Myš</t>
  </si>
  <si>
    <r>
      <t xml:space="preserve">USB, snímání pohybu optické, připojená kabelem, 3 tlačítka a kolečko, min. délka </t>
    </r>
    <r>
      <rPr>
        <b/>
        <sz val="10"/>
        <rFont val="Arial"/>
        <family val="2"/>
      </rPr>
      <t>12 cm</t>
    </r>
  </si>
  <si>
    <t>Microsoft Windows 7 Professional 64b</t>
  </si>
  <si>
    <t>Požadavky na rozšiřitelnost</t>
  </si>
  <si>
    <t>volná 1 pozice pro 5,25" mechaniku nebo disk</t>
  </si>
  <si>
    <t>Zahájení a ukončení servisního zásahu v místě instalace</t>
  </si>
  <si>
    <t>3 roky</t>
  </si>
  <si>
    <t>Další požadavky</t>
  </si>
  <si>
    <t>Oprávněným zaměstnancům zadavatele musí být i v záruční době umožněno otevření skříně počítače a instalace vlastních pamětí, karet a případně dalších komponent PC. Možnost uzamčení přístupu do BIOSu.</t>
  </si>
  <si>
    <t>Monitor 22" (CPV KÓD MU 30231000-7-1)</t>
  </si>
  <si>
    <t>Úhlopříčka</t>
  </si>
  <si>
    <t>Rozlišení</t>
  </si>
  <si>
    <t>min 1680 x min 1050</t>
  </si>
  <si>
    <t>Svítivost</t>
  </si>
  <si>
    <t>min. 250 cd/m2</t>
  </si>
  <si>
    <t>Pozorovací úhly</t>
  </si>
  <si>
    <t>min. 160°/160°</t>
  </si>
  <si>
    <t>Vstupy</t>
  </si>
  <si>
    <t>min. 1xDVI-D, 1x VGA(D-Sub)</t>
  </si>
  <si>
    <t>Výškově nastavitelný podstavec</t>
  </si>
  <si>
    <t>Naklápění monitoru</t>
  </si>
  <si>
    <t>Tolerance vadných pixelů</t>
  </si>
  <si>
    <t>3 vadné pixely jsou důvodem k reklamaci.</t>
  </si>
  <si>
    <t>Servis</t>
  </si>
  <si>
    <t>Zahájení a ukončení servisního zásahu v místě instalace.</t>
  </si>
  <si>
    <t>Záruka</t>
  </si>
  <si>
    <t>Laserové multifunkční zařízení (barevné) (CPV KÓD MU 30230000-0-3)</t>
  </si>
  <si>
    <t>Technologie tisku</t>
  </si>
  <si>
    <t>barevný laserový tisk</t>
  </si>
  <si>
    <t xml:space="preserve">Formát </t>
  </si>
  <si>
    <t>A4</t>
  </si>
  <si>
    <t>Rychlost černobílého tisku</t>
  </si>
  <si>
    <t>min. 20 str./min</t>
  </si>
  <si>
    <t>min. 600x600 dpi</t>
  </si>
  <si>
    <t>Vstupní zásobník</t>
  </si>
  <si>
    <t>min. 250 listů</t>
  </si>
  <si>
    <t>Duplexní tisk</t>
  </si>
  <si>
    <t>ano, automatický (manuální duplex nevyhovuje)</t>
  </si>
  <si>
    <t>Rozhranní</t>
  </si>
  <si>
    <t>USB 2.0 (USB kabel musí být součástí dodávky), Ethernet 100 Mb, RJ45</t>
  </si>
  <si>
    <t>plochý barevný</t>
  </si>
  <si>
    <t>Rozlišení skeneru</t>
  </si>
  <si>
    <t xml:space="preserve">optické min. 600x600 </t>
  </si>
  <si>
    <t>Automatický podavač (ADF)</t>
  </si>
  <si>
    <t xml:space="preserve">Funkce kopírování </t>
  </si>
  <si>
    <t>Kompatibilita</t>
  </si>
  <si>
    <t xml:space="preserve">Microsoft Windows XP, Microsoft Windows Vista, Microsoft Windows 7, WIA rozhranní </t>
  </si>
  <si>
    <t>Emulace</t>
  </si>
  <si>
    <t>min. PCL 5 nebo PCL 6 nebo PS</t>
  </si>
  <si>
    <t>zahájení a ukončení servisního zásahu v místě instalace</t>
  </si>
  <si>
    <t>Specializované PC pro multimédia (CPV KÓD MU 30213300-8-2)</t>
  </si>
  <si>
    <t xml:space="preserve">x86-64 kompatibilní, PassMark CPU min. 4000 </t>
  </si>
  <si>
    <t>min. 4GB, rozšiřitelná na 8 GB</t>
  </si>
  <si>
    <t>min. 750 GB, 7200 ot./min.</t>
  </si>
  <si>
    <t>podpora min. dvou monitorů, každý s rozlišením min. 1920x1200, min. 2 video výstupy DVI, PassMark G3D mark min. 1200</t>
  </si>
  <si>
    <t xml:space="preserve">100/1000 Mb Ethernet, podporou PXE </t>
  </si>
  <si>
    <t xml:space="preserve">vstup a výstup pro sluchátka a mikrofon na předním panelu </t>
  </si>
  <si>
    <t xml:space="preserve">min. 6 x USB 2.0 porty celkem, min 2 porty na předním panelu, min. 1x USB 3.0 </t>
  </si>
  <si>
    <t xml:space="preserve">připojená kabelem, s podporou jazyků CZ a EN, standardní rozmístění kláves: klávesy Insert, Delete, Home, End, Page Up, Page Down a směrové šipky ve dvou samostatných blocích, bez dalších funkčních kláves mezi těmito bloky, neredukovaná velikost klávesy pravý Shift a bez přidané funkční klávesy napravo nebo nalevo od klávesy pravý Shift (např. Macro). </t>
  </si>
  <si>
    <r>
      <t xml:space="preserve">USB, snímání pohybu optické, připojená kabelem, 3 tlačítka a kolečko, min. délka </t>
    </r>
    <r>
      <rPr>
        <b/>
        <sz val="10"/>
        <rFont val="Arial"/>
        <family val="2"/>
      </rPr>
      <t>12 cm</t>
    </r>
    <r>
      <rPr>
        <sz val="10"/>
        <rFont val="Arial"/>
        <family val="0"/>
      </rPr>
      <t xml:space="preserve"> </t>
    </r>
  </si>
  <si>
    <t>Čtečka paměťových karet</t>
  </si>
  <si>
    <t xml:space="preserve">volná 1 pozice pro 5,25" mechaniku nebo disk </t>
  </si>
  <si>
    <t>Monitor 24" (CPV KÓD MU 30231000-7-2)</t>
  </si>
  <si>
    <t xml:space="preserve">min. 24" </t>
  </si>
  <si>
    <t>min. 1920 x min. 1080</t>
  </si>
  <si>
    <t xml:space="preserve">min. 1xDVI-D a VGA </t>
  </si>
  <si>
    <t>Notebook 11,5"-12" (CPV KÓD MU 30213100-6-7)</t>
  </si>
  <si>
    <t>min. 11,5", max. 12,9"</t>
  </si>
  <si>
    <t xml:space="preserve">min. 1366 x min. 768 </t>
  </si>
  <si>
    <t>min. 2GB (rozšiřitelná na min. 4GB)</t>
  </si>
  <si>
    <t>min. 250 GB</t>
  </si>
  <si>
    <t>Ethernet 100 Mb, RJ 45</t>
  </si>
  <si>
    <t>PassMark CPU Mark min. 700.</t>
  </si>
  <si>
    <t>do 1,7 kg</t>
  </si>
  <si>
    <t>Laserová kancelářská tiskárna (barevná) (CPV KÓD MU 30232110-8-2)</t>
  </si>
  <si>
    <t xml:space="preserve">barevná laserová tiskárna </t>
  </si>
  <si>
    <t>Formát</t>
  </si>
  <si>
    <t>Rychlost tisku</t>
  </si>
  <si>
    <t>Pamět</t>
  </si>
  <si>
    <t>min. 128 MB</t>
  </si>
  <si>
    <t>Microsoft Windows XP, Microsoft Windows Vista, Microsoft Windows 7</t>
  </si>
  <si>
    <t>Měsíční zátěž tiskárny</t>
  </si>
  <si>
    <t>min. 3000 stránek/měsíc</t>
  </si>
  <si>
    <t>zahájení a ukončení servisního zásahu v místě instalace tiskárny.</t>
  </si>
  <si>
    <t>Laserové multifunkční zařízení (CPV KÓD MU 30230000-0-1)</t>
  </si>
  <si>
    <t>černobílý laserový tisk</t>
  </si>
  <si>
    <t>Microsoft Windows XP, Microsoft Windows Vista, Microsoft Windows 7, WIA rozhraní</t>
  </si>
  <si>
    <t>klávesnice (CPV KÓD MU 30237460-1-1)</t>
  </si>
  <si>
    <t xml:space="preserve">Klávesnice pro PC, připojená kabelem, s podporou jazyků CZ a EN, standardní rozmístění kláves: klávesy Insert, Delete, Home, End, Page Up, Page Down a směrové šipky ve dvou samostatných blocích, bez dalších funkčních kláves mezi těmito bloky, neredukovaná velikost klávesy pravý Shift a bez přidané funkční klávesy napravo nebo nalevo od klávesy pravý Shift (např. Macro). </t>
  </si>
  <si>
    <t>Myš (CPV KÓD MU 30237410-6-1)</t>
  </si>
  <si>
    <t>Specifikace</t>
  </si>
  <si>
    <t>USB, snímání pohybu optické, připojená kabelem, 3 tlačíka a kolečko</t>
  </si>
  <si>
    <t>Min. délka myši</t>
  </si>
  <si>
    <t>12 cm</t>
  </si>
  <si>
    <t>Přenosný disk 1 TB (CPV KÓD MU 30233130-1-2)</t>
  </si>
  <si>
    <t>Kapacita</t>
  </si>
  <si>
    <t>min. 1 TB</t>
  </si>
  <si>
    <t>Napájení</t>
  </si>
  <si>
    <t>přes sběrnici USB, bez externího napájení</t>
  </si>
  <si>
    <t>Rozhraní</t>
  </si>
  <si>
    <t>min. USB 3.0</t>
  </si>
  <si>
    <t>max. 250 g</t>
  </si>
  <si>
    <t>Flash disk (CPV KÓD MU 30234600-4-1)</t>
  </si>
  <si>
    <t>min. 8 GB</t>
  </si>
  <si>
    <t>min. USB 2.0</t>
  </si>
  <si>
    <t xml:space="preserve">Redukovaný minikonektor nevyhovuje. </t>
  </si>
  <si>
    <t>Přenosný disk 500 GB (CPV KÓD MU 30233130-1-1)</t>
  </si>
  <si>
    <t>Bezdrátová klávesnice (CPV KÓD MU 30237460-1-2)</t>
  </si>
  <si>
    <t>Klávesnice pro PC, bezdrátová, USB přijímač, klávesnice s podporou jazyků CZ a EN, standardní rozmístění kláves: klávesy Insert, Delete, Home, End, Page Up, Page Down a směrové šipky ve dvou samostatných blocích, bez dalších funkčních kláves mezi těmito bloky, neredukovaná velikost klávesy pravý Shift a bez přidané funkční klávesy napravo nebo nalevo od klávesy pravý Shift (např. Macro), samostatný blok numerické klávesnice</t>
  </si>
  <si>
    <t>Skener (CPV KÓD MU 30216110-0-1)</t>
  </si>
  <si>
    <t>Typ</t>
  </si>
  <si>
    <t>stolní plochý barevný skener</t>
  </si>
  <si>
    <t xml:space="preserve">min. 2400 x 2400 </t>
  </si>
  <si>
    <t xml:space="preserve">Microsoft Windows 7, Windows XP, Windows Vista </t>
  </si>
  <si>
    <t xml:space="preserve">Záruční servisní zásah bude zahájen a ukončen v místě instalace. </t>
  </si>
  <si>
    <t>Monitor 27" (CPV KÓD MU 30231000-7-4)</t>
  </si>
  <si>
    <t>27"</t>
  </si>
  <si>
    <t>Kontrast</t>
  </si>
  <si>
    <t>min. 1000:1</t>
  </si>
  <si>
    <t>min. 300 cd/m2</t>
  </si>
  <si>
    <t>min. 170°/160°</t>
  </si>
  <si>
    <t>min. 1xDVI-D, 1xVGA(D-Sub), 1xHDMI</t>
  </si>
  <si>
    <t>Notebook 12" (vyšší výkon) (CPV KÓD MU 30213100-6-1)</t>
  </si>
  <si>
    <t>min. 12", max. 12,9"</t>
  </si>
  <si>
    <t xml:space="preserve">min. 1280 x min. 768 </t>
  </si>
  <si>
    <t>min. 3 x USB 2.0, vstup a výstup pro mikrofon a sluchátka, analogový výstup pro externí monitor, konektor pro dokovací stanici, čtečka paměťových karet</t>
  </si>
  <si>
    <t>PassMark CPU Mark min. 2000.</t>
  </si>
  <si>
    <t>do 1,8 kg</t>
  </si>
  <si>
    <t>Kapacita baterií/Doba běhu na baterie</t>
  </si>
  <si>
    <t>min. 4,5 h</t>
  </si>
  <si>
    <t>Přenosný disk 2 TB (CPV KÓD MU 30233130-1-3)</t>
  </si>
  <si>
    <t>min. 2 TB</t>
  </si>
  <si>
    <t>Laserová kancelářská tiskárna (CPV KÓD MU 30232110-8-1)</t>
  </si>
  <si>
    <t>černobílá laserová tiskárna</t>
  </si>
  <si>
    <t>min. 30 str./min</t>
  </si>
  <si>
    <t>min. 64 MB</t>
  </si>
  <si>
    <t>min. 250+10 listů</t>
  </si>
  <si>
    <t>Notebook  13'' (CPV KÓD MU 30213100-6-2)</t>
  </si>
  <si>
    <t>13'' až 13,5"</t>
  </si>
  <si>
    <t>min. 1366 x min. 768</t>
  </si>
  <si>
    <t>min. 3 x USB 2.0, vstup a výstup pro mikrofon a sluchátka, analogový výstup pro externí monitor, HDMI nebo DisplayPort</t>
  </si>
  <si>
    <t>PassMark CPU Mark min. 1800</t>
  </si>
  <si>
    <t>max. 2,3 kg</t>
  </si>
  <si>
    <t>dvojitá zásuvka na papír (ruční zásuvka je nevyhovující). Zařízení musí mít 2 zásuvky s kapacitou min. 500stran/zásobník.</t>
  </si>
  <si>
    <t>minimálně 21,5“ a maximálně 22“</t>
  </si>
  <si>
    <t>procesor s PassMark CPU Mark alespoň 3700; kromě HDD navíc 16 GB SSD - výdrž na baterii min. 5 hodin - hmotnost do 2,0 kg, OS Windows 7 profesional nebo Windows 8 pro; Není vyžadována mechanika pro
media DVD+-RW.</t>
  </si>
  <si>
    <t>320 GB</t>
  </si>
  <si>
    <t>rozlišení až 1920x1200, 1x DVI, 1x D-sub, podpora dvou monitorů</t>
  </si>
  <si>
    <t>ano integrovná</t>
  </si>
  <si>
    <t>80%  (80plus)</t>
  </si>
  <si>
    <t>100/1000 Mb Ethernet, RJ 45, s podporou PXE</t>
  </si>
  <si>
    <t>6 x USB porty celkem,  2 porty na předním panelu</t>
  </si>
  <si>
    <t>USB, snímání pohybu optické, připojená kabelem, 3 tlačítka a kolečko, délka 12 cm</t>
  </si>
  <si>
    <t>volné 3 pozice pro 5,25" mechaniku nebo disk</t>
  </si>
  <si>
    <t>Oprávněným zaměstnancům zadavatele musí být i v záruční době umožněno otevření skříně počítače a instalace vlastních pamětí,karet a případně dalších komponent PC. Možnost uzamčení přístupu do BIOSu.</t>
  </si>
  <si>
    <t>x86-64 kompatibilní - Intel Celeron G1610, 2,6 GHz, PassMark CPU Mark 2605</t>
  </si>
  <si>
    <t>Změny dle požadavku ve specif. položky</t>
  </si>
  <si>
    <t>Microsoft Windows 8 Professional 64b / Windows 7 Professional 64b</t>
  </si>
  <si>
    <t>V tabulce pro řádek: 167</t>
  </si>
  <si>
    <t>4GB, rozšiřitelné na 8GB</t>
  </si>
  <si>
    <t>750GB, 7200 ot./min.</t>
  </si>
  <si>
    <t>NVIDIA™ GeForce CUDA GT 640, 2GB RAM, podpora dvou monitorů, každý rozlišení min. 1920x1200, 2x DVI, 1x HDMI, 1x VGA, PassMark G3D mark: 1304, Open GL: 4.2</t>
  </si>
  <si>
    <t>miditower, s očkem pro uzamčení zámkem</t>
  </si>
  <si>
    <t xml:space="preserve">6 x USB 2.0 porty celkem, 2 porty na předním panelu, 2x USB 3.0 </t>
  </si>
  <si>
    <t>USB, snímání pohybu optické, připojená kabelem, 3 tlačítka a kolečko, délka 12cm</t>
  </si>
  <si>
    <t>Microsoft Windows 7 Professional 64b OEM</t>
  </si>
  <si>
    <t>Oprávněným zaměstnancům zadavatele je v záruční době umožněno otevření skříně počítače a instalace vlastních pamětí, karet a případně dalších komponent PC. Možnost uzamčení přístupu do BIOSu.</t>
  </si>
  <si>
    <t>2x 750GB, 7200 ot./min.</t>
  </si>
  <si>
    <t>8GB</t>
  </si>
  <si>
    <t>bez OS</t>
  </si>
  <si>
    <t>x86-64 kompatibilní - AMD Trinity A8-5500 , 3,2 GHz, PassMark CPU Mark 4081</t>
  </si>
  <si>
    <t>V tabulce pro řádek: 25</t>
  </si>
  <si>
    <t>V tabulce pro řádek: 131</t>
  </si>
  <si>
    <t>22"</t>
  </si>
  <si>
    <t>1920 x 1080</t>
  </si>
  <si>
    <t>250 cd/m2</t>
  </si>
  <si>
    <t>176°/170°</t>
  </si>
  <si>
    <t>1xDVI-D, 1xD-SUB</t>
  </si>
  <si>
    <t>W-LED podsvícení</t>
  </si>
  <si>
    <t>24"</t>
  </si>
  <si>
    <t>1920 x 1200</t>
  </si>
  <si>
    <t>170°/160°</t>
  </si>
  <si>
    <t>1xDVI-D, 1xD-SUB (VGA)</t>
  </si>
  <si>
    <t>1xDVI-D, 1xVGA, 1x DisplayPort</t>
  </si>
  <si>
    <t>USB Hub</t>
  </si>
  <si>
    <t>pivot, reproduktory</t>
  </si>
  <si>
    <t>V tabulce pro řádek: 130</t>
  </si>
  <si>
    <t>300 cd/m2</t>
  </si>
  <si>
    <t>1xDVI-D, 1xVGA(D-Sub), 1xHDMI</t>
  </si>
  <si>
    <t>reproduktory</t>
  </si>
  <si>
    <t>1 200:1</t>
  </si>
  <si>
    <t>11,6"</t>
  </si>
  <si>
    <t>1366 x 768</t>
  </si>
  <si>
    <t>x86 kompatibilní - Intel Pentium Processor 987</t>
  </si>
  <si>
    <t>500 GB</t>
  </si>
  <si>
    <t>ano, 802.11b/g/n</t>
  </si>
  <si>
    <t>1,2 kg</t>
  </si>
  <si>
    <t>Windows 8 CZ 64bit</t>
  </si>
  <si>
    <t>PassMark CPU Mark - 1228</t>
  </si>
  <si>
    <t>2 x USB 2.0, 1x USB 3.0 vstup a výstup pro mikrofon a sluchátka, výstup pro externí monitor</t>
  </si>
  <si>
    <t>12,1"</t>
  </si>
  <si>
    <t>x86-64 kompatibilní - Intel® Core i5-3210M</t>
  </si>
  <si>
    <t>320GB, 7200 ot.</t>
  </si>
  <si>
    <t>802.11b/g/n</t>
  </si>
  <si>
    <t>1,8 kg</t>
  </si>
  <si>
    <t>až 9 h</t>
  </si>
  <si>
    <t>Windows 7 Professional CZ 64bit</t>
  </si>
  <si>
    <t>1 x USB 2.0, 2 x USB 3.0, vstup a výstup pro mikrofon a sluchátka, analogový výstup pro externí monitor, dock port, čtečka paměťových karet</t>
  </si>
  <si>
    <t>PassMark CPU Mark - 3824</t>
  </si>
  <si>
    <t>13,3"</t>
  </si>
  <si>
    <t>x86-64 kompatibilní - Intel® Pentium® 2020M</t>
  </si>
  <si>
    <t xml:space="preserve">3 x USB 3.0, vstup a výstup pro mikrofon a sluchátka, analogový výstup pro externí monitor,1x HDMI </t>
  </si>
  <si>
    <t>2,04 kg</t>
  </si>
  <si>
    <t>Záruční servisní zásah bude zahájen a ukončen v místě instalace.</t>
  </si>
  <si>
    <t>500GB SATA + SSD 24GB</t>
  </si>
  <si>
    <t>bez mechaniky</t>
  </si>
  <si>
    <t>PassMark CPU Mark - 2367</t>
  </si>
  <si>
    <t xml:space="preserve">x86-64 kompatibilní - Intel i7-3517U </t>
  </si>
  <si>
    <t>PassMark CPU Mark - 3793</t>
  </si>
  <si>
    <t>Windows 8 CZ 64bit +  lic. Win 8 Prof CZ</t>
  </si>
  <si>
    <t>1,7 kg</t>
  </si>
  <si>
    <t>V tabulce pro řádek:  143</t>
  </si>
  <si>
    <t xml:space="preserve">2 x USB 3.0, 1 x USB 2.0 , vstup a výstup pro mikrofon a sluchátka, analogový výstup pro externí monitor,1x HDMI </t>
  </si>
  <si>
    <t>14"</t>
  </si>
  <si>
    <t xml:space="preserve">1366 x 768 </t>
  </si>
  <si>
    <t>320GB</t>
  </si>
  <si>
    <t>2,1 kg</t>
  </si>
  <si>
    <t>7 hodin</t>
  </si>
  <si>
    <t xml:space="preserve">x86-64 kompatibilní - Intel Core i3-3120M </t>
  </si>
  <si>
    <t>PassMark CPU Mark - 3317</t>
  </si>
  <si>
    <t>2x USB 2.0, 2x USB 3.0, vstup a výstup pro mikrofon a sluchátka, digitální výstup pro externí monitor (DisplayPort)</t>
  </si>
  <si>
    <t>Windows 7 Professional 64 bit + recovery DVD na WIN 8 Pro</t>
  </si>
  <si>
    <t>V tabulce pro řádek:  140</t>
  </si>
  <si>
    <t>1,6 kg</t>
  </si>
  <si>
    <t xml:space="preserve">1600 x 900 </t>
  </si>
  <si>
    <t>x86-64 kompatibilní - Intel Core i5-3337U</t>
  </si>
  <si>
    <t>PassMark CPU Mark - 3220</t>
  </si>
  <si>
    <t>500GB HDD + 24GB SSD</t>
  </si>
  <si>
    <t>802.11 a/b/g/n</t>
  </si>
  <si>
    <t>2x USB 3.0, vstup a výstup pro mikrofon a sluchátka, digitální výstup pro externí monitor (DisplayPort)</t>
  </si>
  <si>
    <t>ne</t>
  </si>
  <si>
    <t>15,6"</t>
  </si>
  <si>
    <t xml:space="preserve">x86-64 kompatibilní - Intel Core i3-3110M </t>
  </si>
  <si>
    <t>500GB</t>
  </si>
  <si>
    <t xml:space="preserve">3 x USB 2.0, vstup a výstup pro mikrofon a sluchátka, výstup pro externí monitor </t>
  </si>
  <si>
    <t>2,5 kg</t>
  </si>
  <si>
    <t>Windows 8</t>
  </si>
  <si>
    <t>Windows7 Pro 64-bit + Win 8 Pro 64-bit</t>
  </si>
  <si>
    <t>Numerická klávesnice</t>
  </si>
  <si>
    <t>Numerická klávesnice, brašna</t>
  </si>
  <si>
    <t>Pro řádky:  170</t>
  </si>
  <si>
    <t>PassMark CPU Mark - 3029</t>
  </si>
  <si>
    <t>17,3"</t>
  </si>
  <si>
    <t>1600 x 900</t>
  </si>
  <si>
    <t>2 x USB 2.0, 2x USB 3.0  , vstup a výstup pro mikrofon a sluchátka, analogový výstup pro externí monitor, 1x HDMI</t>
  </si>
  <si>
    <t>x86-64 kompatibilní - Intel® Core i3-3120M</t>
  </si>
  <si>
    <t>3 kg</t>
  </si>
  <si>
    <t>1 TB</t>
  </si>
  <si>
    <t>1200x1200 dpi</t>
  </si>
  <si>
    <t>250 + 50 listů</t>
  </si>
  <si>
    <t>ano automatický</t>
  </si>
  <si>
    <t>128 MB</t>
  </si>
  <si>
    <t>33 str./min</t>
  </si>
  <si>
    <t>až 50000 stránek/měsíc</t>
  </si>
  <si>
    <t>PCL5e, PCL6, PS3</t>
  </si>
  <si>
    <t>USB 2.0 (USB kabel součástí dodávky), Ethernet 100 Mb, RJ45</t>
  </si>
  <si>
    <t>250 listů</t>
  </si>
  <si>
    <t>ano, automatický</t>
  </si>
  <si>
    <t xml:space="preserve">USB 2.0 (USB kabel součástí dodávky), Ethernet 100 Mb, RJ45 </t>
  </si>
  <si>
    <t>1200x600 dpi</t>
  </si>
  <si>
    <t>20 str./min (bar.) / 22 str./min (čer.)</t>
  </si>
  <si>
    <t>PCL 6, PS3</t>
  </si>
  <si>
    <t>až 30000 stránek/měsíc</t>
  </si>
  <si>
    <t>USB 2.0 (USB kabel součástí dodávky), Ethernet  100 Mb, RJ45</t>
  </si>
  <si>
    <t>Microsoft Windows XP, Microsoft Windows Vista, Microsoft Windows 7, WIA rozhranní</t>
  </si>
  <si>
    <t>29 str./min</t>
  </si>
  <si>
    <t>2400x600 dpi</t>
  </si>
  <si>
    <t>ano, RADF</t>
  </si>
  <si>
    <t>PCL 5e, PCL 6</t>
  </si>
  <si>
    <t>optické 1200x1200 dpi</t>
  </si>
  <si>
    <t>22 str./min</t>
  </si>
  <si>
    <t>PCL 5c, PCL 6, PS3</t>
  </si>
  <si>
    <t>V tabulce pro řádek:  18</t>
  </si>
  <si>
    <t>30 str./min</t>
  </si>
  <si>
    <t>250 listů +  2x 550 listů zásobník</t>
  </si>
  <si>
    <t>optické 1200x600 dpi</t>
  </si>
  <si>
    <t>PCL 5c, PCL 6</t>
  </si>
  <si>
    <t>2400 x 4800</t>
  </si>
  <si>
    <t>USB 2.0</t>
  </si>
  <si>
    <t>Redukovaný minikonektor nemá</t>
  </si>
  <si>
    <t>64GB</t>
  </si>
  <si>
    <t>Změny dle specif. položky</t>
  </si>
  <si>
    <t>V tabulce pro řádky: 111</t>
  </si>
  <si>
    <t>USB 3.0</t>
  </si>
  <si>
    <t>190 g</t>
  </si>
  <si>
    <t>2 TB</t>
  </si>
  <si>
    <t>Kategorie: ICT 002-2013 - Počítače, sběr do: 14.02.2013, dodání od: 08.07.2013, vygenerováno: 10.07.2013 17:29</t>
  </si>
  <si>
    <t>Objednávka</t>
  </si>
  <si>
    <t>Zdroj financování objednávky</t>
  </si>
  <si>
    <t>Specifikace předmětu</t>
  </si>
  <si>
    <t>Schválený počet</t>
  </si>
  <si>
    <t>FK stav</t>
  </si>
  <si>
    <t>UČO zodp. osoby</t>
  </si>
  <si>
    <t>Admin. e-mail zodp. osoby</t>
  </si>
  <si>
    <t>Tel. číslo zodp. osoby</t>
  </si>
  <si>
    <t>Zakázka</t>
  </si>
  <si>
    <t>Pracoviště</t>
  </si>
  <si>
    <t>Podzakázka</t>
  </si>
  <si>
    <t>Činnost</t>
  </si>
  <si>
    <t>Fakultní účet</t>
  </si>
  <si>
    <t>Číslo objednávky</t>
  </si>
  <si>
    <t>S</t>
  </si>
  <si>
    <t>0234</t>
  </si>
  <si>
    <t>231300</t>
  </si>
  <si>
    <t>33</t>
  </si>
  <si>
    <t>1195</t>
  </si>
  <si>
    <t>OBJ/2303/0114/13</t>
  </si>
  <si>
    <t>0224</t>
  </si>
  <si>
    <t>Celkem za objednávku</t>
  </si>
  <si>
    <t>1030</t>
  </si>
  <si>
    <t>519914</t>
  </si>
  <si>
    <t>1111</t>
  </si>
  <si>
    <t>6000</t>
  </si>
  <si>
    <t>OBJ/5102/0104/13</t>
  </si>
  <si>
    <t>2222</t>
  </si>
  <si>
    <t>313060</t>
  </si>
  <si>
    <t>362</t>
  </si>
  <si>
    <t>2112</t>
  </si>
  <si>
    <t>OBJ/3113/0654/13</t>
  </si>
  <si>
    <t>A</t>
  </si>
  <si>
    <t>110517</t>
  </si>
  <si>
    <t>0001</t>
  </si>
  <si>
    <t>OBJ/1117/0070/13</t>
  </si>
  <si>
    <t>2810</t>
  </si>
  <si>
    <t>30</t>
  </si>
  <si>
    <t>2121</t>
  </si>
  <si>
    <t>OBJ/1117/0071/13</t>
  </si>
  <si>
    <t>2805</t>
  </si>
  <si>
    <t>211100</t>
  </si>
  <si>
    <t>2126</t>
  </si>
  <si>
    <t>0000</t>
  </si>
  <si>
    <t>OBJ/2111/0025/13</t>
  </si>
  <si>
    <t>811000</t>
  </si>
  <si>
    <t>1590</t>
  </si>
  <si>
    <t>OBJ/8110/0117/13</t>
  </si>
  <si>
    <t>6019</t>
  </si>
  <si>
    <t>110120</t>
  </si>
  <si>
    <t>OBJ/1181/0006/13</t>
  </si>
  <si>
    <t>1616</t>
  </si>
  <si>
    <t>712000</t>
  </si>
  <si>
    <t>2195</t>
  </si>
  <si>
    <t>OBJ/7104/0269/13</t>
  </si>
  <si>
    <t>110213</t>
  </si>
  <si>
    <t>OBJ/1101/0271/13</t>
  </si>
  <si>
    <t>231200</t>
  </si>
  <si>
    <t>OBJ/2303/0115/13</t>
  </si>
  <si>
    <t>110513</t>
  </si>
  <si>
    <t>OBJ/1113/0336/13</t>
  </si>
  <si>
    <t>412800</t>
  </si>
  <si>
    <t>OBJ/4101/0812/13</t>
  </si>
  <si>
    <t>119980</t>
  </si>
  <si>
    <t>5001</t>
  </si>
  <si>
    <t>OBJ/1180/0019/13</t>
  </si>
  <si>
    <t>2003</t>
  </si>
  <si>
    <t>411500</t>
  </si>
  <si>
    <t>2211</t>
  </si>
  <si>
    <t>OBJ/4101/0813/13</t>
  </si>
  <si>
    <t>9840</t>
  </si>
  <si>
    <t>219840</t>
  </si>
  <si>
    <t>OBJ/2184/0017/13</t>
  </si>
  <si>
    <t>1019</t>
  </si>
  <si>
    <t>560000</t>
  </si>
  <si>
    <t>OBJ/5603/0117/13</t>
  </si>
  <si>
    <t>0100</t>
  </si>
  <si>
    <t>211420</t>
  </si>
  <si>
    <t>10</t>
  </si>
  <si>
    <t>OBJ/2142/0011/13</t>
  </si>
  <si>
    <t>Spurná Michaela Mgr. et Mgr.</t>
  </si>
  <si>
    <t>3002</t>
  </si>
  <si>
    <t>413600</t>
  </si>
  <si>
    <t>OBJ/4101/0814/13</t>
  </si>
  <si>
    <t>2202</t>
  </si>
  <si>
    <t>413200</t>
  </si>
  <si>
    <t>1165</t>
  </si>
  <si>
    <t>OBJ/4101/0815/13</t>
  </si>
  <si>
    <t>7999</t>
  </si>
  <si>
    <t>313050</t>
  </si>
  <si>
    <t>233</t>
  </si>
  <si>
    <t>OBJ/3112/0206/13</t>
  </si>
  <si>
    <t>3549</t>
  </si>
  <si>
    <t>511100</t>
  </si>
  <si>
    <t>OBJ/5102/0105/13</t>
  </si>
  <si>
    <t>314010</t>
  </si>
  <si>
    <t>47</t>
  </si>
  <si>
    <t>OBJ/3127/0191/13</t>
  </si>
  <si>
    <t>110516</t>
  </si>
  <si>
    <t>OBJ/1116/0097/13</t>
  </si>
  <si>
    <t>2332</t>
  </si>
  <si>
    <t>213300</t>
  </si>
  <si>
    <t>2212</t>
  </si>
  <si>
    <t>OBJ/2133/0014/13</t>
  </si>
  <si>
    <t>1300</t>
  </si>
  <si>
    <t>561300</t>
  </si>
  <si>
    <t>OBJ/5603/0118/13</t>
  </si>
  <si>
    <t>1555</t>
  </si>
  <si>
    <t>920520</t>
  </si>
  <si>
    <t>OBJ/9201/0332/13</t>
  </si>
  <si>
    <t>1800</t>
  </si>
  <si>
    <t>561800</t>
  </si>
  <si>
    <t>OBJ/5603/0119/13</t>
  </si>
  <si>
    <t>1001</t>
  </si>
  <si>
    <t>829080</t>
  </si>
  <si>
    <t>5000</t>
  </si>
  <si>
    <t>OBJ/8201/0230/13</t>
  </si>
  <si>
    <t>110518</t>
  </si>
  <si>
    <t>OBJ/1118/0224/13</t>
  </si>
  <si>
    <t>1540</t>
  </si>
  <si>
    <t>714000</t>
  </si>
  <si>
    <t>OBJ/7103/0333/13</t>
  </si>
  <si>
    <t>6419</t>
  </si>
  <si>
    <t>312030</t>
  </si>
  <si>
    <t>1166</t>
  </si>
  <si>
    <t>OBJ/3109/0186/13</t>
  </si>
  <si>
    <t>7100</t>
  </si>
  <si>
    <t>311010</t>
  </si>
  <si>
    <t>1515</t>
  </si>
  <si>
    <t>OBJ/3106/0094/13</t>
  </si>
  <si>
    <t>315010</t>
  </si>
  <si>
    <t>OBJ/3117/0141/13</t>
  </si>
  <si>
    <t>519916</t>
  </si>
  <si>
    <t>OBJ/5102/0106/13</t>
  </si>
  <si>
    <t>229840</t>
  </si>
  <si>
    <t>OBJ/2202/0026/13</t>
  </si>
  <si>
    <t>229830</t>
  </si>
  <si>
    <t>6101</t>
  </si>
  <si>
    <t>790000</t>
  </si>
  <si>
    <t>OBJ/7901/0035/13</t>
  </si>
  <si>
    <t>0141</t>
  </si>
  <si>
    <t>222100</t>
  </si>
  <si>
    <t>OBJ/2202/0027/13</t>
  </si>
  <si>
    <t>0771</t>
  </si>
  <si>
    <t>222300</t>
  </si>
  <si>
    <t>009</t>
  </si>
  <si>
    <t>OBJ/2202/0028/13</t>
  </si>
  <si>
    <t>110222</t>
  </si>
  <si>
    <t>OBJ/1142/0006/13</t>
  </si>
  <si>
    <t>OBJ/2202/0029/13</t>
  </si>
  <si>
    <t>8445</t>
  </si>
  <si>
    <t>119890</t>
  </si>
  <si>
    <t>8200</t>
  </si>
  <si>
    <t>OBJ/1178/0020/13</t>
  </si>
  <si>
    <t>9990</t>
  </si>
  <si>
    <t>219900</t>
  </si>
  <si>
    <t>OBJ/2110/0057/13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</si>
</sst>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dd\.mm\.yyyy"/>
  </numFmts>
  <fonts count="43">
    <font>
      <sz val="10"/>
      <name val="Arial"/>
      <family val="0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8"/>
      </top>
      <bottom style="hair">
        <color indexed="8"/>
      </bottom>
    </border>
    <border>
      <left>
        <color indexed="8"/>
      </left>
      <right style="hair">
        <color indexed="8"/>
      </right>
      <top>
        <color indexed="8"/>
      </top>
      <bottom>
        <color indexed="8"/>
      </bottom>
    </border>
    <border>
      <left style="hair">
        <color indexed="8"/>
      </left>
      <right style="hair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double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3" fillId="33" borderId="10" xfId="47" applyFont="1" applyFill="1" applyBorder="1" applyAlignment="1">
      <alignment horizontal="center" vertical="center" wrapText="1"/>
      <protection/>
    </xf>
    <xf numFmtId="0" fontId="0" fillId="0" borderId="0" xfId="47">
      <alignment/>
      <protection/>
    </xf>
    <xf numFmtId="0" fontId="0" fillId="0" borderId="11" xfId="47" applyBorder="1">
      <alignment/>
      <protection/>
    </xf>
    <xf numFmtId="0" fontId="0" fillId="0" borderId="12" xfId="47" applyBorder="1" applyAlignment="1">
      <alignment wrapText="1"/>
      <protection/>
    </xf>
    <xf numFmtId="0" fontId="0" fillId="0" borderId="12" xfId="47" applyBorder="1">
      <alignment/>
      <protection/>
    </xf>
    <xf numFmtId="0" fontId="0" fillId="0" borderId="11" xfId="47" applyBorder="1" applyAlignment="1">
      <alignment vertical="center"/>
      <protection/>
    </xf>
    <xf numFmtId="0" fontId="1" fillId="0" borderId="0" xfId="47" applyFont="1">
      <alignment/>
      <protection/>
    </xf>
    <xf numFmtId="44" fontId="0" fillId="0" borderId="12" xfId="47" applyNumberFormat="1" applyBorder="1" applyAlignment="1">
      <alignment vertical="center" wrapText="1"/>
      <protection/>
    </xf>
    <xf numFmtId="0" fontId="0" fillId="0" borderId="0" xfId="47" applyAlignment="1">
      <alignment wrapText="1"/>
      <protection/>
    </xf>
    <xf numFmtId="0" fontId="0" fillId="0" borderId="11" xfId="47" applyBorder="1" applyAlignment="1">
      <alignment wrapText="1"/>
      <protection/>
    </xf>
    <xf numFmtId="0" fontId="0" fillId="0" borderId="13" xfId="47" applyBorder="1">
      <alignment/>
      <protection/>
    </xf>
    <xf numFmtId="0" fontId="0" fillId="0" borderId="0" xfId="47" applyFont="1">
      <alignment/>
      <protection/>
    </xf>
    <xf numFmtId="44" fontId="0" fillId="0" borderId="11" xfId="47" applyNumberFormat="1" applyBorder="1" applyAlignment="1">
      <alignment wrapText="1"/>
      <protection/>
    </xf>
    <xf numFmtId="20" fontId="0" fillId="0" borderId="12" xfId="47" applyNumberFormat="1" applyBorder="1" applyAlignment="1">
      <alignment horizontal="left"/>
      <protection/>
    </xf>
    <xf numFmtId="0" fontId="0" fillId="0" borderId="11" xfId="47" applyFont="1" applyBorder="1" applyAlignment="1">
      <alignment wrapText="1"/>
      <protection/>
    </xf>
    <xf numFmtId="9" fontId="0" fillId="0" borderId="11" xfId="47" applyNumberFormat="1" applyBorder="1">
      <alignment/>
      <protection/>
    </xf>
    <xf numFmtId="0" fontId="0" fillId="0" borderId="10" xfId="47" applyBorder="1">
      <alignment/>
      <protection/>
    </xf>
    <xf numFmtId="0" fontId="0" fillId="0" borderId="0" xfId="47" applyBorder="1" applyAlignment="1">
      <alignment wrapText="1"/>
      <protection/>
    </xf>
    <xf numFmtId="0" fontId="0" fillId="0" borderId="11" xfId="47" applyBorder="1" applyAlignment="1">
      <alignment horizontal="left" vertical="center"/>
      <protection/>
    </xf>
    <xf numFmtId="0" fontId="0" fillId="0" borderId="11" xfId="47" applyBorder="1" applyAlignment="1">
      <alignment vertical="top"/>
      <protection/>
    </xf>
    <xf numFmtId="0" fontId="0" fillId="0" borderId="11" xfId="47" applyBorder="1" applyAlignment="1">
      <alignment horizontal="justify" vertical="center" wrapText="1"/>
      <protection/>
    </xf>
    <xf numFmtId="0" fontId="1" fillId="0" borderId="11" xfId="47" applyFont="1" applyBorder="1">
      <alignment/>
      <protection/>
    </xf>
    <xf numFmtId="0" fontId="0" fillId="34" borderId="11" xfId="0" applyFont="1" applyFill="1" applyBorder="1" applyAlignment="1">
      <alignment wrapText="1"/>
    </xf>
    <xf numFmtId="0" fontId="0" fillId="34" borderId="11" xfId="0" applyFont="1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1" xfId="0" applyFill="1" applyBorder="1" applyAlignment="1">
      <alignment wrapText="1"/>
    </xf>
    <xf numFmtId="0" fontId="0" fillId="34" borderId="14" xfId="0" applyFill="1" applyBorder="1" applyAlignment="1">
      <alignment wrapText="1"/>
    </xf>
    <xf numFmtId="0" fontId="0" fillId="35" borderId="11" xfId="0" applyFill="1" applyBorder="1" applyAlignment="1">
      <alignment wrapText="1"/>
    </xf>
    <xf numFmtId="0" fontId="0" fillId="0" borderId="0" xfId="0" applyFont="1" applyAlignment="1">
      <alignment/>
    </xf>
    <xf numFmtId="0" fontId="0" fillId="35" borderId="11" xfId="0" applyFont="1" applyFill="1" applyBorder="1" applyAlignment="1">
      <alignment/>
    </xf>
    <xf numFmtId="0" fontId="0" fillId="35" borderId="11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34" borderId="15" xfId="0" applyFill="1" applyBorder="1" applyAlignment="1">
      <alignment wrapText="1"/>
    </xf>
    <xf numFmtId="0" fontId="0" fillId="0" borderId="14" xfId="47" applyBorder="1">
      <alignment/>
      <protection/>
    </xf>
    <xf numFmtId="0" fontId="42" fillId="34" borderId="14" xfId="0" applyFont="1" applyFill="1" applyBorder="1" applyAlignment="1">
      <alignment horizontal="left"/>
    </xf>
    <xf numFmtId="0" fontId="42" fillId="35" borderId="14" xfId="0" applyFont="1" applyFill="1" applyBorder="1" applyAlignment="1">
      <alignment horizontal="left"/>
    </xf>
    <xf numFmtId="44" fontId="0" fillId="34" borderId="11" xfId="0" applyNumberFormat="1" applyFill="1" applyBorder="1" applyAlignment="1">
      <alignment vertical="center" wrapText="1"/>
    </xf>
    <xf numFmtId="0" fontId="0" fillId="35" borderId="11" xfId="0" applyFont="1" applyFill="1" applyBorder="1" applyAlignment="1">
      <alignment wrapText="1"/>
    </xf>
    <xf numFmtId="0" fontId="0" fillId="36" borderId="11" xfId="0" applyFont="1" applyFill="1" applyBorder="1" applyAlignment="1">
      <alignment vertical="center"/>
    </xf>
    <xf numFmtId="0" fontId="42" fillId="34" borderId="11" xfId="0" applyFont="1" applyFill="1" applyBorder="1" applyAlignment="1">
      <alignment wrapText="1"/>
    </xf>
    <xf numFmtId="0" fontId="0" fillId="0" borderId="11" xfId="47" applyFont="1" applyBorder="1">
      <alignment/>
      <protection/>
    </xf>
    <xf numFmtId="0" fontId="0" fillId="34" borderId="10" xfId="0" applyFill="1" applyBorder="1" applyAlignment="1">
      <alignment wrapText="1"/>
    </xf>
    <xf numFmtId="0" fontId="0" fillId="34" borderId="11" xfId="0" applyFont="1" applyFill="1" applyBorder="1" applyAlignment="1">
      <alignment/>
    </xf>
    <xf numFmtId="0" fontId="0" fillId="35" borderId="11" xfId="0" applyFont="1" applyFill="1" applyBorder="1" applyAlignment="1">
      <alignment/>
    </xf>
    <xf numFmtId="0" fontId="0" fillId="34" borderId="11" xfId="0" applyFill="1" applyBorder="1" applyAlignment="1">
      <alignment horizontal="justify" vertical="center" wrapText="1"/>
    </xf>
    <xf numFmtId="0" fontId="0" fillId="34" borderId="11" xfId="0" applyFont="1" applyFill="1" applyBorder="1" applyAlignment="1">
      <alignment horizontal="justify" vertical="center" wrapText="1"/>
    </xf>
    <xf numFmtId="0" fontId="0" fillId="36" borderId="13" xfId="0" applyFill="1" applyBorder="1" applyAlignment="1">
      <alignment/>
    </xf>
    <xf numFmtId="0" fontId="0" fillId="34" borderId="13" xfId="0" applyFont="1" applyFill="1" applyBorder="1" applyAlignment="1">
      <alignment/>
    </xf>
    <xf numFmtId="0" fontId="0" fillId="36" borderId="13" xfId="0" applyFont="1" applyFill="1" applyBorder="1" applyAlignment="1">
      <alignment/>
    </xf>
    <xf numFmtId="0" fontId="0" fillId="34" borderId="11" xfId="0" applyFill="1" applyBorder="1" applyAlignment="1">
      <alignment horizontal="left"/>
    </xf>
    <xf numFmtId="0" fontId="0" fillId="34" borderId="11" xfId="0" applyFont="1" applyFill="1" applyBorder="1" applyAlignment="1">
      <alignment horizontal="left"/>
    </xf>
    <xf numFmtId="0" fontId="0" fillId="34" borderId="11" xfId="0" applyFill="1" applyBorder="1" applyAlignment="1">
      <alignment horizontal="left" wrapText="1"/>
    </xf>
    <xf numFmtId="20" fontId="0" fillId="34" borderId="11" xfId="0" applyNumberFormat="1" applyFill="1" applyBorder="1" applyAlignment="1">
      <alignment horizontal="left"/>
    </xf>
    <xf numFmtId="0" fontId="0" fillId="0" borderId="0" xfId="0" applyAlignment="1">
      <alignment/>
    </xf>
    <xf numFmtId="0" fontId="2" fillId="33" borderId="17" xfId="47" applyFont="1" applyFill="1" applyBorder="1" applyAlignment="1">
      <alignment horizontal="center" vertical="center"/>
      <protection/>
    </xf>
    <xf numFmtId="0" fontId="2" fillId="33" borderId="18" xfId="47" applyFont="1" applyFill="1" applyBorder="1" applyAlignment="1">
      <alignment horizontal="center" vertical="center"/>
      <protection/>
    </xf>
    <xf numFmtId="0" fontId="2" fillId="33" borderId="19" xfId="47" applyFont="1" applyFill="1" applyBorder="1" applyAlignment="1">
      <alignment horizontal="center" vertical="center"/>
      <protection/>
    </xf>
    <xf numFmtId="0" fontId="2" fillId="33" borderId="20" xfId="47" applyFont="1" applyFill="1" applyBorder="1" applyAlignment="1">
      <alignment horizontal="center" vertical="center"/>
      <protection/>
    </xf>
    <xf numFmtId="0" fontId="3" fillId="33" borderId="10" xfId="47" applyFont="1" applyFill="1" applyBorder="1" applyAlignment="1">
      <alignment horizontal="center" vertical="center" wrapText="1"/>
      <protection/>
    </xf>
    <xf numFmtId="0" fontId="3" fillId="33" borderId="13" xfId="47" applyFont="1" applyFill="1" applyBorder="1" applyAlignment="1">
      <alignment horizontal="center" vertical="center" wrapText="1"/>
      <protection/>
    </xf>
    <xf numFmtId="0" fontId="2" fillId="33" borderId="11" xfId="47" applyFont="1" applyFill="1" applyBorder="1" applyAlignment="1">
      <alignment horizontal="center" vertical="center"/>
      <protection/>
    </xf>
    <xf numFmtId="0" fontId="3" fillId="33" borderId="10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2" fillId="33" borderId="12" xfId="47" applyFont="1" applyFill="1" applyBorder="1" applyAlignment="1">
      <alignment horizontal="center" vertical="center"/>
      <protection/>
    </xf>
    <xf numFmtId="0" fontId="2" fillId="33" borderId="15" xfId="47" applyFont="1" applyFill="1" applyBorder="1" applyAlignment="1">
      <alignment horizontal="center" vertical="center"/>
      <protection/>
    </xf>
    <xf numFmtId="0" fontId="2" fillId="33" borderId="12" xfId="47" applyFont="1" applyFill="1" applyBorder="1" applyAlignment="1">
      <alignment horizontal="center" vertical="center" wrapText="1"/>
      <protection/>
    </xf>
    <xf numFmtId="0" fontId="2" fillId="33" borderId="15" xfId="47" applyFont="1" applyFill="1" applyBorder="1" applyAlignment="1">
      <alignment horizontal="center" vertical="center" wrapText="1"/>
      <protection/>
    </xf>
    <xf numFmtId="0" fontId="3" fillId="33" borderId="14" xfId="47" applyFont="1" applyFill="1" applyBorder="1" applyAlignment="1">
      <alignment horizontal="center" vertical="center" wrapText="1"/>
      <protection/>
    </xf>
    <xf numFmtId="0" fontId="0" fillId="0" borderId="17" xfId="47" applyBorder="1" applyAlignment="1">
      <alignment horizontal="justify" vertical="center" wrapText="1"/>
      <protection/>
    </xf>
    <xf numFmtId="0" fontId="0" fillId="0" borderId="18" xfId="47" applyBorder="1" applyAlignment="1">
      <alignment horizontal="justify" vertical="center" wrapText="1"/>
      <protection/>
    </xf>
    <xf numFmtId="0" fontId="0" fillId="0" borderId="21" xfId="47" applyBorder="1" applyAlignment="1">
      <alignment horizontal="justify" vertical="center" wrapText="1"/>
      <protection/>
    </xf>
    <xf numFmtId="0" fontId="0" fillId="0" borderId="16" xfId="47" applyBorder="1" applyAlignment="1">
      <alignment horizontal="justify" vertical="center" wrapText="1"/>
      <protection/>
    </xf>
    <xf numFmtId="0" fontId="0" fillId="0" borderId="19" xfId="47" applyBorder="1" applyAlignment="1">
      <alignment horizontal="justify" vertical="center" wrapText="1"/>
      <protection/>
    </xf>
    <xf numFmtId="0" fontId="0" fillId="0" borderId="20" xfId="47" applyBorder="1" applyAlignment="1">
      <alignment horizontal="justify" vertical="center" wrapText="1"/>
      <protection/>
    </xf>
    <xf numFmtId="0" fontId="0" fillId="36" borderId="10" xfId="0" applyFill="1" applyBorder="1" applyAlignment="1">
      <alignment horizontal="left" wrapText="1"/>
    </xf>
    <xf numFmtId="0" fontId="0" fillId="36" borderId="14" xfId="0" applyFill="1" applyBorder="1" applyAlignment="1">
      <alignment horizontal="left" wrapText="1"/>
    </xf>
    <xf numFmtId="0" fontId="0" fillId="36" borderId="13" xfId="0" applyFill="1" applyBorder="1" applyAlignment="1">
      <alignment horizontal="left" wrapText="1"/>
    </xf>
    <xf numFmtId="0" fontId="1" fillId="37" borderId="22" xfId="0" applyFont="1" applyFill="1" applyBorder="1" applyAlignment="1">
      <alignment horizontal="left" vertical="top"/>
    </xf>
    <xf numFmtId="0" fontId="1" fillId="0" borderId="22" xfId="0" applyFont="1" applyBorder="1" applyAlignment="1">
      <alignment horizontal="center" vertical="center" wrapText="1"/>
    </xf>
    <xf numFmtId="0" fontId="1" fillId="38" borderId="22" xfId="0" applyFont="1" applyFill="1" applyBorder="1" applyAlignment="1">
      <alignment horizontal="center" vertical="center" wrapText="1"/>
    </xf>
    <xf numFmtId="0" fontId="1" fillId="39" borderId="22" xfId="0" applyFont="1" applyFill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40" borderId="23" xfId="0" applyFont="1" applyFill="1" applyBorder="1" applyAlignment="1">
      <alignment horizontal="center" vertical="center" wrapText="1"/>
    </xf>
    <xf numFmtId="0" fontId="1" fillId="41" borderId="24" xfId="0" applyFont="1" applyFill="1" applyBorder="1" applyAlignment="1">
      <alignment horizontal="center" vertical="center" wrapText="1"/>
    </xf>
    <xf numFmtId="0" fontId="1" fillId="42" borderId="23" xfId="0" applyFont="1" applyFill="1" applyBorder="1" applyAlignment="1">
      <alignment horizontal="center" vertical="center" wrapText="1"/>
    </xf>
    <xf numFmtId="0" fontId="1" fillId="42" borderId="23" xfId="0" applyFont="1" applyFill="1" applyBorder="1" applyAlignment="1">
      <alignment horizontal="center" vertical="center" textRotation="90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Fill="1" applyAlignment="1">
      <alignment horizontal="left" vertical="top" wrapText="1"/>
    </xf>
    <xf numFmtId="3" fontId="0" fillId="40" borderId="22" xfId="0" applyNumberFormat="1" applyFont="1" applyFill="1" applyBorder="1" applyAlignment="1">
      <alignment horizontal="right" vertical="top"/>
    </xf>
    <xf numFmtId="0" fontId="0" fillId="40" borderId="22" xfId="0" applyFont="1" applyFill="1" applyBorder="1" applyAlignment="1">
      <alignment horizontal="left" vertical="top" wrapText="1"/>
    </xf>
    <xf numFmtId="49" fontId="0" fillId="40" borderId="22" xfId="0" applyNumberFormat="1" applyFont="1" applyFill="1" applyBorder="1" applyAlignment="1">
      <alignment horizontal="left" vertical="top" wrapText="1"/>
    </xf>
    <xf numFmtId="4" fontId="0" fillId="40" borderId="22" xfId="0" applyNumberFormat="1" applyFont="1" applyFill="1" applyBorder="1" applyAlignment="1">
      <alignment horizontal="right" vertical="top"/>
    </xf>
    <xf numFmtId="4" fontId="0" fillId="0" borderId="0" xfId="0" applyNumberFormat="1" applyFont="1" applyAlignment="1">
      <alignment horizontal="right" vertical="top"/>
    </xf>
    <xf numFmtId="0" fontId="1" fillId="43" borderId="25" xfId="0" applyFont="1" applyFill="1" applyBorder="1" applyAlignment="1">
      <alignment horizontal="left" vertical="top"/>
    </xf>
    <xf numFmtId="0" fontId="1" fillId="43" borderId="25" xfId="0" applyFont="1" applyFill="1" applyBorder="1" applyAlignment="1">
      <alignment horizontal="left" vertical="top"/>
    </xf>
    <xf numFmtId="0" fontId="1" fillId="43" borderId="25" xfId="0" applyFont="1" applyFill="1" applyBorder="1" applyAlignment="1">
      <alignment horizontal="left" vertical="top" wrapText="1"/>
    </xf>
    <xf numFmtId="4" fontId="1" fillId="43" borderId="25" xfId="0" applyNumberFormat="1" applyFont="1" applyFill="1" applyBorder="1" applyAlignment="1">
      <alignment horizontal="right" vertical="top"/>
    </xf>
    <xf numFmtId="0" fontId="1" fillId="0" borderId="26" xfId="0" applyFont="1" applyBorder="1" applyAlignment="1">
      <alignment horizontal="left" vertical="top"/>
    </xf>
    <xf numFmtId="0" fontId="1" fillId="0" borderId="26" xfId="0" applyFont="1" applyBorder="1" applyAlignment="1">
      <alignment horizontal="left" vertical="top" wrapText="1"/>
    </xf>
    <xf numFmtId="0" fontId="0" fillId="0" borderId="0" xfId="0" applyFont="1" applyFill="1" applyAlignment="1">
      <alignment horizontal="left" vertical="top" wrapText="1"/>
    </xf>
    <xf numFmtId="0" fontId="1" fillId="44" borderId="0" xfId="0" applyFont="1" applyFill="1" applyAlignment="1">
      <alignment horizontal="left" vertical="top"/>
    </xf>
    <xf numFmtId="4" fontId="1" fillId="44" borderId="0" xfId="0" applyNumberFormat="1" applyFont="1" applyFill="1" applyAlignment="1">
      <alignment horizontal="right" vertical="top"/>
    </xf>
    <xf numFmtId="0" fontId="0" fillId="0" borderId="0" xfId="0" applyAlignment="1">
      <alignment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78"/>
  <sheetViews>
    <sheetView tabSelected="1" zoomScalePageLayoutView="0" workbookViewId="0" topLeftCell="T1">
      <pane ySplit="5" topLeftCell="A159" activePane="bottomLeft" state="frozen"/>
      <selection pane="topLeft" activeCell="A1" sqref="A1"/>
      <selection pane="bottomLeft" activeCell="AF177" sqref="AF177"/>
    </sheetView>
  </sheetViews>
  <sheetFormatPr defaultColWidth="9.140625" defaultRowHeight="12.75"/>
  <cols>
    <col min="1" max="1" width="9.421875" style="0" customWidth="1"/>
    <col min="2" max="2" width="37.421875" style="0" customWidth="1"/>
    <col min="3" max="3" width="9.421875" style="0" customWidth="1"/>
    <col min="4" max="4" width="12.28125" style="0" customWidth="1"/>
    <col min="5" max="5" width="14.28125" style="0" customWidth="1"/>
    <col min="6" max="6" width="38.7109375" style="0" customWidth="1"/>
    <col min="7" max="7" width="36.7109375" style="0" customWidth="1"/>
    <col min="8" max="8" width="38.7109375" style="0" customWidth="1"/>
    <col min="9" max="9" width="5.00390625" style="0" customWidth="1"/>
    <col min="10" max="10" width="6.421875" style="0" customWidth="1"/>
    <col min="11" max="11" width="4.7109375" style="0" customWidth="1"/>
    <col min="12" max="12" width="10.7109375" style="0" customWidth="1"/>
    <col min="13" max="13" width="27.00390625" style="0" customWidth="1"/>
    <col min="14" max="15" width="34.00390625" style="0" customWidth="1"/>
    <col min="16" max="16" width="5.28125" style="0" customWidth="1"/>
    <col min="17" max="17" width="17.57421875" style="0" customWidth="1"/>
    <col min="18" max="18" width="10.57421875" style="0" customWidth="1"/>
    <col min="19" max="19" width="23.421875" style="0" customWidth="1"/>
    <col min="20" max="20" width="29.28125" style="0" customWidth="1"/>
    <col min="21" max="21" width="22.28125" style="0" customWidth="1"/>
    <col min="22" max="22" width="45.28125" style="106" customWidth="1"/>
    <col min="23" max="23" width="5.7109375" style="0" customWidth="1"/>
    <col min="24" max="24" width="8.421875" style="0" customWidth="1"/>
    <col min="25" max="25" width="5.28125" style="0" customWidth="1"/>
    <col min="26" max="26" width="6.57421875" style="0" customWidth="1"/>
    <col min="27" max="27" width="6.7109375" style="0" customWidth="1"/>
    <col min="28" max="28" width="18.28125" style="0" customWidth="1"/>
    <col min="29" max="29" width="14.8515625" style="0" customWidth="1"/>
    <col min="30" max="30" width="8.7109375" style="0" customWidth="1"/>
    <col min="31" max="31" width="14.00390625" style="0" customWidth="1"/>
    <col min="32" max="32" width="18.57421875" style="0" customWidth="1"/>
    <col min="33" max="33" width="19.57421875" style="0" customWidth="1"/>
  </cols>
  <sheetData>
    <row r="1" spans="1:33" ht="16.5" customHeight="1">
      <c r="A1" s="80" t="s">
        <v>695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</row>
    <row r="2" spans="1:33" ht="12.75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</row>
    <row r="3" spans="1:33" ht="16.5" customHeight="1">
      <c r="A3" s="82" t="s">
        <v>0</v>
      </c>
      <c r="B3" s="82"/>
      <c r="C3" s="82"/>
      <c r="D3" s="82"/>
      <c r="E3" s="82"/>
      <c r="F3" s="82"/>
      <c r="G3" s="82"/>
      <c r="H3" s="83" t="s">
        <v>1</v>
      </c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</row>
    <row r="4" spans="1:33" ht="12.75">
      <c r="A4" s="84"/>
      <c r="B4" s="84"/>
      <c r="C4" s="84"/>
      <c r="D4" s="84"/>
      <c r="E4" s="84"/>
      <c r="F4" s="84"/>
      <c r="G4" s="84"/>
      <c r="H4" s="84"/>
      <c r="I4" s="84"/>
      <c r="J4" s="85" t="s">
        <v>696</v>
      </c>
      <c r="K4" s="85"/>
      <c r="L4" s="86" t="s">
        <v>2</v>
      </c>
      <c r="M4" s="86"/>
      <c r="N4" s="86"/>
      <c r="O4" s="86"/>
      <c r="P4" s="86"/>
      <c r="Q4" s="86"/>
      <c r="R4" s="84"/>
      <c r="S4" s="84"/>
      <c r="T4" s="84"/>
      <c r="U4" s="84"/>
      <c r="V4" s="84"/>
      <c r="W4" s="85" t="s">
        <v>697</v>
      </c>
      <c r="X4" s="85"/>
      <c r="Y4" s="85"/>
      <c r="Z4" s="85"/>
      <c r="AA4" s="85"/>
      <c r="AB4" s="85" t="s">
        <v>696</v>
      </c>
      <c r="AC4" s="85"/>
      <c r="AD4" s="85"/>
      <c r="AE4" s="85"/>
      <c r="AF4" s="84"/>
      <c r="AG4" s="84"/>
    </row>
    <row r="5" spans="1:33" ht="106.5" customHeight="1">
      <c r="A5" s="87" t="s">
        <v>3</v>
      </c>
      <c r="B5" s="87" t="s">
        <v>4</v>
      </c>
      <c r="C5" s="87" t="s">
        <v>5</v>
      </c>
      <c r="D5" s="87" t="s">
        <v>6</v>
      </c>
      <c r="E5" s="87" t="s">
        <v>7</v>
      </c>
      <c r="F5" s="87" t="s">
        <v>8</v>
      </c>
      <c r="G5" s="87" t="s">
        <v>9</v>
      </c>
      <c r="H5" s="87" t="s">
        <v>698</v>
      </c>
      <c r="I5" s="88" t="s">
        <v>10</v>
      </c>
      <c r="J5" s="88" t="s">
        <v>699</v>
      </c>
      <c r="K5" s="87" t="s">
        <v>700</v>
      </c>
      <c r="L5" s="87" t="s">
        <v>11</v>
      </c>
      <c r="M5" s="87" t="s">
        <v>12</v>
      </c>
      <c r="N5" s="87" t="s">
        <v>13</v>
      </c>
      <c r="O5" s="87" t="s">
        <v>14</v>
      </c>
      <c r="P5" s="88" t="s">
        <v>15</v>
      </c>
      <c r="Q5" s="87" t="s">
        <v>16</v>
      </c>
      <c r="R5" s="87" t="s">
        <v>701</v>
      </c>
      <c r="S5" s="87" t="s">
        <v>17</v>
      </c>
      <c r="T5" s="87" t="s">
        <v>702</v>
      </c>
      <c r="U5" s="87" t="s">
        <v>703</v>
      </c>
      <c r="V5" s="87" t="s">
        <v>18</v>
      </c>
      <c r="W5" s="88" t="s">
        <v>704</v>
      </c>
      <c r="X5" s="88" t="s">
        <v>705</v>
      </c>
      <c r="Y5" s="88" t="s">
        <v>706</v>
      </c>
      <c r="Z5" s="88" t="s">
        <v>707</v>
      </c>
      <c r="AA5" s="88" t="s">
        <v>708</v>
      </c>
      <c r="AB5" s="87" t="s">
        <v>709</v>
      </c>
      <c r="AC5" s="87" t="s">
        <v>19</v>
      </c>
      <c r="AD5" s="88" t="s">
        <v>20</v>
      </c>
      <c r="AE5" s="87" t="s">
        <v>21</v>
      </c>
      <c r="AF5" s="87" t="s">
        <v>22</v>
      </c>
      <c r="AG5" s="87" t="s">
        <v>23</v>
      </c>
    </row>
    <row r="6" spans="1:33" ht="51">
      <c r="A6" s="89">
        <v>33597</v>
      </c>
      <c r="B6" s="90"/>
      <c r="C6" s="89">
        <v>87782</v>
      </c>
      <c r="D6" s="90" t="s">
        <v>24</v>
      </c>
      <c r="E6" s="90" t="s">
        <v>25</v>
      </c>
      <c r="F6" s="90" t="s">
        <v>26</v>
      </c>
      <c r="G6" s="90" t="s">
        <v>27</v>
      </c>
      <c r="H6" s="91" t="s">
        <v>306</v>
      </c>
      <c r="I6" s="90" t="s">
        <v>28</v>
      </c>
      <c r="J6" s="92">
        <v>1</v>
      </c>
      <c r="K6" s="93" t="s">
        <v>710</v>
      </c>
      <c r="L6" s="90">
        <v>231300</v>
      </c>
      <c r="M6" s="90" t="s">
        <v>29</v>
      </c>
      <c r="N6" s="90" t="s">
        <v>30</v>
      </c>
      <c r="O6" s="90" t="s">
        <v>31</v>
      </c>
      <c r="P6" s="90"/>
      <c r="Q6" s="90" t="s">
        <v>32</v>
      </c>
      <c r="R6" s="90">
        <v>3913</v>
      </c>
      <c r="S6" s="90" t="s">
        <v>33</v>
      </c>
      <c r="T6" s="90" t="s">
        <v>34</v>
      </c>
      <c r="U6" s="90">
        <v>549493609</v>
      </c>
      <c r="V6" s="90"/>
      <c r="W6" s="94" t="s">
        <v>711</v>
      </c>
      <c r="X6" s="94" t="s">
        <v>712</v>
      </c>
      <c r="Y6" s="94" t="s">
        <v>713</v>
      </c>
      <c r="Z6" s="94" t="s">
        <v>714</v>
      </c>
      <c r="AA6" s="94" t="s">
        <v>32</v>
      </c>
      <c r="AB6" s="93" t="s">
        <v>715</v>
      </c>
      <c r="AC6" s="95">
        <v>12250</v>
      </c>
      <c r="AD6" s="92">
        <v>21</v>
      </c>
      <c r="AE6" s="95">
        <v>2572.5</v>
      </c>
      <c r="AF6" s="96">
        <f aca="true" t="shared" si="0" ref="AF6:AF12">ROUND(J6*AC6,2)</f>
        <v>12250</v>
      </c>
      <c r="AG6" s="96">
        <f aca="true" t="shared" si="1" ref="AG6:AG12">ROUND(J6*(AC6+AE6),2)</f>
        <v>14822.5</v>
      </c>
    </row>
    <row r="7" spans="1:33" ht="38.25">
      <c r="A7" s="89">
        <v>33597</v>
      </c>
      <c r="B7" s="90"/>
      <c r="C7" s="89">
        <v>87783</v>
      </c>
      <c r="D7" s="90" t="s">
        <v>24</v>
      </c>
      <c r="E7" s="90" t="s">
        <v>35</v>
      </c>
      <c r="F7" s="90" t="s">
        <v>36</v>
      </c>
      <c r="G7" s="90" t="s">
        <v>27</v>
      </c>
      <c r="H7" s="91" t="s">
        <v>37</v>
      </c>
      <c r="I7" s="90" t="s">
        <v>28</v>
      </c>
      <c r="J7" s="92">
        <v>1</v>
      </c>
      <c r="K7" s="93" t="s">
        <v>710</v>
      </c>
      <c r="L7" s="90">
        <v>231300</v>
      </c>
      <c r="M7" s="90" t="s">
        <v>29</v>
      </c>
      <c r="N7" s="90" t="s">
        <v>30</v>
      </c>
      <c r="O7" s="90" t="s">
        <v>31</v>
      </c>
      <c r="P7" s="90"/>
      <c r="Q7" s="90" t="s">
        <v>32</v>
      </c>
      <c r="R7" s="90">
        <v>3913</v>
      </c>
      <c r="S7" s="90" t="s">
        <v>33</v>
      </c>
      <c r="T7" s="90" t="s">
        <v>34</v>
      </c>
      <c r="U7" s="90">
        <v>549493609</v>
      </c>
      <c r="V7" s="90"/>
      <c r="W7" s="94" t="s">
        <v>716</v>
      </c>
      <c r="X7" s="94" t="s">
        <v>712</v>
      </c>
      <c r="Y7" s="94" t="s">
        <v>713</v>
      </c>
      <c r="Z7" s="94" t="s">
        <v>714</v>
      </c>
      <c r="AA7" s="94" t="s">
        <v>32</v>
      </c>
      <c r="AB7" s="93" t="s">
        <v>715</v>
      </c>
      <c r="AC7" s="95">
        <v>10300</v>
      </c>
      <c r="AD7" s="92">
        <v>21</v>
      </c>
      <c r="AE7" s="95">
        <v>2163</v>
      </c>
      <c r="AF7" s="96">
        <f t="shared" si="0"/>
        <v>10300</v>
      </c>
      <c r="AG7" s="96">
        <f t="shared" si="1"/>
        <v>12463</v>
      </c>
    </row>
    <row r="8" spans="1:33" ht="38.25">
      <c r="A8" s="89">
        <v>33597</v>
      </c>
      <c r="B8" s="90"/>
      <c r="C8" s="89">
        <v>87784</v>
      </c>
      <c r="D8" s="90" t="s">
        <v>24</v>
      </c>
      <c r="E8" s="90" t="s">
        <v>35</v>
      </c>
      <c r="F8" s="90" t="s">
        <v>36</v>
      </c>
      <c r="G8" s="90" t="s">
        <v>27</v>
      </c>
      <c r="H8" s="91" t="s">
        <v>37</v>
      </c>
      <c r="I8" s="90" t="s">
        <v>28</v>
      </c>
      <c r="J8" s="92">
        <v>1</v>
      </c>
      <c r="K8" s="93" t="s">
        <v>710</v>
      </c>
      <c r="L8" s="90">
        <v>231300</v>
      </c>
      <c r="M8" s="90" t="s">
        <v>29</v>
      </c>
      <c r="N8" s="90" t="s">
        <v>30</v>
      </c>
      <c r="O8" s="90" t="s">
        <v>31</v>
      </c>
      <c r="P8" s="90"/>
      <c r="Q8" s="90" t="s">
        <v>32</v>
      </c>
      <c r="R8" s="90">
        <v>3913</v>
      </c>
      <c r="S8" s="90" t="s">
        <v>33</v>
      </c>
      <c r="T8" s="90" t="s">
        <v>34</v>
      </c>
      <c r="U8" s="90">
        <v>549493609</v>
      </c>
      <c r="V8" s="90"/>
      <c r="W8" s="94" t="s">
        <v>716</v>
      </c>
      <c r="X8" s="94" t="s">
        <v>712</v>
      </c>
      <c r="Y8" s="94" t="s">
        <v>713</v>
      </c>
      <c r="Z8" s="94" t="s">
        <v>714</v>
      </c>
      <c r="AA8" s="94" t="s">
        <v>32</v>
      </c>
      <c r="AB8" s="93" t="s">
        <v>715</v>
      </c>
      <c r="AC8" s="95">
        <v>10300</v>
      </c>
      <c r="AD8" s="92">
        <v>21</v>
      </c>
      <c r="AE8" s="95">
        <v>2163</v>
      </c>
      <c r="AF8" s="96">
        <f t="shared" si="0"/>
        <v>10300</v>
      </c>
      <c r="AG8" s="96">
        <f t="shared" si="1"/>
        <v>12463</v>
      </c>
    </row>
    <row r="9" spans="1:33" ht="12.75">
      <c r="A9" s="89">
        <v>33597</v>
      </c>
      <c r="B9" s="90"/>
      <c r="C9" s="89">
        <v>87785</v>
      </c>
      <c r="D9" s="90" t="s">
        <v>24</v>
      </c>
      <c r="E9" s="90" t="s">
        <v>38</v>
      </c>
      <c r="F9" s="90" t="s">
        <v>39</v>
      </c>
      <c r="G9" s="90" t="s">
        <v>27</v>
      </c>
      <c r="H9" s="91" t="s">
        <v>40</v>
      </c>
      <c r="I9" s="90" t="s">
        <v>28</v>
      </c>
      <c r="J9" s="92">
        <v>1</v>
      </c>
      <c r="K9" s="93" t="s">
        <v>710</v>
      </c>
      <c r="L9" s="90">
        <v>231300</v>
      </c>
      <c r="M9" s="90" t="s">
        <v>29</v>
      </c>
      <c r="N9" s="90" t="s">
        <v>30</v>
      </c>
      <c r="O9" s="90" t="s">
        <v>31</v>
      </c>
      <c r="P9" s="90"/>
      <c r="Q9" s="90" t="s">
        <v>32</v>
      </c>
      <c r="R9" s="90">
        <v>3913</v>
      </c>
      <c r="S9" s="90" t="s">
        <v>33</v>
      </c>
      <c r="T9" s="90" t="s">
        <v>34</v>
      </c>
      <c r="U9" s="90">
        <v>549493609</v>
      </c>
      <c r="V9" s="90"/>
      <c r="W9" s="94" t="s">
        <v>711</v>
      </c>
      <c r="X9" s="94" t="s">
        <v>712</v>
      </c>
      <c r="Y9" s="94" t="s">
        <v>713</v>
      </c>
      <c r="Z9" s="94" t="s">
        <v>714</v>
      </c>
      <c r="AA9" s="94" t="s">
        <v>32</v>
      </c>
      <c r="AB9" s="93" t="s">
        <v>715</v>
      </c>
      <c r="AC9" s="95">
        <v>13750</v>
      </c>
      <c r="AD9" s="92">
        <v>21</v>
      </c>
      <c r="AE9" s="95">
        <v>2887.5</v>
      </c>
      <c r="AF9" s="96">
        <f t="shared" si="0"/>
        <v>13750</v>
      </c>
      <c r="AG9" s="96">
        <f t="shared" si="1"/>
        <v>16637.5</v>
      </c>
    </row>
    <row r="10" spans="1:33" ht="12.75">
      <c r="A10" s="89">
        <v>33597</v>
      </c>
      <c r="B10" s="90"/>
      <c r="C10" s="89">
        <v>87788</v>
      </c>
      <c r="D10" s="90" t="s">
        <v>41</v>
      </c>
      <c r="E10" s="90" t="s">
        <v>42</v>
      </c>
      <c r="F10" s="90" t="s">
        <v>43</v>
      </c>
      <c r="G10" s="90" t="s">
        <v>27</v>
      </c>
      <c r="H10" s="90"/>
      <c r="I10" s="90" t="s">
        <v>28</v>
      </c>
      <c r="J10" s="92">
        <v>4</v>
      </c>
      <c r="K10" s="93" t="s">
        <v>710</v>
      </c>
      <c r="L10" s="90">
        <v>231300</v>
      </c>
      <c r="M10" s="90" t="s">
        <v>29</v>
      </c>
      <c r="N10" s="90" t="s">
        <v>30</v>
      </c>
      <c r="O10" s="90" t="s">
        <v>31</v>
      </c>
      <c r="P10" s="90"/>
      <c r="Q10" s="90" t="s">
        <v>32</v>
      </c>
      <c r="R10" s="90">
        <v>3913</v>
      </c>
      <c r="S10" s="90" t="s">
        <v>33</v>
      </c>
      <c r="T10" s="90" t="s">
        <v>34</v>
      </c>
      <c r="U10" s="90">
        <v>549493609</v>
      </c>
      <c r="V10" s="90"/>
      <c r="W10" s="94" t="s">
        <v>711</v>
      </c>
      <c r="X10" s="94" t="s">
        <v>712</v>
      </c>
      <c r="Y10" s="94" t="s">
        <v>713</v>
      </c>
      <c r="Z10" s="94" t="s">
        <v>714</v>
      </c>
      <c r="AA10" s="94" t="s">
        <v>32</v>
      </c>
      <c r="AB10" s="93" t="s">
        <v>715</v>
      </c>
      <c r="AC10" s="95">
        <v>170</v>
      </c>
      <c r="AD10" s="92">
        <v>21</v>
      </c>
      <c r="AE10" s="95">
        <v>35.7</v>
      </c>
      <c r="AF10" s="96">
        <f t="shared" si="0"/>
        <v>680</v>
      </c>
      <c r="AG10" s="96">
        <f t="shared" si="1"/>
        <v>822.8</v>
      </c>
    </row>
    <row r="11" spans="1:33" ht="12.75">
      <c r="A11" s="89">
        <v>33597</v>
      </c>
      <c r="B11" s="90"/>
      <c r="C11" s="89">
        <v>87802</v>
      </c>
      <c r="D11" s="90" t="s">
        <v>44</v>
      </c>
      <c r="E11" s="90" t="s">
        <v>45</v>
      </c>
      <c r="F11" s="90" t="s">
        <v>46</v>
      </c>
      <c r="G11" s="90" t="s">
        <v>27</v>
      </c>
      <c r="H11" s="90"/>
      <c r="I11" s="90" t="s">
        <v>28</v>
      </c>
      <c r="J11" s="92">
        <v>4</v>
      </c>
      <c r="K11" s="93" t="s">
        <v>710</v>
      </c>
      <c r="L11" s="90">
        <v>231300</v>
      </c>
      <c r="M11" s="90" t="s">
        <v>29</v>
      </c>
      <c r="N11" s="90" t="s">
        <v>30</v>
      </c>
      <c r="O11" s="90" t="s">
        <v>31</v>
      </c>
      <c r="P11" s="90"/>
      <c r="Q11" s="90" t="s">
        <v>32</v>
      </c>
      <c r="R11" s="90">
        <v>3913</v>
      </c>
      <c r="S11" s="90" t="s">
        <v>33</v>
      </c>
      <c r="T11" s="90" t="s">
        <v>34</v>
      </c>
      <c r="U11" s="90">
        <v>549493609</v>
      </c>
      <c r="V11" s="90"/>
      <c r="W11" s="94" t="s">
        <v>711</v>
      </c>
      <c r="X11" s="94" t="s">
        <v>712</v>
      </c>
      <c r="Y11" s="94" t="s">
        <v>713</v>
      </c>
      <c r="Z11" s="94" t="s">
        <v>714</v>
      </c>
      <c r="AA11" s="94" t="s">
        <v>32</v>
      </c>
      <c r="AB11" s="93" t="s">
        <v>715</v>
      </c>
      <c r="AC11" s="95">
        <v>7750</v>
      </c>
      <c r="AD11" s="92">
        <v>21</v>
      </c>
      <c r="AE11" s="95">
        <v>1627.5</v>
      </c>
      <c r="AF11" s="96">
        <f t="shared" si="0"/>
        <v>31000</v>
      </c>
      <c r="AG11" s="96">
        <f t="shared" si="1"/>
        <v>37510</v>
      </c>
    </row>
    <row r="12" spans="1:33" ht="13.5" thickBot="1">
      <c r="A12" s="89">
        <v>33597</v>
      </c>
      <c r="B12" s="90"/>
      <c r="C12" s="89">
        <v>87803</v>
      </c>
      <c r="D12" s="90" t="s">
        <v>47</v>
      </c>
      <c r="E12" s="90" t="s">
        <v>48</v>
      </c>
      <c r="F12" s="90" t="s">
        <v>49</v>
      </c>
      <c r="G12" s="90" t="s">
        <v>27</v>
      </c>
      <c r="H12" s="90"/>
      <c r="I12" s="90" t="s">
        <v>28</v>
      </c>
      <c r="J12" s="92">
        <v>5</v>
      </c>
      <c r="K12" s="93" t="s">
        <v>710</v>
      </c>
      <c r="L12" s="90">
        <v>231300</v>
      </c>
      <c r="M12" s="90" t="s">
        <v>29</v>
      </c>
      <c r="N12" s="90" t="s">
        <v>30</v>
      </c>
      <c r="O12" s="90" t="s">
        <v>31</v>
      </c>
      <c r="P12" s="90"/>
      <c r="Q12" s="90" t="s">
        <v>32</v>
      </c>
      <c r="R12" s="90">
        <v>3913</v>
      </c>
      <c r="S12" s="90" t="s">
        <v>33</v>
      </c>
      <c r="T12" s="90" t="s">
        <v>34</v>
      </c>
      <c r="U12" s="90">
        <v>549493609</v>
      </c>
      <c r="V12" s="90"/>
      <c r="W12" s="94" t="s">
        <v>711</v>
      </c>
      <c r="X12" s="94" t="s">
        <v>712</v>
      </c>
      <c r="Y12" s="94" t="s">
        <v>713</v>
      </c>
      <c r="Z12" s="94" t="s">
        <v>714</v>
      </c>
      <c r="AA12" s="94" t="s">
        <v>32</v>
      </c>
      <c r="AB12" s="93" t="s">
        <v>715</v>
      </c>
      <c r="AC12" s="95">
        <v>2800</v>
      </c>
      <c r="AD12" s="92">
        <v>21</v>
      </c>
      <c r="AE12" s="95">
        <v>588</v>
      </c>
      <c r="AF12" s="96">
        <f t="shared" si="0"/>
        <v>14000</v>
      </c>
      <c r="AG12" s="96">
        <f t="shared" si="1"/>
        <v>16940</v>
      </c>
    </row>
    <row r="13" spans="1:33" ht="13.5" customHeight="1" thickTop="1">
      <c r="A13" s="97"/>
      <c r="B13" s="97"/>
      <c r="C13" s="97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9"/>
      <c r="W13" s="98"/>
      <c r="X13" s="98"/>
      <c r="Y13" s="98"/>
      <c r="Z13" s="98"/>
      <c r="AA13" s="98"/>
      <c r="AB13" s="98"/>
      <c r="AC13" s="98"/>
      <c r="AD13" s="97" t="s">
        <v>717</v>
      </c>
      <c r="AE13" s="97"/>
      <c r="AF13" s="100">
        <f>SUM(AF6:AF12)</f>
        <v>92280</v>
      </c>
      <c r="AG13" s="100">
        <f>SUM(AG6:AG12)</f>
        <v>111658.8</v>
      </c>
    </row>
    <row r="14" spans="1:33" ht="12.75">
      <c r="A14" s="101"/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2"/>
      <c r="W14" s="101"/>
      <c r="X14" s="101"/>
      <c r="Y14" s="101"/>
      <c r="Z14" s="101"/>
      <c r="AA14" s="101"/>
      <c r="AB14" s="101"/>
      <c r="AC14" s="101"/>
      <c r="AD14" s="101"/>
      <c r="AE14" s="101"/>
      <c r="AF14" s="101"/>
      <c r="AG14" s="101"/>
    </row>
    <row r="15" spans="1:33" ht="13.5" thickBot="1">
      <c r="A15" s="89">
        <v>34018</v>
      </c>
      <c r="B15" s="90" t="s">
        <v>50</v>
      </c>
      <c r="C15" s="89">
        <v>88345</v>
      </c>
      <c r="D15" s="90" t="s">
        <v>41</v>
      </c>
      <c r="E15" s="90" t="s">
        <v>42</v>
      </c>
      <c r="F15" s="90" t="s">
        <v>43</v>
      </c>
      <c r="G15" s="90" t="s">
        <v>27</v>
      </c>
      <c r="H15" s="90"/>
      <c r="I15" s="90" t="s">
        <v>28</v>
      </c>
      <c r="J15" s="92">
        <v>2</v>
      </c>
      <c r="K15" s="93" t="s">
        <v>710</v>
      </c>
      <c r="L15" s="90">
        <v>510000</v>
      </c>
      <c r="M15" s="90" t="s">
        <v>51</v>
      </c>
      <c r="N15" s="90" t="s">
        <v>52</v>
      </c>
      <c r="O15" s="90" t="s">
        <v>53</v>
      </c>
      <c r="P15" s="90">
        <v>2</v>
      </c>
      <c r="Q15" s="90" t="s">
        <v>54</v>
      </c>
      <c r="R15" s="90">
        <v>186014</v>
      </c>
      <c r="S15" s="90" t="s">
        <v>55</v>
      </c>
      <c r="T15" s="90" t="s">
        <v>56</v>
      </c>
      <c r="U15" s="90">
        <v>549496321</v>
      </c>
      <c r="V15" s="90"/>
      <c r="W15" s="94" t="s">
        <v>718</v>
      </c>
      <c r="X15" s="94" t="s">
        <v>719</v>
      </c>
      <c r="Y15" s="94" t="s">
        <v>32</v>
      </c>
      <c r="Z15" s="94" t="s">
        <v>720</v>
      </c>
      <c r="AA15" s="94" t="s">
        <v>721</v>
      </c>
      <c r="AB15" s="93" t="s">
        <v>722</v>
      </c>
      <c r="AC15" s="95">
        <v>170</v>
      </c>
      <c r="AD15" s="92">
        <v>21</v>
      </c>
      <c r="AE15" s="95">
        <v>35.7</v>
      </c>
      <c r="AF15" s="96">
        <f>ROUND(J15*AC15,2)</f>
        <v>340</v>
      </c>
      <c r="AG15" s="96">
        <f>ROUND(J15*(AC15+AE15),2)</f>
        <v>411.4</v>
      </c>
    </row>
    <row r="16" spans="1:33" ht="13.5" customHeight="1" thickTop="1">
      <c r="A16" s="97"/>
      <c r="B16" s="97"/>
      <c r="C16" s="97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9"/>
      <c r="W16" s="98"/>
      <c r="X16" s="98"/>
      <c r="Y16" s="98"/>
      <c r="Z16" s="98"/>
      <c r="AA16" s="98"/>
      <c r="AB16" s="98"/>
      <c r="AC16" s="98"/>
      <c r="AD16" s="97" t="s">
        <v>717</v>
      </c>
      <c r="AE16" s="97"/>
      <c r="AF16" s="100">
        <f>SUM(AF15:AF15)</f>
        <v>340</v>
      </c>
      <c r="AG16" s="100">
        <f>SUM(AG15:AG15)</f>
        <v>411.4</v>
      </c>
    </row>
    <row r="17" spans="1:33" ht="12.75">
      <c r="A17" s="101"/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2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</row>
    <row r="18" spans="1:33" ht="39" thickBot="1">
      <c r="A18" s="89">
        <v>34117</v>
      </c>
      <c r="B18" s="90"/>
      <c r="C18" s="89">
        <v>88483</v>
      </c>
      <c r="D18" s="90" t="s">
        <v>57</v>
      </c>
      <c r="E18" s="90" t="s">
        <v>58</v>
      </c>
      <c r="F18" s="90" t="s">
        <v>59</v>
      </c>
      <c r="G18" s="90" t="s">
        <v>27</v>
      </c>
      <c r="H18" s="91" t="s">
        <v>542</v>
      </c>
      <c r="I18" s="90" t="s">
        <v>28</v>
      </c>
      <c r="J18" s="92">
        <v>1</v>
      </c>
      <c r="K18" s="93" t="s">
        <v>710</v>
      </c>
      <c r="L18" s="90">
        <v>313060</v>
      </c>
      <c r="M18" s="90" t="s">
        <v>60</v>
      </c>
      <c r="N18" s="90" t="s">
        <v>61</v>
      </c>
      <c r="O18" s="90" t="s">
        <v>53</v>
      </c>
      <c r="P18" s="90"/>
      <c r="Q18" s="90" t="s">
        <v>32</v>
      </c>
      <c r="R18" s="90">
        <v>411077</v>
      </c>
      <c r="S18" s="90" t="s">
        <v>62</v>
      </c>
      <c r="T18" s="90" t="s">
        <v>63</v>
      </c>
      <c r="U18" s="90">
        <v>549494978</v>
      </c>
      <c r="V18" s="90"/>
      <c r="W18" s="94" t="s">
        <v>723</v>
      </c>
      <c r="X18" s="94" t="s">
        <v>724</v>
      </c>
      <c r="Y18" s="94" t="s">
        <v>725</v>
      </c>
      <c r="Z18" s="94" t="s">
        <v>726</v>
      </c>
      <c r="AA18" s="94" t="s">
        <v>32</v>
      </c>
      <c r="AB18" s="93" t="s">
        <v>727</v>
      </c>
      <c r="AC18" s="95">
        <v>18350</v>
      </c>
      <c r="AD18" s="92">
        <v>21</v>
      </c>
      <c r="AE18" s="95">
        <v>3853.5</v>
      </c>
      <c r="AF18" s="96">
        <f>ROUND(J18*AC18,2)</f>
        <v>18350</v>
      </c>
      <c r="AG18" s="96">
        <f>ROUND(J18*(AC18+AE18),2)</f>
        <v>22203.5</v>
      </c>
    </row>
    <row r="19" spans="1:33" ht="13.5" customHeight="1" thickTop="1">
      <c r="A19" s="97"/>
      <c r="B19" s="97"/>
      <c r="C19" s="97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9"/>
      <c r="W19" s="98"/>
      <c r="X19" s="98"/>
      <c r="Y19" s="98"/>
      <c r="Z19" s="98"/>
      <c r="AA19" s="98"/>
      <c r="AB19" s="98"/>
      <c r="AC19" s="98"/>
      <c r="AD19" s="97" t="s">
        <v>717</v>
      </c>
      <c r="AE19" s="97"/>
      <c r="AF19" s="100">
        <f>SUM(AF18:AF18)</f>
        <v>18350</v>
      </c>
      <c r="AG19" s="100">
        <f>SUM(AG18:AG18)</f>
        <v>22203.5</v>
      </c>
    </row>
    <row r="20" spans="1:33" ht="12.75">
      <c r="A20" s="101"/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2"/>
      <c r="W20" s="101"/>
      <c r="X20" s="101"/>
      <c r="Y20" s="101"/>
      <c r="Z20" s="101"/>
      <c r="AA20" s="101"/>
      <c r="AB20" s="101"/>
      <c r="AC20" s="101"/>
      <c r="AD20" s="101"/>
      <c r="AE20" s="101"/>
      <c r="AF20" s="101"/>
      <c r="AG20" s="101"/>
    </row>
    <row r="21" spans="1:33" ht="12.75">
      <c r="A21" s="89">
        <v>34299</v>
      </c>
      <c r="B21" s="90"/>
      <c r="C21" s="89">
        <v>88992</v>
      </c>
      <c r="D21" s="90" t="s">
        <v>44</v>
      </c>
      <c r="E21" s="90" t="s">
        <v>45</v>
      </c>
      <c r="F21" s="90" t="s">
        <v>46</v>
      </c>
      <c r="G21" s="90" t="s">
        <v>27</v>
      </c>
      <c r="H21" s="90"/>
      <c r="I21" s="90" t="s">
        <v>28</v>
      </c>
      <c r="J21" s="92">
        <v>2</v>
      </c>
      <c r="K21" s="93" t="s">
        <v>728</v>
      </c>
      <c r="L21" s="90">
        <v>110517</v>
      </c>
      <c r="M21" s="90" t="s">
        <v>64</v>
      </c>
      <c r="N21" s="90" t="s">
        <v>65</v>
      </c>
      <c r="O21" s="90" t="s">
        <v>66</v>
      </c>
      <c r="P21" s="90"/>
      <c r="Q21" s="90" t="s">
        <v>32</v>
      </c>
      <c r="R21" s="90">
        <v>2472</v>
      </c>
      <c r="S21" s="90" t="s">
        <v>67</v>
      </c>
      <c r="T21" s="90" t="s">
        <v>68</v>
      </c>
      <c r="U21" s="90">
        <v>549497102</v>
      </c>
      <c r="V21" s="90"/>
      <c r="W21" s="94" t="s">
        <v>720</v>
      </c>
      <c r="X21" s="94" t="s">
        <v>729</v>
      </c>
      <c r="Y21" s="94" t="s">
        <v>32</v>
      </c>
      <c r="Z21" s="94" t="s">
        <v>720</v>
      </c>
      <c r="AA21" s="94" t="s">
        <v>730</v>
      </c>
      <c r="AB21" s="93" t="s">
        <v>731</v>
      </c>
      <c r="AC21" s="95">
        <v>7750</v>
      </c>
      <c r="AD21" s="92">
        <v>21</v>
      </c>
      <c r="AE21" s="95">
        <v>1627.5</v>
      </c>
      <c r="AF21" s="96">
        <f>ROUND(J21*AC21,2)</f>
        <v>15500</v>
      </c>
      <c r="AG21" s="96">
        <f>ROUND(J21*(AC21+AE21),2)</f>
        <v>18755</v>
      </c>
    </row>
    <row r="22" spans="1:33" ht="13.5" thickBot="1">
      <c r="A22" s="89">
        <v>34299</v>
      </c>
      <c r="B22" s="90"/>
      <c r="C22" s="89">
        <v>88993</v>
      </c>
      <c r="D22" s="90" t="s">
        <v>47</v>
      </c>
      <c r="E22" s="90" t="s">
        <v>48</v>
      </c>
      <c r="F22" s="90" t="s">
        <v>49</v>
      </c>
      <c r="G22" s="90" t="s">
        <v>27</v>
      </c>
      <c r="H22" s="90"/>
      <c r="I22" s="90" t="s">
        <v>28</v>
      </c>
      <c r="J22" s="92">
        <v>2</v>
      </c>
      <c r="K22" s="93" t="s">
        <v>728</v>
      </c>
      <c r="L22" s="90">
        <v>110517</v>
      </c>
      <c r="M22" s="90" t="s">
        <v>64</v>
      </c>
      <c r="N22" s="90" t="s">
        <v>65</v>
      </c>
      <c r="O22" s="90" t="s">
        <v>66</v>
      </c>
      <c r="P22" s="90"/>
      <c r="Q22" s="90" t="s">
        <v>32</v>
      </c>
      <c r="R22" s="90">
        <v>2472</v>
      </c>
      <c r="S22" s="90" t="s">
        <v>67</v>
      </c>
      <c r="T22" s="90" t="s">
        <v>68</v>
      </c>
      <c r="U22" s="90">
        <v>549497102</v>
      </c>
      <c r="V22" s="90"/>
      <c r="W22" s="94" t="s">
        <v>720</v>
      </c>
      <c r="X22" s="94" t="s">
        <v>729</v>
      </c>
      <c r="Y22" s="94" t="s">
        <v>32</v>
      </c>
      <c r="Z22" s="94" t="s">
        <v>720</v>
      </c>
      <c r="AA22" s="94" t="s">
        <v>730</v>
      </c>
      <c r="AB22" s="93" t="s">
        <v>731</v>
      </c>
      <c r="AC22" s="95">
        <v>2800</v>
      </c>
      <c r="AD22" s="92">
        <v>21</v>
      </c>
      <c r="AE22" s="95">
        <v>588</v>
      </c>
      <c r="AF22" s="96">
        <f>ROUND(J22*AC22,2)</f>
        <v>5600</v>
      </c>
      <c r="AG22" s="96">
        <f>ROUND(J22*(AC22+AE22),2)</f>
        <v>6776</v>
      </c>
    </row>
    <row r="23" spans="1:33" ht="13.5" customHeight="1" thickTop="1">
      <c r="A23" s="97"/>
      <c r="B23" s="97"/>
      <c r="C23" s="97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9"/>
      <c r="W23" s="98"/>
      <c r="X23" s="98"/>
      <c r="Y23" s="98"/>
      <c r="Z23" s="98"/>
      <c r="AA23" s="98"/>
      <c r="AB23" s="98"/>
      <c r="AC23" s="98"/>
      <c r="AD23" s="97" t="s">
        <v>717</v>
      </c>
      <c r="AE23" s="97"/>
      <c r="AF23" s="100">
        <f>SUM(AF21:AF22)</f>
        <v>21100</v>
      </c>
      <c r="AG23" s="100">
        <f>SUM(AG21:AG22)</f>
        <v>25531</v>
      </c>
    </row>
    <row r="24" spans="1:33" ht="12.75">
      <c r="A24" s="101"/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2"/>
      <c r="W24" s="101"/>
      <c r="X24" s="101"/>
      <c r="Y24" s="101"/>
      <c r="Z24" s="101"/>
      <c r="AA24" s="101"/>
      <c r="AB24" s="101"/>
      <c r="AC24" s="101"/>
      <c r="AD24" s="101"/>
      <c r="AE24" s="101"/>
      <c r="AF24" s="101"/>
      <c r="AG24" s="101"/>
    </row>
    <row r="25" spans="1:33" ht="12.75">
      <c r="A25" s="89">
        <v>34300</v>
      </c>
      <c r="B25" s="90"/>
      <c r="C25" s="89">
        <v>88972</v>
      </c>
      <c r="D25" s="90" t="s">
        <v>44</v>
      </c>
      <c r="E25" s="90" t="s">
        <v>69</v>
      </c>
      <c r="F25" s="90" t="s">
        <v>70</v>
      </c>
      <c r="G25" s="90" t="s">
        <v>27</v>
      </c>
      <c r="H25" s="91" t="s">
        <v>71</v>
      </c>
      <c r="I25" s="90" t="s">
        <v>28</v>
      </c>
      <c r="J25" s="92">
        <v>1</v>
      </c>
      <c r="K25" s="93" t="s">
        <v>728</v>
      </c>
      <c r="L25" s="90">
        <v>110517</v>
      </c>
      <c r="M25" s="90" t="s">
        <v>64</v>
      </c>
      <c r="N25" s="90" t="s">
        <v>65</v>
      </c>
      <c r="O25" s="90" t="s">
        <v>66</v>
      </c>
      <c r="P25" s="90"/>
      <c r="Q25" s="90" t="s">
        <v>32</v>
      </c>
      <c r="R25" s="90">
        <v>2472</v>
      </c>
      <c r="S25" s="90" t="s">
        <v>67</v>
      </c>
      <c r="T25" s="90" t="s">
        <v>68</v>
      </c>
      <c r="U25" s="90">
        <v>549497102</v>
      </c>
      <c r="V25" s="90"/>
      <c r="W25" s="94" t="s">
        <v>732</v>
      </c>
      <c r="X25" s="94" t="s">
        <v>729</v>
      </c>
      <c r="Y25" s="94" t="s">
        <v>733</v>
      </c>
      <c r="Z25" s="94" t="s">
        <v>734</v>
      </c>
      <c r="AA25" s="94" t="s">
        <v>730</v>
      </c>
      <c r="AB25" s="93" t="s">
        <v>735</v>
      </c>
      <c r="AC25" s="95">
        <v>9200</v>
      </c>
      <c r="AD25" s="92">
        <v>21</v>
      </c>
      <c r="AE25" s="95">
        <v>1932</v>
      </c>
      <c r="AF25" s="96">
        <f>ROUND(J25*AC25,2)</f>
        <v>9200</v>
      </c>
      <c r="AG25" s="96">
        <f>ROUND(J25*(AC25+AE25),2)</f>
        <v>11132</v>
      </c>
    </row>
    <row r="26" spans="1:33" ht="13.5" thickBot="1">
      <c r="A26" s="89">
        <v>34300</v>
      </c>
      <c r="B26" s="90"/>
      <c r="C26" s="89">
        <v>88996</v>
      </c>
      <c r="D26" s="90" t="s">
        <v>47</v>
      </c>
      <c r="E26" s="90" t="s">
        <v>72</v>
      </c>
      <c r="F26" s="90" t="s">
        <v>73</v>
      </c>
      <c r="G26" s="90" t="s">
        <v>27</v>
      </c>
      <c r="H26" s="90"/>
      <c r="I26" s="90" t="s">
        <v>28</v>
      </c>
      <c r="J26" s="92">
        <v>1</v>
      </c>
      <c r="K26" s="93" t="s">
        <v>728</v>
      </c>
      <c r="L26" s="90">
        <v>110517</v>
      </c>
      <c r="M26" s="90" t="s">
        <v>64</v>
      </c>
      <c r="N26" s="90" t="s">
        <v>65</v>
      </c>
      <c r="O26" s="90" t="s">
        <v>66</v>
      </c>
      <c r="P26" s="90"/>
      <c r="Q26" s="90" t="s">
        <v>32</v>
      </c>
      <c r="R26" s="90">
        <v>2472</v>
      </c>
      <c r="S26" s="90" t="s">
        <v>67</v>
      </c>
      <c r="T26" s="90" t="s">
        <v>68</v>
      </c>
      <c r="U26" s="90">
        <v>549497102</v>
      </c>
      <c r="V26" s="90"/>
      <c r="W26" s="94" t="s">
        <v>732</v>
      </c>
      <c r="X26" s="94" t="s">
        <v>729</v>
      </c>
      <c r="Y26" s="94" t="s">
        <v>733</v>
      </c>
      <c r="Z26" s="94" t="s">
        <v>734</v>
      </c>
      <c r="AA26" s="94" t="s">
        <v>730</v>
      </c>
      <c r="AB26" s="93" t="s">
        <v>735</v>
      </c>
      <c r="AC26" s="95">
        <v>3650</v>
      </c>
      <c r="AD26" s="92">
        <v>21</v>
      </c>
      <c r="AE26" s="95">
        <v>766.5</v>
      </c>
      <c r="AF26" s="96">
        <f>ROUND(J26*AC26,2)</f>
        <v>3650</v>
      </c>
      <c r="AG26" s="96">
        <f>ROUND(J26*(AC26+AE26),2)</f>
        <v>4416.5</v>
      </c>
    </row>
    <row r="27" spans="1:33" ht="13.5" customHeight="1" thickTop="1">
      <c r="A27" s="97"/>
      <c r="B27" s="97"/>
      <c r="C27" s="97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9"/>
      <c r="W27" s="98"/>
      <c r="X27" s="98"/>
      <c r="Y27" s="98"/>
      <c r="Z27" s="98"/>
      <c r="AA27" s="98"/>
      <c r="AB27" s="98"/>
      <c r="AC27" s="98"/>
      <c r="AD27" s="97" t="s">
        <v>717</v>
      </c>
      <c r="AE27" s="97"/>
      <c r="AF27" s="100">
        <f>SUM(AF25:AF26)</f>
        <v>12850</v>
      </c>
      <c r="AG27" s="100">
        <f>SUM(AG25:AG26)</f>
        <v>15548.5</v>
      </c>
    </row>
    <row r="28" spans="1:33" ht="12.75">
      <c r="A28" s="101"/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2"/>
      <c r="W28" s="101"/>
      <c r="X28" s="101"/>
      <c r="Y28" s="101"/>
      <c r="Z28" s="101"/>
      <c r="AA28" s="101"/>
      <c r="AB28" s="101"/>
      <c r="AC28" s="101"/>
      <c r="AD28" s="101"/>
      <c r="AE28" s="101"/>
      <c r="AF28" s="101"/>
      <c r="AG28" s="101"/>
    </row>
    <row r="29" spans="1:33" ht="13.5" thickBot="1">
      <c r="A29" s="89">
        <v>34302</v>
      </c>
      <c r="B29" s="90" t="s">
        <v>74</v>
      </c>
      <c r="C29" s="89">
        <v>88973</v>
      </c>
      <c r="D29" s="90" t="s">
        <v>44</v>
      </c>
      <c r="E29" s="90" t="s">
        <v>45</v>
      </c>
      <c r="F29" s="90" t="s">
        <v>46</v>
      </c>
      <c r="G29" s="90" t="s">
        <v>27</v>
      </c>
      <c r="H29" s="90"/>
      <c r="I29" s="90" t="s">
        <v>28</v>
      </c>
      <c r="J29" s="92">
        <v>1</v>
      </c>
      <c r="K29" s="93" t="s">
        <v>710</v>
      </c>
      <c r="L29" s="90">
        <v>211100</v>
      </c>
      <c r="M29" s="90" t="s">
        <v>75</v>
      </c>
      <c r="N29" s="90" t="s">
        <v>76</v>
      </c>
      <c r="O29" s="90" t="s">
        <v>77</v>
      </c>
      <c r="P29" s="90">
        <v>2</v>
      </c>
      <c r="Q29" s="90" t="s">
        <v>78</v>
      </c>
      <c r="R29" s="90">
        <v>1028</v>
      </c>
      <c r="S29" s="90" t="s">
        <v>79</v>
      </c>
      <c r="T29" s="90" t="s">
        <v>80</v>
      </c>
      <c r="U29" s="90">
        <v>549493237</v>
      </c>
      <c r="V29" s="90"/>
      <c r="W29" s="94" t="s">
        <v>736</v>
      </c>
      <c r="X29" s="94" t="s">
        <v>737</v>
      </c>
      <c r="Y29" s="94" t="s">
        <v>32</v>
      </c>
      <c r="Z29" s="94" t="s">
        <v>738</v>
      </c>
      <c r="AA29" s="94" t="s">
        <v>739</v>
      </c>
      <c r="AB29" s="93" t="s">
        <v>740</v>
      </c>
      <c r="AC29" s="95">
        <v>7750</v>
      </c>
      <c r="AD29" s="92">
        <v>21</v>
      </c>
      <c r="AE29" s="95">
        <v>1627.5</v>
      </c>
      <c r="AF29" s="96">
        <f>ROUND(J29*AC29,2)</f>
        <v>7750</v>
      </c>
      <c r="AG29" s="96">
        <f>ROUND(J29*(AC29+AE29),2)</f>
        <v>9377.5</v>
      </c>
    </row>
    <row r="30" spans="1:33" ht="13.5" customHeight="1" thickTop="1">
      <c r="A30" s="97"/>
      <c r="B30" s="97"/>
      <c r="C30" s="97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9"/>
      <c r="W30" s="98"/>
      <c r="X30" s="98"/>
      <c r="Y30" s="98"/>
      <c r="Z30" s="98"/>
      <c r="AA30" s="98"/>
      <c r="AB30" s="98"/>
      <c r="AC30" s="98"/>
      <c r="AD30" s="97" t="s">
        <v>717</v>
      </c>
      <c r="AE30" s="97"/>
      <c r="AF30" s="100">
        <f>SUM(AF29:AF29)</f>
        <v>7750</v>
      </c>
      <c r="AG30" s="100">
        <f>SUM(AG29:AG29)</f>
        <v>9377.5</v>
      </c>
    </row>
    <row r="31" spans="1:33" ht="12.75">
      <c r="A31" s="101"/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2"/>
      <c r="W31" s="101"/>
      <c r="X31" s="101"/>
      <c r="Y31" s="101"/>
      <c r="Z31" s="101"/>
      <c r="AA31" s="101"/>
      <c r="AB31" s="101"/>
      <c r="AC31" s="101"/>
      <c r="AD31" s="101"/>
      <c r="AE31" s="101"/>
      <c r="AF31" s="101"/>
      <c r="AG31" s="101"/>
    </row>
    <row r="32" spans="1:33" ht="12.75">
      <c r="A32" s="89">
        <v>34308</v>
      </c>
      <c r="B32" s="90" t="s">
        <v>81</v>
      </c>
      <c r="C32" s="89">
        <v>89032</v>
      </c>
      <c r="D32" s="90" t="s">
        <v>47</v>
      </c>
      <c r="E32" s="90" t="s">
        <v>72</v>
      </c>
      <c r="F32" s="90" t="s">
        <v>73</v>
      </c>
      <c r="G32" s="90" t="s">
        <v>27</v>
      </c>
      <c r="H32" s="91" t="s">
        <v>82</v>
      </c>
      <c r="I32" s="90" t="s">
        <v>28</v>
      </c>
      <c r="J32" s="92">
        <v>3</v>
      </c>
      <c r="K32" s="93" t="s">
        <v>728</v>
      </c>
      <c r="L32" s="90">
        <v>811000</v>
      </c>
      <c r="M32" s="90" t="s">
        <v>83</v>
      </c>
      <c r="N32" s="90" t="s">
        <v>84</v>
      </c>
      <c r="O32" s="90" t="s">
        <v>85</v>
      </c>
      <c r="P32" s="90">
        <v>0</v>
      </c>
      <c r="Q32" s="90" t="s">
        <v>32</v>
      </c>
      <c r="R32" s="90">
        <v>244921</v>
      </c>
      <c r="S32" s="90" t="s">
        <v>86</v>
      </c>
      <c r="T32" s="90" t="s">
        <v>87</v>
      </c>
      <c r="U32" s="90">
        <v>549492797</v>
      </c>
      <c r="V32" s="90"/>
      <c r="W32" s="94" t="s">
        <v>723</v>
      </c>
      <c r="X32" s="94" t="s">
        <v>741</v>
      </c>
      <c r="Y32" s="94" t="s">
        <v>32</v>
      </c>
      <c r="Z32" s="94" t="s">
        <v>742</v>
      </c>
      <c r="AA32" s="94" t="s">
        <v>739</v>
      </c>
      <c r="AB32" s="93" t="s">
        <v>743</v>
      </c>
      <c r="AC32" s="95">
        <v>3650</v>
      </c>
      <c r="AD32" s="92">
        <v>21</v>
      </c>
      <c r="AE32" s="95">
        <v>766.5</v>
      </c>
      <c r="AF32" s="96">
        <f>ROUND(J32*AC32,2)</f>
        <v>10950</v>
      </c>
      <c r="AG32" s="96">
        <f>ROUND(J32*(AC32+AE32),2)</f>
        <v>13249.5</v>
      </c>
    </row>
    <row r="33" spans="1:33" ht="13.5" thickBot="1">
      <c r="A33" s="89">
        <v>34308</v>
      </c>
      <c r="B33" s="90" t="s">
        <v>81</v>
      </c>
      <c r="C33" s="89">
        <v>89048</v>
      </c>
      <c r="D33" s="90" t="s">
        <v>44</v>
      </c>
      <c r="E33" s="90" t="s">
        <v>45</v>
      </c>
      <c r="F33" s="90" t="s">
        <v>46</v>
      </c>
      <c r="G33" s="90" t="s">
        <v>27</v>
      </c>
      <c r="H33" s="90"/>
      <c r="I33" s="90" t="s">
        <v>28</v>
      </c>
      <c r="J33" s="92">
        <v>3</v>
      </c>
      <c r="K33" s="93" t="s">
        <v>728</v>
      </c>
      <c r="L33" s="90">
        <v>811000</v>
      </c>
      <c r="M33" s="90" t="s">
        <v>83</v>
      </c>
      <c r="N33" s="90" t="s">
        <v>84</v>
      </c>
      <c r="O33" s="90" t="s">
        <v>85</v>
      </c>
      <c r="P33" s="90">
        <v>0</v>
      </c>
      <c r="Q33" s="90" t="s">
        <v>32</v>
      </c>
      <c r="R33" s="90">
        <v>244921</v>
      </c>
      <c r="S33" s="90" t="s">
        <v>86</v>
      </c>
      <c r="T33" s="90" t="s">
        <v>87</v>
      </c>
      <c r="U33" s="90">
        <v>549492797</v>
      </c>
      <c r="V33" s="90"/>
      <c r="W33" s="94" t="s">
        <v>723</v>
      </c>
      <c r="X33" s="94" t="s">
        <v>741</v>
      </c>
      <c r="Y33" s="94" t="s">
        <v>32</v>
      </c>
      <c r="Z33" s="94" t="s">
        <v>742</v>
      </c>
      <c r="AA33" s="94" t="s">
        <v>739</v>
      </c>
      <c r="AB33" s="93" t="s">
        <v>743</v>
      </c>
      <c r="AC33" s="95">
        <v>7750</v>
      </c>
      <c r="AD33" s="92">
        <v>21</v>
      </c>
      <c r="AE33" s="95">
        <v>1627.5</v>
      </c>
      <c r="AF33" s="96">
        <f>ROUND(J33*AC33,2)</f>
        <v>23250</v>
      </c>
      <c r="AG33" s="96">
        <f>ROUND(J33*(AC33+AE33),2)</f>
        <v>28132.5</v>
      </c>
    </row>
    <row r="34" spans="1:33" ht="13.5" customHeight="1" thickTop="1">
      <c r="A34" s="97"/>
      <c r="B34" s="97"/>
      <c r="C34" s="97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9"/>
      <c r="W34" s="98"/>
      <c r="X34" s="98"/>
      <c r="Y34" s="98"/>
      <c r="Z34" s="98"/>
      <c r="AA34" s="98"/>
      <c r="AB34" s="98"/>
      <c r="AC34" s="98"/>
      <c r="AD34" s="97" t="s">
        <v>717</v>
      </c>
      <c r="AE34" s="97"/>
      <c r="AF34" s="100">
        <f>SUM(AF32:AF33)</f>
        <v>34200</v>
      </c>
      <c r="AG34" s="100">
        <f>SUM(AG32:AG33)</f>
        <v>41382</v>
      </c>
    </row>
    <row r="35" spans="1:33" ht="12.75">
      <c r="A35" s="101"/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2"/>
      <c r="W35" s="101"/>
      <c r="X35" s="101"/>
      <c r="Y35" s="101"/>
      <c r="Z35" s="101"/>
      <c r="AA35" s="101"/>
      <c r="AB35" s="101"/>
      <c r="AC35" s="101"/>
      <c r="AD35" s="101"/>
      <c r="AE35" s="101"/>
      <c r="AF35" s="101"/>
      <c r="AG35" s="101"/>
    </row>
    <row r="36" spans="1:33" ht="25.5">
      <c r="A36" s="89">
        <v>34312</v>
      </c>
      <c r="B36" s="90"/>
      <c r="C36" s="89">
        <v>89053</v>
      </c>
      <c r="D36" s="90" t="s">
        <v>44</v>
      </c>
      <c r="E36" s="90" t="s">
        <v>69</v>
      </c>
      <c r="F36" s="90" t="s">
        <v>70</v>
      </c>
      <c r="G36" s="90" t="s">
        <v>27</v>
      </c>
      <c r="H36" s="90"/>
      <c r="I36" s="90" t="s">
        <v>28</v>
      </c>
      <c r="J36" s="92">
        <v>1</v>
      </c>
      <c r="K36" s="93" t="s">
        <v>728</v>
      </c>
      <c r="L36" s="90">
        <v>110120</v>
      </c>
      <c r="M36" s="90" t="s">
        <v>88</v>
      </c>
      <c r="N36" s="90" t="s">
        <v>89</v>
      </c>
      <c r="O36" s="90" t="s">
        <v>90</v>
      </c>
      <c r="P36" s="90">
        <v>2</v>
      </c>
      <c r="Q36" s="90" t="s">
        <v>91</v>
      </c>
      <c r="R36" s="90">
        <v>37507</v>
      </c>
      <c r="S36" s="90" t="s">
        <v>92</v>
      </c>
      <c r="T36" s="90" t="s">
        <v>93</v>
      </c>
      <c r="U36" s="90">
        <v>543182328</v>
      </c>
      <c r="V36" s="90"/>
      <c r="W36" s="94" t="s">
        <v>744</v>
      </c>
      <c r="X36" s="94" t="s">
        <v>745</v>
      </c>
      <c r="Y36" s="94" t="s">
        <v>713</v>
      </c>
      <c r="Z36" s="94" t="s">
        <v>714</v>
      </c>
      <c r="AA36" s="94" t="s">
        <v>730</v>
      </c>
      <c r="AB36" s="93" t="s">
        <v>746</v>
      </c>
      <c r="AC36" s="95">
        <v>11100</v>
      </c>
      <c r="AD36" s="92">
        <v>21</v>
      </c>
      <c r="AE36" s="95">
        <v>2331</v>
      </c>
      <c r="AF36" s="96">
        <f>ROUND(J36*AC36,2)</f>
        <v>11100</v>
      </c>
      <c r="AG36" s="96">
        <f>ROUND(J36*(AC36+AE36),2)</f>
        <v>13431</v>
      </c>
    </row>
    <row r="37" spans="1:33" ht="25.5">
      <c r="A37" s="89">
        <v>34312</v>
      </c>
      <c r="B37" s="90"/>
      <c r="C37" s="89">
        <v>89054</v>
      </c>
      <c r="D37" s="90" t="s">
        <v>24</v>
      </c>
      <c r="E37" s="90" t="s">
        <v>94</v>
      </c>
      <c r="F37" s="90" t="s">
        <v>95</v>
      </c>
      <c r="G37" s="90" t="s">
        <v>27</v>
      </c>
      <c r="H37" s="90"/>
      <c r="I37" s="90" t="s">
        <v>28</v>
      </c>
      <c r="J37" s="92">
        <v>2</v>
      </c>
      <c r="K37" s="93" t="s">
        <v>728</v>
      </c>
      <c r="L37" s="90">
        <v>110120</v>
      </c>
      <c r="M37" s="90" t="s">
        <v>88</v>
      </c>
      <c r="N37" s="90" t="s">
        <v>89</v>
      </c>
      <c r="O37" s="90" t="s">
        <v>90</v>
      </c>
      <c r="P37" s="90">
        <v>2</v>
      </c>
      <c r="Q37" s="90" t="s">
        <v>91</v>
      </c>
      <c r="R37" s="90">
        <v>37507</v>
      </c>
      <c r="S37" s="90" t="s">
        <v>92</v>
      </c>
      <c r="T37" s="90" t="s">
        <v>93</v>
      </c>
      <c r="U37" s="90">
        <v>543182328</v>
      </c>
      <c r="V37" s="90"/>
      <c r="W37" s="94" t="s">
        <v>744</v>
      </c>
      <c r="X37" s="94" t="s">
        <v>745</v>
      </c>
      <c r="Y37" s="94" t="s">
        <v>713</v>
      </c>
      <c r="Z37" s="94" t="s">
        <v>714</v>
      </c>
      <c r="AA37" s="94" t="s">
        <v>730</v>
      </c>
      <c r="AB37" s="93" t="s">
        <v>746</v>
      </c>
      <c r="AC37" s="95">
        <v>7650</v>
      </c>
      <c r="AD37" s="92">
        <v>21</v>
      </c>
      <c r="AE37" s="95">
        <v>1606.5</v>
      </c>
      <c r="AF37" s="96">
        <f>ROUND(J37*AC37,2)</f>
        <v>15300</v>
      </c>
      <c r="AG37" s="96">
        <f>ROUND(J37*(AC37+AE37),2)</f>
        <v>18513</v>
      </c>
    </row>
    <row r="38" spans="1:33" ht="13.5" thickBot="1">
      <c r="A38" s="89">
        <v>34312</v>
      </c>
      <c r="B38" s="90"/>
      <c r="C38" s="89">
        <v>89055</v>
      </c>
      <c r="D38" s="90" t="s">
        <v>44</v>
      </c>
      <c r="E38" s="90" t="s">
        <v>45</v>
      </c>
      <c r="F38" s="90" t="s">
        <v>46</v>
      </c>
      <c r="G38" s="90" t="s">
        <v>27</v>
      </c>
      <c r="H38" s="90"/>
      <c r="I38" s="90" t="s">
        <v>28</v>
      </c>
      <c r="J38" s="92">
        <v>2</v>
      </c>
      <c r="K38" s="93" t="s">
        <v>728</v>
      </c>
      <c r="L38" s="90">
        <v>110120</v>
      </c>
      <c r="M38" s="90" t="s">
        <v>88</v>
      </c>
      <c r="N38" s="90" t="s">
        <v>89</v>
      </c>
      <c r="O38" s="90" t="s">
        <v>90</v>
      </c>
      <c r="P38" s="90"/>
      <c r="Q38" s="90" t="s">
        <v>32</v>
      </c>
      <c r="R38" s="90">
        <v>37507</v>
      </c>
      <c r="S38" s="90" t="s">
        <v>92</v>
      </c>
      <c r="T38" s="90" t="s">
        <v>93</v>
      </c>
      <c r="U38" s="90">
        <v>543182328</v>
      </c>
      <c r="V38" s="90"/>
      <c r="W38" s="94" t="s">
        <v>744</v>
      </c>
      <c r="X38" s="94" t="s">
        <v>745</v>
      </c>
      <c r="Y38" s="94" t="s">
        <v>713</v>
      </c>
      <c r="Z38" s="94" t="s">
        <v>714</v>
      </c>
      <c r="AA38" s="94" t="s">
        <v>730</v>
      </c>
      <c r="AB38" s="93" t="s">
        <v>746</v>
      </c>
      <c r="AC38" s="95">
        <v>7750</v>
      </c>
      <c r="AD38" s="92">
        <v>21</v>
      </c>
      <c r="AE38" s="95">
        <v>1627.5</v>
      </c>
      <c r="AF38" s="96">
        <f>ROUND(J38*AC38,2)</f>
        <v>15500</v>
      </c>
      <c r="AG38" s="96">
        <f>ROUND(J38*(AC38+AE38),2)</f>
        <v>18755</v>
      </c>
    </row>
    <row r="39" spans="1:33" ht="13.5" customHeight="1" thickTop="1">
      <c r="A39" s="97"/>
      <c r="B39" s="97"/>
      <c r="C39" s="97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9"/>
      <c r="W39" s="98"/>
      <c r="X39" s="98"/>
      <c r="Y39" s="98"/>
      <c r="Z39" s="98"/>
      <c r="AA39" s="98"/>
      <c r="AB39" s="98"/>
      <c r="AC39" s="98"/>
      <c r="AD39" s="97" t="s">
        <v>717</v>
      </c>
      <c r="AE39" s="97"/>
      <c r="AF39" s="100">
        <f>SUM(AF36:AF38)</f>
        <v>41900</v>
      </c>
      <c r="AG39" s="100">
        <f>SUM(AG36:AG38)</f>
        <v>50699</v>
      </c>
    </row>
    <row r="40" spans="1:33" ht="12.75">
      <c r="A40" s="101"/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2"/>
      <c r="W40" s="101"/>
      <c r="X40" s="101"/>
      <c r="Y40" s="101"/>
      <c r="Z40" s="101"/>
      <c r="AA40" s="101"/>
      <c r="AB40" s="101"/>
      <c r="AC40" s="101"/>
      <c r="AD40" s="101"/>
      <c r="AE40" s="101"/>
      <c r="AF40" s="101"/>
      <c r="AG40" s="101"/>
    </row>
    <row r="41" spans="1:33" ht="25.5">
      <c r="A41" s="89">
        <v>34315</v>
      </c>
      <c r="B41" s="90" t="s">
        <v>96</v>
      </c>
      <c r="C41" s="89">
        <v>89068</v>
      </c>
      <c r="D41" s="90" t="s">
        <v>44</v>
      </c>
      <c r="E41" s="90" t="s">
        <v>45</v>
      </c>
      <c r="F41" s="90" t="s">
        <v>46</v>
      </c>
      <c r="G41" s="90" t="s">
        <v>27</v>
      </c>
      <c r="H41" s="90"/>
      <c r="I41" s="90" t="s">
        <v>28</v>
      </c>
      <c r="J41" s="92">
        <v>1</v>
      </c>
      <c r="K41" s="93" t="s">
        <v>728</v>
      </c>
      <c r="L41" s="90">
        <v>712010</v>
      </c>
      <c r="M41" s="90" t="s">
        <v>97</v>
      </c>
      <c r="N41" s="90" t="s">
        <v>98</v>
      </c>
      <c r="O41" s="90" t="s">
        <v>53</v>
      </c>
      <c r="P41" s="90">
        <v>3</v>
      </c>
      <c r="Q41" s="90" t="s">
        <v>99</v>
      </c>
      <c r="R41" s="90">
        <v>208673</v>
      </c>
      <c r="S41" s="90" t="s">
        <v>100</v>
      </c>
      <c r="T41" s="90" t="s">
        <v>101</v>
      </c>
      <c r="U41" s="90">
        <v>549491454</v>
      </c>
      <c r="V41" s="90"/>
      <c r="W41" s="94" t="s">
        <v>747</v>
      </c>
      <c r="X41" s="94" t="s">
        <v>748</v>
      </c>
      <c r="Y41" s="94" t="s">
        <v>32</v>
      </c>
      <c r="Z41" s="94" t="s">
        <v>749</v>
      </c>
      <c r="AA41" s="94" t="s">
        <v>739</v>
      </c>
      <c r="AB41" s="93" t="s">
        <v>750</v>
      </c>
      <c r="AC41" s="95">
        <v>7750</v>
      </c>
      <c r="AD41" s="92">
        <v>21</v>
      </c>
      <c r="AE41" s="95">
        <v>1627.5</v>
      </c>
      <c r="AF41" s="96">
        <f>ROUND(J41*AC41,2)</f>
        <v>7750</v>
      </c>
      <c r="AG41" s="96">
        <f>ROUND(J41*(AC41+AE41),2)</f>
        <v>9377.5</v>
      </c>
    </row>
    <row r="42" spans="1:33" ht="25.5">
      <c r="A42" s="89">
        <v>34315</v>
      </c>
      <c r="B42" s="90" t="s">
        <v>96</v>
      </c>
      <c r="C42" s="89">
        <v>89069</v>
      </c>
      <c r="D42" s="90" t="s">
        <v>47</v>
      </c>
      <c r="E42" s="90" t="s">
        <v>48</v>
      </c>
      <c r="F42" s="90" t="s">
        <v>49</v>
      </c>
      <c r="G42" s="90" t="s">
        <v>27</v>
      </c>
      <c r="H42" s="90"/>
      <c r="I42" s="90" t="s">
        <v>28</v>
      </c>
      <c r="J42" s="92">
        <v>1</v>
      </c>
      <c r="K42" s="93" t="s">
        <v>728</v>
      </c>
      <c r="L42" s="90">
        <v>712010</v>
      </c>
      <c r="M42" s="90" t="s">
        <v>97</v>
      </c>
      <c r="N42" s="90" t="s">
        <v>98</v>
      </c>
      <c r="O42" s="90" t="s">
        <v>53</v>
      </c>
      <c r="P42" s="90">
        <v>3</v>
      </c>
      <c r="Q42" s="90" t="s">
        <v>99</v>
      </c>
      <c r="R42" s="90">
        <v>208673</v>
      </c>
      <c r="S42" s="90" t="s">
        <v>100</v>
      </c>
      <c r="T42" s="90" t="s">
        <v>101</v>
      </c>
      <c r="U42" s="90">
        <v>549491454</v>
      </c>
      <c r="V42" s="90"/>
      <c r="W42" s="94" t="s">
        <v>747</v>
      </c>
      <c r="X42" s="94" t="s">
        <v>748</v>
      </c>
      <c r="Y42" s="94" t="s">
        <v>32</v>
      </c>
      <c r="Z42" s="94" t="s">
        <v>749</v>
      </c>
      <c r="AA42" s="94" t="s">
        <v>739</v>
      </c>
      <c r="AB42" s="93" t="s">
        <v>750</v>
      </c>
      <c r="AC42" s="95">
        <v>2800</v>
      </c>
      <c r="AD42" s="92">
        <v>21</v>
      </c>
      <c r="AE42" s="95">
        <v>588</v>
      </c>
      <c r="AF42" s="96">
        <f>ROUND(J42*AC42,2)</f>
        <v>2800</v>
      </c>
      <c r="AG42" s="96">
        <f>ROUND(J42*(AC42+AE42),2)</f>
        <v>3388</v>
      </c>
    </row>
    <row r="43" spans="1:33" ht="25.5">
      <c r="A43" s="89">
        <v>34315</v>
      </c>
      <c r="B43" s="90" t="s">
        <v>96</v>
      </c>
      <c r="C43" s="89">
        <v>89082</v>
      </c>
      <c r="D43" s="90" t="s">
        <v>24</v>
      </c>
      <c r="E43" s="90" t="s">
        <v>25</v>
      </c>
      <c r="F43" s="90" t="s">
        <v>26</v>
      </c>
      <c r="G43" s="90" t="s">
        <v>27</v>
      </c>
      <c r="H43" s="90"/>
      <c r="I43" s="90" t="s">
        <v>28</v>
      </c>
      <c r="J43" s="92">
        <v>3</v>
      </c>
      <c r="K43" s="93" t="s">
        <v>728</v>
      </c>
      <c r="L43" s="90">
        <v>712010</v>
      </c>
      <c r="M43" s="90" t="s">
        <v>97</v>
      </c>
      <c r="N43" s="90" t="s">
        <v>98</v>
      </c>
      <c r="O43" s="90" t="s">
        <v>53</v>
      </c>
      <c r="P43" s="90">
        <v>3</v>
      </c>
      <c r="Q43" s="90" t="s">
        <v>99</v>
      </c>
      <c r="R43" s="90">
        <v>208673</v>
      </c>
      <c r="S43" s="90" t="s">
        <v>100</v>
      </c>
      <c r="T43" s="90" t="s">
        <v>101</v>
      </c>
      <c r="U43" s="90">
        <v>549491454</v>
      </c>
      <c r="V43" s="90"/>
      <c r="W43" s="94" t="s">
        <v>747</v>
      </c>
      <c r="X43" s="94" t="s">
        <v>748</v>
      </c>
      <c r="Y43" s="94" t="s">
        <v>32</v>
      </c>
      <c r="Z43" s="94" t="s">
        <v>749</v>
      </c>
      <c r="AA43" s="94" t="s">
        <v>739</v>
      </c>
      <c r="AB43" s="93" t="s">
        <v>750</v>
      </c>
      <c r="AC43" s="95">
        <v>12050</v>
      </c>
      <c r="AD43" s="92">
        <v>21</v>
      </c>
      <c r="AE43" s="95">
        <v>2530.5</v>
      </c>
      <c r="AF43" s="96">
        <f>ROUND(J43*AC43,2)</f>
        <v>36150</v>
      </c>
      <c r="AG43" s="96">
        <f>ROUND(J43*(AC43+AE43),2)</f>
        <v>43741.5</v>
      </c>
    </row>
    <row r="44" spans="1:33" ht="26.25" thickBot="1">
      <c r="A44" s="89">
        <v>34315</v>
      </c>
      <c r="B44" s="90" t="s">
        <v>96</v>
      </c>
      <c r="C44" s="89">
        <v>89085</v>
      </c>
      <c r="D44" s="90" t="s">
        <v>102</v>
      </c>
      <c r="E44" s="90" t="s">
        <v>103</v>
      </c>
      <c r="F44" s="90" t="s">
        <v>104</v>
      </c>
      <c r="G44" s="90" t="s">
        <v>27</v>
      </c>
      <c r="H44" s="90"/>
      <c r="I44" s="90" t="s">
        <v>28</v>
      </c>
      <c r="J44" s="92">
        <v>1</v>
      </c>
      <c r="K44" s="93" t="s">
        <v>728</v>
      </c>
      <c r="L44" s="90">
        <v>712010</v>
      </c>
      <c r="M44" s="90" t="s">
        <v>97</v>
      </c>
      <c r="N44" s="90" t="s">
        <v>98</v>
      </c>
      <c r="O44" s="90" t="s">
        <v>53</v>
      </c>
      <c r="P44" s="90">
        <v>3</v>
      </c>
      <c r="Q44" s="90" t="s">
        <v>99</v>
      </c>
      <c r="R44" s="90">
        <v>208673</v>
      </c>
      <c r="S44" s="90" t="s">
        <v>100</v>
      </c>
      <c r="T44" s="90" t="s">
        <v>101</v>
      </c>
      <c r="U44" s="90">
        <v>549491454</v>
      </c>
      <c r="V44" s="90"/>
      <c r="W44" s="94" t="s">
        <v>747</v>
      </c>
      <c r="X44" s="94" t="s">
        <v>748</v>
      </c>
      <c r="Y44" s="94" t="s">
        <v>32</v>
      </c>
      <c r="Z44" s="94" t="s">
        <v>749</v>
      </c>
      <c r="AA44" s="94" t="s">
        <v>739</v>
      </c>
      <c r="AB44" s="93" t="s">
        <v>750</v>
      </c>
      <c r="AC44" s="95">
        <v>4300</v>
      </c>
      <c r="AD44" s="92">
        <v>21</v>
      </c>
      <c r="AE44" s="95">
        <v>903</v>
      </c>
      <c r="AF44" s="96">
        <f>ROUND(J44*AC44,2)</f>
        <v>4300</v>
      </c>
      <c r="AG44" s="96">
        <f>ROUND(J44*(AC44+AE44),2)</f>
        <v>5203</v>
      </c>
    </row>
    <row r="45" spans="1:33" ht="13.5" customHeight="1" thickTop="1">
      <c r="A45" s="97"/>
      <c r="B45" s="97"/>
      <c r="C45" s="97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9"/>
      <c r="W45" s="98"/>
      <c r="X45" s="98"/>
      <c r="Y45" s="98"/>
      <c r="Z45" s="98"/>
      <c r="AA45" s="98"/>
      <c r="AB45" s="98"/>
      <c r="AC45" s="98"/>
      <c r="AD45" s="97" t="s">
        <v>717</v>
      </c>
      <c r="AE45" s="97"/>
      <c r="AF45" s="100">
        <f>SUM(AF41:AF44)</f>
        <v>51000</v>
      </c>
      <c r="AG45" s="100">
        <f>SUM(AG41:AG44)</f>
        <v>61710</v>
      </c>
    </row>
    <row r="46" spans="1:33" ht="12.75">
      <c r="A46" s="101"/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2"/>
      <c r="W46" s="101"/>
      <c r="X46" s="101"/>
      <c r="Y46" s="101"/>
      <c r="Z46" s="101"/>
      <c r="AA46" s="101"/>
      <c r="AB46" s="101"/>
      <c r="AC46" s="101"/>
      <c r="AD46" s="101"/>
      <c r="AE46" s="101"/>
      <c r="AF46" s="101"/>
      <c r="AG46" s="101"/>
    </row>
    <row r="47" spans="1:33" ht="25.5">
      <c r="A47" s="89">
        <v>34357</v>
      </c>
      <c r="B47" s="90"/>
      <c r="C47" s="89">
        <v>89162</v>
      </c>
      <c r="D47" s="90" t="s">
        <v>44</v>
      </c>
      <c r="E47" s="90" t="s">
        <v>45</v>
      </c>
      <c r="F47" s="90" t="s">
        <v>46</v>
      </c>
      <c r="G47" s="90" t="s">
        <v>27</v>
      </c>
      <c r="H47" s="90"/>
      <c r="I47" s="90" t="s">
        <v>28</v>
      </c>
      <c r="J47" s="92">
        <v>2</v>
      </c>
      <c r="K47" s="93" t="s">
        <v>728</v>
      </c>
      <c r="L47" s="90">
        <v>110213</v>
      </c>
      <c r="M47" s="90" t="s">
        <v>105</v>
      </c>
      <c r="N47" s="90" t="s">
        <v>106</v>
      </c>
      <c r="O47" s="90" t="s">
        <v>107</v>
      </c>
      <c r="P47" s="90">
        <v>15</v>
      </c>
      <c r="Q47" s="90" t="s">
        <v>32</v>
      </c>
      <c r="R47" s="90">
        <v>115398</v>
      </c>
      <c r="S47" s="90" t="s">
        <v>108</v>
      </c>
      <c r="T47" s="90" t="s">
        <v>109</v>
      </c>
      <c r="U47" s="90">
        <v>532233500</v>
      </c>
      <c r="V47" s="90"/>
      <c r="W47" s="94" t="s">
        <v>720</v>
      </c>
      <c r="X47" s="94" t="s">
        <v>751</v>
      </c>
      <c r="Y47" s="94" t="s">
        <v>32</v>
      </c>
      <c r="Z47" s="94" t="s">
        <v>720</v>
      </c>
      <c r="AA47" s="94" t="s">
        <v>730</v>
      </c>
      <c r="AB47" s="93" t="s">
        <v>752</v>
      </c>
      <c r="AC47" s="95">
        <v>7750</v>
      </c>
      <c r="AD47" s="92">
        <v>21</v>
      </c>
      <c r="AE47" s="95">
        <v>1627.5</v>
      </c>
      <c r="AF47" s="96">
        <f>ROUND(J47*AC47,2)</f>
        <v>15500</v>
      </c>
      <c r="AG47" s="96">
        <f>ROUND(J47*(AC47+AE47),2)</f>
        <v>18755</v>
      </c>
    </row>
    <row r="48" spans="1:33" ht="26.25" thickBot="1">
      <c r="A48" s="89">
        <v>34357</v>
      </c>
      <c r="B48" s="90"/>
      <c r="C48" s="89">
        <v>89163</v>
      </c>
      <c r="D48" s="90" t="s">
        <v>47</v>
      </c>
      <c r="E48" s="90" t="s">
        <v>48</v>
      </c>
      <c r="F48" s="90" t="s">
        <v>49</v>
      </c>
      <c r="G48" s="90" t="s">
        <v>27</v>
      </c>
      <c r="H48" s="90"/>
      <c r="I48" s="90" t="s">
        <v>28</v>
      </c>
      <c r="J48" s="92">
        <v>1</v>
      </c>
      <c r="K48" s="93" t="s">
        <v>728</v>
      </c>
      <c r="L48" s="90">
        <v>110213</v>
      </c>
      <c r="M48" s="90" t="s">
        <v>105</v>
      </c>
      <c r="N48" s="90" t="s">
        <v>106</v>
      </c>
      <c r="O48" s="90" t="s">
        <v>107</v>
      </c>
      <c r="P48" s="90">
        <v>15</v>
      </c>
      <c r="Q48" s="90" t="s">
        <v>32</v>
      </c>
      <c r="R48" s="90">
        <v>115398</v>
      </c>
      <c r="S48" s="90" t="s">
        <v>108</v>
      </c>
      <c r="T48" s="90" t="s">
        <v>109</v>
      </c>
      <c r="U48" s="90">
        <v>532233500</v>
      </c>
      <c r="V48" s="90"/>
      <c r="W48" s="94" t="s">
        <v>720</v>
      </c>
      <c r="X48" s="94" t="s">
        <v>751</v>
      </c>
      <c r="Y48" s="94" t="s">
        <v>32</v>
      </c>
      <c r="Z48" s="94" t="s">
        <v>720</v>
      </c>
      <c r="AA48" s="94" t="s">
        <v>730</v>
      </c>
      <c r="AB48" s="93" t="s">
        <v>752</v>
      </c>
      <c r="AC48" s="95">
        <v>2800</v>
      </c>
      <c r="AD48" s="92">
        <v>21</v>
      </c>
      <c r="AE48" s="95">
        <v>588</v>
      </c>
      <c r="AF48" s="96">
        <f>ROUND(J48*AC48,2)</f>
        <v>2800</v>
      </c>
      <c r="AG48" s="96">
        <f>ROUND(J48*(AC48+AE48),2)</f>
        <v>3388</v>
      </c>
    </row>
    <row r="49" spans="1:33" ht="13.5" customHeight="1" thickTop="1">
      <c r="A49" s="97"/>
      <c r="B49" s="97"/>
      <c r="C49" s="97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9"/>
      <c r="W49" s="98"/>
      <c r="X49" s="98"/>
      <c r="Y49" s="98"/>
      <c r="Z49" s="98"/>
      <c r="AA49" s="98"/>
      <c r="AB49" s="98"/>
      <c r="AC49" s="98"/>
      <c r="AD49" s="97" t="s">
        <v>717</v>
      </c>
      <c r="AE49" s="97"/>
      <c r="AF49" s="100">
        <f>SUM(AF47:AF48)</f>
        <v>18300</v>
      </c>
      <c r="AG49" s="100">
        <f>SUM(AG47:AG48)</f>
        <v>22143</v>
      </c>
    </row>
    <row r="50" spans="1:33" ht="12.75">
      <c r="A50" s="101"/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2"/>
      <c r="W50" s="101"/>
      <c r="X50" s="101"/>
      <c r="Y50" s="101"/>
      <c r="Z50" s="101"/>
      <c r="AA50" s="101"/>
      <c r="AB50" s="101"/>
      <c r="AC50" s="101"/>
      <c r="AD50" s="101"/>
      <c r="AE50" s="101"/>
      <c r="AF50" s="101"/>
      <c r="AG50" s="101"/>
    </row>
    <row r="51" spans="1:33" ht="12.75">
      <c r="A51" s="89">
        <v>34398</v>
      </c>
      <c r="B51" s="90"/>
      <c r="C51" s="89">
        <v>89282</v>
      </c>
      <c r="D51" s="90" t="s">
        <v>57</v>
      </c>
      <c r="E51" s="90" t="s">
        <v>113</v>
      </c>
      <c r="F51" s="90" t="s">
        <v>114</v>
      </c>
      <c r="G51" s="90" t="s">
        <v>27</v>
      </c>
      <c r="H51" s="90"/>
      <c r="I51" s="90" t="s">
        <v>28</v>
      </c>
      <c r="J51" s="92">
        <v>1</v>
      </c>
      <c r="K51" s="93" t="s">
        <v>728</v>
      </c>
      <c r="L51" s="90">
        <v>231200</v>
      </c>
      <c r="M51" s="90" t="s">
        <v>110</v>
      </c>
      <c r="N51" s="90" t="s">
        <v>30</v>
      </c>
      <c r="O51" s="90" t="s">
        <v>31</v>
      </c>
      <c r="P51" s="90">
        <v>2</v>
      </c>
      <c r="Q51" s="90">
        <v>2.59</v>
      </c>
      <c r="R51" s="90">
        <v>7421</v>
      </c>
      <c r="S51" s="90" t="s">
        <v>111</v>
      </c>
      <c r="T51" s="90" t="s">
        <v>112</v>
      </c>
      <c r="U51" s="90">
        <v>549493604</v>
      </c>
      <c r="V51" s="90"/>
      <c r="W51" s="94" t="s">
        <v>720</v>
      </c>
      <c r="X51" s="94" t="s">
        <v>753</v>
      </c>
      <c r="Y51" s="94" t="s">
        <v>32</v>
      </c>
      <c r="Z51" s="94" t="s">
        <v>720</v>
      </c>
      <c r="AA51" s="94" t="s">
        <v>32</v>
      </c>
      <c r="AB51" s="93" t="s">
        <v>754</v>
      </c>
      <c r="AC51" s="95">
        <v>4250</v>
      </c>
      <c r="AD51" s="92">
        <v>21</v>
      </c>
      <c r="AE51" s="95">
        <v>892.5</v>
      </c>
      <c r="AF51" s="96">
        <f>ROUND(J51*AC51,2)</f>
        <v>4250</v>
      </c>
      <c r="AG51" s="96">
        <f>ROUND(J51*(AC51+AE51),2)</f>
        <v>5142.5</v>
      </c>
    </row>
    <row r="52" spans="1:33" ht="13.5" thickBot="1">
      <c r="A52" s="89">
        <v>34398</v>
      </c>
      <c r="B52" s="90"/>
      <c r="C52" s="89">
        <v>89289</v>
      </c>
      <c r="D52" s="90" t="s">
        <v>47</v>
      </c>
      <c r="E52" s="90" t="s">
        <v>48</v>
      </c>
      <c r="F52" s="90" t="s">
        <v>49</v>
      </c>
      <c r="G52" s="90" t="s">
        <v>27</v>
      </c>
      <c r="H52" s="90"/>
      <c r="I52" s="90" t="s">
        <v>28</v>
      </c>
      <c r="J52" s="92">
        <v>2</v>
      </c>
      <c r="K52" s="93" t="s">
        <v>728</v>
      </c>
      <c r="L52" s="90">
        <v>231200</v>
      </c>
      <c r="M52" s="90" t="s">
        <v>110</v>
      </c>
      <c r="N52" s="90" t="s">
        <v>30</v>
      </c>
      <c r="O52" s="90" t="s">
        <v>31</v>
      </c>
      <c r="P52" s="90">
        <v>2</v>
      </c>
      <c r="Q52" s="90">
        <v>2.59</v>
      </c>
      <c r="R52" s="90">
        <v>7421</v>
      </c>
      <c r="S52" s="90" t="s">
        <v>111</v>
      </c>
      <c r="T52" s="90" t="s">
        <v>112</v>
      </c>
      <c r="U52" s="90">
        <v>549493604</v>
      </c>
      <c r="V52" s="90"/>
      <c r="W52" s="94" t="s">
        <v>720</v>
      </c>
      <c r="X52" s="94" t="s">
        <v>753</v>
      </c>
      <c r="Y52" s="94" t="s">
        <v>32</v>
      </c>
      <c r="Z52" s="94" t="s">
        <v>720</v>
      </c>
      <c r="AA52" s="94" t="s">
        <v>32</v>
      </c>
      <c r="AB52" s="93" t="s">
        <v>754</v>
      </c>
      <c r="AC52" s="95">
        <v>2800</v>
      </c>
      <c r="AD52" s="92">
        <v>21</v>
      </c>
      <c r="AE52" s="95">
        <v>588</v>
      </c>
      <c r="AF52" s="96">
        <f>ROUND(J52*AC52,2)</f>
        <v>5600</v>
      </c>
      <c r="AG52" s="96">
        <f>ROUND(J52*(AC52+AE52),2)</f>
        <v>6776</v>
      </c>
    </row>
    <row r="53" spans="1:33" ht="13.5" customHeight="1" thickTop="1">
      <c r="A53" s="97"/>
      <c r="B53" s="97"/>
      <c r="C53" s="97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  <c r="Q53" s="98"/>
      <c r="R53" s="98"/>
      <c r="S53" s="98"/>
      <c r="T53" s="98"/>
      <c r="U53" s="98"/>
      <c r="V53" s="99"/>
      <c r="W53" s="98"/>
      <c r="X53" s="98"/>
      <c r="Y53" s="98"/>
      <c r="Z53" s="98"/>
      <c r="AA53" s="98"/>
      <c r="AB53" s="98"/>
      <c r="AC53" s="98"/>
      <c r="AD53" s="97" t="s">
        <v>717</v>
      </c>
      <c r="AE53" s="97"/>
      <c r="AF53" s="100">
        <f>SUM(AF51:AF52)</f>
        <v>9850</v>
      </c>
      <c r="AG53" s="100">
        <f>SUM(AG51:AG52)</f>
        <v>11918.5</v>
      </c>
    </row>
    <row r="54" spans="1:33" ht="12.75">
      <c r="A54" s="101"/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2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1"/>
    </row>
    <row r="55" spans="1:33" ht="38.25">
      <c r="A55" s="89">
        <v>34523</v>
      </c>
      <c r="B55" s="90"/>
      <c r="C55" s="89">
        <v>89555</v>
      </c>
      <c r="D55" s="90" t="s">
        <v>47</v>
      </c>
      <c r="E55" s="90" t="s">
        <v>48</v>
      </c>
      <c r="F55" s="90" t="s">
        <v>49</v>
      </c>
      <c r="G55" s="90" t="s">
        <v>27</v>
      </c>
      <c r="H55" s="90"/>
      <c r="I55" s="90" t="s">
        <v>28</v>
      </c>
      <c r="J55" s="92">
        <v>1</v>
      </c>
      <c r="K55" s="93" t="s">
        <v>728</v>
      </c>
      <c r="L55" s="90">
        <v>110513</v>
      </c>
      <c r="M55" s="90" t="s">
        <v>120</v>
      </c>
      <c r="N55" s="90" t="s">
        <v>121</v>
      </c>
      <c r="O55" s="90" t="s">
        <v>53</v>
      </c>
      <c r="P55" s="90">
        <v>2</v>
      </c>
      <c r="Q55" s="90" t="s">
        <v>122</v>
      </c>
      <c r="R55" s="90">
        <v>204115</v>
      </c>
      <c r="S55" s="90" t="s">
        <v>123</v>
      </c>
      <c r="T55" s="90" t="s">
        <v>124</v>
      </c>
      <c r="U55" s="90">
        <v>549491330</v>
      </c>
      <c r="V55" s="90" t="s">
        <v>125</v>
      </c>
      <c r="W55" s="94" t="s">
        <v>720</v>
      </c>
      <c r="X55" s="94" t="s">
        <v>755</v>
      </c>
      <c r="Y55" s="94" t="s">
        <v>32</v>
      </c>
      <c r="Z55" s="94" t="s">
        <v>720</v>
      </c>
      <c r="AA55" s="94" t="s">
        <v>730</v>
      </c>
      <c r="AB55" s="93" t="s">
        <v>756</v>
      </c>
      <c r="AC55" s="95">
        <v>2800</v>
      </c>
      <c r="AD55" s="92">
        <v>21</v>
      </c>
      <c r="AE55" s="95">
        <v>588</v>
      </c>
      <c r="AF55" s="96">
        <f>ROUND(J55*AC55,2)</f>
        <v>2800</v>
      </c>
      <c r="AG55" s="96">
        <f>ROUND(J55*(AC55+AE55),2)</f>
        <v>3388</v>
      </c>
    </row>
    <row r="56" spans="1:33" ht="39" thickBot="1">
      <c r="A56" s="89">
        <v>34523</v>
      </c>
      <c r="B56" s="90"/>
      <c r="C56" s="89">
        <v>89556</v>
      </c>
      <c r="D56" s="90" t="s">
        <v>126</v>
      </c>
      <c r="E56" s="90" t="s">
        <v>127</v>
      </c>
      <c r="F56" s="90" t="s">
        <v>128</v>
      </c>
      <c r="G56" s="90" t="s">
        <v>27</v>
      </c>
      <c r="H56" s="90"/>
      <c r="I56" s="90" t="s">
        <v>28</v>
      </c>
      <c r="J56" s="92">
        <v>1</v>
      </c>
      <c r="K56" s="93" t="s">
        <v>728</v>
      </c>
      <c r="L56" s="90">
        <v>110513</v>
      </c>
      <c r="M56" s="90" t="s">
        <v>120</v>
      </c>
      <c r="N56" s="90" t="s">
        <v>121</v>
      </c>
      <c r="O56" s="90" t="s">
        <v>53</v>
      </c>
      <c r="P56" s="90">
        <v>2</v>
      </c>
      <c r="Q56" s="90" t="s">
        <v>122</v>
      </c>
      <c r="R56" s="90">
        <v>204115</v>
      </c>
      <c r="S56" s="90" t="s">
        <v>123</v>
      </c>
      <c r="T56" s="90" t="s">
        <v>124</v>
      </c>
      <c r="U56" s="90">
        <v>549491330</v>
      </c>
      <c r="V56" s="90" t="s">
        <v>125</v>
      </c>
      <c r="W56" s="94" t="s">
        <v>720</v>
      </c>
      <c r="X56" s="94" t="s">
        <v>755</v>
      </c>
      <c r="Y56" s="94" t="s">
        <v>32</v>
      </c>
      <c r="Z56" s="94" t="s">
        <v>720</v>
      </c>
      <c r="AA56" s="94" t="s">
        <v>730</v>
      </c>
      <c r="AB56" s="93" t="s">
        <v>756</v>
      </c>
      <c r="AC56" s="95">
        <v>1600</v>
      </c>
      <c r="AD56" s="92">
        <v>21</v>
      </c>
      <c r="AE56" s="95">
        <v>336</v>
      </c>
      <c r="AF56" s="96">
        <f>ROUND(J56*AC56,2)</f>
        <v>1600</v>
      </c>
      <c r="AG56" s="96">
        <f>ROUND(J56*(AC56+AE56),2)</f>
        <v>1936</v>
      </c>
    </row>
    <row r="57" spans="1:33" ht="13.5" customHeight="1" thickTop="1">
      <c r="A57" s="97"/>
      <c r="B57" s="97"/>
      <c r="C57" s="97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  <c r="Q57" s="98"/>
      <c r="R57" s="98"/>
      <c r="S57" s="98"/>
      <c r="T57" s="98"/>
      <c r="U57" s="98"/>
      <c r="V57" s="99"/>
      <c r="W57" s="98"/>
      <c r="X57" s="98"/>
      <c r="Y57" s="98"/>
      <c r="Z57" s="98"/>
      <c r="AA57" s="98"/>
      <c r="AB57" s="98"/>
      <c r="AC57" s="98"/>
      <c r="AD57" s="97" t="s">
        <v>717</v>
      </c>
      <c r="AE57" s="97"/>
      <c r="AF57" s="100">
        <f>SUM(AF55:AF56)</f>
        <v>4400</v>
      </c>
      <c r="AG57" s="100">
        <f>SUM(AG55:AG56)</f>
        <v>5324</v>
      </c>
    </row>
    <row r="58" spans="1:33" ht="12.75">
      <c r="A58" s="101"/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T58" s="101"/>
      <c r="U58" s="101"/>
      <c r="V58" s="102"/>
      <c r="W58" s="101"/>
      <c r="X58" s="101"/>
      <c r="Y58" s="101"/>
      <c r="Z58" s="101"/>
      <c r="AA58" s="101"/>
      <c r="AB58" s="101"/>
      <c r="AC58" s="101"/>
      <c r="AD58" s="101"/>
      <c r="AE58" s="101"/>
      <c r="AF58" s="101"/>
      <c r="AG58" s="101"/>
    </row>
    <row r="59" spans="1:33" ht="26.25" thickBot="1">
      <c r="A59" s="89">
        <v>34539</v>
      </c>
      <c r="B59" s="90"/>
      <c r="C59" s="89">
        <v>89692</v>
      </c>
      <c r="D59" s="90" t="s">
        <v>57</v>
      </c>
      <c r="E59" s="90" t="s">
        <v>58</v>
      </c>
      <c r="F59" s="90" t="s">
        <v>59</v>
      </c>
      <c r="G59" s="90" t="s">
        <v>27</v>
      </c>
      <c r="H59" s="90"/>
      <c r="I59" s="90" t="s">
        <v>28</v>
      </c>
      <c r="J59" s="92">
        <v>1</v>
      </c>
      <c r="K59" s="93" t="s">
        <v>710</v>
      </c>
      <c r="L59" s="90">
        <v>412800</v>
      </c>
      <c r="M59" s="90" t="s">
        <v>129</v>
      </c>
      <c r="N59" s="90" t="s">
        <v>130</v>
      </c>
      <c r="O59" s="90" t="s">
        <v>131</v>
      </c>
      <c r="P59" s="90">
        <v>1</v>
      </c>
      <c r="Q59" s="90" t="s">
        <v>32</v>
      </c>
      <c r="R59" s="90">
        <v>203632</v>
      </c>
      <c r="S59" s="90" t="s">
        <v>132</v>
      </c>
      <c r="T59" s="90" t="s">
        <v>133</v>
      </c>
      <c r="U59" s="90">
        <v>549491675</v>
      </c>
      <c r="V59" s="90"/>
      <c r="W59" s="94" t="s">
        <v>720</v>
      </c>
      <c r="X59" s="94" t="s">
        <v>757</v>
      </c>
      <c r="Y59" s="94" t="s">
        <v>32</v>
      </c>
      <c r="Z59" s="94" t="s">
        <v>720</v>
      </c>
      <c r="AA59" s="94" t="s">
        <v>32</v>
      </c>
      <c r="AB59" s="93" t="s">
        <v>758</v>
      </c>
      <c r="AC59" s="95">
        <v>6400</v>
      </c>
      <c r="AD59" s="92">
        <v>21</v>
      </c>
      <c r="AE59" s="95">
        <v>1344</v>
      </c>
      <c r="AF59" s="96">
        <f>ROUND(J59*AC59,2)</f>
        <v>6400</v>
      </c>
      <c r="AG59" s="96">
        <f>ROUND(J59*(AC59+AE59),2)</f>
        <v>7744</v>
      </c>
    </row>
    <row r="60" spans="1:33" ht="13.5" customHeight="1" thickTop="1">
      <c r="A60" s="97"/>
      <c r="B60" s="97"/>
      <c r="C60" s="97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8"/>
      <c r="S60" s="98"/>
      <c r="T60" s="98"/>
      <c r="U60" s="98"/>
      <c r="V60" s="99"/>
      <c r="W60" s="98"/>
      <c r="X60" s="98"/>
      <c r="Y60" s="98"/>
      <c r="Z60" s="98"/>
      <c r="AA60" s="98"/>
      <c r="AB60" s="98"/>
      <c r="AC60" s="98"/>
      <c r="AD60" s="97" t="s">
        <v>717</v>
      </c>
      <c r="AE60" s="97"/>
      <c r="AF60" s="100">
        <f>SUM(AF59:AF59)</f>
        <v>6400</v>
      </c>
      <c r="AG60" s="100">
        <f>SUM(AG59:AG59)</f>
        <v>7744</v>
      </c>
    </row>
    <row r="61" spans="1:33" ht="12.75">
      <c r="A61" s="101"/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  <c r="R61" s="101"/>
      <c r="S61" s="101"/>
      <c r="T61" s="101"/>
      <c r="U61" s="101"/>
      <c r="V61" s="102"/>
      <c r="W61" s="101"/>
      <c r="X61" s="101"/>
      <c r="Y61" s="101"/>
      <c r="Z61" s="101"/>
      <c r="AA61" s="101"/>
      <c r="AB61" s="101"/>
      <c r="AC61" s="101"/>
      <c r="AD61" s="101"/>
      <c r="AE61" s="101"/>
      <c r="AF61" s="101"/>
      <c r="AG61" s="101"/>
    </row>
    <row r="62" spans="1:33" ht="13.5" thickBot="1">
      <c r="A62" s="89">
        <v>34580</v>
      </c>
      <c r="B62" s="90"/>
      <c r="C62" s="89">
        <v>89778</v>
      </c>
      <c r="D62" s="90" t="s">
        <v>134</v>
      </c>
      <c r="E62" s="90" t="s">
        <v>135</v>
      </c>
      <c r="F62" s="90" t="s">
        <v>136</v>
      </c>
      <c r="G62" s="90" t="s">
        <v>27</v>
      </c>
      <c r="H62" s="91" t="s">
        <v>137</v>
      </c>
      <c r="I62" s="90" t="s">
        <v>28</v>
      </c>
      <c r="J62" s="92">
        <v>1</v>
      </c>
      <c r="K62" s="93" t="s">
        <v>728</v>
      </c>
      <c r="L62" s="90">
        <v>119980</v>
      </c>
      <c r="M62" s="90" t="s">
        <v>138</v>
      </c>
      <c r="N62" s="90" t="s">
        <v>139</v>
      </c>
      <c r="O62" s="90" t="s">
        <v>53</v>
      </c>
      <c r="P62" s="90">
        <v>1</v>
      </c>
      <c r="Q62" s="90" t="s">
        <v>32</v>
      </c>
      <c r="R62" s="90">
        <v>27579</v>
      </c>
      <c r="S62" s="90" t="s">
        <v>140</v>
      </c>
      <c r="T62" s="90" t="s">
        <v>141</v>
      </c>
      <c r="U62" s="90">
        <v>549493304</v>
      </c>
      <c r="V62" s="90"/>
      <c r="W62" s="94" t="s">
        <v>720</v>
      </c>
      <c r="X62" s="94" t="s">
        <v>759</v>
      </c>
      <c r="Y62" s="94" t="s">
        <v>32</v>
      </c>
      <c r="Z62" s="94" t="s">
        <v>720</v>
      </c>
      <c r="AA62" s="94" t="s">
        <v>760</v>
      </c>
      <c r="AB62" s="93" t="s">
        <v>761</v>
      </c>
      <c r="AC62" s="95">
        <v>130</v>
      </c>
      <c r="AD62" s="92">
        <v>21</v>
      </c>
      <c r="AE62" s="95">
        <v>27.3</v>
      </c>
      <c r="AF62" s="96">
        <f>ROUND(J62*AC62,2)</f>
        <v>130</v>
      </c>
      <c r="AG62" s="96">
        <f>ROUND(J62*(AC62+AE62),2)</f>
        <v>157.3</v>
      </c>
    </row>
    <row r="63" spans="1:33" ht="13.5" customHeight="1" thickTop="1">
      <c r="A63" s="97"/>
      <c r="B63" s="97"/>
      <c r="C63" s="97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98"/>
      <c r="U63" s="98"/>
      <c r="V63" s="99"/>
      <c r="W63" s="98"/>
      <c r="X63" s="98"/>
      <c r="Y63" s="98"/>
      <c r="Z63" s="98"/>
      <c r="AA63" s="98"/>
      <c r="AB63" s="98"/>
      <c r="AC63" s="98"/>
      <c r="AD63" s="97" t="s">
        <v>717</v>
      </c>
      <c r="AE63" s="97"/>
      <c r="AF63" s="100">
        <f>SUM(AF62:AF62)</f>
        <v>130</v>
      </c>
      <c r="AG63" s="100">
        <f>SUM(AG62:AG62)</f>
        <v>157.3</v>
      </c>
    </row>
    <row r="64" spans="1:33" ht="12.75">
      <c r="A64" s="101"/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Q64" s="101"/>
      <c r="R64" s="101"/>
      <c r="S64" s="101"/>
      <c r="T64" s="101"/>
      <c r="U64" s="101"/>
      <c r="V64" s="102"/>
      <c r="W64" s="101"/>
      <c r="X64" s="101"/>
      <c r="Y64" s="101"/>
      <c r="Z64" s="101"/>
      <c r="AA64" s="101"/>
      <c r="AB64" s="101"/>
      <c r="AC64" s="101"/>
      <c r="AD64" s="101"/>
      <c r="AE64" s="101"/>
      <c r="AF64" s="101"/>
      <c r="AG64" s="101"/>
    </row>
    <row r="65" spans="1:33" ht="13.5" thickBot="1">
      <c r="A65" s="89">
        <v>34583</v>
      </c>
      <c r="B65" s="90"/>
      <c r="C65" s="89">
        <v>89808</v>
      </c>
      <c r="D65" s="90" t="s">
        <v>126</v>
      </c>
      <c r="E65" s="90" t="s">
        <v>142</v>
      </c>
      <c r="F65" s="90" t="s">
        <v>143</v>
      </c>
      <c r="G65" s="90" t="s">
        <v>27</v>
      </c>
      <c r="H65" s="90"/>
      <c r="I65" s="90" t="s">
        <v>28</v>
      </c>
      <c r="J65" s="92">
        <v>2</v>
      </c>
      <c r="K65" s="93" t="s">
        <v>710</v>
      </c>
      <c r="L65" s="90">
        <v>411500</v>
      </c>
      <c r="M65" s="90" t="s">
        <v>144</v>
      </c>
      <c r="N65" s="90" t="s">
        <v>145</v>
      </c>
      <c r="O65" s="90" t="s">
        <v>146</v>
      </c>
      <c r="P65" s="90">
        <v>7</v>
      </c>
      <c r="Q65" s="90" t="s">
        <v>147</v>
      </c>
      <c r="R65" s="90">
        <v>71018</v>
      </c>
      <c r="S65" s="90" t="s">
        <v>148</v>
      </c>
      <c r="T65" s="90" t="s">
        <v>149</v>
      </c>
      <c r="U65" s="90">
        <v>549496620</v>
      </c>
      <c r="V65" s="90"/>
      <c r="W65" s="94" t="s">
        <v>762</v>
      </c>
      <c r="X65" s="94" t="s">
        <v>763</v>
      </c>
      <c r="Y65" s="94" t="s">
        <v>32</v>
      </c>
      <c r="Z65" s="94" t="s">
        <v>764</v>
      </c>
      <c r="AA65" s="94" t="s">
        <v>32</v>
      </c>
      <c r="AB65" s="93" t="s">
        <v>765</v>
      </c>
      <c r="AC65" s="95">
        <v>1070</v>
      </c>
      <c r="AD65" s="92">
        <v>21</v>
      </c>
      <c r="AE65" s="95">
        <v>224.7</v>
      </c>
      <c r="AF65" s="96">
        <f>ROUND(J65*AC65,2)</f>
        <v>2140</v>
      </c>
      <c r="AG65" s="96">
        <f>ROUND(J65*(AC65+AE65),2)</f>
        <v>2589.4</v>
      </c>
    </row>
    <row r="66" spans="1:33" ht="13.5" customHeight="1" thickTop="1">
      <c r="A66" s="97"/>
      <c r="B66" s="97"/>
      <c r="C66" s="97"/>
      <c r="D66" s="98"/>
      <c r="E66" s="98"/>
      <c r="F66" s="98"/>
      <c r="G66" s="98"/>
      <c r="H66" s="98"/>
      <c r="I66" s="98"/>
      <c r="J66" s="98"/>
      <c r="K66" s="98"/>
      <c r="L66" s="98"/>
      <c r="M66" s="98"/>
      <c r="N66" s="98"/>
      <c r="O66" s="98"/>
      <c r="P66" s="98"/>
      <c r="Q66" s="98"/>
      <c r="R66" s="98"/>
      <c r="S66" s="98"/>
      <c r="T66" s="98"/>
      <c r="U66" s="98"/>
      <c r="V66" s="99"/>
      <c r="W66" s="98"/>
      <c r="X66" s="98"/>
      <c r="Y66" s="98"/>
      <c r="Z66" s="98"/>
      <c r="AA66" s="98"/>
      <c r="AB66" s="98"/>
      <c r="AC66" s="98"/>
      <c r="AD66" s="97" t="s">
        <v>717</v>
      </c>
      <c r="AE66" s="97"/>
      <c r="AF66" s="100">
        <f>SUM(AF65:AF65)</f>
        <v>2140</v>
      </c>
      <c r="AG66" s="100">
        <f>SUM(AG65:AG65)</f>
        <v>2589.4</v>
      </c>
    </row>
    <row r="67" spans="1:33" ht="12.75">
      <c r="A67" s="101"/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2"/>
      <c r="W67" s="101"/>
      <c r="X67" s="101"/>
      <c r="Y67" s="101"/>
      <c r="Z67" s="101"/>
      <c r="AA67" s="101"/>
      <c r="AB67" s="101"/>
      <c r="AC67" s="101"/>
      <c r="AD67" s="101"/>
      <c r="AE67" s="101"/>
      <c r="AF67" s="101"/>
      <c r="AG67" s="101"/>
    </row>
    <row r="68" spans="1:33" ht="13.5" thickBot="1">
      <c r="A68" s="89">
        <v>34599</v>
      </c>
      <c r="B68" s="90" t="s">
        <v>150</v>
      </c>
      <c r="C68" s="89">
        <v>89845</v>
      </c>
      <c r="D68" s="90" t="s">
        <v>57</v>
      </c>
      <c r="E68" s="90" t="s">
        <v>113</v>
      </c>
      <c r="F68" s="90" t="s">
        <v>114</v>
      </c>
      <c r="G68" s="90" t="s">
        <v>27</v>
      </c>
      <c r="H68" s="91" t="s">
        <v>151</v>
      </c>
      <c r="I68" s="90" t="s">
        <v>28</v>
      </c>
      <c r="J68" s="92">
        <v>1</v>
      </c>
      <c r="K68" s="93" t="s">
        <v>710</v>
      </c>
      <c r="L68" s="90">
        <v>219840</v>
      </c>
      <c r="M68" s="90" t="s">
        <v>152</v>
      </c>
      <c r="N68" s="90" t="s">
        <v>153</v>
      </c>
      <c r="O68" s="90" t="s">
        <v>154</v>
      </c>
      <c r="P68" s="90">
        <v>2</v>
      </c>
      <c r="Q68" s="90" t="s">
        <v>155</v>
      </c>
      <c r="R68" s="90">
        <v>57620</v>
      </c>
      <c r="S68" s="90" t="s">
        <v>156</v>
      </c>
      <c r="T68" s="90" t="s">
        <v>157</v>
      </c>
      <c r="U68" s="90">
        <v>549493832</v>
      </c>
      <c r="V68" s="90"/>
      <c r="W68" s="94" t="s">
        <v>766</v>
      </c>
      <c r="X68" s="94" t="s">
        <v>767</v>
      </c>
      <c r="Y68" s="94" t="s">
        <v>32</v>
      </c>
      <c r="Z68" s="94" t="s">
        <v>720</v>
      </c>
      <c r="AA68" s="94" t="s">
        <v>766</v>
      </c>
      <c r="AB68" s="93" t="s">
        <v>768</v>
      </c>
      <c r="AC68" s="95">
        <v>4250</v>
      </c>
      <c r="AD68" s="92">
        <v>21</v>
      </c>
      <c r="AE68" s="95">
        <v>892.5</v>
      </c>
      <c r="AF68" s="96">
        <f>ROUND(J68*AC68,2)</f>
        <v>4250</v>
      </c>
      <c r="AG68" s="96">
        <f>ROUND(J68*(AC68+AE68),2)</f>
        <v>5142.5</v>
      </c>
    </row>
    <row r="69" spans="1:33" ht="13.5" customHeight="1" thickTop="1">
      <c r="A69" s="97"/>
      <c r="B69" s="97"/>
      <c r="C69" s="97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  <c r="V69" s="99"/>
      <c r="W69" s="98"/>
      <c r="X69" s="98"/>
      <c r="Y69" s="98"/>
      <c r="Z69" s="98"/>
      <c r="AA69" s="98"/>
      <c r="AB69" s="98"/>
      <c r="AC69" s="98"/>
      <c r="AD69" s="97" t="s">
        <v>717</v>
      </c>
      <c r="AE69" s="97"/>
      <c r="AF69" s="100">
        <f>SUM(AF68:AF68)</f>
        <v>4250</v>
      </c>
      <c r="AG69" s="100">
        <f>SUM(AG68:AG68)</f>
        <v>5142.5</v>
      </c>
    </row>
    <row r="70" spans="1:33" ht="12.75">
      <c r="A70" s="101"/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2"/>
      <c r="W70" s="101"/>
      <c r="X70" s="101"/>
      <c r="Y70" s="101"/>
      <c r="Z70" s="101"/>
      <c r="AA70" s="101"/>
      <c r="AB70" s="101"/>
      <c r="AC70" s="101"/>
      <c r="AD70" s="101"/>
      <c r="AE70" s="101"/>
      <c r="AF70" s="101"/>
      <c r="AG70" s="101"/>
    </row>
    <row r="71" spans="1:33" ht="26.25" thickBot="1">
      <c r="A71" s="89">
        <v>34621</v>
      </c>
      <c r="B71" s="90" t="s">
        <v>158</v>
      </c>
      <c r="C71" s="89">
        <v>89868</v>
      </c>
      <c r="D71" s="90" t="s">
        <v>115</v>
      </c>
      <c r="E71" s="90" t="s">
        <v>159</v>
      </c>
      <c r="F71" s="90" t="s">
        <v>160</v>
      </c>
      <c r="G71" s="90" t="s">
        <v>27</v>
      </c>
      <c r="H71" s="90"/>
      <c r="I71" s="90" t="s">
        <v>28</v>
      </c>
      <c r="J71" s="92">
        <v>1</v>
      </c>
      <c r="K71" s="93" t="s">
        <v>710</v>
      </c>
      <c r="L71" s="90">
        <v>560000</v>
      </c>
      <c r="M71" s="90" t="s">
        <v>161</v>
      </c>
      <c r="N71" s="90" t="s">
        <v>162</v>
      </c>
      <c r="O71" s="90" t="s">
        <v>163</v>
      </c>
      <c r="P71" s="90">
        <v>3</v>
      </c>
      <c r="Q71" s="90">
        <v>349</v>
      </c>
      <c r="R71" s="90">
        <v>168497</v>
      </c>
      <c r="S71" s="90" t="s">
        <v>164</v>
      </c>
      <c r="T71" s="90" t="s">
        <v>165</v>
      </c>
      <c r="U71" s="90">
        <v>549494051</v>
      </c>
      <c r="V71" s="90" t="s">
        <v>166</v>
      </c>
      <c r="W71" s="94" t="s">
        <v>769</v>
      </c>
      <c r="X71" s="94" t="s">
        <v>770</v>
      </c>
      <c r="Y71" s="94" t="s">
        <v>32</v>
      </c>
      <c r="Z71" s="94" t="s">
        <v>720</v>
      </c>
      <c r="AA71" s="94" t="s">
        <v>739</v>
      </c>
      <c r="AB71" s="93" t="s">
        <v>771</v>
      </c>
      <c r="AC71" s="95">
        <v>290</v>
      </c>
      <c r="AD71" s="92">
        <v>21</v>
      </c>
      <c r="AE71" s="95">
        <v>60.9</v>
      </c>
      <c r="AF71" s="96">
        <f>ROUND(J71*AC71,2)</f>
        <v>290</v>
      </c>
      <c r="AG71" s="96">
        <f>ROUND(J71*(AC71+AE71),2)</f>
        <v>350.9</v>
      </c>
    </row>
    <row r="72" spans="1:33" ht="13.5" customHeight="1" thickTop="1">
      <c r="A72" s="97"/>
      <c r="B72" s="97"/>
      <c r="C72" s="97"/>
      <c r="D72" s="98"/>
      <c r="E72" s="98"/>
      <c r="F72" s="98"/>
      <c r="G72" s="98"/>
      <c r="H72" s="98"/>
      <c r="I72" s="98"/>
      <c r="J72" s="98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  <c r="V72" s="99"/>
      <c r="W72" s="98"/>
      <c r="X72" s="98"/>
      <c r="Y72" s="98"/>
      <c r="Z72" s="98"/>
      <c r="AA72" s="98"/>
      <c r="AB72" s="98"/>
      <c r="AC72" s="98"/>
      <c r="AD72" s="97" t="s">
        <v>717</v>
      </c>
      <c r="AE72" s="97"/>
      <c r="AF72" s="100">
        <f>SUM(AF71:AF71)</f>
        <v>290</v>
      </c>
      <c r="AG72" s="100">
        <f>SUM(AG71:AG71)</f>
        <v>350.9</v>
      </c>
    </row>
    <row r="73" spans="1:33" ht="12.75">
      <c r="A73" s="101"/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2"/>
      <c r="W73" s="101"/>
      <c r="X73" s="101"/>
      <c r="Y73" s="101"/>
      <c r="Z73" s="101"/>
      <c r="AA73" s="101"/>
      <c r="AB73" s="101"/>
      <c r="AC73" s="101"/>
      <c r="AD73" s="101"/>
      <c r="AE73" s="101"/>
      <c r="AF73" s="101"/>
      <c r="AG73" s="101"/>
    </row>
    <row r="74" spans="1:33" ht="26.25" thickBot="1">
      <c r="A74" s="89">
        <v>34667</v>
      </c>
      <c r="B74" s="90"/>
      <c r="C74" s="89">
        <v>90116</v>
      </c>
      <c r="D74" s="90" t="s">
        <v>126</v>
      </c>
      <c r="E74" s="90" t="s">
        <v>127</v>
      </c>
      <c r="F74" s="90" t="s">
        <v>128</v>
      </c>
      <c r="G74" s="90" t="s">
        <v>27</v>
      </c>
      <c r="H74" s="90"/>
      <c r="I74" s="90" t="s">
        <v>28</v>
      </c>
      <c r="J74" s="92">
        <v>2</v>
      </c>
      <c r="K74" s="93" t="s">
        <v>728</v>
      </c>
      <c r="L74" s="90">
        <v>211420</v>
      </c>
      <c r="M74" s="90" t="s">
        <v>167</v>
      </c>
      <c r="N74" s="90" t="s">
        <v>168</v>
      </c>
      <c r="O74" s="90" t="s">
        <v>169</v>
      </c>
      <c r="P74" s="90"/>
      <c r="Q74" s="90" t="s">
        <v>32</v>
      </c>
      <c r="R74" s="90">
        <v>100154</v>
      </c>
      <c r="S74" s="90" t="s">
        <v>170</v>
      </c>
      <c r="T74" s="90" t="s">
        <v>171</v>
      </c>
      <c r="U74" s="90">
        <v>549497305</v>
      </c>
      <c r="V74" s="90"/>
      <c r="W74" s="94" t="s">
        <v>772</v>
      </c>
      <c r="X74" s="94" t="s">
        <v>773</v>
      </c>
      <c r="Y74" s="94" t="s">
        <v>774</v>
      </c>
      <c r="Z74" s="94" t="s">
        <v>742</v>
      </c>
      <c r="AA74" s="94" t="s">
        <v>32</v>
      </c>
      <c r="AB74" s="93" t="s">
        <v>775</v>
      </c>
      <c r="AC74" s="95">
        <v>1600</v>
      </c>
      <c r="AD74" s="92">
        <v>21</v>
      </c>
      <c r="AE74" s="95">
        <v>336</v>
      </c>
      <c r="AF74" s="96">
        <f>ROUND(J74*AC74,2)</f>
        <v>3200</v>
      </c>
      <c r="AG74" s="96">
        <f>ROUND(J74*(AC74+AE74),2)</f>
        <v>3872</v>
      </c>
    </row>
    <row r="75" spans="1:33" ht="13.5" customHeight="1" thickTop="1">
      <c r="A75" s="97"/>
      <c r="B75" s="97"/>
      <c r="C75" s="97"/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  <c r="V75" s="99"/>
      <c r="W75" s="98"/>
      <c r="X75" s="98"/>
      <c r="Y75" s="98"/>
      <c r="Z75" s="98"/>
      <c r="AA75" s="98"/>
      <c r="AB75" s="98"/>
      <c r="AC75" s="98"/>
      <c r="AD75" s="97" t="s">
        <v>717</v>
      </c>
      <c r="AE75" s="97"/>
      <c r="AF75" s="100">
        <f>SUM(AF74:AF74)</f>
        <v>3200</v>
      </c>
      <c r="AG75" s="100">
        <f>SUM(AG74:AG74)</f>
        <v>3872</v>
      </c>
    </row>
    <row r="76" spans="1:33" ht="12.75">
      <c r="A76" s="101"/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V76" s="102"/>
      <c r="W76" s="101"/>
      <c r="X76" s="101"/>
      <c r="Y76" s="101"/>
      <c r="Z76" s="101"/>
      <c r="AA76" s="101"/>
      <c r="AB76" s="101"/>
      <c r="AC76" s="101"/>
      <c r="AD76" s="101"/>
      <c r="AE76" s="101"/>
      <c r="AF76" s="101"/>
      <c r="AG76" s="101"/>
    </row>
    <row r="77" spans="1:33" ht="26.25" thickBot="1">
      <c r="A77" s="89">
        <v>34672</v>
      </c>
      <c r="B77" s="90"/>
      <c r="C77" s="89">
        <v>90278</v>
      </c>
      <c r="D77" s="90" t="s">
        <v>57</v>
      </c>
      <c r="E77" s="90" t="s">
        <v>113</v>
      </c>
      <c r="F77" s="90" t="s">
        <v>114</v>
      </c>
      <c r="G77" s="90" t="s">
        <v>27</v>
      </c>
      <c r="H77" s="91" t="s">
        <v>172</v>
      </c>
      <c r="I77" s="90" t="s">
        <v>28</v>
      </c>
      <c r="J77" s="92">
        <v>1</v>
      </c>
      <c r="K77" s="93" t="s">
        <v>710</v>
      </c>
      <c r="L77" s="90">
        <v>413600</v>
      </c>
      <c r="M77" s="90" t="s">
        <v>173</v>
      </c>
      <c r="N77" s="90" t="s">
        <v>174</v>
      </c>
      <c r="O77" s="90" t="s">
        <v>175</v>
      </c>
      <c r="P77" s="90">
        <v>2</v>
      </c>
      <c r="Q77" s="90" t="s">
        <v>176</v>
      </c>
      <c r="R77" s="90">
        <v>322688</v>
      </c>
      <c r="S77" s="90" t="s">
        <v>776</v>
      </c>
      <c r="T77" s="90" t="s">
        <v>177</v>
      </c>
      <c r="U77" s="90">
        <v>549493608</v>
      </c>
      <c r="V77" s="90"/>
      <c r="W77" s="94" t="s">
        <v>777</v>
      </c>
      <c r="X77" s="94" t="s">
        <v>778</v>
      </c>
      <c r="Y77" s="94" t="s">
        <v>32</v>
      </c>
      <c r="Z77" s="94" t="s">
        <v>738</v>
      </c>
      <c r="AA77" s="94" t="s">
        <v>32</v>
      </c>
      <c r="AB77" s="93" t="s">
        <v>779</v>
      </c>
      <c r="AC77" s="95">
        <v>4250</v>
      </c>
      <c r="AD77" s="92">
        <v>21</v>
      </c>
      <c r="AE77" s="95">
        <v>892.5</v>
      </c>
      <c r="AF77" s="96">
        <f>ROUND(J77*AC77,2)</f>
        <v>4250</v>
      </c>
      <c r="AG77" s="96">
        <f>ROUND(J77*(AC77+AE77),2)</f>
        <v>5142.5</v>
      </c>
    </row>
    <row r="78" spans="1:33" ht="13.5" customHeight="1" thickTop="1">
      <c r="A78" s="97"/>
      <c r="B78" s="97"/>
      <c r="C78" s="97"/>
      <c r="D78" s="98"/>
      <c r="E78" s="98"/>
      <c r="F78" s="98"/>
      <c r="G78" s="98"/>
      <c r="H78" s="98"/>
      <c r="I78" s="98"/>
      <c r="J78" s="98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  <c r="V78" s="99"/>
      <c r="W78" s="98"/>
      <c r="X78" s="98"/>
      <c r="Y78" s="98"/>
      <c r="Z78" s="98"/>
      <c r="AA78" s="98"/>
      <c r="AB78" s="98"/>
      <c r="AC78" s="98"/>
      <c r="AD78" s="97" t="s">
        <v>717</v>
      </c>
      <c r="AE78" s="97"/>
      <c r="AF78" s="100">
        <f>SUM(AF77:AF77)</f>
        <v>4250</v>
      </c>
      <c r="AG78" s="100">
        <f>SUM(AG77:AG77)</f>
        <v>5142.5</v>
      </c>
    </row>
    <row r="79" spans="1:33" ht="12.75">
      <c r="A79" s="101"/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  <c r="T79" s="101"/>
      <c r="U79" s="101"/>
      <c r="V79" s="102"/>
      <c r="W79" s="101"/>
      <c r="X79" s="101"/>
      <c r="Y79" s="101"/>
      <c r="Z79" s="101"/>
      <c r="AA79" s="101"/>
      <c r="AB79" s="101"/>
      <c r="AC79" s="101"/>
      <c r="AD79" s="101"/>
      <c r="AE79" s="101"/>
      <c r="AF79" s="101"/>
      <c r="AG79" s="101"/>
    </row>
    <row r="80" spans="1:33" ht="12.75">
      <c r="A80" s="89">
        <v>34682</v>
      </c>
      <c r="B80" s="90"/>
      <c r="C80" s="89">
        <v>89969</v>
      </c>
      <c r="D80" s="90" t="s">
        <v>126</v>
      </c>
      <c r="E80" s="90" t="s">
        <v>142</v>
      </c>
      <c r="F80" s="90" t="s">
        <v>143</v>
      </c>
      <c r="G80" s="90" t="s">
        <v>27</v>
      </c>
      <c r="H80" s="90"/>
      <c r="I80" s="90" t="s">
        <v>28</v>
      </c>
      <c r="J80" s="92">
        <v>1</v>
      </c>
      <c r="K80" s="93" t="s">
        <v>710</v>
      </c>
      <c r="L80" s="90">
        <v>413200</v>
      </c>
      <c r="M80" s="90" t="s">
        <v>178</v>
      </c>
      <c r="N80" s="90" t="s">
        <v>145</v>
      </c>
      <c r="O80" s="90" t="s">
        <v>146</v>
      </c>
      <c r="P80" s="90">
        <v>2</v>
      </c>
      <c r="Q80" s="90" t="s">
        <v>32</v>
      </c>
      <c r="R80" s="90">
        <v>1554</v>
      </c>
      <c r="S80" s="90" t="s">
        <v>179</v>
      </c>
      <c r="T80" s="90" t="s">
        <v>180</v>
      </c>
      <c r="U80" s="90">
        <v>549493569</v>
      </c>
      <c r="V80" s="90"/>
      <c r="W80" s="94" t="s">
        <v>780</v>
      </c>
      <c r="X80" s="94" t="s">
        <v>781</v>
      </c>
      <c r="Y80" s="94" t="s">
        <v>32</v>
      </c>
      <c r="Z80" s="94" t="s">
        <v>782</v>
      </c>
      <c r="AA80" s="94" t="s">
        <v>739</v>
      </c>
      <c r="AB80" s="93" t="s">
        <v>783</v>
      </c>
      <c r="AC80" s="95">
        <v>1070</v>
      </c>
      <c r="AD80" s="92">
        <v>21</v>
      </c>
      <c r="AE80" s="95">
        <v>224.7</v>
      </c>
      <c r="AF80" s="96">
        <f>ROUND(J80*AC80,2)</f>
        <v>1070</v>
      </c>
      <c r="AG80" s="96">
        <f>ROUND(J80*(AC80+AE80),2)</f>
        <v>1294.7</v>
      </c>
    </row>
    <row r="81" spans="1:33" ht="13.5" thickBot="1">
      <c r="A81" s="89">
        <v>34682</v>
      </c>
      <c r="B81" s="90"/>
      <c r="C81" s="89">
        <v>89970</v>
      </c>
      <c r="D81" s="90" t="s">
        <v>134</v>
      </c>
      <c r="E81" s="90" t="s">
        <v>135</v>
      </c>
      <c r="F81" s="90" t="s">
        <v>136</v>
      </c>
      <c r="G81" s="90" t="s">
        <v>27</v>
      </c>
      <c r="H81" s="91" t="s">
        <v>137</v>
      </c>
      <c r="I81" s="90" t="s">
        <v>28</v>
      </c>
      <c r="J81" s="92">
        <v>2</v>
      </c>
      <c r="K81" s="93" t="s">
        <v>710</v>
      </c>
      <c r="L81" s="90">
        <v>413200</v>
      </c>
      <c r="M81" s="90" t="s">
        <v>178</v>
      </c>
      <c r="N81" s="90" t="s">
        <v>145</v>
      </c>
      <c r="O81" s="90" t="s">
        <v>146</v>
      </c>
      <c r="P81" s="90">
        <v>2</v>
      </c>
      <c r="Q81" s="90" t="s">
        <v>32</v>
      </c>
      <c r="R81" s="90">
        <v>1554</v>
      </c>
      <c r="S81" s="90" t="s">
        <v>179</v>
      </c>
      <c r="T81" s="90" t="s">
        <v>180</v>
      </c>
      <c r="U81" s="90">
        <v>549493569</v>
      </c>
      <c r="V81" s="90"/>
      <c r="W81" s="94" t="s">
        <v>780</v>
      </c>
      <c r="X81" s="94" t="s">
        <v>781</v>
      </c>
      <c r="Y81" s="94" t="s">
        <v>32</v>
      </c>
      <c r="Z81" s="94" t="s">
        <v>782</v>
      </c>
      <c r="AA81" s="94" t="s">
        <v>739</v>
      </c>
      <c r="AB81" s="93" t="s">
        <v>783</v>
      </c>
      <c r="AC81" s="95">
        <v>130</v>
      </c>
      <c r="AD81" s="92">
        <v>21</v>
      </c>
      <c r="AE81" s="95">
        <v>27.3</v>
      </c>
      <c r="AF81" s="96">
        <f>ROUND(J81*AC81,2)</f>
        <v>260</v>
      </c>
      <c r="AG81" s="96">
        <f>ROUND(J81*(AC81+AE81),2)</f>
        <v>314.6</v>
      </c>
    </row>
    <row r="82" spans="1:33" ht="13.5" customHeight="1" thickTop="1">
      <c r="A82" s="97"/>
      <c r="B82" s="97"/>
      <c r="C82" s="97"/>
      <c r="D82" s="98"/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  <c r="V82" s="99"/>
      <c r="W82" s="98"/>
      <c r="X82" s="98"/>
      <c r="Y82" s="98"/>
      <c r="Z82" s="98"/>
      <c r="AA82" s="98"/>
      <c r="AB82" s="98"/>
      <c r="AC82" s="98"/>
      <c r="AD82" s="97" t="s">
        <v>717</v>
      </c>
      <c r="AE82" s="97"/>
      <c r="AF82" s="100">
        <f>SUM(AF80:AF81)</f>
        <v>1330</v>
      </c>
      <c r="AG82" s="100">
        <f>SUM(AG80:AG81)</f>
        <v>1609.3000000000002</v>
      </c>
    </row>
    <row r="83" spans="1:33" ht="12.75">
      <c r="A83" s="101"/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  <c r="P83" s="101"/>
      <c r="Q83" s="101"/>
      <c r="R83" s="101"/>
      <c r="S83" s="101"/>
      <c r="T83" s="101"/>
      <c r="U83" s="101"/>
      <c r="V83" s="102"/>
      <c r="W83" s="101"/>
      <c r="X83" s="101"/>
      <c r="Y83" s="101"/>
      <c r="Z83" s="101"/>
      <c r="AA83" s="101"/>
      <c r="AB83" s="101"/>
      <c r="AC83" s="101"/>
      <c r="AD83" s="101"/>
      <c r="AE83" s="101"/>
      <c r="AF83" s="101"/>
      <c r="AG83" s="101"/>
    </row>
    <row r="84" spans="1:33" ht="13.5" thickBot="1">
      <c r="A84" s="89">
        <v>34700</v>
      </c>
      <c r="B84" s="90"/>
      <c r="C84" s="89">
        <v>90237</v>
      </c>
      <c r="D84" s="90" t="s">
        <v>134</v>
      </c>
      <c r="E84" s="90" t="s">
        <v>135</v>
      </c>
      <c r="F84" s="90" t="s">
        <v>136</v>
      </c>
      <c r="G84" s="90" t="s">
        <v>27</v>
      </c>
      <c r="H84" s="91" t="s">
        <v>137</v>
      </c>
      <c r="I84" s="90" t="s">
        <v>28</v>
      </c>
      <c r="J84" s="92">
        <v>1</v>
      </c>
      <c r="K84" s="93" t="s">
        <v>710</v>
      </c>
      <c r="L84" s="90">
        <v>313050</v>
      </c>
      <c r="M84" s="90" t="s">
        <v>181</v>
      </c>
      <c r="N84" s="90" t="s">
        <v>182</v>
      </c>
      <c r="O84" s="90" t="s">
        <v>53</v>
      </c>
      <c r="P84" s="90"/>
      <c r="Q84" s="90" t="s">
        <v>32</v>
      </c>
      <c r="R84" s="90">
        <v>33632</v>
      </c>
      <c r="S84" s="90" t="s">
        <v>183</v>
      </c>
      <c r="T84" s="90" t="s">
        <v>184</v>
      </c>
      <c r="U84" s="90">
        <v>549491425</v>
      </c>
      <c r="V84" s="90"/>
      <c r="W84" s="94" t="s">
        <v>784</v>
      </c>
      <c r="X84" s="94" t="s">
        <v>785</v>
      </c>
      <c r="Y84" s="94" t="s">
        <v>786</v>
      </c>
      <c r="Z84" s="94" t="s">
        <v>742</v>
      </c>
      <c r="AA84" s="94" t="s">
        <v>32</v>
      </c>
      <c r="AB84" s="93" t="s">
        <v>787</v>
      </c>
      <c r="AC84" s="95">
        <v>130</v>
      </c>
      <c r="AD84" s="92">
        <v>21</v>
      </c>
      <c r="AE84" s="95">
        <v>27.3</v>
      </c>
      <c r="AF84" s="96">
        <f>ROUND(J84*AC84,2)</f>
        <v>130</v>
      </c>
      <c r="AG84" s="96">
        <f>ROUND(J84*(AC84+AE84),2)</f>
        <v>157.3</v>
      </c>
    </row>
    <row r="85" spans="1:33" ht="13.5" customHeight="1" thickTop="1">
      <c r="A85" s="97"/>
      <c r="B85" s="97"/>
      <c r="C85" s="97"/>
      <c r="D85" s="98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  <c r="V85" s="99"/>
      <c r="W85" s="98"/>
      <c r="X85" s="98"/>
      <c r="Y85" s="98"/>
      <c r="Z85" s="98"/>
      <c r="AA85" s="98"/>
      <c r="AB85" s="98"/>
      <c r="AC85" s="98"/>
      <c r="AD85" s="97" t="s">
        <v>717</v>
      </c>
      <c r="AE85" s="97"/>
      <c r="AF85" s="100">
        <f>SUM(AF84:AF84)</f>
        <v>130</v>
      </c>
      <c r="AG85" s="100">
        <f>SUM(AG84:AG84)</f>
        <v>157.3</v>
      </c>
    </row>
    <row r="86" spans="1:33" ht="12.75">
      <c r="A86" s="101"/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  <c r="P86" s="101"/>
      <c r="Q86" s="101"/>
      <c r="R86" s="101"/>
      <c r="S86" s="101"/>
      <c r="T86" s="101"/>
      <c r="U86" s="101"/>
      <c r="V86" s="102"/>
      <c r="W86" s="101"/>
      <c r="X86" s="101"/>
      <c r="Y86" s="101"/>
      <c r="Z86" s="101"/>
      <c r="AA86" s="101"/>
      <c r="AB86" s="101"/>
      <c r="AC86" s="101"/>
      <c r="AD86" s="101"/>
      <c r="AE86" s="101"/>
      <c r="AF86" s="101"/>
      <c r="AG86" s="101"/>
    </row>
    <row r="87" spans="1:33" ht="13.5" thickBot="1">
      <c r="A87" s="89">
        <v>34710</v>
      </c>
      <c r="B87" s="90" t="s">
        <v>185</v>
      </c>
      <c r="C87" s="89">
        <v>90489</v>
      </c>
      <c r="D87" s="90" t="s">
        <v>41</v>
      </c>
      <c r="E87" s="90" t="s">
        <v>42</v>
      </c>
      <c r="F87" s="90" t="s">
        <v>43</v>
      </c>
      <c r="G87" s="90" t="s">
        <v>27</v>
      </c>
      <c r="H87" s="90"/>
      <c r="I87" s="90" t="s">
        <v>28</v>
      </c>
      <c r="J87" s="92">
        <v>5</v>
      </c>
      <c r="K87" s="93" t="s">
        <v>728</v>
      </c>
      <c r="L87" s="90">
        <v>510000</v>
      </c>
      <c r="M87" s="90" t="s">
        <v>51</v>
      </c>
      <c r="N87" s="90" t="s">
        <v>52</v>
      </c>
      <c r="O87" s="90" t="s">
        <v>53</v>
      </c>
      <c r="P87" s="90">
        <v>2</v>
      </c>
      <c r="Q87" s="90" t="s">
        <v>54</v>
      </c>
      <c r="R87" s="90">
        <v>186014</v>
      </c>
      <c r="S87" s="90" t="s">
        <v>55</v>
      </c>
      <c r="T87" s="90" t="s">
        <v>56</v>
      </c>
      <c r="U87" s="90">
        <v>549496321</v>
      </c>
      <c r="V87" s="90"/>
      <c r="W87" s="94" t="s">
        <v>788</v>
      </c>
      <c r="X87" s="94" t="s">
        <v>789</v>
      </c>
      <c r="Y87" s="94" t="s">
        <v>32</v>
      </c>
      <c r="Z87" s="94" t="s">
        <v>714</v>
      </c>
      <c r="AA87" s="94" t="s">
        <v>739</v>
      </c>
      <c r="AB87" s="93" t="s">
        <v>790</v>
      </c>
      <c r="AC87" s="95">
        <v>170</v>
      </c>
      <c r="AD87" s="92">
        <v>21</v>
      </c>
      <c r="AE87" s="95">
        <v>35.7</v>
      </c>
      <c r="AF87" s="96">
        <f>ROUND(J87*AC87,2)</f>
        <v>850</v>
      </c>
      <c r="AG87" s="96">
        <f>ROUND(J87*(AC87+AE87),2)</f>
        <v>1028.5</v>
      </c>
    </row>
    <row r="88" spans="1:33" ht="13.5" customHeight="1" thickTop="1">
      <c r="A88" s="97"/>
      <c r="B88" s="97"/>
      <c r="C88" s="97"/>
      <c r="D88" s="98"/>
      <c r="E88" s="98"/>
      <c r="F88" s="98"/>
      <c r="G88" s="98"/>
      <c r="H88" s="98"/>
      <c r="I88" s="98"/>
      <c r="J88" s="98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  <c r="V88" s="99"/>
      <c r="W88" s="98"/>
      <c r="X88" s="98"/>
      <c r="Y88" s="98"/>
      <c r="Z88" s="98"/>
      <c r="AA88" s="98"/>
      <c r="AB88" s="98"/>
      <c r="AC88" s="98"/>
      <c r="AD88" s="97" t="s">
        <v>717</v>
      </c>
      <c r="AE88" s="97"/>
      <c r="AF88" s="100">
        <f>SUM(AF87:AF87)</f>
        <v>850</v>
      </c>
      <c r="AG88" s="100">
        <f>SUM(AG87:AG87)</f>
        <v>1028.5</v>
      </c>
    </row>
    <row r="89" spans="1:33" ht="12.75">
      <c r="A89" s="101"/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1"/>
      <c r="Q89" s="101"/>
      <c r="R89" s="101"/>
      <c r="S89" s="101"/>
      <c r="T89" s="101"/>
      <c r="U89" s="101"/>
      <c r="V89" s="102"/>
      <c r="W89" s="101"/>
      <c r="X89" s="101"/>
      <c r="Y89" s="101"/>
      <c r="Z89" s="101"/>
      <c r="AA89" s="101"/>
      <c r="AB89" s="101"/>
      <c r="AC89" s="101"/>
      <c r="AD89" s="101"/>
      <c r="AE89" s="101"/>
      <c r="AF89" s="101"/>
      <c r="AG89" s="101"/>
    </row>
    <row r="90" spans="1:33" ht="13.5" thickBot="1">
      <c r="A90" s="89">
        <v>34724</v>
      </c>
      <c r="B90" s="90"/>
      <c r="C90" s="89">
        <v>90639</v>
      </c>
      <c r="D90" s="90" t="s">
        <v>186</v>
      </c>
      <c r="E90" s="90" t="s">
        <v>187</v>
      </c>
      <c r="F90" s="90" t="s">
        <v>188</v>
      </c>
      <c r="G90" s="90" t="s">
        <v>27</v>
      </c>
      <c r="H90" s="90"/>
      <c r="I90" s="90" t="s">
        <v>28</v>
      </c>
      <c r="J90" s="92">
        <v>1</v>
      </c>
      <c r="K90" s="93" t="s">
        <v>710</v>
      </c>
      <c r="L90" s="90">
        <v>314010</v>
      </c>
      <c r="M90" s="90" t="s">
        <v>189</v>
      </c>
      <c r="N90" s="90" t="s">
        <v>190</v>
      </c>
      <c r="O90" s="90" t="s">
        <v>53</v>
      </c>
      <c r="P90" s="90">
        <v>2</v>
      </c>
      <c r="Q90" s="90" t="s">
        <v>191</v>
      </c>
      <c r="R90" s="90">
        <v>8324</v>
      </c>
      <c r="S90" s="90" t="s">
        <v>192</v>
      </c>
      <c r="T90" s="90" t="s">
        <v>193</v>
      </c>
      <c r="U90" s="90">
        <v>549493041</v>
      </c>
      <c r="V90" s="90"/>
      <c r="W90" s="94" t="s">
        <v>720</v>
      </c>
      <c r="X90" s="94" t="s">
        <v>791</v>
      </c>
      <c r="Y90" s="94" t="s">
        <v>792</v>
      </c>
      <c r="Z90" s="94" t="s">
        <v>720</v>
      </c>
      <c r="AA90" s="94" t="s">
        <v>730</v>
      </c>
      <c r="AB90" s="93" t="s">
        <v>793</v>
      </c>
      <c r="AC90" s="95">
        <v>1200</v>
      </c>
      <c r="AD90" s="92">
        <v>21</v>
      </c>
      <c r="AE90" s="95">
        <v>252</v>
      </c>
      <c r="AF90" s="96">
        <f>ROUND(J90*AC90,2)</f>
        <v>1200</v>
      </c>
      <c r="AG90" s="96">
        <f>ROUND(J90*(AC90+AE90),2)</f>
        <v>1452</v>
      </c>
    </row>
    <row r="91" spans="1:33" ht="13.5" customHeight="1" thickTop="1">
      <c r="A91" s="97"/>
      <c r="B91" s="97"/>
      <c r="C91" s="97"/>
      <c r="D91" s="98"/>
      <c r="E91" s="98"/>
      <c r="F91" s="98"/>
      <c r="G91" s="98"/>
      <c r="H91" s="98"/>
      <c r="I91" s="98"/>
      <c r="J91" s="98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  <c r="V91" s="99"/>
      <c r="W91" s="98"/>
      <c r="X91" s="98"/>
      <c r="Y91" s="98"/>
      <c r="Z91" s="98"/>
      <c r="AA91" s="98"/>
      <c r="AB91" s="98"/>
      <c r="AC91" s="98"/>
      <c r="AD91" s="97" t="s">
        <v>717</v>
      </c>
      <c r="AE91" s="97"/>
      <c r="AF91" s="100">
        <f>SUM(AF90:AF90)</f>
        <v>1200</v>
      </c>
      <c r="AG91" s="100">
        <f>SUM(AG90:AG90)</f>
        <v>1452</v>
      </c>
    </row>
    <row r="92" spans="1:33" ht="12.75">
      <c r="A92" s="101"/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  <c r="T92" s="101"/>
      <c r="U92" s="101"/>
      <c r="V92" s="102"/>
      <c r="W92" s="101"/>
      <c r="X92" s="101"/>
      <c r="Y92" s="101"/>
      <c r="Z92" s="101"/>
      <c r="AA92" s="101"/>
      <c r="AB92" s="101"/>
      <c r="AC92" s="101"/>
      <c r="AD92" s="101"/>
      <c r="AE92" s="101"/>
      <c r="AF92" s="101"/>
      <c r="AG92" s="101"/>
    </row>
    <row r="93" spans="1:33" ht="13.5" thickBot="1">
      <c r="A93" s="89">
        <v>34901</v>
      </c>
      <c r="B93" s="90" t="s">
        <v>194</v>
      </c>
      <c r="C93" s="89">
        <v>91545</v>
      </c>
      <c r="D93" s="90" t="s">
        <v>44</v>
      </c>
      <c r="E93" s="90" t="s">
        <v>45</v>
      </c>
      <c r="F93" s="90" t="s">
        <v>46</v>
      </c>
      <c r="G93" s="90" t="s">
        <v>27</v>
      </c>
      <c r="H93" s="90"/>
      <c r="I93" s="90" t="s">
        <v>28</v>
      </c>
      <c r="J93" s="92">
        <v>1</v>
      </c>
      <c r="K93" s="93" t="s">
        <v>728</v>
      </c>
      <c r="L93" s="90">
        <v>110516</v>
      </c>
      <c r="M93" s="90" t="s">
        <v>195</v>
      </c>
      <c r="N93" s="90" t="s">
        <v>196</v>
      </c>
      <c r="O93" s="90" t="s">
        <v>53</v>
      </c>
      <c r="P93" s="90">
        <v>3</v>
      </c>
      <c r="Q93" s="90" t="s">
        <v>197</v>
      </c>
      <c r="R93" s="90">
        <v>2264</v>
      </c>
      <c r="S93" s="90" t="s">
        <v>198</v>
      </c>
      <c r="T93" s="90" t="s">
        <v>199</v>
      </c>
      <c r="U93" s="90">
        <v>549493070</v>
      </c>
      <c r="V93" s="90"/>
      <c r="W93" s="94" t="s">
        <v>720</v>
      </c>
      <c r="X93" s="94" t="s">
        <v>794</v>
      </c>
      <c r="Y93" s="94" t="s">
        <v>32</v>
      </c>
      <c r="Z93" s="94" t="s">
        <v>720</v>
      </c>
      <c r="AA93" s="94" t="s">
        <v>730</v>
      </c>
      <c r="AB93" s="93" t="s">
        <v>795</v>
      </c>
      <c r="AC93" s="95">
        <v>7750</v>
      </c>
      <c r="AD93" s="92">
        <v>21</v>
      </c>
      <c r="AE93" s="95">
        <v>1627.5</v>
      </c>
      <c r="AF93" s="96">
        <f>ROUND(J93*AC93,2)</f>
        <v>7750</v>
      </c>
      <c r="AG93" s="96">
        <f>ROUND(J93*(AC93+AE93),2)</f>
        <v>9377.5</v>
      </c>
    </row>
    <row r="94" spans="1:33" ht="13.5" customHeight="1" thickTop="1">
      <c r="A94" s="97"/>
      <c r="B94" s="97"/>
      <c r="C94" s="97"/>
      <c r="D94" s="98"/>
      <c r="E94" s="98"/>
      <c r="F94" s="98"/>
      <c r="G94" s="98"/>
      <c r="H94" s="98"/>
      <c r="I94" s="98"/>
      <c r="J94" s="98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  <c r="V94" s="99"/>
      <c r="W94" s="98"/>
      <c r="X94" s="98"/>
      <c r="Y94" s="98"/>
      <c r="Z94" s="98"/>
      <c r="AA94" s="98"/>
      <c r="AB94" s="98"/>
      <c r="AC94" s="98"/>
      <c r="AD94" s="97" t="s">
        <v>717</v>
      </c>
      <c r="AE94" s="97"/>
      <c r="AF94" s="100">
        <f>SUM(AF93:AF93)</f>
        <v>7750</v>
      </c>
      <c r="AG94" s="100">
        <f>SUM(AG93:AG93)</f>
        <v>9377.5</v>
      </c>
    </row>
    <row r="95" spans="1:33" ht="12.75">
      <c r="A95" s="101"/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  <c r="P95" s="101"/>
      <c r="Q95" s="101"/>
      <c r="R95" s="101"/>
      <c r="S95" s="101"/>
      <c r="T95" s="101"/>
      <c r="U95" s="101"/>
      <c r="V95" s="102"/>
      <c r="W95" s="101"/>
      <c r="X95" s="101"/>
      <c r="Y95" s="101"/>
      <c r="Z95" s="101"/>
      <c r="AA95" s="101"/>
      <c r="AB95" s="101"/>
      <c r="AC95" s="101"/>
      <c r="AD95" s="101"/>
      <c r="AE95" s="101"/>
      <c r="AF95" s="101"/>
      <c r="AG95" s="101"/>
    </row>
    <row r="96" spans="1:33" ht="12.75">
      <c r="A96" s="89">
        <v>34977</v>
      </c>
      <c r="B96" s="90" t="s">
        <v>200</v>
      </c>
      <c r="C96" s="89">
        <v>91644</v>
      </c>
      <c r="D96" s="90" t="s">
        <v>44</v>
      </c>
      <c r="E96" s="90" t="s">
        <v>69</v>
      </c>
      <c r="F96" s="90" t="s">
        <v>70</v>
      </c>
      <c r="G96" s="90" t="s">
        <v>27</v>
      </c>
      <c r="H96" s="90"/>
      <c r="I96" s="90" t="s">
        <v>28</v>
      </c>
      <c r="J96" s="92">
        <v>1</v>
      </c>
      <c r="K96" s="93" t="s">
        <v>728</v>
      </c>
      <c r="L96" s="90">
        <v>213300</v>
      </c>
      <c r="M96" s="90" t="s">
        <v>201</v>
      </c>
      <c r="N96" s="90" t="s">
        <v>76</v>
      </c>
      <c r="O96" s="90" t="s">
        <v>77</v>
      </c>
      <c r="P96" s="90">
        <v>3</v>
      </c>
      <c r="Q96" s="90" t="s">
        <v>202</v>
      </c>
      <c r="R96" s="90">
        <v>133782</v>
      </c>
      <c r="S96" s="90" t="s">
        <v>203</v>
      </c>
      <c r="T96" s="90" t="s">
        <v>204</v>
      </c>
      <c r="U96" s="90">
        <v>549495760</v>
      </c>
      <c r="V96" s="90"/>
      <c r="W96" s="94" t="s">
        <v>796</v>
      </c>
      <c r="X96" s="94" t="s">
        <v>797</v>
      </c>
      <c r="Y96" s="94" t="s">
        <v>32</v>
      </c>
      <c r="Z96" s="94" t="s">
        <v>798</v>
      </c>
      <c r="AA96" s="94" t="s">
        <v>32</v>
      </c>
      <c r="AB96" s="93" t="s">
        <v>799</v>
      </c>
      <c r="AC96" s="95">
        <v>11100</v>
      </c>
      <c r="AD96" s="92">
        <v>21</v>
      </c>
      <c r="AE96" s="95">
        <v>2331</v>
      </c>
      <c r="AF96" s="96">
        <f aca="true" t="shared" si="2" ref="AF96:AF101">ROUND(J96*AC96,2)</f>
        <v>11100</v>
      </c>
      <c r="AG96" s="96">
        <f aca="true" t="shared" si="3" ref="AG96:AG101">ROUND(J96*(AC96+AE96),2)</f>
        <v>13431</v>
      </c>
    </row>
    <row r="97" spans="1:33" ht="12.75">
      <c r="A97" s="89">
        <v>34977</v>
      </c>
      <c r="B97" s="90" t="s">
        <v>200</v>
      </c>
      <c r="C97" s="89">
        <v>91645</v>
      </c>
      <c r="D97" s="90" t="s">
        <v>47</v>
      </c>
      <c r="E97" s="90" t="s">
        <v>205</v>
      </c>
      <c r="F97" s="90" t="s">
        <v>206</v>
      </c>
      <c r="G97" s="90" t="s">
        <v>27</v>
      </c>
      <c r="H97" s="90"/>
      <c r="I97" s="90" t="s">
        <v>28</v>
      </c>
      <c r="J97" s="92">
        <v>1</v>
      </c>
      <c r="K97" s="93" t="s">
        <v>728</v>
      </c>
      <c r="L97" s="90">
        <v>213300</v>
      </c>
      <c r="M97" s="90" t="s">
        <v>201</v>
      </c>
      <c r="N97" s="90" t="s">
        <v>76</v>
      </c>
      <c r="O97" s="90" t="s">
        <v>77</v>
      </c>
      <c r="P97" s="90">
        <v>3</v>
      </c>
      <c r="Q97" s="90" t="s">
        <v>202</v>
      </c>
      <c r="R97" s="90">
        <v>133782</v>
      </c>
      <c r="S97" s="90" t="s">
        <v>203</v>
      </c>
      <c r="T97" s="90" t="s">
        <v>204</v>
      </c>
      <c r="U97" s="90">
        <v>549495760</v>
      </c>
      <c r="V97" s="90"/>
      <c r="W97" s="94" t="s">
        <v>796</v>
      </c>
      <c r="X97" s="94" t="s">
        <v>797</v>
      </c>
      <c r="Y97" s="94" t="s">
        <v>32</v>
      </c>
      <c r="Z97" s="94" t="s">
        <v>798</v>
      </c>
      <c r="AA97" s="94" t="s">
        <v>32</v>
      </c>
      <c r="AB97" s="93" t="s">
        <v>799</v>
      </c>
      <c r="AC97" s="95">
        <v>4750</v>
      </c>
      <c r="AD97" s="92">
        <v>21</v>
      </c>
      <c r="AE97" s="95">
        <v>997.5</v>
      </c>
      <c r="AF97" s="96">
        <f t="shared" si="2"/>
        <v>4750</v>
      </c>
      <c r="AG97" s="96">
        <f t="shared" si="3"/>
        <v>5747.5</v>
      </c>
    </row>
    <row r="98" spans="1:33" ht="12.75">
      <c r="A98" s="89">
        <v>34977</v>
      </c>
      <c r="B98" s="90" t="s">
        <v>200</v>
      </c>
      <c r="C98" s="89">
        <v>91646</v>
      </c>
      <c r="D98" s="90" t="s">
        <v>126</v>
      </c>
      <c r="E98" s="90" t="s">
        <v>127</v>
      </c>
      <c r="F98" s="90" t="s">
        <v>128</v>
      </c>
      <c r="G98" s="90" t="s">
        <v>27</v>
      </c>
      <c r="H98" s="90"/>
      <c r="I98" s="90" t="s">
        <v>28</v>
      </c>
      <c r="J98" s="92">
        <v>6</v>
      </c>
      <c r="K98" s="93" t="s">
        <v>728</v>
      </c>
      <c r="L98" s="90">
        <v>213300</v>
      </c>
      <c r="M98" s="90" t="s">
        <v>201</v>
      </c>
      <c r="N98" s="90" t="s">
        <v>76</v>
      </c>
      <c r="O98" s="90" t="s">
        <v>77</v>
      </c>
      <c r="P98" s="90">
        <v>3</v>
      </c>
      <c r="Q98" s="90" t="s">
        <v>202</v>
      </c>
      <c r="R98" s="90">
        <v>133782</v>
      </c>
      <c r="S98" s="90" t="s">
        <v>203</v>
      </c>
      <c r="T98" s="90" t="s">
        <v>204</v>
      </c>
      <c r="U98" s="90">
        <v>549495760</v>
      </c>
      <c r="V98" s="90"/>
      <c r="W98" s="94" t="s">
        <v>796</v>
      </c>
      <c r="X98" s="94" t="s">
        <v>797</v>
      </c>
      <c r="Y98" s="94" t="s">
        <v>32</v>
      </c>
      <c r="Z98" s="94" t="s">
        <v>798</v>
      </c>
      <c r="AA98" s="94" t="s">
        <v>32</v>
      </c>
      <c r="AB98" s="93" t="s">
        <v>799</v>
      </c>
      <c r="AC98" s="95">
        <v>1600</v>
      </c>
      <c r="AD98" s="92">
        <v>21</v>
      </c>
      <c r="AE98" s="95">
        <v>336</v>
      </c>
      <c r="AF98" s="96">
        <f t="shared" si="2"/>
        <v>9600</v>
      </c>
      <c r="AG98" s="96">
        <f t="shared" si="3"/>
        <v>11616</v>
      </c>
    </row>
    <row r="99" spans="1:33" ht="12.75">
      <c r="A99" s="89">
        <v>34977</v>
      </c>
      <c r="B99" s="90" t="s">
        <v>200</v>
      </c>
      <c r="C99" s="89">
        <v>91647</v>
      </c>
      <c r="D99" s="90" t="s">
        <v>134</v>
      </c>
      <c r="E99" s="90" t="s">
        <v>135</v>
      </c>
      <c r="F99" s="90" t="s">
        <v>136</v>
      </c>
      <c r="G99" s="90" t="s">
        <v>27</v>
      </c>
      <c r="H99" s="91" t="s">
        <v>137</v>
      </c>
      <c r="I99" s="90" t="s">
        <v>28</v>
      </c>
      <c r="J99" s="92">
        <v>2</v>
      </c>
      <c r="K99" s="93" t="s">
        <v>728</v>
      </c>
      <c r="L99" s="90">
        <v>213300</v>
      </c>
      <c r="M99" s="90" t="s">
        <v>201</v>
      </c>
      <c r="N99" s="90" t="s">
        <v>76</v>
      </c>
      <c r="O99" s="90" t="s">
        <v>77</v>
      </c>
      <c r="P99" s="90">
        <v>3</v>
      </c>
      <c r="Q99" s="90" t="s">
        <v>202</v>
      </c>
      <c r="R99" s="90">
        <v>133782</v>
      </c>
      <c r="S99" s="90" t="s">
        <v>203</v>
      </c>
      <c r="T99" s="90" t="s">
        <v>204</v>
      </c>
      <c r="U99" s="90">
        <v>549495760</v>
      </c>
      <c r="V99" s="90"/>
      <c r="W99" s="94" t="s">
        <v>796</v>
      </c>
      <c r="X99" s="94" t="s">
        <v>797</v>
      </c>
      <c r="Y99" s="94" t="s">
        <v>32</v>
      </c>
      <c r="Z99" s="94" t="s">
        <v>798</v>
      </c>
      <c r="AA99" s="94" t="s">
        <v>32</v>
      </c>
      <c r="AB99" s="93" t="s">
        <v>799</v>
      </c>
      <c r="AC99" s="95">
        <v>130</v>
      </c>
      <c r="AD99" s="92">
        <v>21</v>
      </c>
      <c r="AE99" s="95">
        <v>27.3</v>
      </c>
      <c r="AF99" s="96">
        <f t="shared" si="2"/>
        <v>260</v>
      </c>
      <c r="AG99" s="96">
        <f t="shared" si="3"/>
        <v>314.6</v>
      </c>
    </row>
    <row r="100" spans="1:33" ht="38.25">
      <c r="A100" s="89">
        <v>34977</v>
      </c>
      <c r="B100" s="90" t="s">
        <v>200</v>
      </c>
      <c r="C100" s="89">
        <v>91663</v>
      </c>
      <c r="D100" s="90" t="s">
        <v>24</v>
      </c>
      <c r="E100" s="90" t="s">
        <v>207</v>
      </c>
      <c r="F100" s="90" t="s">
        <v>208</v>
      </c>
      <c r="G100" s="90" t="s">
        <v>27</v>
      </c>
      <c r="H100" s="91" t="s">
        <v>209</v>
      </c>
      <c r="I100" s="90" t="s">
        <v>28</v>
      </c>
      <c r="J100" s="92">
        <v>6</v>
      </c>
      <c r="K100" s="93" t="s">
        <v>728</v>
      </c>
      <c r="L100" s="90">
        <v>213300</v>
      </c>
      <c r="M100" s="90" t="s">
        <v>201</v>
      </c>
      <c r="N100" s="90" t="s">
        <v>76</v>
      </c>
      <c r="O100" s="90" t="s">
        <v>77</v>
      </c>
      <c r="P100" s="90">
        <v>3</v>
      </c>
      <c r="Q100" s="90" t="s">
        <v>202</v>
      </c>
      <c r="R100" s="90">
        <v>133782</v>
      </c>
      <c r="S100" s="90" t="s">
        <v>203</v>
      </c>
      <c r="T100" s="90" t="s">
        <v>204</v>
      </c>
      <c r="U100" s="90">
        <v>549495760</v>
      </c>
      <c r="V100" s="90"/>
      <c r="W100" s="94" t="s">
        <v>796</v>
      </c>
      <c r="X100" s="94" t="s">
        <v>797</v>
      </c>
      <c r="Y100" s="94" t="s">
        <v>32</v>
      </c>
      <c r="Z100" s="94" t="s">
        <v>798</v>
      </c>
      <c r="AA100" s="94" t="s">
        <v>32</v>
      </c>
      <c r="AB100" s="93" t="s">
        <v>799</v>
      </c>
      <c r="AC100" s="95">
        <v>16850</v>
      </c>
      <c r="AD100" s="92">
        <v>21</v>
      </c>
      <c r="AE100" s="95">
        <v>3538.5</v>
      </c>
      <c r="AF100" s="96">
        <f t="shared" si="2"/>
        <v>101100</v>
      </c>
      <c r="AG100" s="96">
        <f t="shared" si="3"/>
        <v>122331</v>
      </c>
    </row>
    <row r="101" spans="1:33" ht="13.5" thickBot="1">
      <c r="A101" s="89">
        <v>34977</v>
      </c>
      <c r="B101" s="90" t="s">
        <v>200</v>
      </c>
      <c r="C101" s="89">
        <v>91664</v>
      </c>
      <c r="D101" s="90" t="s">
        <v>41</v>
      </c>
      <c r="E101" s="90" t="s">
        <v>42</v>
      </c>
      <c r="F101" s="90" t="s">
        <v>43</v>
      </c>
      <c r="G101" s="90" t="s">
        <v>27</v>
      </c>
      <c r="H101" s="90"/>
      <c r="I101" s="90" t="s">
        <v>28</v>
      </c>
      <c r="J101" s="92">
        <v>11</v>
      </c>
      <c r="K101" s="93" t="s">
        <v>728</v>
      </c>
      <c r="L101" s="90">
        <v>213300</v>
      </c>
      <c r="M101" s="90" t="s">
        <v>201</v>
      </c>
      <c r="N101" s="90" t="s">
        <v>76</v>
      </c>
      <c r="O101" s="90" t="s">
        <v>77</v>
      </c>
      <c r="P101" s="90">
        <v>3</v>
      </c>
      <c r="Q101" s="90" t="s">
        <v>202</v>
      </c>
      <c r="R101" s="90">
        <v>133782</v>
      </c>
      <c r="S101" s="90" t="s">
        <v>203</v>
      </c>
      <c r="T101" s="90" t="s">
        <v>204</v>
      </c>
      <c r="U101" s="90">
        <v>549495760</v>
      </c>
      <c r="V101" s="90"/>
      <c r="W101" s="94" t="s">
        <v>796</v>
      </c>
      <c r="X101" s="94" t="s">
        <v>797</v>
      </c>
      <c r="Y101" s="94" t="s">
        <v>32</v>
      </c>
      <c r="Z101" s="94" t="s">
        <v>798</v>
      </c>
      <c r="AA101" s="94" t="s">
        <v>32</v>
      </c>
      <c r="AB101" s="93" t="s">
        <v>799</v>
      </c>
      <c r="AC101" s="95">
        <v>170</v>
      </c>
      <c r="AD101" s="92">
        <v>21</v>
      </c>
      <c r="AE101" s="95">
        <v>35.7</v>
      </c>
      <c r="AF101" s="96">
        <f t="shared" si="2"/>
        <v>1870</v>
      </c>
      <c r="AG101" s="96">
        <f t="shared" si="3"/>
        <v>2262.7</v>
      </c>
    </row>
    <row r="102" spans="1:33" ht="13.5" customHeight="1" thickTop="1">
      <c r="A102" s="97"/>
      <c r="B102" s="97"/>
      <c r="C102" s="97"/>
      <c r="D102" s="98"/>
      <c r="E102" s="98"/>
      <c r="F102" s="98"/>
      <c r="G102" s="98"/>
      <c r="H102" s="98"/>
      <c r="I102" s="98"/>
      <c r="J102" s="98"/>
      <c r="K102" s="98"/>
      <c r="L102" s="98"/>
      <c r="M102" s="98"/>
      <c r="N102" s="98"/>
      <c r="O102" s="98"/>
      <c r="P102" s="98"/>
      <c r="Q102" s="98"/>
      <c r="R102" s="98"/>
      <c r="S102" s="98"/>
      <c r="T102" s="98"/>
      <c r="U102" s="98"/>
      <c r="V102" s="99"/>
      <c r="W102" s="98"/>
      <c r="X102" s="98"/>
      <c r="Y102" s="98"/>
      <c r="Z102" s="98"/>
      <c r="AA102" s="98"/>
      <c r="AB102" s="98"/>
      <c r="AC102" s="98"/>
      <c r="AD102" s="97" t="s">
        <v>717</v>
      </c>
      <c r="AE102" s="97"/>
      <c r="AF102" s="100">
        <f>SUM(AF96:AF101)</f>
        <v>128680</v>
      </c>
      <c r="AG102" s="100">
        <f>SUM(AG96:AG101)</f>
        <v>155702.80000000002</v>
      </c>
    </row>
    <row r="103" spans="1:33" ht="12.75">
      <c r="A103" s="101"/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  <c r="P103" s="101"/>
      <c r="Q103" s="101"/>
      <c r="R103" s="101"/>
      <c r="S103" s="101"/>
      <c r="T103" s="101"/>
      <c r="U103" s="101"/>
      <c r="V103" s="102"/>
      <c r="W103" s="101"/>
      <c r="X103" s="101"/>
      <c r="Y103" s="101"/>
      <c r="Z103" s="101"/>
      <c r="AA103" s="101"/>
      <c r="AB103" s="101"/>
      <c r="AC103" s="101"/>
      <c r="AD103" s="101"/>
      <c r="AE103" s="101"/>
      <c r="AF103" s="101"/>
      <c r="AG103" s="101"/>
    </row>
    <row r="104" spans="1:33" ht="26.25" thickBot="1">
      <c r="A104" s="89">
        <v>35057</v>
      </c>
      <c r="B104" s="90" t="s">
        <v>210</v>
      </c>
      <c r="C104" s="89">
        <v>91730</v>
      </c>
      <c r="D104" s="90" t="s">
        <v>47</v>
      </c>
      <c r="E104" s="90" t="s">
        <v>72</v>
      </c>
      <c r="F104" s="90" t="s">
        <v>73</v>
      </c>
      <c r="G104" s="90" t="s">
        <v>27</v>
      </c>
      <c r="H104" s="90"/>
      <c r="I104" s="90" t="s">
        <v>28</v>
      </c>
      <c r="J104" s="92">
        <v>2</v>
      </c>
      <c r="K104" s="93" t="s">
        <v>710</v>
      </c>
      <c r="L104" s="90">
        <v>561300</v>
      </c>
      <c r="M104" s="90" t="s">
        <v>211</v>
      </c>
      <c r="N104" s="90" t="s">
        <v>162</v>
      </c>
      <c r="O104" s="90" t="s">
        <v>163</v>
      </c>
      <c r="P104" s="90">
        <v>3</v>
      </c>
      <c r="Q104" s="90">
        <v>349</v>
      </c>
      <c r="R104" s="90">
        <v>168497</v>
      </c>
      <c r="S104" s="90" t="s">
        <v>164</v>
      </c>
      <c r="T104" s="90" t="s">
        <v>165</v>
      </c>
      <c r="U104" s="90">
        <v>549494051</v>
      </c>
      <c r="V104" s="90" t="s">
        <v>212</v>
      </c>
      <c r="W104" s="94" t="s">
        <v>800</v>
      </c>
      <c r="X104" s="94" t="s">
        <v>801</v>
      </c>
      <c r="Y104" s="94" t="s">
        <v>32</v>
      </c>
      <c r="Z104" s="94" t="s">
        <v>720</v>
      </c>
      <c r="AA104" s="94" t="s">
        <v>739</v>
      </c>
      <c r="AB104" s="93" t="s">
        <v>802</v>
      </c>
      <c r="AC104" s="95">
        <v>3650</v>
      </c>
      <c r="AD104" s="92">
        <v>21</v>
      </c>
      <c r="AE104" s="95">
        <v>766.5</v>
      </c>
      <c r="AF104" s="96">
        <f>ROUND(J104*AC104,2)</f>
        <v>7300</v>
      </c>
      <c r="AG104" s="96">
        <f>ROUND(J104*(AC104+AE104),2)</f>
        <v>8833</v>
      </c>
    </row>
    <row r="105" spans="1:33" ht="13.5" customHeight="1" thickTop="1">
      <c r="A105" s="97"/>
      <c r="B105" s="97"/>
      <c r="C105" s="97"/>
      <c r="D105" s="98"/>
      <c r="E105" s="98"/>
      <c r="F105" s="98"/>
      <c r="G105" s="98"/>
      <c r="H105" s="98"/>
      <c r="I105" s="98"/>
      <c r="J105" s="98"/>
      <c r="K105" s="98"/>
      <c r="L105" s="98"/>
      <c r="M105" s="98"/>
      <c r="N105" s="98"/>
      <c r="O105" s="98"/>
      <c r="P105" s="98"/>
      <c r="Q105" s="98"/>
      <c r="R105" s="98"/>
      <c r="S105" s="98"/>
      <c r="T105" s="98"/>
      <c r="U105" s="98"/>
      <c r="V105" s="99"/>
      <c r="W105" s="98"/>
      <c r="X105" s="98"/>
      <c r="Y105" s="98"/>
      <c r="Z105" s="98"/>
      <c r="AA105" s="98"/>
      <c r="AB105" s="98"/>
      <c r="AC105" s="98"/>
      <c r="AD105" s="97" t="s">
        <v>717</v>
      </c>
      <c r="AE105" s="97"/>
      <c r="AF105" s="100">
        <f>SUM(AF104:AF104)</f>
        <v>7300</v>
      </c>
      <c r="AG105" s="100">
        <f>SUM(AG104:AG104)</f>
        <v>8833</v>
      </c>
    </row>
    <row r="106" spans="1:33" ht="12.75">
      <c r="A106" s="101"/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2"/>
      <c r="W106" s="101"/>
      <c r="X106" s="101"/>
      <c r="Y106" s="101"/>
      <c r="Z106" s="101"/>
      <c r="AA106" s="101"/>
      <c r="AB106" s="101"/>
      <c r="AC106" s="101"/>
      <c r="AD106" s="101"/>
      <c r="AE106" s="101"/>
      <c r="AF106" s="101"/>
      <c r="AG106" s="101"/>
    </row>
    <row r="107" spans="1:33" ht="12.75">
      <c r="A107" s="89">
        <v>35077</v>
      </c>
      <c r="B107" s="90" t="s">
        <v>213</v>
      </c>
      <c r="C107" s="89">
        <v>91762</v>
      </c>
      <c r="D107" s="90" t="s">
        <v>126</v>
      </c>
      <c r="E107" s="90" t="s">
        <v>214</v>
      </c>
      <c r="F107" s="90" t="s">
        <v>215</v>
      </c>
      <c r="G107" s="90" t="s">
        <v>27</v>
      </c>
      <c r="H107" s="90"/>
      <c r="I107" s="90" t="s">
        <v>28</v>
      </c>
      <c r="J107" s="92">
        <v>4</v>
      </c>
      <c r="K107" s="93" t="s">
        <v>710</v>
      </c>
      <c r="L107" s="90">
        <v>920000</v>
      </c>
      <c r="M107" s="90" t="s">
        <v>216</v>
      </c>
      <c r="N107" s="90" t="s">
        <v>217</v>
      </c>
      <c r="O107" s="90" t="s">
        <v>218</v>
      </c>
      <c r="P107" s="90">
        <v>2</v>
      </c>
      <c r="Q107" s="90" t="s">
        <v>219</v>
      </c>
      <c r="R107" s="90">
        <v>2090</v>
      </c>
      <c r="S107" s="90" t="s">
        <v>220</v>
      </c>
      <c r="T107" s="90" t="s">
        <v>221</v>
      </c>
      <c r="U107" s="90">
        <v>549494642</v>
      </c>
      <c r="V107" s="90"/>
      <c r="W107" s="94" t="s">
        <v>803</v>
      </c>
      <c r="X107" s="94" t="s">
        <v>804</v>
      </c>
      <c r="Y107" s="94" t="s">
        <v>32</v>
      </c>
      <c r="Z107" s="94" t="s">
        <v>720</v>
      </c>
      <c r="AA107" s="94" t="s">
        <v>721</v>
      </c>
      <c r="AB107" s="93" t="s">
        <v>805</v>
      </c>
      <c r="AC107" s="95">
        <v>2140</v>
      </c>
      <c r="AD107" s="92">
        <v>21</v>
      </c>
      <c r="AE107" s="95">
        <v>449.4</v>
      </c>
      <c r="AF107" s="96">
        <f>ROUND(J107*AC107,2)</f>
        <v>8560</v>
      </c>
      <c r="AG107" s="96">
        <f>ROUND(J107*(AC107+AE107),2)</f>
        <v>10357.6</v>
      </c>
    </row>
    <row r="108" spans="1:33" ht="12.75">
      <c r="A108" s="89">
        <v>35077</v>
      </c>
      <c r="B108" s="90" t="s">
        <v>213</v>
      </c>
      <c r="C108" s="89">
        <v>91763</v>
      </c>
      <c r="D108" s="90" t="s">
        <v>134</v>
      </c>
      <c r="E108" s="90" t="s">
        <v>135</v>
      </c>
      <c r="F108" s="90" t="s">
        <v>136</v>
      </c>
      <c r="G108" s="90" t="s">
        <v>27</v>
      </c>
      <c r="H108" s="91" t="s">
        <v>222</v>
      </c>
      <c r="I108" s="90" t="s">
        <v>28</v>
      </c>
      <c r="J108" s="92">
        <v>4</v>
      </c>
      <c r="K108" s="93" t="s">
        <v>710</v>
      </c>
      <c r="L108" s="90">
        <v>920000</v>
      </c>
      <c r="M108" s="90" t="s">
        <v>216</v>
      </c>
      <c r="N108" s="90" t="s">
        <v>217</v>
      </c>
      <c r="O108" s="90" t="s">
        <v>218</v>
      </c>
      <c r="P108" s="90">
        <v>2</v>
      </c>
      <c r="Q108" s="90" t="s">
        <v>219</v>
      </c>
      <c r="R108" s="90">
        <v>2090</v>
      </c>
      <c r="S108" s="90" t="s">
        <v>220</v>
      </c>
      <c r="T108" s="90" t="s">
        <v>221</v>
      </c>
      <c r="U108" s="90">
        <v>549494642</v>
      </c>
      <c r="V108" s="90"/>
      <c r="W108" s="94" t="s">
        <v>803</v>
      </c>
      <c r="X108" s="94" t="s">
        <v>804</v>
      </c>
      <c r="Y108" s="94" t="s">
        <v>32</v>
      </c>
      <c r="Z108" s="94" t="s">
        <v>720</v>
      </c>
      <c r="AA108" s="94" t="s">
        <v>721</v>
      </c>
      <c r="AB108" s="93" t="s">
        <v>805</v>
      </c>
      <c r="AC108" s="95">
        <v>800</v>
      </c>
      <c r="AD108" s="92">
        <v>21</v>
      </c>
      <c r="AE108" s="95">
        <v>168</v>
      </c>
      <c r="AF108" s="96">
        <f>ROUND(J108*AC108,2)</f>
        <v>3200</v>
      </c>
      <c r="AG108" s="96">
        <f>ROUND(J108*(AC108+AE108),2)</f>
        <v>3872</v>
      </c>
    </row>
    <row r="109" spans="1:33" ht="12.75">
      <c r="A109" s="89">
        <v>35077</v>
      </c>
      <c r="B109" s="90" t="s">
        <v>213</v>
      </c>
      <c r="C109" s="89">
        <v>91783</v>
      </c>
      <c r="D109" s="90" t="s">
        <v>115</v>
      </c>
      <c r="E109" s="90" t="s">
        <v>116</v>
      </c>
      <c r="F109" s="90" t="s">
        <v>117</v>
      </c>
      <c r="G109" s="90" t="s">
        <v>27</v>
      </c>
      <c r="H109" s="91" t="s">
        <v>223</v>
      </c>
      <c r="I109" s="90" t="s">
        <v>28</v>
      </c>
      <c r="J109" s="92">
        <v>1</v>
      </c>
      <c r="K109" s="93" t="s">
        <v>710</v>
      </c>
      <c r="L109" s="90">
        <v>920000</v>
      </c>
      <c r="M109" s="90" t="s">
        <v>216</v>
      </c>
      <c r="N109" s="90" t="s">
        <v>217</v>
      </c>
      <c r="O109" s="90" t="s">
        <v>218</v>
      </c>
      <c r="P109" s="90">
        <v>2</v>
      </c>
      <c r="Q109" s="90" t="s">
        <v>219</v>
      </c>
      <c r="R109" s="90">
        <v>2090</v>
      </c>
      <c r="S109" s="90" t="s">
        <v>220</v>
      </c>
      <c r="T109" s="90" t="s">
        <v>221</v>
      </c>
      <c r="U109" s="90">
        <v>549494642</v>
      </c>
      <c r="V109" s="90"/>
      <c r="W109" s="94" t="s">
        <v>803</v>
      </c>
      <c r="X109" s="94" t="s">
        <v>804</v>
      </c>
      <c r="Y109" s="94" t="s">
        <v>32</v>
      </c>
      <c r="Z109" s="94" t="s">
        <v>720</v>
      </c>
      <c r="AA109" s="94" t="s">
        <v>721</v>
      </c>
      <c r="AB109" s="93" t="s">
        <v>805</v>
      </c>
      <c r="AC109" s="95">
        <v>100</v>
      </c>
      <c r="AD109" s="92">
        <v>21</v>
      </c>
      <c r="AE109" s="95">
        <v>21</v>
      </c>
      <c r="AF109" s="96">
        <f>ROUND(J109*AC109,2)</f>
        <v>100</v>
      </c>
      <c r="AG109" s="96">
        <f>ROUND(J109*(AC109+AE109),2)</f>
        <v>121</v>
      </c>
    </row>
    <row r="110" spans="1:33" ht="13.5" thickBot="1">
      <c r="A110" s="89">
        <v>35077</v>
      </c>
      <c r="B110" s="90" t="s">
        <v>213</v>
      </c>
      <c r="C110" s="89">
        <v>91784</v>
      </c>
      <c r="D110" s="90" t="s">
        <v>41</v>
      </c>
      <c r="E110" s="90" t="s">
        <v>42</v>
      </c>
      <c r="F110" s="90" t="s">
        <v>43</v>
      </c>
      <c r="G110" s="90" t="s">
        <v>27</v>
      </c>
      <c r="H110" s="90"/>
      <c r="I110" s="90" t="s">
        <v>28</v>
      </c>
      <c r="J110" s="92">
        <v>1</v>
      </c>
      <c r="K110" s="93" t="s">
        <v>710</v>
      </c>
      <c r="L110" s="90">
        <v>920000</v>
      </c>
      <c r="M110" s="90" t="s">
        <v>216</v>
      </c>
      <c r="N110" s="90" t="s">
        <v>217</v>
      </c>
      <c r="O110" s="90" t="s">
        <v>218</v>
      </c>
      <c r="P110" s="90">
        <v>2</v>
      </c>
      <c r="Q110" s="90" t="s">
        <v>219</v>
      </c>
      <c r="R110" s="90">
        <v>2090</v>
      </c>
      <c r="S110" s="90" t="s">
        <v>220</v>
      </c>
      <c r="T110" s="90" t="s">
        <v>221</v>
      </c>
      <c r="U110" s="90">
        <v>549494642</v>
      </c>
      <c r="V110" s="90"/>
      <c r="W110" s="94" t="s">
        <v>803</v>
      </c>
      <c r="X110" s="94" t="s">
        <v>804</v>
      </c>
      <c r="Y110" s="94" t="s">
        <v>32</v>
      </c>
      <c r="Z110" s="94" t="s">
        <v>720</v>
      </c>
      <c r="AA110" s="94" t="s">
        <v>721</v>
      </c>
      <c r="AB110" s="93" t="s">
        <v>805</v>
      </c>
      <c r="AC110" s="95">
        <v>170</v>
      </c>
      <c r="AD110" s="92">
        <v>21</v>
      </c>
      <c r="AE110" s="95">
        <v>35.7</v>
      </c>
      <c r="AF110" s="96">
        <f>ROUND(J110*AC110,2)</f>
        <v>170</v>
      </c>
      <c r="AG110" s="96">
        <f>ROUND(J110*(AC110+AE110),2)</f>
        <v>205.7</v>
      </c>
    </row>
    <row r="111" spans="1:33" ht="13.5" customHeight="1" thickTop="1">
      <c r="A111" s="97"/>
      <c r="B111" s="97"/>
      <c r="C111" s="97"/>
      <c r="D111" s="98"/>
      <c r="E111" s="98"/>
      <c r="F111" s="98"/>
      <c r="G111" s="98"/>
      <c r="H111" s="98"/>
      <c r="I111" s="98"/>
      <c r="J111" s="98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  <c r="V111" s="99"/>
      <c r="W111" s="98"/>
      <c r="X111" s="98"/>
      <c r="Y111" s="98"/>
      <c r="Z111" s="98"/>
      <c r="AA111" s="98"/>
      <c r="AB111" s="98"/>
      <c r="AC111" s="98"/>
      <c r="AD111" s="97" t="s">
        <v>717</v>
      </c>
      <c r="AE111" s="97"/>
      <c r="AF111" s="100">
        <f>SUM(AF107:AF110)</f>
        <v>12030</v>
      </c>
      <c r="AG111" s="100">
        <f>SUM(AG107:AG110)</f>
        <v>14556.300000000001</v>
      </c>
    </row>
    <row r="112" spans="1:33" ht="12.75">
      <c r="A112" s="101"/>
      <c r="B112" s="101"/>
      <c r="C112" s="101"/>
      <c r="D112" s="101"/>
      <c r="E112" s="101"/>
      <c r="F112" s="101"/>
      <c r="G112" s="101"/>
      <c r="H112" s="101"/>
      <c r="I112" s="101"/>
      <c r="J112" s="101"/>
      <c r="K112" s="101"/>
      <c r="L112" s="101"/>
      <c r="M112" s="101"/>
      <c r="N112" s="101"/>
      <c r="O112" s="101"/>
      <c r="P112" s="101"/>
      <c r="Q112" s="101"/>
      <c r="R112" s="101"/>
      <c r="S112" s="101"/>
      <c r="T112" s="101"/>
      <c r="U112" s="101"/>
      <c r="V112" s="102"/>
      <c r="W112" s="101"/>
      <c r="X112" s="101"/>
      <c r="Y112" s="101"/>
      <c r="Z112" s="101"/>
      <c r="AA112" s="101"/>
      <c r="AB112" s="101"/>
      <c r="AC112" s="101"/>
      <c r="AD112" s="101"/>
      <c r="AE112" s="101"/>
      <c r="AF112" s="101"/>
      <c r="AG112" s="101"/>
    </row>
    <row r="113" spans="1:33" ht="26.25" thickBot="1">
      <c r="A113" s="89">
        <v>35078</v>
      </c>
      <c r="B113" s="90"/>
      <c r="C113" s="89">
        <v>91782</v>
      </c>
      <c r="D113" s="90" t="s">
        <v>102</v>
      </c>
      <c r="E113" s="90" t="s">
        <v>103</v>
      </c>
      <c r="F113" s="90" t="s">
        <v>104</v>
      </c>
      <c r="G113" s="90" t="s">
        <v>27</v>
      </c>
      <c r="H113" s="90"/>
      <c r="I113" s="90" t="s">
        <v>28</v>
      </c>
      <c r="J113" s="92">
        <v>1</v>
      </c>
      <c r="K113" s="93" t="s">
        <v>710</v>
      </c>
      <c r="L113" s="90">
        <v>560000</v>
      </c>
      <c r="M113" s="90" t="s">
        <v>161</v>
      </c>
      <c r="N113" s="90" t="s">
        <v>162</v>
      </c>
      <c r="O113" s="90" t="s">
        <v>163</v>
      </c>
      <c r="P113" s="90">
        <v>3</v>
      </c>
      <c r="Q113" s="90">
        <v>349</v>
      </c>
      <c r="R113" s="90">
        <v>168497</v>
      </c>
      <c r="S113" s="90" t="s">
        <v>164</v>
      </c>
      <c r="T113" s="90" t="s">
        <v>165</v>
      </c>
      <c r="U113" s="90">
        <v>549494051</v>
      </c>
      <c r="V113" s="90" t="s">
        <v>166</v>
      </c>
      <c r="W113" s="94" t="s">
        <v>806</v>
      </c>
      <c r="X113" s="94" t="s">
        <v>807</v>
      </c>
      <c r="Y113" s="94" t="s">
        <v>32</v>
      </c>
      <c r="Z113" s="94" t="s">
        <v>720</v>
      </c>
      <c r="AA113" s="94" t="s">
        <v>739</v>
      </c>
      <c r="AB113" s="93" t="s">
        <v>808</v>
      </c>
      <c r="AC113" s="95">
        <v>4300</v>
      </c>
      <c r="AD113" s="92">
        <v>21</v>
      </c>
      <c r="AE113" s="95">
        <v>903</v>
      </c>
      <c r="AF113" s="96">
        <f>ROUND(J113*AC113,2)</f>
        <v>4300</v>
      </c>
      <c r="AG113" s="96">
        <f>ROUND(J113*(AC113+AE113),2)</f>
        <v>5203</v>
      </c>
    </row>
    <row r="114" spans="1:33" ht="13.5" customHeight="1" thickTop="1">
      <c r="A114" s="97"/>
      <c r="B114" s="97"/>
      <c r="C114" s="97"/>
      <c r="D114" s="98"/>
      <c r="E114" s="98"/>
      <c r="F114" s="98"/>
      <c r="G114" s="98"/>
      <c r="H114" s="98"/>
      <c r="I114" s="98"/>
      <c r="J114" s="98"/>
      <c r="K114" s="98"/>
      <c r="L114" s="98"/>
      <c r="M114" s="98"/>
      <c r="N114" s="98"/>
      <c r="O114" s="98"/>
      <c r="P114" s="98"/>
      <c r="Q114" s="98"/>
      <c r="R114" s="98"/>
      <c r="S114" s="98"/>
      <c r="T114" s="98"/>
      <c r="U114" s="98"/>
      <c r="V114" s="99"/>
      <c r="W114" s="98"/>
      <c r="X114" s="98"/>
      <c r="Y114" s="98"/>
      <c r="Z114" s="98"/>
      <c r="AA114" s="98"/>
      <c r="AB114" s="98"/>
      <c r="AC114" s="98"/>
      <c r="AD114" s="97" t="s">
        <v>717</v>
      </c>
      <c r="AE114" s="97"/>
      <c r="AF114" s="100">
        <f>SUM(AF113:AF113)</f>
        <v>4300</v>
      </c>
      <c r="AG114" s="100">
        <f>SUM(AG113:AG113)</f>
        <v>5203</v>
      </c>
    </row>
    <row r="115" spans="1:33" ht="12.75">
      <c r="A115" s="101"/>
      <c r="B115" s="101"/>
      <c r="C115" s="101"/>
      <c r="D115" s="101"/>
      <c r="E115" s="101"/>
      <c r="F115" s="101"/>
      <c r="G115" s="101"/>
      <c r="H115" s="101"/>
      <c r="I115" s="101"/>
      <c r="J115" s="101"/>
      <c r="K115" s="101"/>
      <c r="L115" s="101"/>
      <c r="M115" s="101"/>
      <c r="N115" s="101"/>
      <c r="O115" s="101"/>
      <c r="P115" s="101"/>
      <c r="Q115" s="101"/>
      <c r="R115" s="101"/>
      <c r="S115" s="101"/>
      <c r="T115" s="101"/>
      <c r="U115" s="101"/>
      <c r="V115" s="102"/>
      <c r="W115" s="101"/>
      <c r="X115" s="101"/>
      <c r="Y115" s="101"/>
      <c r="Z115" s="101"/>
      <c r="AA115" s="101"/>
      <c r="AB115" s="101"/>
      <c r="AC115" s="101"/>
      <c r="AD115" s="101"/>
      <c r="AE115" s="101"/>
      <c r="AF115" s="101"/>
      <c r="AG115" s="101"/>
    </row>
    <row r="116" spans="1:33" ht="13.5" thickBot="1">
      <c r="A116" s="89">
        <v>35098</v>
      </c>
      <c r="B116" s="90"/>
      <c r="C116" s="89">
        <v>91791</v>
      </c>
      <c r="D116" s="90" t="s">
        <v>186</v>
      </c>
      <c r="E116" s="90" t="s">
        <v>187</v>
      </c>
      <c r="F116" s="90" t="s">
        <v>188</v>
      </c>
      <c r="G116" s="90" t="s">
        <v>27</v>
      </c>
      <c r="H116" s="90"/>
      <c r="I116" s="90" t="s">
        <v>28</v>
      </c>
      <c r="J116" s="92">
        <v>2</v>
      </c>
      <c r="K116" s="93" t="s">
        <v>710</v>
      </c>
      <c r="L116" s="90">
        <v>820000</v>
      </c>
      <c r="M116" s="90" t="s">
        <v>224</v>
      </c>
      <c r="N116" s="90" t="s">
        <v>225</v>
      </c>
      <c r="O116" s="90" t="s">
        <v>53</v>
      </c>
      <c r="P116" s="90">
        <v>1</v>
      </c>
      <c r="Q116" s="90" t="s">
        <v>32</v>
      </c>
      <c r="R116" s="90">
        <v>107322</v>
      </c>
      <c r="S116" s="90" t="s">
        <v>226</v>
      </c>
      <c r="T116" s="90" t="s">
        <v>227</v>
      </c>
      <c r="U116" s="90">
        <v>549495016</v>
      </c>
      <c r="V116" s="90"/>
      <c r="W116" s="94" t="s">
        <v>809</v>
      </c>
      <c r="X116" s="94" t="s">
        <v>810</v>
      </c>
      <c r="Y116" s="94" t="s">
        <v>32</v>
      </c>
      <c r="Z116" s="94" t="s">
        <v>720</v>
      </c>
      <c r="AA116" s="94" t="s">
        <v>811</v>
      </c>
      <c r="AB116" s="93" t="s">
        <v>812</v>
      </c>
      <c r="AC116" s="95">
        <v>1200</v>
      </c>
      <c r="AD116" s="92">
        <v>21</v>
      </c>
      <c r="AE116" s="95">
        <v>252</v>
      </c>
      <c r="AF116" s="96">
        <f>ROUND(J116*AC116,2)</f>
        <v>2400</v>
      </c>
      <c r="AG116" s="96">
        <f>ROUND(J116*(AC116+AE116),2)</f>
        <v>2904</v>
      </c>
    </row>
    <row r="117" spans="1:33" ht="13.5" customHeight="1" thickTop="1">
      <c r="A117" s="97"/>
      <c r="B117" s="97"/>
      <c r="C117" s="97"/>
      <c r="D117" s="98"/>
      <c r="E117" s="98"/>
      <c r="F117" s="98"/>
      <c r="G117" s="98"/>
      <c r="H117" s="98"/>
      <c r="I117" s="98"/>
      <c r="J117" s="98"/>
      <c r="K117" s="98"/>
      <c r="L117" s="98"/>
      <c r="M117" s="98"/>
      <c r="N117" s="98"/>
      <c r="O117" s="98"/>
      <c r="P117" s="98"/>
      <c r="Q117" s="98"/>
      <c r="R117" s="98"/>
      <c r="S117" s="98"/>
      <c r="T117" s="98"/>
      <c r="U117" s="98"/>
      <c r="V117" s="99"/>
      <c r="W117" s="98"/>
      <c r="X117" s="98"/>
      <c r="Y117" s="98"/>
      <c r="Z117" s="98"/>
      <c r="AA117" s="98"/>
      <c r="AB117" s="98"/>
      <c r="AC117" s="98"/>
      <c r="AD117" s="97" t="s">
        <v>717</v>
      </c>
      <c r="AE117" s="97"/>
      <c r="AF117" s="100">
        <f>SUM(AF116:AF116)</f>
        <v>2400</v>
      </c>
      <c r="AG117" s="100">
        <f>SUM(AG116:AG116)</f>
        <v>2904</v>
      </c>
    </row>
    <row r="118" spans="1:33" ht="12.75">
      <c r="A118" s="101"/>
      <c r="B118" s="101"/>
      <c r="C118" s="101"/>
      <c r="D118" s="101"/>
      <c r="E118" s="101"/>
      <c r="F118" s="101"/>
      <c r="G118" s="101"/>
      <c r="H118" s="101"/>
      <c r="I118" s="101"/>
      <c r="J118" s="101"/>
      <c r="K118" s="101"/>
      <c r="L118" s="101"/>
      <c r="M118" s="101"/>
      <c r="N118" s="101"/>
      <c r="O118" s="101"/>
      <c r="P118" s="101"/>
      <c r="Q118" s="101"/>
      <c r="R118" s="101"/>
      <c r="S118" s="101"/>
      <c r="T118" s="101"/>
      <c r="U118" s="101"/>
      <c r="V118" s="102"/>
      <c r="W118" s="101"/>
      <c r="X118" s="101"/>
      <c r="Y118" s="101"/>
      <c r="Z118" s="101"/>
      <c r="AA118" s="101"/>
      <c r="AB118" s="101"/>
      <c r="AC118" s="101"/>
      <c r="AD118" s="101"/>
      <c r="AE118" s="101"/>
      <c r="AF118" s="101"/>
      <c r="AG118" s="101"/>
    </row>
    <row r="119" spans="1:33" ht="12.75">
      <c r="A119" s="89">
        <v>35277</v>
      </c>
      <c r="B119" s="90" t="s">
        <v>228</v>
      </c>
      <c r="C119" s="89">
        <v>91942</v>
      </c>
      <c r="D119" s="90" t="s">
        <v>44</v>
      </c>
      <c r="E119" s="90" t="s">
        <v>45</v>
      </c>
      <c r="F119" s="90" t="s">
        <v>46</v>
      </c>
      <c r="G119" s="90" t="s">
        <v>27</v>
      </c>
      <c r="H119" s="90"/>
      <c r="I119" s="90" t="s">
        <v>28</v>
      </c>
      <c r="J119" s="92">
        <v>2</v>
      </c>
      <c r="K119" s="93" t="s">
        <v>728</v>
      </c>
      <c r="L119" s="90">
        <v>110518</v>
      </c>
      <c r="M119" s="90" t="s">
        <v>229</v>
      </c>
      <c r="N119" s="90" t="s">
        <v>230</v>
      </c>
      <c r="O119" s="90" t="s">
        <v>53</v>
      </c>
      <c r="P119" s="90">
        <v>2</v>
      </c>
      <c r="Q119" s="90" t="s">
        <v>231</v>
      </c>
      <c r="R119" s="90">
        <v>294</v>
      </c>
      <c r="S119" s="90" t="s">
        <v>232</v>
      </c>
      <c r="T119" s="90" t="s">
        <v>233</v>
      </c>
      <c r="U119" s="90">
        <v>549494302</v>
      </c>
      <c r="V119" s="90"/>
      <c r="W119" s="94" t="s">
        <v>720</v>
      </c>
      <c r="X119" s="94" t="s">
        <v>813</v>
      </c>
      <c r="Y119" s="94" t="s">
        <v>32</v>
      </c>
      <c r="Z119" s="94" t="s">
        <v>720</v>
      </c>
      <c r="AA119" s="94" t="s">
        <v>730</v>
      </c>
      <c r="AB119" s="93" t="s">
        <v>814</v>
      </c>
      <c r="AC119" s="95">
        <v>7750</v>
      </c>
      <c r="AD119" s="92">
        <v>21</v>
      </c>
      <c r="AE119" s="95">
        <v>1627.5</v>
      </c>
      <c r="AF119" s="96">
        <f>ROUND(J119*AC119,2)</f>
        <v>15500</v>
      </c>
      <c r="AG119" s="96">
        <f>ROUND(J119*(AC119+AE119),2)</f>
        <v>18755</v>
      </c>
    </row>
    <row r="120" spans="1:33" ht="13.5" thickBot="1">
      <c r="A120" s="89">
        <v>35277</v>
      </c>
      <c r="B120" s="90" t="s">
        <v>228</v>
      </c>
      <c r="C120" s="89">
        <v>91943</v>
      </c>
      <c r="D120" s="90" t="s">
        <v>47</v>
      </c>
      <c r="E120" s="90" t="s">
        <v>72</v>
      </c>
      <c r="F120" s="90" t="s">
        <v>73</v>
      </c>
      <c r="G120" s="90" t="s">
        <v>27</v>
      </c>
      <c r="H120" s="90"/>
      <c r="I120" s="90" t="s">
        <v>28</v>
      </c>
      <c r="J120" s="92">
        <v>2</v>
      </c>
      <c r="K120" s="93" t="s">
        <v>728</v>
      </c>
      <c r="L120" s="90">
        <v>110518</v>
      </c>
      <c r="M120" s="90" t="s">
        <v>229</v>
      </c>
      <c r="N120" s="90" t="s">
        <v>230</v>
      </c>
      <c r="O120" s="90" t="s">
        <v>53</v>
      </c>
      <c r="P120" s="90">
        <v>2</v>
      </c>
      <c r="Q120" s="90" t="s">
        <v>231</v>
      </c>
      <c r="R120" s="90">
        <v>294</v>
      </c>
      <c r="S120" s="90" t="s">
        <v>232</v>
      </c>
      <c r="T120" s="90" t="s">
        <v>233</v>
      </c>
      <c r="U120" s="90">
        <v>549494302</v>
      </c>
      <c r="V120" s="90"/>
      <c r="W120" s="94" t="s">
        <v>720</v>
      </c>
      <c r="X120" s="94" t="s">
        <v>813</v>
      </c>
      <c r="Y120" s="94" t="s">
        <v>32</v>
      </c>
      <c r="Z120" s="94" t="s">
        <v>720</v>
      </c>
      <c r="AA120" s="94" t="s">
        <v>730</v>
      </c>
      <c r="AB120" s="93" t="s">
        <v>814</v>
      </c>
      <c r="AC120" s="95">
        <v>3650</v>
      </c>
      <c r="AD120" s="92">
        <v>21</v>
      </c>
      <c r="AE120" s="95">
        <v>766.5</v>
      </c>
      <c r="AF120" s="96">
        <f>ROUND(J120*AC120,2)</f>
        <v>7300</v>
      </c>
      <c r="AG120" s="96">
        <f>ROUND(J120*(AC120+AE120),2)</f>
        <v>8833</v>
      </c>
    </row>
    <row r="121" spans="1:33" ht="13.5" customHeight="1" thickTop="1">
      <c r="A121" s="97"/>
      <c r="B121" s="97"/>
      <c r="C121" s="97"/>
      <c r="D121" s="98"/>
      <c r="E121" s="98"/>
      <c r="F121" s="98"/>
      <c r="G121" s="98"/>
      <c r="H121" s="98"/>
      <c r="I121" s="98"/>
      <c r="J121" s="98"/>
      <c r="K121" s="98"/>
      <c r="L121" s="98"/>
      <c r="M121" s="98"/>
      <c r="N121" s="98"/>
      <c r="O121" s="98"/>
      <c r="P121" s="98"/>
      <c r="Q121" s="98"/>
      <c r="R121" s="98"/>
      <c r="S121" s="98"/>
      <c r="T121" s="98"/>
      <c r="U121" s="98"/>
      <c r="V121" s="99"/>
      <c r="W121" s="98"/>
      <c r="X121" s="98"/>
      <c r="Y121" s="98"/>
      <c r="Z121" s="98"/>
      <c r="AA121" s="98"/>
      <c r="AB121" s="98"/>
      <c r="AC121" s="98"/>
      <c r="AD121" s="97" t="s">
        <v>717</v>
      </c>
      <c r="AE121" s="97"/>
      <c r="AF121" s="100">
        <f>SUM(AF119:AF120)</f>
        <v>22800</v>
      </c>
      <c r="AG121" s="100">
        <f>SUM(AG119:AG120)</f>
        <v>27588</v>
      </c>
    </row>
    <row r="122" spans="1:33" ht="12.75">
      <c r="A122" s="101"/>
      <c r="B122" s="101"/>
      <c r="C122" s="101"/>
      <c r="D122" s="101"/>
      <c r="E122" s="101"/>
      <c r="F122" s="101"/>
      <c r="G122" s="101"/>
      <c r="H122" s="101"/>
      <c r="I122" s="101"/>
      <c r="J122" s="101"/>
      <c r="K122" s="101"/>
      <c r="L122" s="101"/>
      <c r="M122" s="101"/>
      <c r="N122" s="101"/>
      <c r="O122" s="101"/>
      <c r="P122" s="101"/>
      <c r="Q122" s="101"/>
      <c r="R122" s="101"/>
      <c r="S122" s="101"/>
      <c r="T122" s="101"/>
      <c r="U122" s="101"/>
      <c r="V122" s="102"/>
      <c r="W122" s="101"/>
      <c r="X122" s="101"/>
      <c r="Y122" s="101"/>
      <c r="Z122" s="101"/>
      <c r="AA122" s="101"/>
      <c r="AB122" s="101"/>
      <c r="AC122" s="101"/>
      <c r="AD122" s="101"/>
      <c r="AE122" s="101"/>
      <c r="AF122" s="101"/>
      <c r="AG122" s="101"/>
    </row>
    <row r="123" spans="1:33" ht="12.75">
      <c r="A123" s="89">
        <v>35299</v>
      </c>
      <c r="B123" s="90"/>
      <c r="C123" s="89">
        <v>91946</v>
      </c>
      <c r="D123" s="90" t="s">
        <v>57</v>
      </c>
      <c r="E123" s="90" t="s">
        <v>58</v>
      </c>
      <c r="F123" s="90" t="s">
        <v>59</v>
      </c>
      <c r="G123" s="90" t="s">
        <v>27</v>
      </c>
      <c r="H123" s="90"/>
      <c r="I123" s="90" t="s">
        <v>28</v>
      </c>
      <c r="J123" s="92">
        <v>1</v>
      </c>
      <c r="K123" s="93" t="s">
        <v>710</v>
      </c>
      <c r="L123" s="90">
        <v>714000</v>
      </c>
      <c r="M123" s="90" t="s">
        <v>234</v>
      </c>
      <c r="N123" s="90" t="s">
        <v>65</v>
      </c>
      <c r="O123" s="90" t="s">
        <v>66</v>
      </c>
      <c r="P123" s="90">
        <v>6</v>
      </c>
      <c r="Q123" s="90" t="s">
        <v>235</v>
      </c>
      <c r="R123" s="90">
        <v>133966</v>
      </c>
      <c r="S123" s="90" t="s">
        <v>236</v>
      </c>
      <c r="T123" s="90" t="s">
        <v>237</v>
      </c>
      <c r="U123" s="90">
        <v>549496099</v>
      </c>
      <c r="V123" s="90"/>
      <c r="W123" s="94" t="s">
        <v>815</v>
      </c>
      <c r="X123" s="94" t="s">
        <v>816</v>
      </c>
      <c r="Y123" s="94" t="s">
        <v>32</v>
      </c>
      <c r="Z123" s="94" t="s">
        <v>749</v>
      </c>
      <c r="AA123" s="94" t="s">
        <v>739</v>
      </c>
      <c r="AB123" s="93" t="s">
        <v>817</v>
      </c>
      <c r="AC123" s="95">
        <v>6400</v>
      </c>
      <c r="AD123" s="92">
        <v>21</v>
      </c>
      <c r="AE123" s="95">
        <v>1344</v>
      </c>
      <c r="AF123" s="96">
        <f>ROUND(J123*AC123,2)</f>
        <v>6400</v>
      </c>
      <c r="AG123" s="96">
        <f>ROUND(J123*(AC123+AE123),2)</f>
        <v>7744</v>
      </c>
    </row>
    <row r="124" spans="1:33" ht="12.75">
      <c r="A124" s="89">
        <v>35299</v>
      </c>
      <c r="B124" s="90"/>
      <c r="C124" s="89">
        <v>91949</v>
      </c>
      <c r="D124" s="90" t="s">
        <v>47</v>
      </c>
      <c r="E124" s="90" t="s">
        <v>72</v>
      </c>
      <c r="F124" s="90" t="s">
        <v>73</v>
      </c>
      <c r="G124" s="90" t="s">
        <v>27</v>
      </c>
      <c r="H124" s="91" t="s">
        <v>238</v>
      </c>
      <c r="I124" s="90" t="s">
        <v>28</v>
      </c>
      <c r="J124" s="92">
        <v>4</v>
      </c>
      <c r="K124" s="93" t="s">
        <v>710</v>
      </c>
      <c r="L124" s="90">
        <v>714000</v>
      </c>
      <c r="M124" s="90" t="s">
        <v>234</v>
      </c>
      <c r="N124" s="90" t="s">
        <v>65</v>
      </c>
      <c r="O124" s="90" t="s">
        <v>66</v>
      </c>
      <c r="P124" s="90">
        <v>6</v>
      </c>
      <c r="Q124" s="90" t="s">
        <v>235</v>
      </c>
      <c r="R124" s="90">
        <v>133966</v>
      </c>
      <c r="S124" s="90" t="s">
        <v>236</v>
      </c>
      <c r="T124" s="90" t="s">
        <v>237</v>
      </c>
      <c r="U124" s="90">
        <v>549496099</v>
      </c>
      <c r="V124" s="90"/>
      <c r="W124" s="94" t="s">
        <v>815</v>
      </c>
      <c r="X124" s="94" t="s">
        <v>816</v>
      </c>
      <c r="Y124" s="94" t="s">
        <v>32</v>
      </c>
      <c r="Z124" s="94" t="s">
        <v>749</v>
      </c>
      <c r="AA124" s="94" t="s">
        <v>739</v>
      </c>
      <c r="AB124" s="93" t="s">
        <v>817</v>
      </c>
      <c r="AC124" s="95">
        <v>4400</v>
      </c>
      <c r="AD124" s="92">
        <v>21</v>
      </c>
      <c r="AE124" s="95">
        <v>924</v>
      </c>
      <c r="AF124" s="96">
        <f>ROUND(J124*AC124,2)</f>
        <v>17600</v>
      </c>
      <c r="AG124" s="96">
        <f>ROUND(J124*(AC124+AE124),2)</f>
        <v>21296</v>
      </c>
    </row>
    <row r="125" spans="1:33" ht="38.25">
      <c r="A125" s="89">
        <v>35299</v>
      </c>
      <c r="B125" s="90"/>
      <c r="C125" s="89">
        <v>91952</v>
      </c>
      <c r="D125" s="90" t="s">
        <v>44</v>
      </c>
      <c r="E125" s="90" t="s">
        <v>69</v>
      </c>
      <c r="F125" s="90" t="s">
        <v>70</v>
      </c>
      <c r="G125" s="90" t="s">
        <v>27</v>
      </c>
      <c r="H125" s="91" t="s">
        <v>307</v>
      </c>
      <c r="I125" s="90" t="s">
        <v>28</v>
      </c>
      <c r="J125" s="92">
        <v>3</v>
      </c>
      <c r="K125" s="93" t="s">
        <v>710</v>
      </c>
      <c r="L125" s="90">
        <v>714000</v>
      </c>
      <c r="M125" s="90" t="s">
        <v>234</v>
      </c>
      <c r="N125" s="90" t="s">
        <v>65</v>
      </c>
      <c r="O125" s="90" t="s">
        <v>66</v>
      </c>
      <c r="P125" s="90">
        <v>6</v>
      </c>
      <c r="Q125" s="90" t="s">
        <v>235</v>
      </c>
      <c r="R125" s="90">
        <v>133966</v>
      </c>
      <c r="S125" s="90" t="s">
        <v>236</v>
      </c>
      <c r="T125" s="90" t="s">
        <v>237</v>
      </c>
      <c r="U125" s="90">
        <v>549496099</v>
      </c>
      <c r="V125" s="90"/>
      <c r="W125" s="94" t="s">
        <v>815</v>
      </c>
      <c r="X125" s="94" t="s">
        <v>816</v>
      </c>
      <c r="Y125" s="94" t="s">
        <v>32</v>
      </c>
      <c r="Z125" s="94" t="s">
        <v>749</v>
      </c>
      <c r="AA125" s="94" t="s">
        <v>739</v>
      </c>
      <c r="AB125" s="93" t="s">
        <v>817</v>
      </c>
      <c r="AC125" s="95">
        <v>12200</v>
      </c>
      <c r="AD125" s="92">
        <v>21</v>
      </c>
      <c r="AE125" s="95">
        <v>2562</v>
      </c>
      <c r="AF125" s="96">
        <f>ROUND(J125*AC125,2)</f>
        <v>36600</v>
      </c>
      <c r="AG125" s="96">
        <f>ROUND(J125*(AC125+AE125),2)</f>
        <v>44286</v>
      </c>
    </row>
    <row r="126" spans="1:33" ht="12.75">
      <c r="A126" s="89">
        <v>35299</v>
      </c>
      <c r="B126" s="90"/>
      <c r="C126" s="89">
        <v>91953</v>
      </c>
      <c r="D126" s="90" t="s">
        <v>115</v>
      </c>
      <c r="E126" s="90" t="s">
        <v>116</v>
      </c>
      <c r="F126" s="90" t="s">
        <v>117</v>
      </c>
      <c r="G126" s="90" t="s">
        <v>27</v>
      </c>
      <c r="H126" s="103"/>
      <c r="I126" s="90" t="s">
        <v>28</v>
      </c>
      <c r="J126" s="92">
        <v>3</v>
      </c>
      <c r="K126" s="93" t="s">
        <v>710</v>
      </c>
      <c r="L126" s="90">
        <v>714000</v>
      </c>
      <c r="M126" s="90" t="s">
        <v>234</v>
      </c>
      <c r="N126" s="90" t="s">
        <v>65</v>
      </c>
      <c r="O126" s="90" t="s">
        <v>66</v>
      </c>
      <c r="P126" s="90">
        <v>6</v>
      </c>
      <c r="Q126" s="90" t="s">
        <v>235</v>
      </c>
      <c r="R126" s="90">
        <v>133966</v>
      </c>
      <c r="S126" s="90" t="s">
        <v>236</v>
      </c>
      <c r="T126" s="90" t="s">
        <v>237</v>
      </c>
      <c r="U126" s="90">
        <v>549496099</v>
      </c>
      <c r="V126" s="90"/>
      <c r="W126" s="94" t="s">
        <v>815</v>
      </c>
      <c r="X126" s="94" t="s">
        <v>816</v>
      </c>
      <c r="Y126" s="94" t="s">
        <v>32</v>
      </c>
      <c r="Z126" s="94" t="s">
        <v>749</v>
      </c>
      <c r="AA126" s="94" t="s">
        <v>739</v>
      </c>
      <c r="AB126" s="93" t="s">
        <v>817</v>
      </c>
      <c r="AC126" s="95">
        <v>100</v>
      </c>
      <c r="AD126" s="92">
        <v>21</v>
      </c>
      <c r="AE126" s="95">
        <v>21</v>
      </c>
      <c r="AF126" s="96">
        <f>ROUND(J126*AC126,2)</f>
        <v>300</v>
      </c>
      <c r="AG126" s="96">
        <f>ROUND(J126*(AC126+AE126),2)</f>
        <v>363</v>
      </c>
    </row>
    <row r="127" spans="1:33" ht="26.25" thickBot="1">
      <c r="A127" s="89">
        <v>35299</v>
      </c>
      <c r="B127" s="90"/>
      <c r="C127" s="89">
        <v>91954</v>
      </c>
      <c r="D127" s="90" t="s">
        <v>102</v>
      </c>
      <c r="E127" s="90" t="s">
        <v>239</v>
      </c>
      <c r="F127" s="90" t="s">
        <v>240</v>
      </c>
      <c r="G127" s="90" t="s">
        <v>27</v>
      </c>
      <c r="H127" s="91" t="s">
        <v>241</v>
      </c>
      <c r="I127" s="90" t="s">
        <v>28</v>
      </c>
      <c r="J127" s="92">
        <v>1</v>
      </c>
      <c r="K127" s="93" t="s">
        <v>710</v>
      </c>
      <c r="L127" s="90">
        <v>714000</v>
      </c>
      <c r="M127" s="90" t="s">
        <v>234</v>
      </c>
      <c r="N127" s="90" t="s">
        <v>65</v>
      </c>
      <c r="O127" s="90" t="s">
        <v>66</v>
      </c>
      <c r="P127" s="90">
        <v>6</v>
      </c>
      <c r="Q127" s="90" t="s">
        <v>235</v>
      </c>
      <c r="R127" s="90">
        <v>133966</v>
      </c>
      <c r="S127" s="90" t="s">
        <v>236</v>
      </c>
      <c r="T127" s="90" t="s">
        <v>237</v>
      </c>
      <c r="U127" s="90">
        <v>549496099</v>
      </c>
      <c r="V127" s="90"/>
      <c r="W127" s="94" t="s">
        <v>815</v>
      </c>
      <c r="X127" s="94" t="s">
        <v>816</v>
      </c>
      <c r="Y127" s="94" t="s">
        <v>32</v>
      </c>
      <c r="Z127" s="94" t="s">
        <v>749</v>
      </c>
      <c r="AA127" s="94" t="s">
        <v>739</v>
      </c>
      <c r="AB127" s="93" t="s">
        <v>817</v>
      </c>
      <c r="AC127" s="95">
        <v>2100</v>
      </c>
      <c r="AD127" s="92">
        <v>21</v>
      </c>
      <c r="AE127" s="95">
        <v>441</v>
      </c>
      <c r="AF127" s="96">
        <f>ROUND(J127*AC127,2)</f>
        <v>2100</v>
      </c>
      <c r="AG127" s="96">
        <f>ROUND(J127*(AC127+AE127),2)</f>
        <v>2541</v>
      </c>
    </row>
    <row r="128" spans="1:33" ht="13.5" customHeight="1" thickTop="1">
      <c r="A128" s="97"/>
      <c r="B128" s="97"/>
      <c r="C128" s="97"/>
      <c r="D128" s="98"/>
      <c r="E128" s="98"/>
      <c r="F128" s="98"/>
      <c r="G128" s="98"/>
      <c r="H128" s="98"/>
      <c r="I128" s="98"/>
      <c r="J128" s="98"/>
      <c r="K128" s="98"/>
      <c r="L128" s="98"/>
      <c r="M128" s="98"/>
      <c r="N128" s="98"/>
      <c r="O128" s="98"/>
      <c r="P128" s="98"/>
      <c r="Q128" s="98"/>
      <c r="R128" s="98"/>
      <c r="S128" s="98"/>
      <c r="T128" s="98"/>
      <c r="U128" s="98"/>
      <c r="V128" s="99"/>
      <c r="W128" s="98"/>
      <c r="X128" s="98"/>
      <c r="Y128" s="98"/>
      <c r="Z128" s="98"/>
      <c r="AA128" s="98"/>
      <c r="AB128" s="98"/>
      <c r="AC128" s="98"/>
      <c r="AD128" s="97" t="s">
        <v>717</v>
      </c>
      <c r="AE128" s="97"/>
      <c r="AF128" s="100">
        <f>SUM(AF123:AF127)</f>
        <v>63000</v>
      </c>
      <c r="AG128" s="100">
        <f>SUM(AG123:AG127)</f>
        <v>76230</v>
      </c>
    </row>
    <row r="129" spans="1:33" ht="12.75">
      <c r="A129" s="101"/>
      <c r="B129" s="101"/>
      <c r="C129" s="101"/>
      <c r="D129" s="101"/>
      <c r="E129" s="101"/>
      <c r="F129" s="101"/>
      <c r="G129" s="101"/>
      <c r="H129" s="101"/>
      <c r="I129" s="101"/>
      <c r="J129" s="101"/>
      <c r="K129" s="101"/>
      <c r="L129" s="101"/>
      <c r="M129" s="101"/>
      <c r="N129" s="101"/>
      <c r="O129" s="101"/>
      <c r="P129" s="101"/>
      <c r="Q129" s="101"/>
      <c r="R129" s="101"/>
      <c r="S129" s="101"/>
      <c r="T129" s="101"/>
      <c r="U129" s="101"/>
      <c r="V129" s="102"/>
      <c r="W129" s="101"/>
      <c r="X129" s="101"/>
      <c r="Y129" s="101"/>
      <c r="Z129" s="101"/>
      <c r="AA129" s="101"/>
      <c r="AB129" s="101"/>
      <c r="AC129" s="101"/>
      <c r="AD129" s="101"/>
      <c r="AE129" s="101"/>
      <c r="AF129" s="101"/>
      <c r="AG129" s="101"/>
    </row>
    <row r="130" spans="1:33" ht="12.75">
      <c r="A130" s="89">
        <v>35303</v>
      </c>
      <c r="B130" s="90" t="s">
        <v>242</v>
      </c>
      <c r="C130" s="89">
        <v>91994</v>
      </c>
      <c r="D130" s="90" t="s">
        <v>47</v>
      </c>
      <c r="E130" s="90" t="s">
        <v>72</v>
      </c>
      <c r="F130" s="90" t="s">
        <v>73</v>
      </c>
      <c r="G130" s="90" t="s">
        <v>27</v>
      </c>
      <c r="H130" s="90"/>
      <c r="I130" s="90" t="s">
        <v>28</v>
      </c>
      <c r="J130" s="92">
        <v>1</v>
      </c>
      <c r="K130" s="93" t="s">
        <v>710</v>
      </c>
      <c r="L130" s="90">
        <v>312030</v>
      </c>
      <c r="M130" s="90" t="s">
        <v>243</v>
      </c>
      <c r="N130" s="90" t="s">
        <v>244</v>
      </c>
      <c r="O130" s="90" t="s">
        <v>245</v>
      </c>
      <c r="P130" s="90">
        <v>4</v>
      </c>
      <c r="Q130" s="90" t="s">
        <v>246</v>
      </c>
      <c r="R130" s="90">
        <v>211910</v>
      </c>
      <c r="S130" s="90" t="s">
        <v>247</v>
      </c>
      <c r="T130" s="90" t="s">
        <v>248</v>
      </c>
      <c r="U130" s="90">
        <v>549493714</v>
      </c>
      <c r="V130" s="90"/>
      <c r="W130" s="94" t="s">
        <v>818</v>
      </c>
      <c r="X130" s="94" t="s">
        <v>819</v>
      </c>
      <c r="Y130" s="94" t="s">
        <v>32</v>
      </c>
      <c r="Z130" s="94" t="s">
        <v>820</v>
      </c>
      <c r="AA130" s="94" t="s">
        <v>32</v>
      </c>
      <c r="AB130" s="93" t="s">
        <v>821</v>
      </c>
      <c r="AC130" s="95">
        <v>3650</v>
      </c>
      <c r="AD130" s="92">
        <v>21</v>
      </c>
      <c r="AE130" s="95">
        <v>766.5</v>
      </c>
      <c r="AF130" s="96">
        <f>ROUND(J130*AC130,2)</f>
        <v>3650</v>
      </c>
      <c r="AG130" s="96">
        <f>ROUND(J130*(AC130+AE130),2)</f>
        <v>4416.5</v>
      </c>
    </row>
    <row r="131" spans="1:33" ht="26.25" thickBot="1">
      <c r="A131" s="89">
        <v>35303</v>
      </c>
      <c r="B131" s="90" t="s">
        <v>242</v>
      </c>
      <c r="C131" s="89">
        <v>91995</v>
      </c>
      <c r="D131" s="90" t="s">
        <v>24</v>
      </c>
      <c r="E131" s="90" t="s">
        <v>94</v>
      </c>
      <c r="F131" s="90" t="s">
        <v>95</v>
      </c>
      <c r="G131" s="90" t="s">
        <v>27</v>
      </c>
      <c r="H131" s="91" t="s">
        <v>249</v>
      </c>
      <c r="I131" s="90" t="s">
        <v>28</v>
      </c>
      <c r="J131" s="92">
        <v>1</v>
      </c>
      <c r="K131" s="93" t="s">
        <v>710</v>
      </c>
      <c r="L131" s="90">
        <v>312030</v>
      </c>
      <c r="M131" s="90" t="s">
        <v>243</v>
      </c>
      <c r="N131" s="90" t="s">
        <v>244</v>
      </c>
      <c r="O131" s="90" t="s">
        <v>245</v>
      </c>
      <c r="P131" s="90">
        <v>4</v>
      </c>
      <c r="Q131" s="90" t="s">
        <v>246</v>
      </c>
      <c r="R131" s="90">
        <v>211910</v>
      </c>
      <c r="S131" s="90" t="s">
        <v>247</v>
      </c>
      <c r="T131" s="90" t="s">
        <v>248</v>
      </c>
      <c r="U131" s="90">
        <v>549493714</v>
      </c>
      <c r="V131" s="90"/>
      <c r="W131" s="94" t="s">
        <v>818</v>
      </c>
      <c r="X131" s="94" t="s">
        <v>819</v>
      </c>
      <c r="Y131" s="94" t="s">
        <v>32</v>
      </c>
      <c r="Z131" s="94" t="s">
        <v>820</v>
      </c>
      <c r="AA131" s="94" t="s">
        <v>32</v>
      </c>
      <c r="AB131" s="93" t="s">
        <v>821</v>
      </c>
      <c r="AC131" s="95">
        <v>9350</v>
      </c>
      <c r="AD131" s="92">
        <v>21</v>
      </c>
      <c r="AE131" s="95">
        <v>1963.5</v>
      </c>
      <c r="AF131" s="96">
        <f>ROUND(J131*AC131,2)</f>
        <v>9350</v>
      </c>
      <c r="AG131" s="96">
        <f>ROUND(J131*(AC131+AE131),2)</f>
        <v>11313.5</v>
      </c>
    </row>
    <row r="132" spans="1:33" ht="13.5" customHeight="1" thickTop="1">
      <c r="A132" s="97"/>
      <c r="B132" s="97"/>
      <c r="C132" s="97"/>
      <c r="D132" s="98"/>
      <c r="E132" s="98"/>
      <c r="F132" s="98"/>
      <c r="G132" s="98"/>
      <c r="H132" s="98"/>
      <c r="I132" s="98"/>
      <c r="J132" s="98"/>
      <c r="K132" s="98"/>
      <c r="L132" s="98"/>
      <c r="M132" s="98"/>
      <c r="N132" s="98"/>
      <c r="O132" s="98"/>
      <c r="P132" s="98"/>
      <c r="Q132" s="98"/>
      <c r="R132" s="98"/>
      <c r="S132" s="98"/>
      <c r="T132" s="98"/>
      <c r="U132" s="98"/>
      <c r="V132" s="99"/>
      <c r="W132" s="98"/>
      <c r="X132" s="98"/>
      <c r="Y132" s="98"/>
      <c r="Z132" s="98"/>
      <c r="AA132" s="98"/>
      <c r="AB132" s="98"/>
      <c r="AC132" s="98"/>
      <c r="AD132" s="97" t="s">
        <v>717</v>
      </c>
      <c r="AE132" s="97"/>
      <c r="AF132" s="100">
        <f>SUM(AF130:AF131)</f>
        <v>13000</v>
      </c>
      <c r="AG132" s="100">
        <f>SUM(AG130:AG131)</f>
        <v>15730</v>
      </c>
    </row>
    <row r="133" spans="1:33" ht="12.75">
      <c r="A133" s="101"/>
      <c r="B133" s="101"/>
      <c r="C133" s="101"/>
      <c r="D133" s="101"/>
      <c r="E133" s="101"/>
      <c r="F133" s="101"/>
      <c r="G133" s="101"/>
      <c r="H133" s="101"/>
      <c r="I133" s="101"/>
      <c r="J133" s="101"/>
      <c r="K133" s="101"/>
      <c r="L133" s="101"/>
      <c r="M133" s="101"/>
      <c r="N133" s="101"/>
      <c r="O133" s="101"/>
      <c r="P133" s="101"/>
      <c r="Q133" s="101"/>
      <c r="R133" s="101"/>
      <c r="S133" s="101"/>
      <c r="T133" s="101"/>
      <c r="U133" s="101"/>
      <c r="V133" s="102"/>
      <c r="W133" s="101"/>
      <c r="X133" s="101"/>
      <c r="Y133" s="101"/>
      <c r="Z133" s="101"/>
      <c r="AA133" s="101"/>
      <c r="AB133" s="101"/>
      <c r="AC133" s="101"/>
      <c r="AD133" s="101"/>
      <c r="AE133" s="101"/>
      <c r="AF133" s="101"/>
      <c r="AG133" s="101"/>
    </row>
    <row r="134" spans="1:33" ht="76.5">
      <c r="A134" s="89">
        <v>35318</v>
      </c>
      <c r="B134" s="90"/>
      <c r="C134" s="89">
        <v>92009</v>
      </c>
      <c r="D134" s="90" t="s">
        <v>24</v>
      </c>
      <c r="E134" s="90" t="s">
        <v>255</v>
      </c>
      <c r="F134" s="90" t="s">
        <v>256</v>
      </c>
      <c r="G134" s="90" t="s">
        <v>27</v>
      </c>
      <c r="H134" s="91" t="s">
        <v>544</v>
      </c>
      <c r="I134" s="90" t="s">
        <v>28</v>
      </c>
      <c r="J134" s="92">
        <v>1</v>
      </c>
      <c r="K134" s="93" t="s">
        <v>710</v>
      </c>
      <c r="L134" s="90">
        <v>311010</v>
      </c>
      <c r="M134" s="90" t="s">
        <v>250</v>
      </c>
      <c r="N134" s="90" t="s">
        <v>251</v>
      </c>
      <c r="O134" s="90" t="s">
        <v>245</v>
      </c>
      <c r="P134" s="90">
        <v>3</v>
      </c>
      <c r="Q134" s="90" t="s">
        <v>252</v>
      </c>
      <c r="R134" s="90">
        <v>1064</v>
      </c>
      <c r="S134" s="90" t="s">
        <v>253</v>
      </c>
      <c r="T134" s="90" t="s">
        <v>254</v>
      </c>
      <c r="U134" s="90">
        <v>549496372</v>
      </c>
      <c r="V134" s="90"/>
      <c r="W134" s="94" t="s">
        <v>822</v>
      </c>
      <c r="X134" s="94" t="s">
        <v>823</v>
      </c>
      <c r="Y134" s="94" t="s">
        <v>32</v>
      </c>
      <c r="Z134" s="94" t="s">
        <v>824</v>
      </c>
      <c r="AA134" s="94" t="s">
        <v>32</v>
      </c>
      <c r="AB134" s="93" t="s">
        <v>825</v>
      </c>
      <c r="AC134" s="95">
        <v>14310</v>
      </c>
      <c r="AD134" s="92">
        <v>21</v>
      </c>
      <c r="AE134" s="95">
        <v>3005.1</v>
      </c>
      <c r="AF134" s="96">
        <f>ROUND(J134*AC134,2)</f>
        <v>14310</v>
      </c>
      <c r="AG134" s="96">
        <f>ROUND(J134*(AC134+AE134),2)</f>
        <v>17315.1</v>
      </c>
    </row>
    <row r="135" spans="1:33" ht="13.5" thickBot="1">
      <c r="A135" s="89">
        <v>35318</v>
      </c>
      <c r="B135" s="90"/>
      <c r="C135" s="89">
        <v>92010</v>
      </c>
      <c r="D135" s="90" t="s">
        <v>57</v>
      </c>
      <c r="E135" s="90" t="s">
        <v>113</v>
      </c>
      <c r="F135" s="90" t="s">
        <v>114</v>
      </c>
      <c r="G135" s="90" t="s">
        <v>27</v>
      </c>
      <c r="H135" s="90"/>
      <c r="I135" s="90" t="s">
        <v>28</v>
      </c>
      <c r="J135" s="92">
        <v>1</v>
      </c>
      <c r="K135" s="93" t="s">
        <v>710</v>
      </c>
      <c r="L135" s="90">
        <v>311010</v>
      </c>
      <c r="M135" s="90" t="s">
        <v>250</v>
      </c>
      <c r="N135" s="90" t="s">
        <v>251</v>
      </c>
      <c r="O135" s="90" t="s">
        <v>245</v>
      </c>
      <c r="P135" s="90">
        <v>3</v>
      </c>
      <c r="Q135" s="90" t="s">
        <v>252</v>
      </c>
      <c r="R135" s="90">
        <v>1064</v>
      </c>
      <c r="S135" s="90" t="s">
        <v>253</v>
      </c>
      <c r="T135" s="90" t="s">
        <v>254</v>
      </c>
      <c r="U135" s="90">
        <v>549496372</v>
      </c>
      <c r="V135" s="90"/>
      <c r="W135" s="94" t="s">
        <v>822</v>
      </c>
      <c r="X135" s="94" t="s">
        <v>823</v>
      </c>
      <c r="Y135" s="94" t="s">
        <v>32</v>
      </c>
      <c r="Z135" s="94" t="s">
        <v>824</v>
      </c>
      <c r="AA135" s="94" t="s">
        <v>32</v>
      </c>
      <c r="AB135" s="93" t="s">
        <v>825</v>
      </c>
      <c r="AC135" s="95">
        <v>4250</v>
      </c>
      <c r="AD135" s="92">
        <v>21</v>
      </c>
      <c r="AE135" s="95">
        <v>892.5</v>
      </c>
      <c r="AF135" s="96">
        <f>ROUND(J135*AC135,2)</f>
        <v>4250</v>
      </c>
      <c r="AG135" s="96">
        <f>ROUND(J135*(AC135+AE135),2)</f>
        <v>5142.5</v>
      </c>
    </row>
    <row r="136" spans="1:33" ht="13.5" customHeight="1" thickTop="1">
      <c r="A136" s="97"/>
      <c r="B136" s="97"/>
      <c r="C136" s="97"/>
      <c r="D136" s="98"/>
      <c r="E136" s="98"/>
      <c r="F136" s="98"/>
      <c r="G136" s="98"/>
      <c r="H136" s="98"/>
      <c r="I136" s="98"/>
      <c r="J136" s="98"/>
      <c r="K136" s="98"/>
      <c r="L136" s="98"/>
      <c r="M136" s="98"/>
      <c r="N136" s="98"/>
      <c r="O136" s="98"/>
      <c r="P136" s="98"/>
      <c r="Q136" s="98"/>
      <c r="R136" s="98"/>
      <c r="S136" s="98"/>
      <c r="T136" s="98"/>
      <c r="U136" s="98"/>
      <c r="V136" s="99"/>
      <c r="W136" s="98"/>
      <c r="X136" s="98"/>
      <c r="Y136" s="98"/>
      <c r="Z136" s="98"/>
      <c r="AA136" s="98"/>
      <c r="AB136" s="98"/>
      <c r="AC136" s="98"/>
      <c r="AD136" s="97" t="s">
        <v>717</v>
      </c>
      <c r="AE136" s="97"/>
      <c r="AF136" s="100">
        <f>SUM(AF134:AF135)</f>
        <v>18560</v>
      </c>
      <c r="AG136" s="100">
        <f>SUM(AG134:AG135)</f>
        <v>22457.6</v>
      </c>
    </row>
    <row r="137" spans="1:33" ht="12.75">
      <c r="A137" s="101"/>
      <c r="B137" s="101"/>
      <c r="C137" s="101"/>
      <c r="D137" s="101"/>
      <c r="E137" s="101"/>
      <c r="F137" s="101"/>
      <c r="G137" s="101"/>
      <c r="H137" s="101"/>
      <c r="I137" s="101"/>
      <c r="J137" s="101"/>
      <c r="K137" s="101"/>
      <c r="L137" s="101"/>
      <c r="M137" s="101"/>
      <c r="N137" s="101"/>
      <c r="O137" s="101"/>
      <c r="P137" s="101"/>
      <c r="Q137" s="101"/>
      <c r="R137" s="101"/>
      <c r="S137" s="101"/>
      <c r="T137" s="101"/>
      <c r="U137" s="101"/>
      <c r="V137" s="102"/>
      <c r="W137" s="101"/>
      <c r="X137" s="101"/>
      <c r="Y137" s="101"/>
      <c r="Z137" s="101"/>
      <c r="AA137" s="101"/>
      <c r="AB137" s="101"/>
      <c r="AC137" s="101"/>
      <c r="AD137" s="101"/>
      <c r="AE137" s="101"/>
      <c r="AF137" s="101"/>
      <c r="AG137" s="101"/>
    </row>
    <row r="138" spans="1:33" ht="26.25" thickBot="1">
      <c r="A138" s="89">
        <v>35339</v>
      </c>
      <c r="B138" s="90" t="s">
        <v>194</v>
      </c>
      <c r="C138" s="89">
        <v>92022</v>
      </c>
      <c r="D138" s="90" t="s">
        <v>44</v>
      </c>
      <c r="E138" s="90" t="s">
        <v>69</v>
      </c>
      <c r="F138" s="90" t="s">
        <v>70</v>
      </c>
      <c r="G138" s="90" t="s">
        <v>27</v>
      </c>
      <c r="H138" s="90"/>
      <c r="I138" s="90" t="s">
        <v>28</v>
      </c>
      <c r="J138" s="92">
        <v>1</v>
      </c>
      <c r="K138" s="93" t="s">
        <v>710</v>
      </c>
      <c r="L138" s="90">
        <v>315010</v>
      </c>
      <c r="M138" s="90" t="s">
        <v>257</v>
      </c>
      <c r="N138" s="90" t="s">
        <v>258</v>
      </c>
      <c r="O138" s="90" t="s">
        <v>245</v>
      </c>
      <c r="P138" s="90">
        <v>2</v>
      </c>
      <c r="Q138" s="90" t="s">
        <v>259</v>
      </c>
      <c r="R138" s="90">
        <v>2470</v>
      </c>
      <c r="S138" s="90" t="s">
        <v>260</v>
      </c>
      <c r="T138" s="90" t="s">
        <v>261</v>
      </c>
      <c r="U138" s="90">
        <v>549495623</v>
      </c>
      <c r="V138" s="90"/>
      <c r="W138" s="94" t="s">
        <v>723</v>
      </c>
      <c r="X138" s="94" t="s">
        <v>826</v>
      </c>
      <c r="Y138" s="94" t="s">
        <v>32</v>
      </c>
      <c r="Z138" s="94" t="s">
        <v>726</v>
      </c>
      <c r="AA138" s="94" t="s">
        <v>739</v>
      </c>
      <c r="AB138" s="93" t="s">
        <v>827</v>
      </c>
      <c r="AC138" s="95">
        <v>11100</v>
      </c>
      <c r="AD138" s="92">
        <v>21</v>
      </c>
      <c r="AE138" s="95">
        <v>2331</v>
      </c>
      <c r="AF138" s="96">
        <f>ROUND(J138*AC138,2)</f>
        <v>11100</v>
      </c>
      <c r="AG138" s="96">
        <f>ROUND(J138*(AC138+AE138),2)</f>
        <v>13431</v>
      </c>
    </row>
    <row r="139" spans="1:33" ht="13.5" customHeight="1" thickTop="1">
      <c r="A139" s="97"/>
      <c r="B139" s="97"/>
      <c r="C139" s="97"/>
      <c r="D139" s="98"/>
      <c r="E139" s="98"/>
      <c r="F139" s="98"/>
      <c r="G139" s="98"/>
      <c r="H139" s="98"/>
      <c r="I139" s="98"/>
      <c r="J139" s="98"/>
      <c r="K139" s="98"/>
      <c r="L139" s="98"/>
      <c r="M139" s="98"/>
      <c r="N139" s="98"/>
      <c r="O139" s="98"/>
      <c r="P139" s="98"/>
      <c r="Q139" s="98"/>
      <c r="R139" s="98"/>
      <c r="S139" s="98"/>
      <c r="T139" s="98"/>
      <c r="U139" s="98"/>
      <c r="V139" s="99"/>
      <c r="W139" s="98"/>
      <c r="X139" s="98"/>
      <c r="Y139" s="98"/>
      <c r="Z139" s="98"/>
      <c r="AA139" s="98"/>
      <c r="AB139" s="98"/>
      <c r="AC139" s="98"/>
      <c r="AD139" s="97" t="s">
        <v>717</v>
      </c>
      <c r="AE139" s="97"/>
      <c r="AF139" s="100">
        <f>SUM(AF138:AF138)</f>
        <v>11100</v>
      </c>
      <c r="AG139" s="100">
        <f>SUM(AG138:AG138)</f>
        <v>13431</v>
      </c>
    </row>
    <row r="140" spans="1:33" ht="12.75">
      <c r="A140" s="101"/>
      <c r="B140" s="101"/>
      <c r="C140" s="101"/>
      <c r="D140" s="101"/>
      <c r="E140" s="101"/>
      <c r="F140" s="101"/>
      <c r="G140" s="101"/>
      <c r="H140" s="101"/>
      <c r="I140" s="101"/>
      <c r="J140" s="101"/>
      <c r="K140" s="101"/>
      <c r="L140" s="101"/>
      <c r="M140" s="101"/>
      <c r="N140" s="101"/>
      <c r="O140" s="101"/>
      <c r="P140" s="101"/>
      <c r="Q140" s="101"/>
      <c r="R140" s="101"/>
      <c r="S140" s="101"/>
      <c r="T140" s="101"/>
      <c r="U140" s="101"/>
      <c r="V140" s="102"/>
      <c r="W140" s="101"/>
      <c r="X140" s="101"/>
      <c r="Y140" s="101"/>
      <c r="Z140" s="101"/>
      <c r="AA140" s="101"/>
      <c r="AB140" s="101"/>
      <c r="AC140" s="101"/>
      <c r="AD140" s="101"/>
      <c r="AE140" s="101"/>
      <c r="AF140" s="101"/>
      <c r="AG140" s="101"/>
    </row>
    <row r="141" spans="1:33" ht="13.5" thickBot="1">
      <c r="A141" s="89">
        <v>35343</v>
      </c>
      <c r="B141" s="90" t="s">
        <v>262</v>
      </c>
      <c r="C141" s="89">
        <v>92066</v>
      </c>
      <c r="D141" s="90" t="s">
        <v>126</v>
      </c>
      <c r="E141" s="90" t="s">
        <v>214</v>
      </c>
      <c r="F141" s="90" t="s">
        <v>215</v>
      </c>
      <c r="G141" s="90" t="s">
        <v>27</v>
      </c>
      <c r="H141" s="90"/>
      <c r="I141" s="90" t="s">
        <v>28</v>
      </c>
      <c r="J141" s="92">
        <v>1</v>
      </c>
      <c r="K141" s="93" t="s">
        <v>710</v>
      </c>
      <c r="L141" s="90">
        <v>510000</v>
      </c>
      <c r="M141" s="90" t="s">
        <v>51</v>
      </c>
      <c r="N141" s="90" t="s">
        <v>52</v>
      </c>
      <c r="O141" s="90" t="s">
        <v>53</v>
      </c>
      <c r="P141" s="90">
        <v>2</v>
      </c>
      <c r="Q141" s="90" t="s">
        <v>54</v>
      </c>
      <c r="R141" s="90">
        <v>186014</v>
      </c>
      <c r="S141" s="90" t="s">
        <v>55</v>
      </c>
      <c r="T141" s="90" t="s">
        <v>56</v>
      </c>
      <c r="U141" s="90">
        <v>549496321</v>
      </c>
      <c r="V141" s="90"/>
      <c r="W141" s="94" t="s">
        <v>718</v>
      </c>
      <c r="X141" s="94" t="s">
        <v>828</v>
      </c>
      <c r="Y141" s="94" t="s">
        <v>32</v>
      </c>
      <c r="Z141" s="94" t="s">
        <v>720</v>
      </c>
      <c r="AA141" s="94" t="s">
        <v>721</v>
      </c>
      <c r="AB141" s="93" t="s">
        <v>829</v>
      </c>
      <c r="AC141" s="95">
        <v>2140</v>
      </c>
      <c r="AD141" s="92">
        <v>21</v>
      </c>
      <c r="AE141" s="95">
        <v>449.4</v>
      </c>
      <c r="AF141" s="96">
        <f>ROUND(J141*AC141,2)</f>
        <v>2140</v>
      </c>
      <c r="AG141" s="96">
        <f>ROUND(J141*(AC141+AE141),2)</f>
        <v>2589.4</v>
      </c>
    </row>
    <row r="142" spans="1:33" ht="13.5" customHeight="1" thickTop="1">
      <c r="A142" s="97"/>
      <c r="B142" s="97"/>
      <c r="C142" s="97"/>
      <c r="D142" s="98"/>
      <c r="E142" s="98"/>
      <c r="F142" s="98"/>
      <c r="G142" s="98"/>
      <c r="H142" s="98"/>
      <c r="I142" s="98"/>
      <c r="J142" s="98"/>
      <c r="K142" s="98"/>
      <c r="L142" s="98"/>
      <c r="M142" s="98"/>
      <c r="N142" s="98"/>
      <c r="O142" s="98"/>
      <c r="P142" s="98"/>
      <c r="Q142" s="98"/>
      <c r="R142" s="98"/>
      <c r="S142" s="98"/>
      <c r="T142" s="98"/>
      <c r="U142" s="98"/>
      <c r="V142" s="99"/>
      <c r="W142" s="98"/>
      <c r="X142" s="98"/>
      <c r="Y142" s="98"/>
      <c r="Z142" s="98"/>
      <c r="AA142" s="98"/>
      <c r="AB142" s="98"/>
      <c r="AC142" s="98"/>
      <c r="AD142" s="97" t="s">
        <v>717</v>
      </c>
      <c r="AE142" s="97"/>
      <c r="AF142" s="100">
        <f>SUM(AF141:AF141)</f>
        <v>2140</v>
      </c>
      <c r="AG142" s="100">
        <f>SUM(AG141:AG141)</f>
        <v>2589.4</v>
      </c>
    </row>
    <row r="143" spans="1:33" ht="12.75">
      <c r="A143" s="101"/>
      <c r="B143" s="101"/>
      <c r="C143" s="101"/>
      <c r="D143" s="101"/>
      <c r="E143" s="101"/>
      <c r="F143" s="101"/>
      <c r="G143" s="101"/>
      <c r="H143" s="101"/>
      <c r="I143" s="101"/>
      <c r="J143" s="101"/>
      <c r="K143" s="101"/>
      <c r="L143" s="101"/>
      <c r="M143" s="101"/>
      <c r="N143" s="101"/>
      <c r="O143" s="101"/>
      <c r="P143" s="101"/>
      <c r="Q143" s="101"/>
      <c r="R143" s="101"/>
      <c r="S143" s="101"/>
      <c r="T143" s="101"/>
      <c r="U143" s="101"/>
      <c r="V143" s="102"/>
      <c r="W143" s="101"/>
      <c r="X143" s="101"/>
      <c r="Y143" s="101"/>
      <c r="Z143" s="101"/>
      <c r="AA143" s="101"/>
      <c r="AB143" s="101"/>
      <c r="AC143" s="101"/>
      <c r="AD143" s="101"/>
      <c r="AE143" s="101"/>
      <c r="AF143" s="101"/>
      <c r="AG143" s="101"/>
    </row>
    <row r="144" spans="1:33" ht="25.5">
      <c r="A144" s="89">
        <v>35345</v>
      </c>
      <c r="B144" s="90" t="s">
        <v>263</v>
      </c>
      <c r="C144" s="89">
        <v>92093</v>
      </c>
      <c r="D144" s="90" t="s">
        <v>102</v>
      </c>
      <c r="E144" s="90" t="s">
        <v>103</v>
      </c>
      <c r="F144" s="90" t="s">
        <v>104</v>
      </c>
      <c r="G144" s="90" t="s">
        <v>27</v>
      </c>
      <c r="H144" s="90"/>
      <c r="I144" s="90" t="s">
        <v>28</v>
      </c>
      <c r="J144" s="92">
        <v>1</v>
      </c>
      <c r="K144" s="93" t="s">
        <v>710</v>
      </c>
      <c r="L144" s="90">
        <v>220000</v>
      </c>
      <c r="M144" s="90" t="s">
        <v>264</v>
      </c>
      <c r="N144" s="90" t="s">
        <v>265</v>
      </c>
      <c r="O144" s="90" t="s">
        <v>266</v>
      </c>
      <c r="P144" s="90">
        <v>1</v>
      </c>
      <c r="Q144" s="90">
        <v>21</v>
      </c>
      <c r="R144" s="90">
        <v>37823</v>
      </c>
      <c r="S144" s="90" t="s">
        <v>267</v>
      </c>
      <c r="T144" s="90" t="s">
        <v>268</v>
      </c>
      <c r="U144" s="90">
        <v>549491207</v>
      </c>
      <c r="V144" s="90" t="s">
        <v>269</v>
      </c>
      <c r="W144" s="94" t="s">
        <v>720</v>
      </c>
      <c r="X144" s="94" t="s">
        <v>830</v>
      </c>
      <c r="Y144" s="94" t="s">
        <v>32</v>
      </c>
      <c r="Z144" s="94" t="s">
        <v>720</v>
      </c>
      <c r="AA144" s="94" t="s">
        <v>32</v>
      </c>
      <c r="AB144" s="93" t="s">
        <v>831</v>
      </c>
      <c r="AC144" s="95">
        <v>4300</v>
      </c>
      <c r="AD144" s="92">
        <v>21</v>
      </c>
      <c r="AE144" s="95">
        <v>903</v>
      </c>
      <c r="AF144" s="96">
        <f>ROUND(J144*AC144,2)</f>
        <v>4300</v>
      </c>
      <c r="AG144" s="96">
        <f>ROUND(J144*(AC144+AE144),2)</f>
        <v>5203</v>
      </c>
    </row>
    <row r="145" spans="1:33" ht="25.5">
      <c r="A145" s="89">
        <v>35345</v>
      </c>
      <c r="B145" s="90" t="s">
        <v>263</v>
      </c>
      <c r="C145" s="89">
        <v>92094</v>
      </c>
      <c r="D145" s="90" t="s">
        <v>102</v>
      </c>
      <c r="E145" s="90" t="s">
        <v>103</v>
      </c>
      <c r="F145" s="90" t="s">
        <v>104</v>
      </c>
      <c r="G145" s="90" t="s">
        <v>27</v>
      </c>
      <c r="H145" s="90"/>
      <c r="I145" s="90" t="s">
        <v>28</v>
      </c>
      <c r="J145" s="92">
        <v>1</v>
      </c>
      <c r="K145" s="93" t="s">
        <v>710</v>
      </c>
      <c r="L145" s="90">
        <v>220000</v>
      </c>
      <c r="M145" s="90" t="s">
        <v>264</v>
      </c>
      <c r="N145" s="90" t="s">
        <v>265</v>
      </c>
      <c r="O145" s="90" t="s">
        <v>266</v>
      </c>
      <c r="P145" s="90">
        <v>1</v>
      </c>
      <c r="Q145" s="90">
        <v>21</v>
      </c>
      <c r="R145" s="90">
        <v>37823</v>
      </c>
      <c r="S145" s="90" t="s">
        <v>267</v>
      </c>
      <c r="T145" s="90" t="s">
        <v>268</v>
      </c>
      <c r="U145" s="90">
        <v>549491207</v>
      </c>
      <c r="V145" s="90" t="s">
        <v>269</v>
      </c>
      <c r="W145" s="94" t="s">
        <v>720</v>
      </c>
      <c r="X145" s="94" t="s">
        <v>832</v>
      </c>
      <c r="Y145" s="94" t="s">
        <v>32</v>
      </c>
      <c r="Z145" s="94" t="s">
        <v>720</v>
      </c>
      <c r="AA145" s="94" t="s">
        <v>32</v>
      </c>
      <c r="AB145" s="93" t="s">
        <v>831</v>
      </c>
      <c r="AC145" s="95">
        <v>4300</v>
      </c>
      <c r="AD145" s="92">
        <v>21</v>
      </c>
      <c r="AE145" s="95">
        <v>903</v>
      </c>
      <c r="AF145" s="96">
        <f>ROUND(J145*AC145,2)</f>
        <v>4300</v>
      </c>
      <c r="AG145" s="96">
        <f>ROUND(J145*(AC145+AE145),2)</f>
        <v>5203</v>
      </c>
    </row>
    <row r="146" spans="1:33" ht="64.5" thickBot="1">
      <c r="A146" s="89">
        <v>35345</v>
      </c>
      <c r="B146" s="90" t="s">
        <v>263</v>
      </c>
      <c r="C146" s="89">
        <v>92095</v>
      </c>
      <c r="D146" s="90" t="s">
        <v>57</v>
      </c>
      <c r="E146" s="90" t="s">
        <v>58</v>
      </c>
      <c r="F146" s="90" t="s">
        <v>59</v>
      </c>
      <c r="G146" s="90" t="s">
        <v>27</v>
      </c>
      <c r="H146" s="91" t="s">
        <v>270</v>
      </c>
      <c r="I146" s="90" t="s">
        <v>28</v>
      </c>
      <c r="J146" s="92">
        <v>1</v>
      </c>
      <c r="K146" s="93" t="s">
        <v>710</v>
      </c>
      <c r="L146" s="90">
        <v>220000</v>
      </c>
      <c r="M146" s="90" t="s">
        <v>264</v>
      </c>
      <c r="N146" s="90" t="s">
        <v>265</v>
      </c>
      <c r="O146" s="90" t="s">
        <v>266</v>
      </c>
      <c r="P146" s="90">
        <v>1</v>
      </c>
      <c r="Q146" s="90">
        <v>21</v>
      </c>
      <c r="R146" s="90">
        <v>37823</v>
      </c>
      <c r="S146" s="90" t="s">
        <v>267</v>
      </c>
      <c r="T146" s="90" t="s">
        <v>268</v>
      </c>
      <c r="U146" s="90">
        <v>549491207</v>
      </c>
      <c r="V146" s="90" t="s">
        <v>269</v>
      </c>
      <c r="W146" s="94" t="s">
        <v>720</v>
      </c>
      <c r="X146" s="94" t="s">
        <v>832</v>
      </c>
      <c r="Y146" s="94" t="s">
        <v>32</v>
      </c>
      <c r="Z146" s="94" t="s">
        <v>720</v>
      </c>
      <c r="AA146" s="94" t="s">
        <v>32</v>
      </c>
      <c r="AB146" s="93" t="s">
        <v>831</v>
      </c>
      <c r="AC146" s="95">
        <v>6400</v>
      </c>
      <c r="AD146" s="92">
        <v>21</v>
      </c>
      <c r="AE146" s="95">
        <v>1344</v>
      </c>
      <c r="AF146" s="96">
        <f>ROUND(J146*AC146,2)</f>
        <v>6400</v>
      </c>
      <c r="AG146" s="96">
        <f>ROUND(J146*(AC146+AE146),2)</f>
        <v>7744</v>
      </c>
    </row>
    <row r="147" spans="1:33" ht="13.5" customHeight="1" thickTop="1">
      <c r="A147" s="97"/>
      <c r="B147" s="97"/>
      <c r="C147" s="97"/>
      <c r="D147" s="98"/>
      <c r="E147" s="98"/>
      <c r="F147" s="98"/>
      <c r="G147" s="98"/>
      <c r="H147" s="98"/>
      <c r="I147" s="98"/>
      <c r="J147" s="98"/>
      <c r="K147" s="98"/>
      <c r="L147" s="98"/>
      <c r="M147" s="98"/>
      <c r="N147" s="98"/>
      <c r="O147" s="98"/>
      <c r="P147" s="98"/>
      <c r="Q147" s="98"/>
      <c r="R147" s="98"/>
      <c r="S147" s="98"/>
      <c r="T147" s="98"/>
      <c r="U147" s="98"/>
      <c r="V147" s="99"/>
      <c r="W147" s="98"/>
      <c r="X147" s="98"/>
      <c r="Y147" s="98"/>
      <c r="Z147" s="98"/>
      <c r="AA147" s="98"/>
      <c r="AB147" s="98"/>
      <c r="AC147" s="98"/>
      <c r="AD147" s="97" t="s">
        <v>717</v>
      </c>
      <c r="AE147" s="97"/>
      <c r="AF147" s="100">
        <f>SUM(AF144:AF146)</f>
        <v>15000</v>
      </c>
      <c r="AG147" s="100">
        <f>SUM(AG144:AG146)</f>
        <v>18150</v>
      </c>
    </row>
    <row r="148" spans="1:33" ht="12.75">
      <c r="A148" s="101"/>
      <c r="B148" s="101"/>
      <c r="C148" s="101"/>
      <c r="D148" s="101"/>
      <c r="E148" s="101"/>
      <c r="F148" s="101"/>
      <c r="G148" s="101"/>
      <c r="H148" s="101"/>
      <c r="I148" s="101"/>
      <c r="J148" s="101"/>
      <c r="K148" s="101"/>
      <c r="L148" s="101"/>
      <c r="M148" s="101"/>
      <c r="N148" s="101"/>
      <c r="O148" s="101"/>
      <c r="P148" s="101"/>
      <c r="Q148" s="101"/>
      <c r="R148" s="101"/>
      <c r="S148" s="101"/>
      <c r="T148" s="101"/>
      <c r="U148" s="101"/>
      <c r="V148" s="102"/>
      <c r="W148" s="101"/>
      <c r="X148" s="101"/>
      <c r="Y148" s="101"/>
      <c r="Z148" s="101"/>
      <c r="AA148" s="101"/>
      <c r="AB148" s="101"/>
      <c r="AC148" s="101"/>
      <c r="AD148" s="101"/>
      <c r="AE148" s="101"/>
      <c r="AF148" s="101"/>
      <c r="AG148" s="101"/>
    </row>
    <row r="149" spans="1:33" ht="25.5">
      <c r="A149" s="89">
        <v>35346</v>
      </c>
      <c r="B149" s="90" t="s">
        <v>271</v>
      </c>
      <c r="C149" s="89">
        <v>92102</v>
      </c>
      <c r="D149" s="90" t="s">
        <v>24</v>
      </c>
      <c r="E149" s="90" t="s">
        <v>255</v>
      </c>
      <c r="F149" s="90" t="s">
        <v>256</v>
      </c>
      <c r="G149" s="90" t="s">
        <v>27</v>
      </c>
      <c r="H149" s="90"/>
      <c r="I149" s="90" t="s">
        <v>28</v>
      </c>
      <c r="J149" s="92">
        <v>4</v>
      </c>
      <c r="K149" s="93" t="s">
        <v>710</v>
      </c>
      <c r="L149" s="90">
        <v>790000</v>
      </c>
      <c r="M149" s="90" t="s">
        <v>272</v>
      </c>
      <c r="N149" s="90" t="s">
        <v>273</v>
      </c>
      <c r="O149" s="90" t="s">
        <v>274</v>
      </c>
      <c r="P149" s="90">
        <v>3</v>
      </c>
      <c r="Q149" s="90" t="s">
        <v>275</v>
      </c>
      <c r="R149" s="90">
        <v>113542</v>
      </c>
      <c r="S149" s="90" t="s">
        <v>276</v>
      </c>
      <c r="T149" s="90" t="s">
        <v>277</v>
      </c>
      <c r="U149" s="90">
        <v>549494511</v>
      </c>
      <c r="V149" s="90"/>
      <c r="W149" s="94" t="s">
        <v>833</v>
      </c>
      <c r="X149" s="94" t="s">
        <v>834</v>
      </c>
      <c r="Y149" s="94" t="s">
        <v>32</v>
      </c>
      <c r="Z149" s="94" t="s">
        <v>749</v>
      </c>
      <c r="AA149" s="94" t="s">
        <v>32</v>
      </c>
      <c r="AB149" s="93" t="s">
        <v>835</v>
      </c>
      <c r="AC149" s="95">
        <v>10700</v>
      </c>
      <c r="AD149" s="92">
        <v>21</v>
      </c>
      <c r="AE149" s="95">
        <v>2247</v>
      </c>
      <c r="AF149" s="96">
        <f>ROUND(J149*AC149,2)</f>
        <v>42800</v>
      </c>
      <c r="AG149" s="96">
        <f>ROUND(J149*(AC149+AE149),2)</f>
        <v>51788</v>
      </c>
    </row>
    <row r="150" spans="1:33" ht="25.5">
      <c r="A150" s="89">
        <v>35346</v>
      </c>
      <c r="B150" s="90" t="s">
        <v>271</v>
      </c>
      <c r="C150" s="89">
        <v>92103</v>
      </c>
      <c r="D150" s="90" t="s">
        <v>47</v>
      </c>
      <c r="E150" s="90" t="s">
        <v>205</v>
      </c>
      <c r="F150" s="90" t="s">
        <v>206</v>
      </c>
      <c r="G150" s="90" t="s">
        <v>27</v>
      </c>
      <c r="H150" s="90"/>
      <c r="I150" s="90" t="s">
        <v>28</v>
      </c>
      <c r="J150" s="92">
        <v>6</v>
      </c>
      <c r="K150" s="93" t="s">
        <v>710</v>
      </c>
      <c r="L150" s="90">
        <v>790000</v>
      </c>
      <c r="M150" s="90" t="s">
        <v>272</v>
      </c>
      <c r="N150" s="90" t="s">
        <v>273</v>
      </c>
      <c r="O150" s="90" t="s">
        <v>274</v>
      </c>
      <c r="P150" s="90">
        <v>3</v>
      </c>
      <c r="Q150" s="90" t="s">
        <v>275</v>
      </c>
      <c r="R150" s="90">
        <v>113542</v>
      </c>
      <c r="S150" s="90" t="s">
        <v>276</v>
      </c>
      <c r="T150" s="90" t="s">
        <v>277</v>
      </c>
      <c r="U150" s="90">
        <v>549494511</v>
      </c>
      <c r="V150" s="90"/>
      <c r="W150" s="94" t="s">
        <v>833</v>
      </c>
      <c r="X150" s="94" t="s">
        <v>834</v>
      </c>
      <c r="Y150" s="94" t="s">
        <v>32</v>
      </c>
      <c r="Z150" s="94" t="s">
        <v>749</v>
      </c>
      <c r="AA150" s="94" t="s">
        <v>32</v>
      </c>
      <c r="AB150" s="93" t="s">
        <v>835</v>
      </c>
      <c r="AC150" s="95">
        <v>4750</v>
      </c>
      <c r="AD150" s="92">
        <v>21</v>
      </c>
      <c r="AE150" s="95">
        <v>997.5</v>
      </c>
      <c r="AF150" s="96">
        <f>ROUND(J150*AC150,2)</f>
        <v>28500</v>
      </c>
      <c r="AG150" s="96">
        <f>ROUND(J150*(AC150+AE150),2)</f>
        <v>34485</v>
      </c>
    </row>
    <row r="151" spans="1:33" ht="25.5">
      <c r="A151" s="89">
        <v>35346</v>
      </c>
      <c r="B151" s="90" t="s">
        <v>271</v>
      </c>
      <c r="C151" s="89">
        <v>92107</v>
      </c>
      <c r="D151" s="90" t="s">
        <v>115</v>
      </c>
      <c r="E151" s="90" t="s">
        <v>116</v>
      </c>
      <c r="F151" s="90" t="s">
        <v>117</v>
      </c>
      <c r="G151" s="90" t="s">
        <v>27</v>
      </c>
      <c r="H151" s="90"/>
      <c r="I151" s="90" t="s">
        <v>28</v>
      </c>
      <c r="J151" s="92">
        <v>9</v>
      </c>
      <c r="K151" s="93" t="s">
        <v>710</v>
      </c>
      <c r="L151" s="90">
        <v>790000</v>
      </c>
      <c r="M151" s="90" t="s">
        <v>272</v>
      </c>
      <c r="N151" s="90" t="s">
        <v>273</v>
      </c>
      <c r="O151" s="90" t="s">
        <v>274</v>
      </c>
      <c r="P151" s="90">
        <v>3</v>
      </c>
      <c r="Q151" s="90" t="s">
        <v>275</v>
      </c>
      <c r="R151" s="90">
        <v>113542</v>
      </c>
      <c r="S151" s="90" t="s">
        <v>276</v>
      </c>
      <c r="T151" s="90" t="s">
        <v>277</v>
      </c>
      <c r="U151" s="90">
        <v>549494511</v>
      </c>
      <c r="V151" s="90"/>
      <c r="W151" s="94" t="s">
        <v>833</v>
      </c>
      <c r="X151" s="94" t="s">
        <v>834</v>
      </c>
      <c r="Y151" s="94" t="s">
        <v>32</v>
      </c>
      <c r="Z151" s="94" t="s">
        <v>749</v>
      </c>
      <c r="AA151" s="94" t="s">
        <v>32</v>
      </c>
      <c r="AB151" s="93" t="s">
        <v>835</v>
      </c>
      <c r="AC151" s="95">
        <v>100</v>
      </c>
      <c r="AD151" s="92">
        <v>21</v>
      </c>
      <c r="AE151" s="95">
        <v>21</v>
      </c>
      <c r="AF151" s="96">
        <f>ROUND(J151*AC151,2)</f>
        <v>900</v>
      </c>
      <c r="AG151" s="96">
        <f>ROUND(J151*(AC151+AE151),2)</f>
        <v>1089</v>
      </c>
    </row>
    <row r="152" spans="1:33" ht="26.25" thickBot="1">
      <c r="A152" s="89">
        <v>35346</v>
      </c>
      <c r="B152" s="90" t="s">
        <v>271</v>
      </c>
      <c r="C152" s="89">
        <v>92108</v>
      </c>
      <c r="D152" s="90" t="s">
        <v>41</v>
      </c>
      <c r="E152" s="90" t="s">
        <v>42</v>
      </c>
      <c r="F152" s="90" t="s">
        <v>43</v>
      </c>
      <c r="G152" s="90" t="s">
        <v>27</v>
      </c>
      <c r="H152" s="90"/>
      <c r="I152" s="90" t="s">
        <v>28</v>
      </c>
      <c r="J152" s="92">
        <v>10</v>
      </c>
      <c r="K152" s="93" t="s">
        <v>710</v>
      </c>
      <c r="L152" s="90">
        <v>790000</v>
      </c>
      <c r="M152" s="90" t="s">
        <v>272</v>
      </c>
      <c r="N152" s="90" t="s">
        <v>273</v>
      </c>
      <c r="O152" s="90" t="s">
        <v>274</v>
      </c>
      <c r="P152" s="90">
        <v>3</v>
      </c>
      <c r="Q152" s="90" t="s">
        <v>275</v>
      </c>
      <c r="R152" s="90">
        <v>113542</v>
      </c>
      <c r="S152" s="90" t="s">
        <v>276</v>
      </c>
      <c r="T152" s="90" t="s">
        <v>277</v>
      </c>
      <c r="U152" s="90">
        <v>549494511</v>
      </c>
      <c r="V152" s="90"/>
      <c r="W152" s="94" t="s">
        <v>833</v>
      </c>
      <c r="X152" s="94" t="s">
        <v>834</v>
      </c>
      <c r="Y152" s="94" t="s">
        <v>32</v>
      </c>
      <c r="Z152" s="94" t="s">
        <v>749</v>
      </c>
      <c r="AA152" s="94" t="s">
        <v>32</v>
      </c>
      <c r="AB152" s="93" t="s">
        <v>835</v>
      </c>
      <c r="AC152" s="95">
        <v>170</v>
      </c>
      <c r="AD152" s="92">
        <v>21</v>
      </c>
      <c r="AE152" s="95">
        <v>35.7</v>
      </c>
      <c r="AF152" s="96">
        <f>ROUND(J152*AC152,2)</f>
        <v>1700</v>
      </c>
      <c r="AG152" s="96">
        <f>ROUND(J152*(AC152+AE152),2)</f>
        <v>2057</v>
      </c>
    </row>
    <row r="153" spans="1:33" ht="13.5" customHeight="1" thickTop="1">
      <c r="A153" s="97"/>
      <c r="B153" s="97"/>
      <c r="C153" s="97"/>
      <c r="D153" s="98"/>
      <c r="E153" s="98"/>
      <c r="F153" s="98"/>
      <c r="G153" s="98"/>
      <c r="H153" s="98"/>
      <c r="I153" s="98"/>
      <c r="J153" s="98"/>
      <c r="K153" s="98"/>
      <c r="L153" s="98"/>
      <c r="M153" s="98"/>
      <c r="N153" s="98"/>
      <c r="O153" s="98"/>
      <c r="P153" s="98"/>
      <c r="Q153" s="98"/>
      <c r="R153" s="98"/>
      <c r="S153" s="98"/>
      <c r="T153" s="98"/>
      <c r="U153" s="98"/>
      <c r="V153" s="99"/>
      <c r="W153" s="98"/>
      <c r="X153" s="98"/>
      <c r="Y153" s="98"/>
      <c r="Z153" s="98"/>
      <c r="AA153" s="98"/>
      <c r="AB153" s="98"/>
      <c r="AC153" s="98"/>
      <c r="AD153" s="97" t="s">
        <v>717</v>
      </c>
      <c r="AE153" s="97"/>
      <c r="AF153" s="100">
        <f>SUM(AF149:AF152)</f>
        <v>73900</v>
      </c>
      <c r="AG153" s="100">
        <f>SUM(AG149:AG152)</f>
        <v>89419</v>
      </c>
    </row>
    <row r="154" spans="1:33" ht="12.75">
      <c r="A154" s="101"/>
      <c r="B154" s="101"/>
      <c r="C154" s="101"/>
      <c r="D154" s="101"/>
      <c r="E154" s="101"/>
      <c r="F154" s="101"/>
      <c r="G154" s="101"/>
      <c r="H154" s="101"/>
      <c r="I154" s="101"/>
      <c r="J154" s="101"/>
      <c r="K154" s="101"/>
      <c r="L154" s="101"/>
      <c r="M154" s="101"/>
      <c r="N154" s="101"/>
      <c r="O154" s="101"/>
      <c r="P154" s="101"/>
      <c r="Q154" s="101"/>
      <c r="R154" s="101"/>
      <c r="S154" s="101"/>
      <c r="T154" s="101"/>
      <c r="U154" s="101"/>
      <c r="V154" s="102"/>
      <c r="W154" s="101"/>
      <c r="X154" s="101"/>
      <c r="Y154" s="101"/>
      <c r="Z154" s="101"/>
      <c r="AA154" s="101"/>
      <c r="AB154" s="101"/>
      <c r="AC154" s="101"/>
      <c r="AD154" s="101"/>
      <c r="AE154" s="101"/>
      <c r="AF154" s="101"/>
      <c r="AG154" s="101"/>
    </row>
    <row r="155" spans="1:33" ht="64.5" thickBot="1">
      <c r="A155" s="89">
        <v>35377</v>
      </c>
      <c r="B155" s="90" t="s">
        <v>278</v>
      </c>
      <c r="C155" s="89">
        <v>92096</v>
      </c>
      <c r="D155" s="90" t="s">
        <v>57</v>
      </c>
      <c r="E155" s="90" t="s">
        <v>113</v>
      </c>
      <c r="F155" s="90" t="s">
        <v>114</v>
      </c>
      <c r="G155" s="90" t="s">
        <v>27</v>
      </c>
      <c r="H155" s="91" t="s">
        <v>270</v>
      </c>
      <c r="I155" s="90" t="s">
        <v>28</v>
      </c>
      <c r="J155" s="92">
        <v>1</v>
      </c>
      <c r="K155" s="93" t="s">
        <v>710</v>
      </c>
      <c r="L155" s="90">
        <v>220000</v>
      </c>
      <c r="M155" s="90" t="s">
        <v>264</v>
      </c>
      <c r="N155" s="90" t="s">
        <v>265</v>
      </c>
      <c r="O155" s="90" t="s">
        <v>266</v>
      </c>
      <c r="P155" s="90">
        <v>1</v>
      </c>
      <c r="Q155" s="90">
        <v>21</v>
      </c>
      <c r="R155" s="90">
        <v>37823</v>
      </c>
      <c r="S155" s="90" t="s">
        <v>267</v>
      </c>
      <c r="T155" s="90" t="s">
        <v>268</v>
      </c>
      <c r="U155" s="90">
        <v>549491207</v>
      </c>
      <c r="V155" s="90" t="s">
        <v>269</v>
      </c>
      <c r="W155" s="94" t="s">
        <v>836</v>
      </c>
      <c r="X155" s="94" t="s">
        <v>837</v>
      </c>
      <c r="Y155" s="94" t="s">
        <v>32</v>
      </c>
      <c r="Z155" s="94" t="s">
        <v>764</v>
      </c>
      <c r="AA155" s="94" t="s">
        <v>32</v>
      </c>
      <c r="AB155" s="93" t="s">
        <v>838</v>
      </c>
      <c r="AC155" s="95">
        <v>4250</v>
      </c>
      <c r="AD155" s="92">
        <v>21</v>
      </c>
      <c r="AE155" s="95">
        <v>892.5</v>
      </c>
      <c r="AF155" s="96">
        <f>ROUND(J155*AC155,2)</f>
        <v>4250</v>
      </c>
      <c r="AG155" s="96">
        <f>ROUND(J155*(AC155+AE155),2)</f>
        <v>5142.5</v>
      </c>
    </row>
    <row r="156" spans="1:33" ht="13.5" customHeight="1" thickTop="1">
      <c r="A156" s="97"/>
      <c r="B156" s="97"/>
      <c r="C156" s="97"/>
      <c r="D156" s="98"/>
      <c r="E156" s="98"/>
      <c r="F156" s="98"/>
      <c r="G156" s="98"/>
      <c r="H156" s="98"/>
      <c r="I156" s="98"/>
      <c r="J156" s="98"/>
      <c r="K156" s="98"/>
      <c r="L156" s="98"/>
      <c r="M156" s="98"/>
      <c r="N156" s="98"/>
      <c r="O156" s="98"/>
      <c r="P156" s="98"/>
      <c r="Q156" s="98"/>
      <c r="R156" s="98"/>
      <c r="S156" s="98"/>
      <c r="T156" s="98"/>
      <c r="U156" s="98"/>
      <c r="V156" s="99"/>
      <c r="W156" s="98"/>
      <c r="X156" s="98"/>
      <c r="Y156" s="98"/>
      <c r="Z156" s="98"/>
      <c r="AA156" s="98"/>
      <c r="AB156" s="98"/>
      <c r="AC156" s="98"/>
      <c r="AD156" s="97" t="s">
        <v>717</v>
      </c>
      <c r="AE156" s="97"/>
      <c r="AF156" s="100">
        <f>SUM(AF155:AF155)</f>
        <v>4250</v>
      </c>
      <c r="AG156" s="100">
        <f>SUM(AG155:AG155)</f>
        <v>5142.5</v>
      </c>
    </row>
    <row r="157" spans="1:33" ht="12.75">
      <c r="A157" s="101"/>
      <c r="B157" s="101"/>
      <c r="C157" s="101"/>
      <c r="D157" s="101"/>
      <c r="E157" s="101"/>
      <c r="F157" s="101"/>
      <c r="G157" s="101"/>
      <c r="H157" s="101"/>
      <c r="I157" s="101"/>
      <c r="J157" s="101"/>
      <c r="K157" s="101"/>
      <c r="L157" s="101"/>
      <c r="M157" s="101"/>
      <c r="N157" s="101"/>
      <c r="O157" s="101"/>
      <c r="P157" s="101"/>
      <c r="Q157" s="101"/>
      <c r="R157" s="101"/>
      <c r="S157" s="101"/>
      <c r="T157" s="101"/>
      <c r="U157" s="101"/>
      <c r="V157" s="102"/>
      <c r="W157" s="101"/>
      <c r="X157" s="101"/>
      <c r="Y157" s="101"/>
      <c r="Z157" s="101"/>
      <c r="AA157" s="101"/>
      <c r="AB157" s="101"/>
      <c r="AC157" s="101"/>
      <c r="AD157" s="101"/>
      <c r="AE157" s="101"/>
      <c r="AF157" s="101"/>
      <c r="AG157" s="101"/>
    </row>
    <row r="158" spans="1:33" ht="38.25">
      <c r="A158" s="89">
        <v>35378</v>
      </c>
      <c r="B158" s="90" t="s">
        <v>279</v>
      </c>
      <c r="C158" s="89">
        <v>92104</v>
      </c>
      <c r="D158" s="90" t="s">
        <v>44</v>
      </c>
      <c r="E158" s="90" t="s">
        <v>45</v>
      </c>
      <c r="F158" s="90" t="s">
        <v>46</v>
      </c>
      <c r="G158" s="90" t="s">
        <v>27</v>
      </c>
      <c r="H158" s="91" t="s">
        <v>280</v>
      </c>
      <c r="I158" s="90" t="s">
        <v>28</v>
      </c>
      <c r="J158" s="92">
        <v>4</v>
      </c>
      <c r="K158" s="93" t="s">
        <v>710</v>
      </c>
      <c r="L158" s="90">
        <v>220000</v>
      </c>
      <c r="M158" s="90" t="s">
        <v>264</v>
      </c>
      <c r="N158" s="90" t="s">
        <v>265</v>
      </c>
      <c r="O158" s="90" t="s">
        <v>266</v>
      </c>
      <c r="P158" s="90">
        <v>1</v>
      </c>
      <c r="Q158" s="90">
        <v>21</v>
      </c>
      <c r="R158" s="90">
        <v>37823</v>
      </c>
      <c r="S158" s="90" t="s">
        <v>267</v>
      </c>
      <c r="T158" s="90" t="s">
        <v>268</v>
      </c>
      <c r="U158" s="90">
        <v>549491207</v>
      </c>
      <c r="V158" s="90" t="s">
        <v>269</v>
      </c>
      <c r="W158" s="94" t="s">
        <v>839</v>
      </c>
      <c r="X158" s="94" t="s">
        <v>840</v>
      </c>
      <c r="Y158" s="94" t="s">
        <v>841</v>
      </c>
      <c r="Z158" s="94" t="s">
        <v>714</v>
      </c>
      <c r="AA158" s="94" t="s">
        <v>739</v>
      </c>
      <c r="AB158" s="93" t="s">
        <v>842</v>
      </c>
      <c r="AC158" s="95">
        <v>7750</v>
      </c>
      <c r="AD158" s="92">
        <v>21</v>
      </c>
      <c r="AE158" s="95">
        <v>1627.5</v>
      </c>
      <c r="AF158" s="96">
        <f>ROUND(J158*AC158,2)</f>
        <v>31000</v>
      </c>
      <c r="AG158" s="96">
        <f>ROUND(J158*(AC158+AE158),2)</f>
        <v>37510</v>
      </c>
    </row>
    <row r="159" spans="1:33" ht="25.5">
      <c r="A159" s="89">
        <v>35378</v>
      </c>
      <c r="B159" s="90" t="s">
        <v>279</v>
      </c>
      <c r="C159" s="89">
        <v>92105</v>
      </c>
      <c r="D159" s="90" t="s">
        <v>47</v>
      </c>
      <c r="E159" s="90" t="s">
        <v>48</v>
      </c>
      <c r="F159" s="90" t="s">
        <v>49</v>
      </c>
      <c r="G159" s="90" t="s">
        <v>27</v>
      </c>
      <c r="H159" s="91" t="s">
        <v>281</v>
      </c>
      <c r="I159" s="90" t="s">
        <v>28</v>
      </c>
      <c r="J159" s="92">
        <v>4</v>
      </c>
      <c r="K159" s="93" t="s">
        <v>710</v>
      </c>
      <c r="L159" s="90">
        <v>220000</v>
      </c>
      <c r="M159" s="90" t="s">
        <v>264</v>
      </c>
      <c r="N159" s="90" t="s">
        <v>265</v>
      </c>
      <c r="O159" s="90" t="s">
        <v>266</v>
      </c>
      <c r="P159" s="90">
        <v>1</v>
      </c>
      <c r="Q159" s="90">
        <v>21</v>
      </c>
      <c r="R159" s="90">
        <v>37823</v>
      </c>
      <c r="S159" s="90" t="s">
        <v>267</v>
      </c>
      <c r="T159" s="90" t="s">
        <v>268</v>
      </c>
      <c r="U159" s="90">
        <v>549491207</v>
      </c>
      <c r="V159" s="90" t="s">
        <v>269</v>
      </c>
      <c r="W159" s="94" t="s">
        <v>839</v>
      </c>
      <c r="X159" s="94" t="s">
        <v>840</v>
      </c>
      <c r="Y159" s="94" t="s">
        <v>841</v>
      </c>
      <c r="Z159" s="94" t="s">
        <v>714</v>
      </c>
      <c r="AA159" s="94" t="s">
        <v>739</v>
      </c>
      <c r="AB159" s="93" t="s">
        <v>842</v>
      </c>
      <c r="AC159" s="95">
        <v>2800</v>
      </c>
      <c r="AD159" s="92">
        <v>21</v>
      </c>
      <c r="AE159" s="95">
        <v>588</v>
      </c>
      <c r="AF159" s="96">
        <f>ROUND(J159*AC159,2)</f>
        <v>11200</v>
      </c>
      <c r="AG159" s="96">
        <f>ROUND(J159*(AC159+AE159),2)</f>
        <v>13552</v>
      </c>
    </row>
    <row r="160" spans="1:33" ht="25.5">
      <c r="A160" s="89">
        <v>35378</v>
      </c>
      <c r="B160" s="90" t="s">
        <v>279</v>
      </c>
      <c r="C160" s="89">
        <v>92106</v>
      </c>
      <c r="D160" s="90" t="s">
        <v>57</v>
      </c>
      <c r="E160" s="90" t="s">
        <v>58</v>
      </c>
      <c r="F160" s="90" t="s">
        <v>59</v>
      </c>
      <c r="G160" s="90" t="s">
        <v>27</v>
      </c>
      <c r="H160" s="90"/>
      <c r="I160" s="90" t="s">
        <v>28</v>
      </c>
      <c r="J160" s="92">
        <v>4</v>
      </c>
      <c r="K160" s="93" t="s">
        <v>710</v>
      </c>
      <c r="L160" s="90">
        <v>220000</v>
      </c>
      <c r="M160" s="90" t="s">
        <v>264</v>
      </c>
      <c r="N160" s="90" t="s">
        <v>265</v>
      </c>
      <c r="O160" s="90" t="s">
        <v>266</v>
      </c>
      <c r="P160" s="90">
        <v>1</v>
      </c>
      <c r="Q160" s="90">
        <v>21</v>
      </c>
      <c r="R160" s="90">
        <v>37823</v>
      </c>
      <c r="S160" s="90" t="s">
        <v>267</v>
      </c>
      <c r="T160" s="90" t="s">
        <v>268</v>
      </c>
      <c r="U160" s="90">
        <v>549491207</v>
      </c>
      <c r="V160" s="90" t="s">
        <v>269</v>
      </c>
      <c r="W160" s="94" t="s">
        <v>839</v>
      </c>
      <c r="X160" s="94" t="s">
        <v>840</v>
      </c>
      <c r="Y160" s="94" t="s">
        <v>841</v>
      </c>
      <c r="Z160" s="94" t="s">
        <v>714</v>
      </c>
      <c r="AA160" s="94" t="s">
        <v>739</v>
      </c>
      <c r="AB160" s="93" t="s">
        <v>842</v>
      </c>
      <c r="AC160" s="95">
        <v>6400</v>
      </c>
      <c r="AD160" s="92">
        <v>21</v>
      </c>
      <c r="AE160" s="95">
        <v>1344</v>
      </c>
      <c r="AF160" s="96">
        <f>ROUND(J160*AC160,2)</f>
        <v>25600</v>
      </c>
      <c r="AG160" s="96">
        <f>ROUND(J160*(AC160+AE160),2)</f>
        <v>30976</v>
      </c>
    </row>
    <row r="161" spans="1:33" ht="25.5">
      <c r="A161" s="89">
        <v>35378</v>
      </c>
      <c r="B161" s="90" t="s">
        <v>279</v>
      </c>
      <c r="C161" s="89">
        <v>92109</v>
      </c>
      <c r="D161" s="90" t="s">
        <v>24</v>
      </c>
      <c r="E161" s="90" t="s">
        <v>35</v>
      </c>
      <c r="F161" s="90" t="s">
        <v>36</v>
      </c>
      <c r="G161" s="90" t="s">
        <v>27</v>
      </c>
      <c r="H161" s="91" t="s">
        <v>282</v>
      </c>
      <c r="I161" s="90" t="s">
        <v>28</v>
      </c>
      <c r="J161" s="92">
        <v>6</v>
      </c>
      <c r="K161" s="93" t="s">
        <v>710</v>
      </c>
      <c r="L161" s="90">
        <v>220000</v>
      </c>
      <c r="M161" s="90" t="s">
        <v>264</v>
      </c>
      <c r="N161" s="90" t="s">
        <v>265</v>
      </c>
      <c r="O161" s="90" t="s">
        <v>266</v>
      </c>
      <c r="P161" s="90">
        <v>1</v>
      </c>
      <c r="Q161" s="90">
        <v>21</v>
      </c>
      <c r="R161" s="90">
        <v>37823</v>
      </c>
      <c r="S161" s="90" t="s">
        <v>267</v>
      </c>
      <c r="T161" s="90" t="s">
        <v>268</v>
      </c>
      <c r="U161" s="90">
        <v>549491207</v>
      </c>
      <c r="V161" s="90" t="s">
        <v>269</v>
      </c>
      <c r="W161" s="94" t="s">
        <v>839</v>
      </c>
      <c r="X161" s="94" t="s">
        <v>840</v>
      </c>
      <c r="Y161" s="94" t="s">
        <v>841</v>
      </c>
      <c r="Z161" s="94" t="s">
        <v>714</v>
      </c>
      <c r="AA161" s="94" t="s">
        <v>739</v>
      </c>
      <c r="AB161" s="93" t="s">
        <v>842</v>
      </c>
      <c r="AC161" s="95">
        <v>13100</v>
      </c>
      <c r="AD161" s="92">
        <v>21</v>
      </c>
      <c r="AE161" s="95">
        <v>2751</v>
      </c>
      <c r="AF161" s="96">
        <f>ROUND(J161*AC161,2)</f>
        <v>78600</v>
      </c>
      <c r="AG161" s="96">
        <f>ROUND(J161*(AC161+AE161),2)</f>
        <v>95106</v>
      </c>
    </row>
    <row r="162" spans="1:33" ht="26.25" thickBot="1">
      <c r="A162" s="89">
        <v>35378</v>
      </c>
      <c r="B162" s="90" t="s">
        <v>279</v>
      </c>
      <c r="C162" s="89">
        <v>92110</v>
      </c>
      <c r="D162" s="90" t="s">
        <v>24</v>
      </c>
      <c r="E162" s="90" t="s">
        <v>255</v>
      </c>
      <c r="F162" s="90" t="s">
        <v>256</v>
      </c>
      <c r="G162" s="90" t="s">
        <v>27</v>
      </c>
      <c r="H162" s="91" t="s">
        <v>283</v>
      </c>
      <c r="I162" s="90" t="s">
        <v>28</v>
      </c>
      <c r="J162" s="92">
        <v>2</v>
      </c>
      <c r="K162" s="93" t="s">
        <v>710</v>
      </c>
      <c r="L162" s="90">
        <v>220000</v>
      </c>
      <c r="M162" s="90" t="s">
        <v>264</v>
      </c>
      <c r="N162" s="90" t="s">
        <v>265</v>
      </c>
      <c r="O162" s="90" t="s">
        <v>266</v>
      </c>
      <c r="P162" s="90">
        <v>1</v>
      </c>
      <c r="Q162" s="90">
        <v>21</v>
      </c>
      <c r="R162" s="90">
        <v>37823</v>
      </c>
      <c r="S162" s="90" t="s">
        <v>267</v>
      </c>
      <c r="T162" s="90" t="s">
        <v>268</v>
      </c>
      <c r="U162" s="90">
        <v>549491207</v>
      </c>
      <c r="V162" s="90" t="s">
        <v>269</v>
      </c>
      <c r="W162" s="94" t="s">
        <v>839</v>
      </c>
      <c r="X162" s="94" t="s">
        <v>840</v>
      </c>
      <c r="Y162" s="94" t="s">
        <v>841</v>
      </c>
      <c r="Z162" s="94" t="s">
        <v>714</v>
      </c>
      <c r="AA162" s="94" t="s">
        <v>739</v>
      </c>
      <c r="AB162" s="93" t="s">
        <v>842</v>
      </c>
      <c r="AC162" s="95">
        <v>10700</v>
      </c>
      <c r="AD162" s="92">
        <v>21</v>
      </c>
      <c r="AE162" s="95">
        <v>2247</v>
      </c>
      <c r="AF162" s="96">
        <f>ROUND(J162*AC162,2)</f>
        <v>21400</v>
      </c>
      <c r="AG162" s="96">
        <f>ROUND(J162*(AC162+AE162),2)</f>
        <v>25894</v>
      </c>
    </row>
    <row r="163" spans="1:33" ht="13.5" customHeight="1" thickTop="1">
      <c r="A163" s="97"/>
      <c r="B163" s="97"/>
      <c r="C163" s="97"/>
      <c r="D163" s="98"/>
      <c r="E163" s="98"/>
      <c r="F163" s="98"/>
      <c r="G163" s="98"/>
      <c r="H163" s="98"/>
      <c r="I163" s="98"/>
      <c r="J163" s="98"/>
      <c r="K163" s="98"/>
      <c r="L163" s="98"/>
      <c r="M163" s="98"/>
      <c r="N163" s="98"/>
      <c r="O163" s="98"/>
      <c r="P163" s="98"/>
      <c r="Q163" s="98"/>
      <c r="R163" s="98"/>
      <c r="S163" s="98"/>
      <c r="T163" s="98"/>
      <c r="U163" s="98"/>
      <c r="V163" s="99"/>
      <c r="W163" s="98"/>
      <c r="X163" s="98"/>
      <c r="Y163" s="98"/>
      <c r="Z163" s="98"/>
      <c r="AA163" s="98"/>
      <c r="AB163" s="98"/>
      <c r="AC163" s="98"/>
      <c r="AD163" s="97" t="s">
        <v>717</v>
      </c>
      <c r="AE163" s="97"/>
      <c r="AF163" s="100">
        <f>SUM(AF158:AF162)</f>
        <v>167800</v>
      </c>
      <c r="AG163" s="100">
        <f>SUM(AG158:AG162)</f>
        <v>203038</v>
      </c>
    </row>
    <row r="164" spans="1:33" ht="12.75">
      <c r="A164" s="101"/>
      <c r="B164" s="101"/>
      <c r="C164" s="101"/>
      <c r="D164" s="101"/>
      <c r="E164" s="101"/>
      <c r="F164" s="101"/>
      <c r="G164" s="101"/>
      <c r="H164" s="101"/>
      <c r="I164" s="101"/>
      <c r="J164" s="101"/>
      <c r="K164" s="101"/>
      <c r="L164" s="101"/>
      <c r="M164" s="101"/>
      <c r="N164" s="101"/>
      <c r="O164" s="101"/>
      <c r="P164" s="101"/>
      <c r="Q164" s="101"/>
      <c r="R164" s="101"/>
      <c r="S164" s="101"/>
      <c r="T164" s="101"/>
      <c r="U164" s="101"/>
      <c r="V164" s="102"/>
      <c r="W164" s="101"/>
      <c r="X164" s="101"/>
      <c r="Y164" s="101"/>
      <c r="Z164" s="101"/>
      <c r="AA164" s="101"/>
      <c r="AB164" s="101"/>
      <c r="AC164" s="101"/>
      <c r="AD164" s="101"/>
      <c r="AE164" s="101"/>
      <c r="AF164" s="101"/>
      <c r="AG164" s="101"/>
    </row>
    <row r="165" spans="1:33" ht="26.25" thickBot="1">
      <c r="A165" s="89">
        <v>35397</v>
      </c>
      <c r="B165" s="90"/>
      <c r="C165" s="89">
        <v>92122</v>
      </c>
      <c r="D165" s="90" t="s">
        <v>102</v>
      </c>
      <c r="E165" s="90" t="s">
        <v>239</v>
      </c>
      <c r="F165" s="90" t="s">
        <v>240</v>
      </c>
      <c r="G165" s="90" t="s">
        <v>27</v>
      </c>
      <c r="H165" s="91" t="s">
        <v>284</v>
      </c>
      <c r="I165" s="90" t="s">
        <v>28</v>
      </c>
      <c r="J165" s="92">
        <v>1</v>
      </c>
      <c r="K165" s="93" t="s">
        <v>728</v>
      </c>
      <c r="L165" s="90">
        <v>110222</v>
      </c>
      <c r="M165" s="90" t="s">
        <v>285</v>
      </c>
      <c r="N165" s="90" t="s">
        <v>286</v>
      </c>
      <c r="O165" s="90" t="s">
        <v>107</v>
      </c>
      <c r="P165" s="90">
        <v>2</v>
      </c>
      <c r="Q165" s="90" t="s">
        <v>287</v>
      </c>
      <c r="R165" s="90">
        <v>97466</v>
      </c>
      <c r="S165" s="90" t="s">
        <v>288</v>
      </c>
      <c r="T165" s="90" t="s">
        <v>289</v>
      </c>
      <c r="U165" s="90" t="s">
        <v>290</v>
      </c>
      <c r="V165" s="90" t="s">
        <v>291</v>
      </c>
      <c r="W165" s="94" t="s">
        <v>720</v>
      </c>
      <c r="X165" s="94" t="s">
        <v>843</v>
      </c>
      <c r="Y165" s="94" t="s">
        <v>32</v>
      </c>
      <c r="Z165" s="94" t="s">
        <v>720</v>
      </c>
      <c r="AA165" s="94" t="s">
        <v>730</v>
      </c>
      <c r="AB165" s="93" t="s">
        <v>844</v>
      </c>
      <c r="AC165" s="95">
        <v>2100</v>
      </c>
      <c r="AD165" s="92">
        <v>21</v>
      </c>
      <c r="AE165" s="95">
        <v>441</v>
      </c>
      <c r="AF165" s="96">
        <f>ROUND(J165*AC165,2)</f>
        <v>2100</v>
      </c>
      <c r="AG165" s="96">
        <f>ROUND(J165*(AC165+AE165),2)</f>
        <v>2541</v>
      </c>
    </row>
    <row r="166" spans="1:33" ht="13.5" customHeight="1" thickTop="1">
      <c r="A166" s="97"/>
      <c r="B166" s="97"/>
      <c r="C166" s="97"/>
      <c r="D166" s="98"/>
      <c r="E166" s="98"/>
      <c r="F166" s="98"/>
      <c r="G166" s="98"/>
      <c r="H166" s="98"/>
      <c r="I166" s="98"/>
      <c r="J166" s="98"/>
      <c r="K166" s="98"/>
      <c r="L166" s="98"/>
      <c r="M166" s="98"/>
      <c r="N166" s="98"/>
      <c r="O166" s="98"/>
      <c r="P166" s="98"/>
      <c r="Q166" s="98"/>
      <c r="R166" s="98"/>
      <c r="S166" s="98"/>
      <c r="T166" s="98"/>
      <c r="U166" s="98"/>
      <c r="V166" s="99"/>
      <c r="W166" s="98"/>
      <c r="X166" s="98"/>
      <c r="Y166" s="98"/>
      <c r="Z166" s="98"/>
      <c r="AA166" s="98"/>
      <c r="AB166" s="98"/>
      <c r="AC166" s="98"/>
      <c r="AD166" s="97" t="s">
        <v>717</v>
      </c>
      <c r="AE166" s="97"/>
      <c r="AF166" s="100">
        <f>SUM(AF165:AF165)</f>
        <v>2100</v>
      </c>
      <c r="AG166" s="100">
        <f>SUM(AG165:AG165)</f>
        <v>2541</v>
      </c>
    </row>
    <row r="167" spans="1:33" ht="12.75">
      <c r="A167" s="101"/>
      <c r="B167" s="101"/>
      <c r="C167" s="101"/>
      <c r="D167" s="101"/>
      <c r="E167" s="101"/>
      <c r="F167" s="101"/>
      <c r="G167" s="101"/>
      <c r="H167" s="101"/>
      <c r="I167" s="101"/>
      <c r="J167" s="101"/>
      <c r="K167" s="101"/>
      <c r="L167" s="101"/>
      <c r="M167" s="101"/>
      <c r="N167" s="101"/>
      <c r="O167" s="101"/>
      <c r="P167" s="101"/>
      <c r="Q167" s="101"/>
      <c r="R167" s="101"/>
      <c r="S167" s="101"/>
      <c r="T167" s="101"/>
      <c r="U167" s="101"/>
      <c r="V167" s="102"/>
      <c r="W167" s="101"/>
      <c r="X167" s="101"/>
      <c r="Y167" s="101"/>
      <c r="Z167" s="101"/>
      <c r="AA167" s="101"/>
      <c r="AB167" s="101"/>
      <c r="AC167" s="101"/>
      <c r="AD167" s="101"/>
      <c r="AE167" s="101"/>
      <c r="AF167" s="101"/>
      <c r="AG167" s="101"/>
    </row>
    <row r="168" spans="1:33" ht="51.75" thickBot="1">
      <c r="A168" s="89">
        <v>35419</v>
      </c>
      <c r="B168" s="90" t="s">
        <v>292</v>
      </c>
      <c r="C168" s="89">
        <v>92125</v>
      </c>
      <c r="D168" s="90" t="s">
        <v>24</v>
      </c>
      <c r="E168" s="90" t="s">
        <v>207</v>
      </c>
      <c r="F168" s="90" t="s">
        <v>208</v>
      </c>
      <c r="G168" s="90" t="s">
        <v>27</v>
      </c>
      <c r="H168" s="91" t="s">
        <v>293</v>
      </c>
      <c r="I168" s="90" t="s">
        <v>28</v>
      </c>
      <c r="J168" s="92">
        <v>1</v>
      </c>
      <c r="K168" s="93" t="s">
        <v>710</v>
      </c>
      <c r="L168" s="90">
        <v>220000</v>
      </c>
      <c r="M168" s="90" t="s">
        <v>264</v>
      </c>
      <c r="N168" s="90" t="s">
        <v>265</v>
      </c>
      <c r="O168" s="90" t="s">
        <v>266</v>
      </c>
      <c r="P168" s="90">
        <v>1</v>
      </c>
      <c r="Q168" s="90">
        <v>21</v>
      </c>
      <c r="R168" s="90">
        <v>37823</v>
      </c>
      <c r="S168" s="90" t="s">
        <v>267</v>
      </c>
      <c r="T168" s="90" t="s">
        <v>268</v>
      </c>
      <c r="U168" s="90">
        <v>549491207</v>
      </c>
      <c r="V168" s="90" t="s">
        <v>269</v>
      </c>
      <c r="W168" s="94" t="s">
        <v>720</v>
      </c>
      <c r="X168" s="94" t="s">
        <v>832</v>
      </c>
      <c r="Y168" s="94" t="s">
        <v>32</v>
      </c>
      <c r="Z168" s="94" t="s">
        <v>720</v>
      </c>
      <c r="AA168" s="94" t="s">
        <v>32</v>
      </c>
      <c r="AB168" s="93" t="s">
        <v>845</v>
      </c>
      <c r="AC168" s="95">
        <v>17100</v>
      </c>
      <c r="AD168" s="92">
        <v>21</v>
      </c>
      <c r="AE168" s="95">
        <v>3591</v>
      </c>
      <c r="AF168" s="96">
        <f>ROUND(J168*AC168,2)</f>
        <v>17100</v>
      </c>
      <c r="AG168" s="96">
        <f>ROUND(J168*(AC168+AE168),2)</f>
        <v>20691</v>
      </c>
    </row>
    <row r="169" spans="1:33" ht="13.5" customHeight="1" thickTop="1">
      <c r="A169" s="97"/>
      <c r="B169" s="97"/>
      <c r="C169" s="97"/>
      <c r="D169" s="98"/>
      <c r="E169" s="98"/>
      <c r="F169" s="98"/>
      <c r="G169" s="98"/>
      <c r="H169" s="98"/>
      <c r="I169" s="98"/>
      <c r="J169" s="98"/>
      <c r="K169" s="98"/>
      <c r="L169" s="98"/>
      <c r="M169" s="98"/>
      <c r="N169" s="98"/>
      <c r="O169" s="98"/>
      <c r="P169" s="98"/>
      <c r="Q169" s="98"/>
      <c r="R169" s="98"/>
      <c r="S169" s="98"/>
      <c r="T169" s="98"/>
      <c r="U169" s="98"/>
      <c r="V169" s="99"/>
      <c r="W169" s="98"/>
      <c r="X169" s="98"/>
      <c r="Y169" s="98"/>
      <c r="Z169" s="98"/>
      <c r="AA169" s="98"/>
      <c r="AB169" s="98"/>
      <c r="AC169" s="98"/>
      <c r="AD169" s="97" t="s">
        <v>717</v>
      </c>
      <c r="AE169" s="97"/>
      <c r="AF169" s="100">
        <f>SUM(AF168:AF168)</f>
        <v>17100</v>
      </c>
      <c r="AG169" s="100">
        <f>SUM(AG168:AG168)</f>
        <v>20691</v>
      </c>
    </row>
    <row r="170" spans="1:33" ht="12.75">
      <c r="A170" s="101"/>
      <c r="B170" s="101"/>
      <c r="C170" s="101"/>
      <c r="D170" s="101"/>
      <c r="E170" s="101"/>
      <c r="F170" s="101"/>
      <c r="G170" s="101"/>
      <c r="H170" s="101"/>
      <c r="I170" s="101"/>
      <c r="J170" s="101"/>
      <c r="K170" s="101"/>
      <c r="L170" s="101"/>
      <c r="M170" s="101"/>
      <c r="N170" s="101"/>
      <c r="O170" s="101"/>
      <c r="P170" s="101"/>
      <c r="Q170" s="101"/>
      <c r="R170" s="101"/>
      <c r="S170" s="101"/>
      <c r="T170" s="101"/>
      <c r="U170" s="101"/>
      <c r="V170" s="102"/>
      <c r="W170" s="101"/>
      <c r="X170" s="101"/>
      <c r="Y170" s="101"/>
      <c r="Z170" s="101"/>
      <c r="AA170" s="101"/>
      <c r="AB170" s="101"/>
      <c r="AC170" s="101"/>
      <c r="AD170" s="101"/>
      <c r="AE170" s="101"/>
      <c r="AF170" s="101"/>
      <c r="AG170" s="101"/>
    </row>
    <row r="171" spans="1:33" ht="39" thickBot="1">
      <c r="A171" s="89">
        <v>35420</v>
      </c>
      <c r="B171" s="90" t="s">
        <v>294</v>
      </c>
      <c r="C171" s="89">
        <v>92126</v>
      </c>
      <c r="D171" s="90" t="s">
        <v>57</v>
      </c>
      <c r="E171" s="90" t="s">
        <v>113</v>
      </c>
      <c r="F171" s="90" t="s">
        <v>114</v>
      </c>
      <c r="G171" s="90" t="s">
        <v>27</v>
      </c>
      <c r="H171" s="90"/>
      <c r="I171" s="90" t="s">
        <v>28</v>
      </c>
      <c r="J171" s="92">
        <v>1</v>
      </c>
      <c r="K171" s="93" t="s">
        <v>728</v>
      </c>
      <c r="L171" s="90">
        <v>119890</v>
      </c>
      <c r="M171" s="90" t="s">
        <v>295</v>
      </c>
      <c r="N171" s="90" t="s">
        <v>296</v>
      </c>
      <c r="O171" s="90" t="s">
        <v>53</v>
      </c>
      <c r="P171" s="90">
        <v>3</v>
      </c>
      <c r="Q171" s="90" t="s">
        <v>297</v>
      </c>
      <c r="R171" s="90">
        <v>119260</v>
      </c>
      <c r="S171" s="90" t="s">
        <v>298</v>
      </c>
      <c r="T171" s="90" t="s">
        <v>299</v>
      </c>
      <c r="U171" s="90"/>
      <c r="V171" s="90" t="s">
        <v>300</v>
      </c>
      <c r="W171" s="94" t="s">
        <v>846</v>
      </c>
      <c r="X171" s="94" t="s">
        <v>847</v>
      </c>
      <c r="Y171" s="94" t="s">
        <v>32</v>
      </c>
      <c r="Z171" s="94" t="s">
        <v>848</v>
      </c>
      <c r="AA171" s="94" t="s">
        <v>730</v>
      </c>
      <c r="AB171" s="93" t="s">
        <v>849</v>
      </c>
      <c r="AC171" s="95">
        <v>4250</v>
      </c>
      <c r="AD171" s="92">
        <v>21</v>
      </c>
      <c r="AE171" s="95">
        <v>892.5</v>
      </c>
      <c r="AF171" s="96">
        <f>ROUND(J171*AC171,2)</f>
        <v>4250</v>
      </c>
      <c r="AG171" s="96">
        <f>ROUND(J171*(AC171+AE171),2)</f>
        <v>5142.5</v>
      </c>
    </row>
    <row r="172" spans="1:33" ht="13.5" customHeight="1" thickTop="1">
      <c r="A172" s="97"/>
      <c r="B172" s="97"/>
      <c r="C172" s="97"/>
      <c r="D172" s="98"/>
      <c r="E172" s="98"/>
      <c r="F172" s="98"/>
      <c r="G172" s="98"/>
      <c r="H172" s="98"/>
      <c r="I172" s="98"/>
      <c r="J172" s="98"/>
      <c r="K172" s="98"/>
      <c r="L172" s="98"/>
      <c r="M172" s="98"/>
      <c r="N172" s="98"/>
      <c r="O172" s="98"/>
      <c r="P172" s="98"/>
      <c r="Q172" s="98"/>
      <c r="R172" s="98"/>
      <c r="S172" s="98"/>
      <c r="T172" s="98"/>
      <c r="U172" s="98"/>
      <c r="V172" s="99"/>
      <c r="W172" s="98"/>
      <c r="X172" s="98"/>
      <c r="Y172" s="98"/>
      <c r="Z172" s="98"/>
      <c r="AA172" s="98"/>
      <c r="AB172" s="98"/>
      <c r="AC172" s="98"/>
      <c r="AD172" s="97" t="s">
        <v>717</v>
      </c>
      <c r="AE172" s="97"/>
      <c r="AF172" s="100">
        <f>SUM(AF171:AF171)</f>
        <v>4250</v>
      </c>
      <c r="AG172" s="100">
        <f>SUM(AG171:AG171)</f>
        <v>5142.5</v>
      </c>
    </row>
    <row r="173" spans="1:33" ht="12.75">
      <c r="A173" s="101"/>
      <c r="B173" s="101"/>
      <c r="C173" s="101"/>
      <c r="D173" s="101"/>
      <c r="E173" s="101"/>
      <c r="F173" s="101"/>
      <c r="G173" s="101"/>
      <c r="H173" s="101"/>
      <c r="I173" s="101"/>
      <c r="J173" s="101"/>
      <c r="K173" s="101"/>
      <c r="L173" s="101"/>
      <c r="M173" s="101"/>
      <c r="N173" s="101"/>
      <c r="O173" s="101"/>
      <c r="P173" s="101"/>
      <c r="Q173" s="101"/>
      <c r="R173" s="101"/>
      <c r="S173" s="101"/>
      <c r="T173" s="101"/>
      <c r="U173" s="101"/>
      <c r="V173" s="102"/>
      <c r="W173" s="101"/>
      <c r="X173" s="101"/>
      <c r="Y173" s="101"/>
      <c r="Z173" s="101"/>
      <c r="AA173" s="101"/>
      <c r="AB173" s="101"/>
      <c r="AC173" s="101"/>
      <c r="AD173" s="101"/>
      <c r="AE173" s="101"/>
      <c r="AF173" s="101"/>
      <c r="AG173" s="101"/>
    </row>
    <row r="174" spans="1:33" ht="13.5" thickBot="1">
      <c r="A174" s="89">
        <v>35459</v>
      </c>
      <c r="B174" s="90"/>
      <c r="C174" s="89">
        <v>92138</v>
      </c>
      <c r="D174" s="90" t="s">
        <v>41</v>
      </c>
      <c r="E174" s="90" t="s">
        <v>118</v>
      </c>
      <c r="F174" s="90" t="s">
        <v>119</v>
      </c>
      <c r="G174" s="90" t="s">
        <v>27</v>
      </c>
      <c r="H174" s="91" t="s">
        <v>308</v>
      </c>
      <c r="I174" s="90" t="s">
        <v>28</v>
      </c>
      <c r="J174" s="92">
        <v>12</v>
      </c>
      <c r="K174" s="93" t="s">
        <v>728</v>
      </c>
      <c r="L174" s="90">
        <v>219900</v>
      </c>
      <c r="M174" s="90" t="s">
        <v>301</v>
      </c>
      <c r="N174" s="90" t="s">
        <v>302</v>
      </c>
      <c r="O174" s="90" t="s">
        <v>154</v>
      </c>
      <c r="P174" s="90"/>
      <c r="Q174" s="90" t="s">
        <v>32</v>
      </c>
      <c r="R174" s="90">
        <v>180891</v>
      </c>
      <c r="S174" s="90" t="s">
        <v>303</v>
      </c>
      <c r="T174" s="90" t="s">
        <v>304</v>
      </c>
      <c r="U174" s="90">
        <v>549494666</v>
      </c>
      <c r="V174" s="90"/>
      <c r="W174" s="94" t="s">
        <v>850</v>
      </c>
      <c r="X174" s="94" t="s">
        <v>851</v>
      </c>
      <c r="Y174" s="94" t="s">
        <v>32</v>
      </c>
      <c r="Z174" s="94" t="s">
        <v>720</v>
      </c>
      <c r="AA174" s="94" t="s">
        <v>32</v>
      </c>
      <c r="AB174" s="93" t="s">
        <v>852</v>
      </c>
      <c r="AC174" s="95">
        <v>100</v>
      </c>
      <c r="AD174" s="92">
        <v>21</v>
      </c>
      <c r="AE174" s="95">
        <v>21</v>
      </c>
      <c r="AF174" s="96">
        <f>ROUND(J174*AC174,2)</f>
        <v>1200</v>
      </c>
      <c r="AG174" s="96">
        <f>ROUND(J174*(AC174+AE174),2)</f>
        <v>1452</v>
      </c>
    </row>
    <row r="175" spans="1:33" ht="13.5" customHeight="1" thickTop="1">
      <c r="A175" s="97"/>
      <c r="B175" s="97"/>
      <c r="C175" s="97"/>
      <c r="D175" s="98"/>
      <c r="E175" s="98"/>
      <c r="F175" s="98"/>
      <c r="G175" s="98"/>
      <c r="H175" s="98"/>
      <c r="I175" s="98"/>
      <c r="J175" s="98"/>
      <c r="K175" s="98"/>
      <c r="L175" s="98"/>
      <c r="M175" s="98"/>
      <c r="N175" s="98"/>
      <c r="O175" s="98"/>
      <c r="P175" s="98"/>
      <c r="Q175" s="98"/>
      <c r="R175" s="98"/>
      <c r="S175" s="98"/>
      <c r="T175" s="98"/>
      <c r="U175" s="98"/>
      <c r="V175" s="99"/>
      <c r="W175" s="98"/>
      <c r="X175" s="98"/>
      <c r="Y175" s="98"/>
      <c r="Z175" s="98"/>
      <c r="AA175" s="98"/>
      <c r="AB175" s="98"/>
      <c r="AC175" s="98"/>
      <c r="AD175" s="97" t="s">
        <v>717</v>
      </c>
      <c r="AE175" s="97"/>
      <c r="AF175" s="100">
        <f>SUM(AF174:AF174)</f>
        <v>1200</v>
      </c>
      <c r="AG175" s="100">
        <f>SUM(AG174:AG174)</f>
        <v>1452</v>
      </c>
    </row>
    <row r="176" spans="1:33" ht="12.75">
      <c r="A176" s="101"/>
      <c r="B176" s="101"/>
      <c r="C176" s="101"/>
      <c r="D176" s="101"/>
      <c r="E176" s="101"/>
      <c r="F176" s="101"/>
      <c r="G176" s="101"/>
      <c r="H176" s="101"/>
      <c r="I176" s="101"/>
      <c r="J176" s="101"/>
      <c r="K176" s="101"/>
      <c r="L176" s="101"/>
      <c r="M176" s="101"/>
      <c r="N176" s="101"/>
      <c r="O176" s="101"/>
      <c r="P176" s="101"/>
      <c r="Q176" s="101"/>
      <c r="R176" s="101"/>
      <c r="S176" s="101"/>
      <c r="T176" s="101"/>
      <c r="U176" s="101"/>
      <c r="V176" s="102"/>
      <c r="W176" s="101"/>
      <c r="X176" s="101"/>
      <c r="Y176" s="101"/>
      <c r="Z176" s="101"/>
      <c r="AA176" s="101"/>
      <c r="AB176" s="101"/>
      <c r="AC176" s="101"/>
      <c r="AD176" s="101"/>
      <c r="AE176" s="101"/>
      <c r="AF176" s="101"/>
      <c r="AG176" s="101"/>
    </row>
    <row r="177" spans="1:33" ht="19.5" customHeight="1">
      <c r="A177" s="56"/>
      <c r="B177" s="56"/>
      <c r="C177" s="56"/>
      <c r="D177" s="56"/>
      <c r="E177" s="56"/>
      <c r="F177" s="56"/>
      <c r="G177" s="56"/>
      <c r="H177" s="56"/>
      <c r="I177" s="56"/>
      <c r="J177" s="56"/>
      <c r="K177" s="56"/>
      <c r="L177" s="56"/>
      <c r="M177" s="56"/>
      <c r="N177" s="56"/>
      <c r="O177" s="56"/>
      <c r="P177" s="56"/>
      <c r="Q177" s="56"/>
      <c r="R177" s="56"/>
      <c r="S177" s="56"/>
      <c r="T177" s="56"/>
      <c r="U177" s="56"/>
      <c r="V177" s="56"/>
      <c r="W177" s="56"/>
      <c r="X177" s="56"/>
      <c r="Y177" s="56"/>
      <c r="Z177" s="56"/>
      <c r="AA177" s="56"/>
      <c r="AB177" s="56"/>
      <c r="AC177" s="56"/>
      <c r="AD177" s="104" t="s">
        <v>305</v>
      </c>
      <c r="AE177" s="104"/>
      <c r="AF177" s="105">
        <f>(0)+SUM(AF13,AF16,AF19,AF23,AF27,AF30,AF34,AF39,AF45,AF49,AF53,AF57,AF60,AF63,AF66,AF69,AF72,AF75,AF78,AF82,AF85,AF88,AF91,AF94,AF102,AF105,AF111,AF114,AF117,AF121)+SUM(AF128,AF132,AF136,AF139,AF142,AF147,AF153,AF156,AF163,AF166,AF169,AF172,AF175)</f>
        <v>915150</v>
      </c>
      <c r="AG177" s="105">
        <f>(0)+SUM(AG13,AG16,AG19,AG23,AG27,AG30,AG34,AG39,AG45,AG49,AG53,AG57,AG60,AG63,AG66,AG69,AG72,AG75,AG78,AG82,AG85,AG88,AG91,AG94,AG102,AG105,AG111,AG114,AG117,AG121)+SUM(AG128,AG132,AG136,AG139,AG142,AG147,AG153,AG156,AG163,AG166,AG169,AG172,AG175)</f>
        <v>1107331.5</v>
      </c>
    </row>
    <row r="178" spans="1:33" ht="12.75">
      <c r="A178" s="101"/>
      <c r="B178" s="101"/>
      <c r="C178" s="101"/>
      <c r="D178" s="101"/>
      <c r="E178" s="101"/>
      <c r="F178" s="101"/>
      <c r="G178" s="101"/>
      <c r="H178" s="101"/>
      <c r="I178" s="101"/>
      <c r="J178" s="101"/>
      <c r="K178" s="101"/>
      <c r="L178" s="101"/>
      <c r="M178" s="101"/>
      <c r="N178" s="101"/>
      <c r="O178" s="101"/>
      <c r="P178" s="101"/>
      <c r="Q178" s="101"/>
      <c r="R178" s="101"/>
      <c r="S178" s="101"/>
      <c r="T178" s="101"/>
      <c r="U178" s="101"/>
      <c r="V178" s="102"/>
      <c r="W178" s="101"/>
      <c r="X178" s="101"/>
      <c r="Y178" s="101"/>
      <c r="Z178" s="101"/>
      <c r="AA178" s="101"/>
      <c r="AB178" s="101"/>
      <c r="AC178" s="101"/>
      <c r="AD178" s="101"/>
      <c r="AE178" s="101"/>
      <c r="AF178" s="101"/>
      <c r="AG178" s="101"/>
    </row>
  </sheetData>
  <sheetProtection/>
  <mergeCells count="98">
    <mergeCell ref="A175:C175"/>
    <mergeCell ref="AD175:AE175"/>
    <mergeCell ref="A177:AC177"/>
    <mergeCell ref="AD177:AE177"/>
    <mergeCell ref="A166:C166"/>
    <mergeCell ref="AD166:AE166"/>
    <mergeCell ref="A169:C169"/>
    <mergeCell ref="AD169:AE169"/>
    <mergeCell ref="A172:C172"/>
    <mergeCell ref="AD172:AE172"/>
    <mergeCell ref="A153:C153"/>
    <mergeCell ref="AD153:AE153"/>
    <mergeCell ref="A156:C156"/>
    <mergeCell ref="AD156:AE156"/>
    <mergeCell ref="A163:C163"/>
    <mergeCell ref="AD163:AE163"/>
    <mergeCell ref="A139:C139"/>
    <mergeCell ref="AD139:AE139"/>
    <mergeCell ref="A142:C142"/>
    <mergeCell ref="AD142:AE142"/>
    <mergeCell ref="A147:C147"/>
    <mergeCell ref="AD147:AE147"/>
    <mergeCell ref="A128:C128"/>
    <mergeCell ref="AD128:AE128"/>
    <mergeCell ref="A132:C132"/>
    <mergeCell ref="AD132:AE132"/>
    <mergeCell ref="A136:C136"/>
    <mergeCell ref="AD136:AE136"/>
    <mergeCell ref="A114:C114"/>
    <mergeCell ref="AD114:AE114"/>
    <mergeCell ref="A117:C117"/>
    <mergeCell ref="AD117:AE117"/>
    <mergeCell ref="A121:C121"/>
    <mergeCell ref="AD121:AE121"/>
    <mergeCell ref="A102:C102"/>
    <mergeCell ref="AD102:AE102"/>
    <mergeCell ref="A105:C105"/>
    <mergeCell ref="AD105:AE105"/>
    <mergeCell ref="A111:C111"/>
    <mergeCell ref="AD111:AE111"/>
    <mergeCell ref="A88:C88"/>
    <mergeCell ref="AD88:AE88"/>
    <mergeCell ref="A91:C91"/>
    <mergeCell ref="AD91:AE91"/>
    <mergeCell ref="A94:C94"/>
    <mergeCell ref="AD94:AE94"/>
    <mergeCell ref="A78:C78"/>
    <mergeCell ref="AD78:AE78"/>
    <mergeCell ref="A82:C82"/>
    <mergeCell ref="AD82:AE82"/>
    <mergeCell ref="A85:C85"/>
    <mergeCell ref="AD85:AE85"/>
    <mergeCell ref="A69:C69"/>
    <mergeCell ref="AD69:AE69"/>
    <mergeCell ref="A72:C72"/>
    <mergeCell ref="AD72:AE72"/>
    <mergeCell ref="A75:C75"/>
    <mergeCell ref="AD75:AE75"/>
    <mergeCell ref="A60:C60"/>
    <mergeCell ref="AD60:AE60"/>
    <mergeCell ref="A63:C63"/>
    <mergeCell ref="AD63:AE63"/>
    <mergeCell ref="A66:C66"/>
    <mergeCell ref="AD66:AE66"/>
    <mergeCell ref="A49:C49"/>
    <mergeCell ref="AD49:AE49"/>
    <mergeCell ref="A53:C53"/>
    <mergeCell ref="AD53:AE53"/>
    <mergeCell ref="A57:C57"/>
    <mergeCell ref="AD57:AE57"/>
    <mergeCell ref="A34:C34"/>
    <mergeCell ref="AD34:AE34"/>
    <mergeCell ref="A39:C39"/>
    <mergeCell ref="AD39:AE39"/>
    <mergeCell ref="A45:C45"/>
    <mergeCell ref="AD45:AE45"/>
    <mergeCell ref="A23:C23"/>
    <mergeCell ref="AD23:AE23"/>
    <mergeCell ref="A27:C27"/>
    <mergeCell ref="AD27:AE27"/>
    <mergeCell ref="A30:C30"/>
    <mergeCell ref="AD30:AE30"/>
    <mergeCell ref="A13:C13"/>
    <mergeCell ref="AD13:AE13"/>
    <mergeCell ref="A16:C16"/>
    <mergeCell ref="AD16:AE16"/>
    <mergeCell ref="A19:C19"/>
    <mergeCell ref="AD19:AE19"/>
    <mergeCell ref="A1:AG1"/>
    <mergeCell ref="A3:G3"/>
    <mergeCell ref="H3:AG3"/>
    <mergeCell ref="A4:I4"/>
    <mergeCell ref="J4:K4"/>
    <mergeCell ref="L4:Q4"/>
    <mergeCell ref="R4:V4"/>
    <mergeCell ref="W4:AA4"/>
    <mergeCell ref="AB4:AE4"/>
    <mergeCell ref="AF4:AG4"/>
  </mergeCells>
  <printOptions/>
  <pageMargins left="0" right="0" top="0.984251968503937" bottom="0.984251968503937" header="0.5118110236220472" footer="0.5118110236220472"/>
  <pageSetup fitToHeight="0" fitToWidth="1" horizontalDpi="600" verticalDpi="600" orientation="landscape" paperSize="8" scale="3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28"/>
  <sheetViews>
    <sheetView zoomScalePageLayoutView="0" workbookViewId="0" topLeftCell="A1">
      <selection activeCell="B2" sqref="B2:C3"/>
    </sheetView>
  </sheetViews>
  <sheetFormatPr defaultColWidth="9.140625" defaultRowHeight="12.75"/>
  <cols>
    <col min="1" max="1" width="3.140625" style="2" customWidth="1"/>
    <col min="2" max="2" width="34.421875" style="2" customWidth="1"/>
    <col min="3" max="3" width="44.57421875" style="2" customWidth="1"/>
    <col min="4" max="4" width="44.00390625" style="2" customWidth="1"/>
    <col min="5" max="5" width="41.00390625" style="2" customWidth="1"/>
    <col min="6" max="16384" width="9.140625" style="2" customWidth="1"/>
  </cols>
  <sheetData>
    <row r="1" ht="12.75">
      <c r="C1" s="9"/>
    </row>
    <row r="2" spans="2:5" ht="12.75" customHeight="1">
      <c r="B2" s="57" t="s">
        <v>362</v>
      </c>
      <c r="C2" s="58"/>
      <c r="D2" s="61" t="s">
        <v>310</v>
      </c>
      <c r="E2" s="61" t="s">
        <v>310</v>
      </c>
    </row>
    <row r="3" spans="2:5" ht="31.5" customHeight="1">
      <c r="B3" s="59"/>
      <c r="C3" s="60"/>
      <c r="D3" s="62"/>
      <c r="E3" s="62"/>
    </row>
    <row r="4" spans="2:5" ht="12.75">
      <c r="B4" s="3" t="s">
        <v>311</v>
      </c>
      <c r="C4" s="10" t="s">
        <v>363</v>
      </c>
      <c r="D4" s="24" t="s">
        <v>622</v>
      </c>
      <c r="E4" s="24" t="s">
        <v>622</v>
      </c>
    </row>
    <row r="5" spans="2:5" ht="12.75">
      <c r="B5" s="3" t="s">
        <v>313</v>
      </c>
      <c r="C5" s="3" t="s">
        <v>364</v>
      </c>
      <c r="D5" s="25" t="s">
        <v>623</v>
      </c>
      <c r="E5" s="24" t="s">
        <v>633</v>
      </c>
    </row>
    <row r="6" spans="2:5" ht="12.75">
      <c r="B6" s="3" t="s">
        <v>351</v>
      </c>
      <c r="C6" s="3" t="s">
        <v>352</v>
      </c>
      <c r="D6" s="24" t="s">
        <v>352</v>
      </c>
      <c r="E6" s="24" t="s">
        <v>352</v>
      </c>
    </row>
    <row r="7" spans="2:5" ht="12.75">
      <c r="B7" s="3" t="s">
        <v>315</v>
      </c>
      <c r="C7" s="10" t="s">
        <v>316</v>
      </c>
      <c r="D7" s="23" t="s">
        <v>627</v>
      </c>
      <c r="E7" s="23" t="s">
        <v>634</v>
      </c>
    </row>
    <row r="8" spans="2:5" ht="12.75">
      <c r="B8" s="3" t="s">
        <v>317</v>
      </c>
      <c r="C8" s="3" t="s">
        <v>365</v>
      </c>
      <c r="D8" s="23" t="s">
        <v>365</v>
      </c>
      <c r="E8" s="23" t="s">
        <v>365</v>
      </c>
    </row>
    <row r="9" spans="2:5" ht="12.75">
      <c r="B9" s="3" t="s">
        <v>319</v>
      </c>
      <c r="C9" s="3" t="s">
        <v>354</v>
      </c>
      <c r="D9" s="24" t="s">
        <v>624</v>
      </c>
      <c r="E9" s="30" t="s">
        <v>636</v>
      </c>
    </row>
    <row r="10" spans="2:5" ht="12.75">
      <c r="B10" s="3" t="s">
        <v>321</v>
      </c>
      <c r="C10" s="3" t="s">
        <v>322</v>
      </c>
      <c r="D10" s="24" t="s">
        <v>322</v>
      </c>
      <c r="E10" s="30" t="s">
        <v>614</v>
      </c>
    </row>
    <row r="11" spans="2:5" ht="12.75">
      <c r="B11" s="3" t="s">
        <v>323</v>
      </c>
      <c r="C11" s="3" t="s">
        <v>366</v>
      </c>
      <c r="D11" s="24" t="s">
        <v>366</v>
      </c>
      <c r="E11" s="24" t="s">
        <v>366</v>
      </c>
    </row>
    <row r="12" spans="2:5" ht="12.75">
      <c r="B12" s="3" t="s">
        <v>325</v>
      </c>
      <c r="C12" s="3" t="s">
        <v>355</v>
      </c>
      <c r="D12" s="25" t="s">
        <v>602</v>
      </c>
      <c r="E12" s="30" t="s">
        <v>637</v>
      </c>
    </row>
    <row r="13" spans="2:5" ht="12.75">
      <c r="B13" s="3" t="s">
        <v>327</v>
      </c>
      <c r="C13" s="3" t="s">
        <v>328</v>
      </c>
      <c r="D13" s="24" t="s">
        <v>328</v>
      </c>
      <c r="E13" s="24" t="s">
        <v>328</v>
      </c>
    </row>
    <row r="14" spans="2:5" ht="44.25" customHeight="1">
      <c r="B14" s="3" t="s">
        <v>329</v>
      </c>
      <c r="C14" s="10" t="s">
        <v>367</v>
      </c>
      <c r="D14" s="23" t="s">
        <v>629</v>
      </c>
      <c r="E14" s="40" t="s">
        <v>638</v>
      </c>
    </row>
    <row r="15" spans="2:5" ht="12.75">
      <c r="B15" s="3" t="s">
        <v>331</v>
      </c>
      <c r="C15" s="10" t="s">
        <v>328</v>
      </c>
      <c r="D15" s="26" t="s">
        <v>328</v>
      </c>
      <c r="E15" s="26" t="s">
        <v>328</v>
      </c>
    </row>
    <row r="16" spans="2:5" ht="12.75">
      <c r="B16" s="3" t="s">
        <v>332</v>
      </c>
      <c r="C16" s="10" t="s">
        <v>328</v>
      </c>
      <c r="D16" s="26" t="s">
        <v>328</v>
      </c>
      <c r="E16" s="26" t="s">
        <v>328</v>
      </c>
    </row>
    <row r="17" spans="2:5" ht="12.75">
      <c r="B17" s="3" t="s">
        <v>333</v>
      </c>
      <c r="C17" s="10" t="s">
        <v>328</v>
      </c>
      <c r="D17" s="26" t="s">
        <v>328</v>
      </c>
      <c r="E17" s="26" t="s">
        <v>328</v>
      </c>
    </row>
    <row r="18" spans="2:5" ht="12.75">
      <c r="B18" s="3" t="s">
        <v>334</v>
      </c>
      <c r="C18" s="10" t="s">
        <v>328</v>
      </c>
      <c r="D18" s="26" t="s">
        <v>328</v>
      </c>
      <c r="E18" s="40" t="s">
        <v>639</v>
      </c>
    </row>
    <row r="19" spans="2:5" ht="12.75">
      <c r="B19" s="3" t="s">
        <v>357</v>
      </c>
      <c r="C19" s="10" t="s">
        <v>328</v>
      </c>
      <c r="D19" s="26" t="s">
        <v>328</v>
      </c>
      <c r="E19" s="26" t="s">
        <v>328</v>
      </c>
    </row>
    <row r="20" spans="2:5" ht="12.75">
      <c r="B20" s="3" t="s">
        <v>336</v>
      </c>
      <c r="C20" s="3" t="s">
        <v>358</v>
      </c>
      <c r="D20" s="24" t="s">
        <v>358</v>
      </c>
      <c r="E20" s="24" t="s">
        <v>358</v>
      </c>
    </row>
    <row r="21" spans="2:5" ht="12.75">
      <c r="B21" s="11" t="s">
        <v>338</v>
      </c>
      <c r="C21" s="3" t="s">
        <v>368</v>
      </c>
      <c r="D21" s="24" t="s">
        <v>628</v>
      </c>
      <c r="E21" s="24" t="s">
        <v>635</v>
      </c>
    </row>
    <row r="22" spans="2:5" ht="12.75">
      <c r="B22" s="3" t="s">
        <v>340</v>
      </c>
      <c r="C22" s="3" t="s">
        <v>369</v>
      </c>
      <c r="D22" s="24" t="s">
        <v>625</v>
      </c>
      <c r="E22" s="30" t="s">
        <v>632</v>
      </c>
    </row>
    <row r="23" spans="2:5" ht="26.25" customHeight="1">
      <c r="B23" s="3" t="s">
        <v>342</v>
      </c>
      <c r="C23" s="3" t="s">
        <v>370</v>
      </c>
      <c r="D23" s="24" t="s">
        <v>370</v>
      </c>
      <c r="E23" s="40" t="s">
        <v>630</v>
      </c>
    </row>
    <row r="24" spans="2:5" ht="12.75">
      <c r="B24" s="3" t="s">
        <v>361</v>
      </c>
      <c r="C24" s="3" t="s">
        <v>371</v>
      </c>
      <c r="D24" s="24" t="s">
        <v>626</v>
      </c>
      <c r="E24" s="24" t="s">
        <v>626</v>
      </c>
    </row>
    <row r="25" spans="2:5" ht="25.5">
      <c r="B25" s="6" t="s">
        <v>344</v>
      </c>
      <c r="C25" s="13" t="s">
        <v>345</v>
      </c>
      <c r="D25" s="23" t="s">
        <v>345</v>
      </c>
      <c r="E25" s="23" t="s">
        <v>345</v>
      </c>
    </row>
    <row r="26" spans="2:5" ht="12.75">
      <c r="B26" s="3" t="s">
        <v>346</v>
      </c>
      <c r="C26" s="10" t="s">
        <v>347</v>
      </c>
      <c r="D26" s="24" t="s">
        <v>347</v>
      </c>
      <c r="E26" s="24" t="s">
        <v>347</v>
      </c>
    </row>
    <row r="27" ht="12.75">
      <c r="E27" s="29" t="s">
        <v>555</v>
      </c>
    </row>
    <row r="28" ht="12.75">
      <c r="E28" s="29" t="s">
        <v>631</v>
      </c>
    </row>
  </sheetData>
  <sheetProtection/>
  <mergeCells count="3">
    <mergeCell ref="B2:C3"/>
    <mergeCell ref="D2:D3"/>
    <mergeCell ref="E2:E3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27"/>
  <sheetViews>
    <sheetView zoomScalePageLayoutView="0" workbookViewId="0" topLeftCell="A1">
      <selection activeCell="B2" sqref="B2:C3"/>
    </sheetView>
  </sheetViews>
  <sheetFormatPr defaultColWidth="9.140625" defaultRowHeight="12.75"/>
  <cols>
    <col min="1" max="1" width="4.28125" style="2" customWidth="1"/>
    <col min="2" max="2" width="34.421875" style="2" customWidth="1"/>
    <col min="3" max="3" width="44.57421875" style="2" customWidth="1"/>
    <col min="4" max="4" width="45.28125" style="2" customWidth="1"/>
    <col min="5" max="5" width="39.7109375" style="2" customWidth="1"/>
    <col min="6" max="16384" width="9.140625" style="2" customWidth="1"/>
  </cols>
  <sheetData>
    <row r="1" ht="12.75">
      <c r="C1" s="9"/>
    </row>
    <row r="2" spans="2:5" ht="12.75" customHeight="1">
      <c r="B2" s="57" t="s">
        <v>348</v>
      </c>
      <c r="C2" s="58"/>
      <c r="D2" s="61" t="s">
        <v>310</v>
      </c>
      <c r="E2" s="61" t="s">
        <v>310</v>
      </c>
    </row>
    <row r="3" spans="2:5" ht="31.5" customHeight="1">
      <c r="B3" s="59"/>
      <c r="C3" s="60"/>
      <c r="D3" s="62"/>
      <c r="E3" s="62"/>
    </row>
    <row r="4" spans="2:5" ht="12.75">
      <c r="B4" s="3" t="s">
        <v>311</v>
      </c>
      <c r="C4" s="2" t="s">
        <v>349</v>
      </c>
      <c r="D4" s="25" t="s">
        <v>640</v>
      </c>
      <c r="E4" s="25" t="s">
        <v>640</v>
      </c>
    </row>
    <row r="5" spans="2:5" ht="12.75">
      <c r="B5" s="3" t="s">
        <v>313</v>
      </c>
      <c r="C5" s="10" t="s">
        <v>350</v>
      </c>
      <c r="D5" s="25" t="s">
        <v>623</v>
      </c>
      <c r="E5" s="25" t="s">
        <v>623</v>
      </c>
    </row>
    <row r="6" spans="2:5" ht="12.75">
      <c r="B6" s="3" t="s">
        <v>351</v>
      </c>
      <c r="C6" s="3" t="s">
        <v>352</v>
      </c>
      <c r="D6" s="24" t="s">
        <v>352</v>
      </c>
      <c r="E6" s="24" t="s">
        <v>352</v>
      </c>
    </row>
    <row r="7" spans="2:5" ht="12.75">
      <c r="B7" s="3" t="s">
        <v>315</v>
      </c>
      <c r="C7" s="10" t="s">
        <v>316</v>
      </c>
      <c r="D7" s="23" t="s">
        <v>641</v>
      </c>
      <c r="E7" s="23" t="s">
        <v>627</v>
      </c>
    </row>
    <row r="8" spans="2:5" ht="12.75">
      <c r="B8" s="3" t="s">
        <v>317</v>
      </c>
      <c r="C8" s="2" t="s">
        <v>353</v>
      </c>
      <c r="D8" s="23" t="s">
        <v>353</v>
      </c>
      <c r="E8" s="23" t="s">
        <v>353</v>
      </c>
    </row>
    <row r="9" spans="2:5" ht="12.75">
      <c r="B9" s="3" t="s">
        <v>319</v>
      </c>
      <c r="C9" s="2" t="s">
        <v>354</v>
      </c>
      <c r="D9" s="24" t="s">
        <v>642</v>
      </c>
      <c r="E9" s="24" t="s">
        <v>642</v>
      </c>
    </row>
    <row r="10" spans="2:5" ht="12.75">
      <c r="B10" s="3" t="s">
        <v>321</v>
      </c>
      <c r="C10" s="2" t="s">
        <v>322</v>
      </c>
      <c r="D10" s="24" t="s">
        <v>322</v>
      </c>
      <c r="E10" s="24" t="s">
        <v>322</v>
      </c>
    </row>
    <row r="11" spans="2:5" ht="12.75">
      <c r="B11" s="3" t="s">
        <v>323</v>
      </c>
      <c r="C11" s="3" t="s">
        <v>324</v>
      </c>
      <c r="D11" s="24" t="s">
        <v>366</v>
      </c>
      <c r="E11" s="24" t="s">
        <v>366</v>
      </c>
    </row>
    <row r="12" spans="2:5" ht="12.75">
      <c r="B12" s="3" t="s">
        <v>325</v>
      </c>
      <c r="C12" s="10" t="s">
        <v>355</v>
      </c>
      <c r="D12" s="25" t="s">
        <v>602</v>
      </c>
      <c r="E12" s="25" t="s">
        <v>602</v>
      </c>
    </row>
    <row r="13" spans="2:5" ht="12.75">
      <c r="B13" s="3" t="s">
        <v>327</v>
      </c>
      <c r="C13" s="10" t="s">
        <v>328</v>
      </c>
      <c r="D13" s="24" t="s">
        <v>328</v>
      </c>
      <c r="E13" s="24" t="s">
        <v>328</v>
      </c>
    </row>
    <row r="14" spans="2:5" ht="26.25" customHeight="1">
      <c r="B14" s="3" t="s">
        <v>329</v>
      </c>
      <c r="C14" s="10" t="s">
        <v>356</v>
      </c>
      <c r="D14" s="23" t="s">
        <v>643</v>
      </c>
      <c r="E14" s="23" t="s">
        <v>643</v>
      </c>
    </row>
    <row r="15" spans="2:5" ht="12.75">
      <c r="B15" s="3" t="s">
        <v>331</v>
      </c>
      <c r="C15" s="10" t="s">
        <v>328</v>
      </c>
      <c r="D15" s="26" t="s">
        <v>328</v>
      </c>
      <c r="E15" s="26" t="s">
        <v>328</v>
      </c>
    </row>
    <row r="16" spans="2:5" ht="12.75">
      <c r="B16" s="3" t="s">
        <v>332</v>
      </c>
      <c r="C16" s="10" t="s">
        <v>328</v>
      </c>
      <c r="D16" s="26" t="s">
        <v>328</v>
      </c>
      <c r="E16" s="26" t="s">
        <v>328</v>
      </c>
    </row>
    <row r="17" spans="2:5" ht="12.75">
      <c r="B17" s="3" t="s">
        <v>333</v>
      </c>
      <c r="C17" s="10" t="s">
        <v>328</v>
      </c>
      <c r="D17" s="26" t="s">
        <v>328</v>
      </c>
      <c r="E17" s="26" t="s">
        <v>328</v>
      </c>
    </row>
    <row r="18" spans="2:5" ht="12.75">
      <c r="B18" s="3" t="s">
        <v>334</v>
      </c>
      <c r="C18" s="10" t="s">
        <v>328</v>
      </c>
      <c r="D18" s="26" t="s">
        <v>328</v>
      </c>
      <c r="E18" s="26" t="s">
        <v>328</v>
      </c>
    </row>
    <row r="19" spans="2:5" ht="12.75">
      <c r="B19" s="3" t="s">
        <v>357</v>
      </c>
      <c r="C19" s="10" t="s">
        <v>328</v>
      </c>
      <c r="D19" s="26" t="s">
        <v>328</v>
      </c>
      <c r="E19" s="26" t="s">
        <v>328</v>
      </c>
    </row>
    <row r="20" spans="2:5" ht="12.75">
      <c r="B20" s="3" t="s">
        <v>336</v>
      </c>
      <c r="C20" s="3" t="s">
        <v>358</v>
      </c>
      <c r="D20" s="24" t="s">
        <v>358</v>
      </c>
      <c r="E20" s="24" t="s">
        <v>358</v>
      </c>
    </row>
    <row r="21" spans="2:5" ht="12.75">
      <c r="B21" s="11" t="s">
        <v>338</v>
      </c>
      <c r="C21" s="12" t="s">
        <v>359</v>
      </c>
      <c r="D21" s="24" t="s">
        <v>650</v>
      </c>
      <c r="E21" s="24" t="s">
        <v>628</v>
      </c>
    </row>
    <row r="22" spans="2:5" ht="12.75">
      <c r="B22" s="3" t="s">
        <v>340</v>
      </c>
      <c r="C22" s="10" t="s">
        <v>360</v>
      </c>
      <c r="D22" s="24" t="s">
        <v>644</v>
      </c>
      <c r="E22" s="24" t="s">
        <v>644</v>
      </c>
    </row>
    <row r="23" spans="2:5" ht="26.25" customHeight="1">
      <c r="B23" s="3" t="s">
        <v>342</v>
      </c>
      <c r="C23" s="10" t="s">
        <v>343</v>
      </c>
      <c r="D23" s="24" t="s">
        <v>645</v>
      </c>
      <c r="E23" s="30" t="s">
        <v>646</v>
      </c>
    </row>
    <row r="24" spans="2:5" ht="12.75">
      <c r="B24" s="3" t="s">
        <v>361</v>
      </c>
      <c r="C24" s="3"/>
      <c r="D24" s="30" t="s">
        <v>648</v>
      </c>
      <c r="E24" s="24" t="s">
        <v>647</v>
      </c>
    </row>
    <row r="25" spans="2:5" ht="25.5">
      <c r="B25" s="6" t="s">
        <v>344</v>
      </c>
      <c r="C25" s="13" t="s">
        <v>345</v>
      </c>
      <c r="D25" s="23" t="s">
        <v>345</v>
      </c>
      <c r="E25" s="23" t="s">
        <v>345</v>
      </c>
    </row>
    <row r="26" spans="2:5" ht="12.75">
      <c r="B26" s="3" t="s">
        <v>346</v>
      </c>
      <c r="C26" s="10" t="s">
        <v>347</v>
      </c>
      <c r="D26" s="24" t="s">
        <v>347</v>
      </c>
      <c r="E26" s="24" t="s">
        <v>347</v>
      </c>
    </row>
    <row r="27" spans="4:5" ht="12.75">
      <c r="D27" s="29"/>
      <c r="E27" s="29" t="s">
        <v>649</v>
      </c>
    </row>
  </sheetData>
  <sheetProtection/>
  <mergeCells count="3">
    <mergeCell ref="B2:C3"/>
    <mergeCell ref="D2:D3"/>
    <mergeCell ref="E2:E3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23"/>
  <sheetViews>
    <sheetView zoomScalePageLayoutView="0" workbookViewId="0" topLeftCell="A1">
      <selection activeCell="B2" sqref="B2:C3"/>
    </sheetView>
  </sheetViews>
  <sheetFormatPr defaultColWidth="9.140625" defaultRowHeight="12.75"/>
  <cols>
    <col min="1" max="1" width="9.140625" style="2" customWidth="1"/>
    <col min="2" max="2" width="30.00390625" style="2" customWidth="1"/>
    <col min="3" max="3" width="42.421875" style="2" customWidth="1"/>
    <col min="4" max="4" width="41.28125" style="2" customWidth="1"/>
    <col min="5" max="16384" width="9.140625" style="2" customWidth="1"/>
  </cols>
  <sheetData>
    <row r="2" spans="2:4" ht="12.75" customHeight="1">
      <c r="B2" s="57" t="s">
        <v>309</v>
      </c>
      <c r="C2" s="58"/>
      <c r="D2" s="61" t="s">
        <v>310</v>
      </c>
    </row>
    <row r="3" spans="2:4" ht="54.75" customHeight="1">
      <c r="B3" s="59"/>
      <c r="C3" s="60"/>
      <c r="D3" s="62"/>
    </row>
    <row r="4" spans="2:4" ht="12.75">
      <c r="B4" s="3" t="s">
        <v>311</v>
      </c>
      <c r="C4" s="4" t="s">
        <v>312</v>
      </c>
      <c r="D4" s="41" t="s">
        <v>651</v>
      </c>
    </row>
    <row r="5" spans="2:4" ht="12.75">
      <c r="B5" s="3" t="s">
        <v>313</v>
      </c>
      <c r="C5" s="4" t="s">
        <v>314</v>
      </c>
      <c r="D5" s="24" t="s">
        <v>652</v>
      </c>
    </row>
    <row r="6" spans="2:4" ht="12.75">
      <c r="B6" s="3" t="s">
        <v>315</v>
      </c>
      <c r="C6" s="4" t="s">
        <v>316</v>
      </c>
      <c r="D6" s="24" t="s">
        <v>654</v>
      </c>
    </row>
    <row r="7" spans="2:4" ht="12.75">
      <c r="B7" s="3" t="s">
        <v>317</v>
      </c>
      <c r="C7" s="2" t="s">
        <v>318</v>
      </c>
      <c r="D7" s="23" t="s">
        <v>567</v>
      </c>
    </row>
    <row r="8" spans="2:4" ht="12.75">
      <c r="B8" s="3" t="s">
        <v>319</v>
      </c>
      <c r="C8" s="2" t="s">
        <v>320</v>
      </c>
      <c r="D8" s="24" t="s">
        <v>656</v>
      </c>
    </row>
    <row r="9" spans="2:4" ht="12.75">
      <c r="B9" s="3" t="s">
        <v>321</v>
      </c>
      <c r="C9" s="4" t="s">
        <v>322</v>
      </c>
      <c r="D9" s="26" t="s">
        <v>322</v>
      </c>
    </row>
    <row r="10" spans="2:4" ht="12.75">
      <c r="B10" s="3" t="s">
        <v>323</v>
      </c>
      <c r="C10" s="5" t="s">
        <v>324</v>
      </c>
      <c r="D10" s="24" t="s">
        <v>366</v>
      </c>
    </row>
    <row r="11" spans="2:4" ht="12.75">
      <c r="B11" s="3" t="s">
        <v>325</v>
      </c>
      <c r="C11" s="4" t="s">
        <v>326</v>
      </c>
      <c r="D11" s="23" t="s">
        <v>602</v>
      </c>
    </row>
    <row r="12" spans="2:4" ht="12.75">
      <c r="B12" s="3" t="s">
        <v>327</v>
      </c>
      <c r="C12" s="4" t="s">
        <v>328</v>
      </c>
      <c r="D12" s="24" t="s">
        <v>328</v>
      </c>
    </row>
    <row r="13" spans="2:4" ht="38.25">
      <c r="B13" s="6" t="s">
        <v>329</v>
      </c>
      <c r="C13" s="4" t="s">
        <v>330</v>
      </c>
      <c r="D13" s="23" t="s">
        <v>653</v>
      </c>
    </row>
    <row r="14" spans="2:4" ht="12.75">
      <c r="B14" s="3" t="s">
        <v>331</v>
      </c>
      <c r="C14" s="4" t="s">
        <v>328</v>
      </c>
      <c r="D14" s="26" t="s">
        <v>328</v>
      </c>
    </row>
    <row r="15" spans="2:4" ht="12.75">
      <c r="B15" s="3" t="s">
        <v>332</v>
      </c>
      <c r="C15" s="4" t="s">
        <v>328</v>
      </c>
      <c r="D15" s="26" t="s">
        <v>328</v>
      </c>
    </row>
    <row r="16" spans="2:4" ht="12.75">
      <c r="B16" s="3" t="s">
        <v>333</v>
      </c>
      <c r="C16" s="4" t="s">
        <v>328</v>
      </c>
      <c r="D16" s="26" t="s">
        <v>328</v>
      </c>
    </row>
    <row r="17" spans="2:4" ht="12.75">
      <c r="B17" s="3" t="s">
        <v>335</v>
      </c>
      <c r="C17" s="4" t="s">
        <v>328</v>
      </c>
      <c r="D17" s="26" t="s">
        <v>328</v>
      </c>
    </row>
    <row r="18" spans="2:4" ht="12.75">
      <c r="B18" s="3" t="s">
        <v>336</v>
      </c>
      <c r="C18" s="4" t="s">
        <v>337</v>
      </c>
      <c r="D18" s="26" t="s">
        <v>337</v>
      </c>
    </row>
    <row r="19" spans="2:4" ht="12.75">
      <c r="B19" s="3" t="s">
        <v>338</v>
      </c>
      <c r="C19" s="7" t="s">
        <v>339</v>
      </c>
      <c r="D19" s="24" t="s">
        <v>628</v>
      </c>
    </row>
    <row r="20" spans="2:4" ht="12.75">
      <c r="B20" s="3" t="s">
        <v>340</v>
      </c>
      <c r="C20" s="4" t="s">
        <v>341</v>
      </c>
      <c r="D20" s="24" t="s">
        <v>655</v>
      </c>
    </row>
    <row r="21" spans="2:4" ht="25.5">
      <c r="B21" s="6" t="s">
        <v>342</v>
      </c>
      <c r="C21" s="4" t="s">
        <v>343</v>
      </c>
      <c r="D21" s="24" t="s">
        <v>596</v>
      </c>
    </row>
    <row r="22" spans="2:4" ht="25.5">
      <c r="B22" s="6" t="s">
        <v>344</v>
      </c>
      <c r="C22" s="8" t="s">
        <v>345</v>
      </c>
      <c r="D22" s="39" t="s">
        <v>345</v>
      </c>
    </row>
    <row r="23" spans="2:4" ht="12.75">
      <c r="B23" s="3" t="s">
        <v>346</v>
      </c>
      <c r="C23" s="4" t="s">
        <v>347</v>
      </c>
      <c r="D23" s="23" t="s">
        <v>347</v>
      </c>
    </row>
  </sheetData>
  <sheetProtection/>
  <mergeCells count="2">
    <mergeCell ref="B2:C3"/>
    <mergeCell ref="D2:D3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16"/>
  <sheetViews>
    <sheetView zoomScalePageLayoutView="0" workbookViewId="0" topLeftCell="A1">
      <selection activeCell="B2" sqref="B2:C3"/>
    </sheetView>
  </sheetViews>
  <sheetFormatPr defaultColWidth="9.140625" defaultRowHeight="12.75"/>
  <cols>
    <col min="1" max="1" width="9.140625" style="2" customWidth="1"/>
    <col min="2" max="2" width="19.57421875" style="2" customWidth="1"/>
    <col min="3" max="3" width="64.28125" style="2" customWidth="1"/>
    <col min="4" max="4" width="57.7109375" style="2" customWidth="1"/>
    <col min="5" max="16384" width="9.140625" style="2" customWidth="1"/>
  </cols>
  <sheetData>
    <row r="2" spans="2:4" ht="12.75" customHeight="1">
      <c r="B2" s="57" t="s">
        <v>531</v>
      </c>
      <c r="C2" s="58"/>
      <c r="D2" s="61" t="s">
        <v>310</v>
      </c>
    </row>
    <row r="3" spans="2:4" ht="37.5" customHeight="1">
      <c r="B3" s="59"/>
      <c r="C3" s="60"/>
      <c r="D3" s="62"/>
    </row>
    <row r="4" spans="2:4" ht="12.75">
      <c r="B4" s="3" t="s">
        <v>426</v>
      </c>
      <c r="C4" s="3" t="s">
        <v>532</v>
      </c>
      <c r="D4" s="25" t="s">
        <v>532</v>
      </c>
    </row>
    <row r="5" spans="2:4" ht="12.75">
      <c r="B5" s="3" t="s">
        <v>475</v>
      </c>
      <c r="C5" s="3" t="s">
        <v>429</v>
      </c>
      <c r="D5" s="25" t="s">
        <v>429</v>
      </c>
    </row>
    <row r="6" spans="2:4" ht="12.75">
      <c r="B6" s="3" t="s">
        <v>476</v>
      </c>
      <c r="C6" s="22" t="s">
        <v>533</v>
      </c>
      <c r="D6" s="24" t="s">
        <v>661</v>
      </c>
    </row>
    <row r="7" spans="2:4" ht="12.75">
      <c r="B7" s="3" t="s">
        <v>477</v>
      </c>
      <c r="C7" s="3" t="s">
        <v>534</v>
      </c>
      <c r="D7" s="24" t="s">
        <v>660</v>
      </c>
    </row>
    <row r="8" spans="2:4" ht="12.75">
      <c r="B8" s="3" t="s">
        <v>410</v>
      </c>
      <c r="C8" s="3" t="s">
        <v>432</v>
      </c>
      <c r="D8" s="24" t="s">
        <v>657</v>
      </c>
    </row>
    <row r="9" spans="2:4" ht="12.75">
      <c r="B9" s="3" t="s">
        <v>433</v>
      </c>
      <c r="C9" s="22" t="s">
        <v>535</v>
      </c>
      <c r="D9" s="37" t="s">
        <v>658</v>
      </c>
    </row>
    <row r="10" spans="2:4" ht="12.75">
      <c r="B10" s="3" t="s">
        <v>435</v>
      </c>
      <c r="C10" s="12" t="s">
        <v>436</v>
      </c>
      <c r="D10" s="25" t="s">
        <v>659</v>
      </c>
    </row>
    <row r="11" spans="2:4" ht="12.75">
      <c r="B11" s="3" t="s">
        <v>437</v>
      </c>
      <c r="C11" s="2" t="s">
        <v>438</v>
      </c>
      <c r="D11" s="37" t="s">
        <v>664</v>
      </c>
    </row>
    <row r="12" spans="2:4" ht="25.5">
      <c r="B12" s="3" t="s">
        <v>444</v>
      </c>
      <c r="C12" s="3" t="s">
        <v>479</v>
      </c>
      <c r="D12" s="42" t="s">
        <v>479</v>
      </c>
    </row>
    <row r="13" spans="2:4" ht="12.75">
      <c r="B13" s="3" t="s">
        <v>446</v>
      </c>
      <c r="C13" s="3" t="s">
        <v>447</v>
      </c>
      <c r="D13" s="37" t="s">
        <v>663</v>
      </c>
    </row>
    <row r="14" spans="2:4" ht="12.75">
      <c r="B14" s="3" t="s">
        <v>480</v>
      </c>
      <c r="C14" s="3" t="s">
        <v>481</v>
      </c>
      <c r="D14" s="24" t="s">
        <v>662</v>
      </c>
    </row>
    <row r="15" spans="2:4" ht="12.75">
      <c r="B15" s="3" t="s">
        <v>422</v>
      </c>
      <c r="C15" s="3" t="s">
        <v>482</v>
      </c>
      <c r="D15" s="26" t="s">
        <v>482</v>
      </c>
    </row>
    <row r="16" spans="2:4" ht="12.75">
      <c r="B16" s="3" t="s">
        <v>346</v>
      </c>
      <c r="C16" s="3" t="s">
        <v>347</v>
      </c>
      <c r="D16" s="25" t="s">
        <v>347</v>
      </c>
    </row>
  </sheetData>
  <sheetProtection/>
  <mergeCells count="2">
    <mergeCell ref="B2:C3"/>
    <mergeCell ref="D2:D3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16"/>
  <sheetViews>
    <sheetView zoomScalePageLayoutView="0" workbookViewId="0" topLeftCell="A1">
      <selection activeCell="B2" sqref="B2:C3"/>
    </sheetView>
  </sheetViews>
  <sheetFormatPr defaultColWidth="9.140625" defaultRowHeight="12.75"/>
  <cols>
    <col min="1" max="1" width="5.7109375" style="2" customWidth="1"/>
    <col min="2" max="2" width="19.57421875" style="2" customWidth="1"/>
    <col min="3" max="3" width="63.57421875" style="2" customWidth="1"/>
    <col min="4" max="4" width="57.00390625" style="2" customWidth="1"/>
    <col min="5" max="16384" width="9.140625" style="2" customWidth="1"/>
  </cols>
  <sheetData>
    <row r="2" spans="2:4" ht="12.75" customHeight="1">
      <c r="B2" s="57" t="s">
        <v>473</v>
      </c>
      <c r="C2" s="58"/>
      <c r="D2" s="61" t="s">
        <v>310</v>
      </c>
    </row>
    <row r="3" spans="2:4" ht="37.5" customHeight="1">
      <c r="B3" s="59"/>
      <c r="C3" s="60"/>
      <c r="D3" s="62"/>
    </row>
    <row r="4" spans="2:4" ht="12.75">
      <c r="B4" s="3" t="s">
        <v>426</v>
      </c>
      <c r="C4" s="3" t="s">
        <v>474</v>
      </c>
      <c r="D4" s="25" t="s">
        <v>474</v>
      </c>
    </row>
    <row r="5" spans="2:4" ht="12.75">
      <c r="B5" s="3" t="s">
        <v>475</v>
      </c>
      <c r="C5" s="3" t="s">
        <v>429</v>
      </c>
      <c r="D5" s="25" t="s">
        <v>429</v>
      </c>
    </row>
    <row r="6" spans="2:4" ht="12.75">
      <c r="B6" s="3" t="s">
        <v>476</v>
      </c>
      <c r="C6" s="3" t="s">
        <v>431</v>
      </c>
      <c r="D6" s="24" t="s">
        <v>669</v>
      </c>
    </row>
    <row r="7" spans="2:4" ht="12.75">
      <c r="B7" s="3" t="s">
        <v>477</v>
      </c>
      <c r="C7" s="3" t="s">
        <v>478</v>
      </c>
      <c r="D7" s="24" t="s">
        <v>660</v>
      </c>
    </row>
    <row r="8" spans="2:4" ht="12.75">
      <c r="B8" s="3" t="s">
        <v>410</v>
      </c>
      <c r="C8" s="3" t="s">
        <v>432</v>
      </c>
      <c r="D8" s="24" t="s">
        <v>668</v>
      </c>
    </row>
    <row r="9" spans="2:4" ht="12.75">
      <c r="B9" s="3" t="s">
        <v>433</v>
      </c>
      <c r="C9" s="3" t="s">
        <v>434</v>
      </c>
      <c r="D9" s="25" t="s">
        <v>665</v>
      </c>
    </row>
    <row r="10" spans="2:4" ht="12.75">
      <c r="B10" s="3" t="s">
        <v>435</v>
      </c>
      <c r="C10" s="12" t="s">
        <v>436</v>
      </c>
      <c r="D10" s="25" t="s">
        <v>666</v>
      </c>
    </row>
    <row r="11" spans="2:4" ht="12.75">
      <c r="B11" s="3" t="s">
        <v>437</v>
      </c>
      <c r="C11" s="2" t="s">
        <v>438</v>
      </c>
      <c r="D11" s="25" t="s">
        <v>667</v>
      </c>
    </row>
    <row r="12" spans="2:4" ht="25.5">
      <c r="B12" s="3" t="s">
        <v>444</v>
      </c>
      <c r="C12" s="3" t="s">
        <v>479</v>
      </c>
      <c r="D12" s="23" t="s">
        <v>479</v>
      </c>
    </row>
    <row r="13" spans="2:4" ht="12.75">
      <c r="B13" s="3" t="s">
        <v>446</v>
      </c>
      <c r="C13" s="3" t="s">
        <v>447</v>
      </c>
      <c r="D13" s="24" t="s">
        <v>670</v>
      </c>
    </row>
    <row r="14" spans="2:4" ht="12.75">
      <c r="B14" s="3" t="s">
        <v>480</v>
      </c>
      <c r="C14" s="3" t="s">
        <v>481</v>
      </c>
      <c r="D14" s="24" t="s">
        <v>671</v>
      </c>
    </row>
    <row r="15" spans="2:4" ht="12.75">
      <c r="B15" s="3" t="s">
        <v>422</v>
      </c>
      <c r="C15" s="3" t="s">
        <v>482</v>
      </c>
      <c r="D15" s="25" t="s">
        <v>482</v>
      </c>
    </row>
    <row r="16" spans="2:4" ht="12.75">
      <c r="B16" s="3" t="s">
        <v>346</v>
      </c>
      <c r="C16" s="3" t="s">
        <v>347</v>
      </c>
      <c r="D16" s="25" t="s">
        <v>347</v>
      </c>
    </row>
  </sheetData>
  <sheetProtection/>
  <mergeCells count="2">
    <mergeCell ref="B2:C3"/>
    <mergeCell ref="D2:D3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17"/>
  <sheetViews>
    <sheetView zoomScalePageLayoutView="0" workbookViewId="0" topLeftCell="A1">
      <selection activeCell="B2" sqref="B2:C2"/>
    </sheetView>
  </sheetViews>
  <sheetFormatPr defaultColWidth="9.140625" defaultRowHeight="12.75"/>
  <cols>
    <col min="1" max="1" width="6.7109375" style="2" customWidth="1"/>
    <col min="2" max="2" width="26.57421875" style="2" customWidth="1"/>
    <col min="3" max="3" width="62.57421875" style="2" customWidth="1"/>
    <col min="4" max="4" width="51.140625" style="2" customWidth="1"/>
    <col min="5" max="16384" width="9.140625" style="2" customWidth="1"/>
  </cols>
  <sheetData>
    <row r="2" spans="2:4" ht="39" customHeight="1">
      <c r="B2" s="66" t="s">
        <v>483</v>
      </c>
      <c r="C2" s="67"/>
      <c r="D2" s="1" t="s">
        <v>310</v>
      </c>
    </row>
    <row r="3" spans="2:4" ht="12.75" customHeight="1">
      <c r="B3" s="11" t="s">
        <v>426</v>
      </c>
      <c r="C3" s="11" t="s">
        <v>484</v>
      </c>
      <c r="D3" s="24" t="s">
        <v>484</v>
      </c>
    </row>
    <row r="4" spans="2:4" ht="12.75">
      <c r="B4" s="3" t="s">
        <v>428</v>
      </c>
      <c r="C4" s="3" t="s">
        <v>429</v>
      </c>
      <c r="D4" s="25" t="s">
        <v>429</v>
      </c>
    </row>
    <row r="5" spans="2:4" ht="12.75">
      <c r="B5" s="3" t="s">
        <v>430</v>
      </c>
      <c r="C5" s="3" t="s">
        <v>431</v>
      </c>
      <c r="D5" s="24" t="s">
        <v>674</v>
      </c>
    </row>
    <row r="6" spans="2:4" ht="12.75">
      <c r="B6" s="3" t="s">
        <v>410</v>
      </c>
      <c r="C6" s="3" t="s">
        <v>432</v>
      </c>
      <c r="D6" s="24" t="s">
        <v>675</v>
      </c>
    </row>
    <row r="7" spans="2:4" ht="12.75">
      <c r="B7" s="3" t="s">
        <v>433</v>
      </c>
      <c r="C7" s="3" t="s">
        <v>434</v>
      </c>
      <c r="D7" s="25" t="s">
        <v>665</v>
      </c>
    </row>
    <row r="8" spans="2:4" ht="12.75">
      <c r="B8" s="3" t="s">
        <v>435</v>
      </c>
      <c r="C8" s="12" t="s">
        <v>436</v>
      </c>
      <c r="D8" s="24" t="s">
        <v>659</v>
      </c>
    </row>
    <row r="9" spans="2:4" ht="25.5">
      <c r="B9" s="3" t="s">
        <v>437</v>
      </c>
      <c r="C9" s="2" t="s">
        <v>438</v>
      </c>
      <c r="D9" s="23" t="s">
        <v>672</v>
      </c>
    </row>
    <row r="10" spans="2:4" ht="12.75">
      <c r="B10" s="3" t="s">
        <v>188</v>
      </c>
      <c r="C10" s="3" t="s">
        <v>439</v>
      </c>
      <c r="D10" s="25" t="s">
        <v>439</v>
      </c>
    </row>
    <row r="11" spans="2:4" ht="12.75">
      <c r="B11" s="3" t="s">
        <v>440</v>
      </c>
      <c r="C11" s="3" t="s">
        <v>441</v>
      </c>
      <c r="D11" s="24" t="s">
        <v>678</v>
      </c>
    </row>
    <row r="12" spans="2:4" ht="12.75">
      <c r="B12" s="3" t="s">
        <v>442</v>
      </c>
      <c r="C12" s="3" t="s">
        <v>328</v>
      </c>
      <c r="D12" s="24" t="s">
        <v>676</v>
      </c>
    </row>
    <row r="13" spans="2:4" ht="12.75">
      <c r="B13" s="3" t="s">
        <v>443</v>
      </c>
      <c r="C13" s="3" t="s">
        <v>328</v>
      </c>
      <c r="D13" s="25" t="s">
        <v>328</v>
      </c>
    </row>
    <row r="14" spans="2:4" ht="25.5">
      <c r="B14" s="3" t="s">
        <v>444</v>
      </c>
      <c r="C14" s="9" t="s">
        <v>485</v>
      </c>
      <c r="D14" s="23" t="s">
        <v>673</v>
      </c>
    </row>
    <row r="15" spans="2:4" ht="12.75">
      <c r="B15" s="3" t="s">
        <v>446</v>
      </c>
      <c r="C15" s="3" t="s">
        <v>447</v>
      </c>
      <c r="D15" s="24" t="s">
        <v>677</v>
      </c>
    </row>
    <row r="16" spans="2:4" ht="12.75">
      <c r="B16" s="3" t="s">
        <v>422</v>
      </c>
      <c r="C16" s="3" t="s">
        <v>448</v>
      </c>
      <c r="D16" s="23" t="s">
        <v>448</v>
      </c>
    </row>
    <row r="17" spans="2:4" ht="12.75">
      <c r="B17" s="3" t="s">
        <v>346</v>
      </c>
      <c r="C17" s="3" t="s">
        <v>347</v>
      </c>
      <c r="D17" s="25" t="s">
        <v>347</v>
      </c>
    </row>
  </sheetData>
  <sheetProtection/>
  <mergeCells count="1">
    <mergeCell ref="B2:C2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8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19"/>
  <sheetViews>
    <sheetView zoomScalePageLayoutView="0" workbookViewId="0" topLeftCell="A1">
      <selection activeCell="B2" sqref="B2:C2"/>
    </sheetView>
  </sheetViews>
  <sheetFormatPr defaultColWidth="9.140625" defaultRowHeight="12.75"/>
  <cols>
    <col min="1" max="1" width="2.7109375" style="2" customWidth="1"/>
    <col min="2" max="2" width="26.57421875" style="2" customWidth="1"/>
    <col min="3" max="3" width="48.7109375" style="2" customWidth="1"/>
    <col min="4" max="4" width="38.28125" style="2" customWidth="1"/>
    <col min="5" max="5" width="34.421875" style="2" customWidth="1"/>
    <col min="6" max="16384" width="9.140625" style="2" customWidth="1"/>
  </cols>
  <sheetData>
    <row r="2" spans="2:5" ht="39" customHeight="1">
      <c r="B2" s="68" t="s">
        <v>425</v>
      </c>
      <c r="C2" s="69"/>
      <c r="D2" s="1" t="s">
        <v>310</v>
      </c>
      <c r="E2" s="1" t="s">
        <v>310</v>
      </c>
    </row>
    <row r="3" spans="2:5" ht="12.75" customHeight="1">
      <c r="B3" s="11" t="s">
        <v>426</v>
      </c>
      <c r="C3" s="11" t="s">
        <v>427</v>
      </c>
      <c r="D3" s="25" t="s">
        <v>427</v>
      </c>
      <c r="E3" s="25" t="s">
        <v>427</v>
      </c>
    </row>
    <row r="4" spans="2:5" ht="12.75">
      <c r="B4" s="3" t="s">
        <v>428</v>
      </c>
      <c r="C4" s="3" t="s">
        <v>429</v>
      </c>
      <c r="D4" s="25" t="s">
        <v>429</v>
      </c>
      <c r="E4" s="25" t="s">
        <v>429</v>
      </c>
    </row>
    <row r="5" spans="2:5" ht="12.75">
      <c r="B5" s="3" t="s">
        <v>430</v>
      </c>
      <c r="C5" s="3" t="s">
        <v>431</v>
      </c>
      <c r="D5" s="24" t="s">
        <v>679</v>
      </c>
      <c r="E5" s="24" t="s">
        <v>682</v>
      </c>
    </row>
    <row r="6" spans="2:5" ht="12.75">
      <c r="B6" s="3" t="s">
        <v>410</v>
      </c>
      <c r="C6" s="3" t="s">
        <v>432</v>
      </c>
      <c r="D6" s="24" t="s">
        <v>668</v>
      </c>
      <c r="E6" s="24" t="s">
        <v>657</v>
      </c>
    </row>
    <row r="7" spans="2:5" ht="12.75">
      <c r="B7" s="3" t="s">
        <v>433</v>
      </c>
      <c r="C7" s="3" t="s">
        <v>434</v>
      </c>
      <c r="D7" s="25" t="s">
        <v>665</v>
      </c>
      <c r="E7" s="30" t="s">
        <v>683</v>
      </c>
    </row>
    <row r="8" spans="2:5" ht="12.75">
      <c r="B8" s="3" t="s">
        <v>435</v>
      </c>
      <c r="C8" s="43" t="s">
        <v>436</v>
      </c>
      <c r="D8" s="25" t="s">
        <v>659</v>
      </c>
      <c r="E8" s="25" t="s">
        <v>659</v>
      </c>
    </row>
    <row r="9" spans="2:5" ht="31.5" customHeight="1">
      <c r="B9" s="3" t="s">
        <v>437</v>
      </c>
      <c r="C9" s="10" t="s">
        <v>438</v>
      </c>
      <c r="D9" s="23" t="s">
        <v>672</v>
      </c>
      <c r="E9" s="23" t="s">
        <v>672</v>
      </c>
    </row>
    <row r="10" spans="2:5" ht="12.75">
      <c r="B10" s="3" t="s">
        <v>188</v>
      </c>
      <c r="C10" s="3" t="s">
        <v>439</v>
      </c>
      <c r="D10" s="25" t="s">
        <v>439</v>
      </c>
      <c r="E10" s="25" t="s">
        <v>439</v>
      </c>
    </row>
    <row r="11" spans="2:5" ht="12.75">
      <c r="B11" s="3" t="s">
        <v>440</v>
      </c>
      <c r="C11" s="3" t="s">
        <v>441</v>
      </c>
      <c r="D11" s="24" t="s">
        <v>678</v>
      </c>
      <c r="E11" s="24" t="s">
        <v>684</v>
      </c>
    </row>
    <row r="12" spans="2:5" ht="12.75">
      <c r="B12" s="3" t="s">
        <v>442</v>
      </c>
      <c r="C12" s="3" t="s">
        <v>328</v>
      </c>
      <c r="D12" s="24" t="s">
        <v>676</v>
      </c>
      <c r="E12" s="24" t="s">
        <v>676</v>
      </c>
    </row>
    <row r="13" spans="2:5" ht="12.75">
      <c r="B13" s="3" t="s">
        <v>443</v>
      </c>
      <c r="C13" s="3" t="s">
        <v>328</v>
      </c>
      <c r="D13" s="25" t="s">
        <v>328</v>
      </c>
      <c r="E13" s="25" t="s">
        <v>328</v>
      </c>
    </row>
    <row r="14" spans="2:5" ht="38.25">
      <c r="B14" s="3" t="s">
        <v>444</v>
      </c>
      <c r="C14" s="10" t="s">
        <v>445</v>
      </c>
      <c r="D14" s="23" t="s">
        <v>673</v>
      </c>
      <c r="E14" s="23" t="s">
        <v>673</v>
      </c>
    </row>
    <row r="15" spans="2:5" ht="12.75">
      <c r="B15" s="3" t="s">
        <v>446</v>
      </c>
      <c r="C15" s="3" t="s">
        <v>447</v>
      </c>
      <c r="D15" s="24" t="s">
        <v>680</v>
      </c>
      <c r="E15" s="24" t="s">
        <v>685</v>
      </c>
    </row>
    <row r="16" spans="2:5" ht="25.5">
      <c r="B16" s="3" t="s">
        <v>422</v>
      </c>
      <c r="C16" s="3" t="s">
        <v>448</v>
      </c>
      <c r="D16" s="23" t="s">
        <v>448</v>
      </c>
      <c r="E16" s="23" t="s">
        <v>448</v>
      </c>
    </row>
    <row r="17" spans="2:5" ht="12.75">
      <c r="B17" s="3" t="s">
        <v>346</v>
      </c>
      <c r="C17" s="3" t="s">
        <v>347</v>
      </c>
      <c r="D17" s="25" t="s">
        <v>347</v>
      </c>
      <c r="E17" s="25" t="s">
        <v>347</v>
      </c>
    </row>
    <row r="18" ht="12.75">
      <c r="E18" s="29" t="s">
        <v>555</v>
      </c>
    </row>
    <row r="19" ht="12.75">
      <c r="E19" s="29" t="s">
        <v>681</v>
      </c>
    </row>
  </sheetData>
  <sheetProtection/>
  <mergeCells count="1">
    <mergeCell ref="B2:C2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10"/>
  <sheetViews>
    <sheetView zoomScalePageLayoutView="0" workbookViewId="0" topLeftCell="A1">
      <selection activeCell="B2" sqref="B2:C3"/>
    </sheetView>
  </sheetViews>
  <sheetFormatPr defaultColWidth="9.140625" defaultRowHeight="12.75"/>
  <cols>
    <col min="1" max="1" width="9.140625" style="2" customWidth="1"/>
    <col min="2" max="2" width="18.28125" style="2" customWidth="1"/>
    <col min="3" max="3" width="55.421875" style="2" customWidth="1"/>
    <col min="4" max="4" width="47.7109375" style="2" customWidth="1"/>
    <col min="5" max="16384" width="9.140625" style="2" customWidth="1"/>
  </cols>
  <sheetData>
    <row r="2" spans="2:4" ht="12.75" customHeight="1">
      <c r="B2" s="63" t="s">
        <v>508</v>
      </c>
      <c r="C2" s="63"/>
      <c r="D2" s="61" t="s">
        <v>310</v>
      </c>
    </row>
    <row r="3" spans="2:4" ht="33" customHeight="1">
      <c r="B3" s="63"/>
      <c r="C3" s="63"/>
      <c r="D3" s="62"/>
    </row>
    <row r="4" spans="2:4" ht="12.75">
      <c r="B4" s="21" t="s">
        <v>509</v>
      </c>
      <c r="C4" s="3" t="s">
        <v>510</v>
      </c>
      <c r="D4" s="25" t="s">
        <v>510</v>
      </c>
    </row>
    <row r="5" spans="2:4" ht="12.75">
      <c r="B5" s="21" t="s">
        <v>410</v>
      </c>
      <c r="C5" s="3" t="s">
        <v>511</v>
      </c>
      <c r="D5" s="24" t="s">
        <v>686</v>
      </c>
    </row>
    <row r="6" spans="2:4" ht="12.75">
      <c r="B6" s="21" t="s">
        <v>498</v>
      </c>
      <c r="C6" s="2" t="s">
        <v>503</v>
      </c>
      <c r="D6" s="44" t="s">
        <v>687</v>
      </c>
    </row>
    <row r="7" spans="2:4" ht="12.75">
      <c r="B7" s="21" t="s">
        <v>475</v>
      </c>
      <c r="C7" s="2" t="s">
        <v>429</v>
      </c>
      <c r="D7" s="23" t="s">
        <v>429</v>
      </c>
    </row>
    <row r="8" spans="2:4" ht="12.75">
      <c r="B8" s="21" t="s">
        <v>381</v>
      </c>
      <c r="C8" s="3" t="s">
        <v>512</v>
      </c>
      <c r="D8" s="25" t="s">
        <v>512</v>
      </c>
    </row>
    <row r="9" spans="2:4" ht="25.5">
      <c r="B9" s="21" t="s">
        <v>344</v>
      </c>
      <c r="C9" s="3" t="s">
        <v>513</v>
      </c>
      <c r="D9" s="26" t="s">
        <v>513</v>
      </c>
    </row>
    <row r="10" spans="2:4" ht="12.75">
      <c r="B10" s="3" t="s">
        <v>346</v>
      </c>
      <c r="C10" s="3" t="s">
        <v>347</v>
      </c>
      <c r="D10" s="25" t="s">
        <v>347</v>
      </c>
    </row>
  </sheetData>
  <sheetProtection/>
  <mergeCells count="2">
    <mergeCell ref="B2:C3"/>
    <mergeCell ref="D2:D3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11"/>
  <sheetViews>
    <sheetView zoomScalePageLayoutView="0" workbookViewId="0" topLeftCell="A1">
      <selection activeCell="B2" sqref="B2:C3"/>
    </sheetView>
  </sheetViews>
  <sheetFormatPr defaultColWidth="9.140625" defaultRowHeight="12.75"/>
  <cols>
    <col min="1" max="1" width="9.140625" style="2" customWidth="1"/>
    <col min="2" max="2" width="18.28125" style="2" customWidth="1"/>
    <col min="3" max="3" width="28.421875" style="2" customWidth="1"/>
    <col min="4" max="4" width="31.421875" style="2" customWidth="1"/>
    <col min="5" max="5" width="31.140625" style="2" customWidth="1"/>
    <col min="6" max="16384" width="9.140625" style="2" customWidth="1"/>
  </cols>
  <sheetData>
    <row r="2" spans="2:5" ht="12.75" customHeight="1">
      <c r="B2" s="57" t="s">
        <v>501</v>
      </c>
      <c r="C2" s="58"/>
      <c r="D2" s="61" t="s">
        <v>310</v>
      </c>
      <c r="E2" s="64" t="s">
        <v>310</v>
      </c>
    </row>
    <row r="3" spans="2:5" ht="33" customHeight="1">
      <c r="B3" s="59"/>
      <c r="C3" s="60"/>
      <c r="D3" s="70"/>
      <c r="E3" s="65"/>
    </row>
    <row r="4" spans="2:5" ht="12.75">
      <c r="B4" s="21" t="s">
        <v>494</v>
      </c>
      <c r="C4" s="3" t="s">
        <v>502</v>
      </c>
      <c r="D4" s="45" t="s">
        <v>567</v>
      </c>
      <c r="E4" s="46" t="s">
        <v>689</v>
      </c>
    </row>
    <row r="5" spans="2:5" ht="12.75">
      <c r="B5" s="21" t="s">
        <v>498</v>
      </c>
      <c r="C5" s="3" t="s">
        <v>503</v>
      </c>
      <c r="D5" s="45" t="s">
        <v>687</v>
      </c>
      <c r="E5" s="45" t="s">
        <v>687</v>
      </c>
    </row>
    <row r="6" spans="2:5" ht="40.5" customHeight="1">
      <c r="B6" s="21" t="s">
        <v>344</v>
      </c>
      <c r="C6" s="21" t="s">
        <v>345</v>
      </c>
      <c r="D6" s="47" t="s">
        <v>345</v>
      </c>
      <c r="E6" s="47" t="s">
        <v>345</v>
      </c>
    </row>
    <row r="7" spans="2:5" ht="40.5" customHeight="1">
      <c r="B7" s="21" t="s">
        <v>406</v>
      </c>
      <c r="C7" s="21" t="s">
        <v>504</v>
      </c>
      <c r="D7" s="48" t="s">
        <v>688</v>
      </c>
      <c r="E7" s="48" t="s">
        <v>688</v>
      </c>
    </row>
    <row r="8" spans="2:5" ht="40.5" customHeight="1">
      <c r="B8" s="21" t="s">
        <v>361</v>
      </c>
      <c r="C8" s="21"/>
      <c r="D8" s="49"/>
      <c r="E8" s="50"/>
    </row>
    <row r="9" spans="2:5" ht="12.75">
      <c r="B9" s="3" t="s">
        <v>346</v>
      </c>
      <c r="C9" s="3" t="s">
        <v>347</v>
      </c>
      <c r="D9" s="51" t="s">
        <v>347</v>
      </c>
      <c r="E9" s="51" t="s">
        <v>347</v>
      </c>
    </row>
    <row r="10" ht="12.75">
      <c r="E10" s="2" t="s">
        <v>690</v>
      </c>
    </row>
    <row r="11" ht="12.75">
      <c r="E11" s="2" t="s">
        <v>691</v>
      </c>
    </row>
  </sheetData>
  <sheetProtection/>
  <mergeCells count="3">
    <mergeCell ref="B2:C3"/>
    <mergeCell ref="D2:D3"/>
    <mergeCell ref="E2:E3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9"/>
  <sheetViews>
    <sheetView zoomScalePageLayoutView="0" workbookViewId="0" topLeftCell="A1">
      <selection activeCell="B2" sqref="B2:C3"/>
    </sheetView>
  </sheetViews>
  <sheetFormatPr defaultColWidth="9.140625" defaultRowHeight="12.75"/>
  <cols>
    <col min="1" max="1" width="9.140625" style="2" customWidth="1"/>
    <col min="2" max="2" width="20.8515625" style="2" customWidth="1"/>
    <col min="3" max="3" width="58.140625" style="2" customWidth="1"/>
    <col min="4" max="4" width="53.421875" style="2" customWidth="1"/>
    <col min="5" max="16384" width="9.140625" style="2" customWidth="1"/>
  </cols>
  <sheetData>
    <row r="2" spans="2:4" ht="12.75" customHeight="1">
      <c r="B2" s="57" t="s">
        <v>505</v>
      </c>
      <c r="C2" s="58"/>
      <c r="D2" s="61" t="s">
        <v>310</v>
      </c>
    </row>
    <row r="3" spans="2:4" ht="38.25" customHeight="1">
      <c r="B3" s="59"/>
      <c r="C3" s="60"/>
      <c r="D3" s="62"/>
    </row>
    <row r="4" spans="2:4" ht="12.75" customHeight="1">
      <c r="B4" s="21" t="s">
        <v>494</v>
      </c>
      <c r="C4" s="3" t="s">
        <v>320</v>
      </c>
      <c r="D4" s="52" t="s">
        <v>593</v>
      </c>
    </row>
    <row r="5" spans="2:4" ht="12.75">
      <c r="B5" s="21" t="s">
        <v>496</v>
      </c>
      <c r="C5" s="3" t="s">
        <v>497</v>
      </c>
      <c r="D5" s="52" t="s">
        <v>497</v>
      </c>
    </row>
    <row r="6" spans="2:4" ht="12.75">
      <c r="B6" s="21" t="s">
        <v>498</v>
      </c>
      <c r="C6" s="3" t="s">
        <v>503</v>
      </c>
      <c r="D6" s="53" t="s">
        <v>687</v>
      </c>
    </row>
    <row r="7" spans="2:4" ht="12.75">
      <c r="B7" s="21" t="s">
        <v>340</v>
      </c>
      <c r="C7" s="3" t="s">
        <v>500</v>
      </c>
      <c r="D7" s="53" t="s">
        <v>693</v>
      </c>
    </row>
    <row r="8" spans="2:4" ht="12.75">
      <c r="B8" s="21" t="s">
        <v>344</v>
      </c>
      <c r="C8" s="3" t="s">
        <v>345</v>
      </c>
      <c r="D8" s="23" t="s">
        <v>345</v>
      </c>
    </row>
    <row r="9" spans="2:4" ht="12.75">
      <c r="B9" s="3" t="s">
        <v>346</v>
      </c>
      <c r="C9" s="3" t="s">
        <v>347</v>
      </c>
      <c r="D9" s="24" t="s">
        <v>347</v>
      </c>
    </row>
  </sheetData>
  <sheetProtection/>
  <mergeCells count="2">
    <mergeCell ref="B2:C3"/>
    <mergeCell ref="D2:D3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24"/>
  <sheetViews>
    <sheetView zoomScalePageLayoutView="0" workbookViewId="0" topLeftCell="A1">
      <selection activeCell="B2" sqref="B2:C3"/>
    </sheetView>
  </sheetViews>
  <sheetFormatPr defaultColWidth="9.140625" defaultRowHeight="12.75"/>
  <cols>
    <col min="1" max="1" width="4.7109375" style="2" customWidth="1"/>
    <col min="2" max="2" width="31.7109375" style="2" customWidth="1"/>
    <col min="3" max="3" width="53.28125" style="2" customWidth="1"/>
    <col min="4" max="4" width="41.57421875" style="2" customWidth="1"/>
    <col min="5" max="5" width="41.7109375" style="2" customWidth="1"/>
    <col min="6" max="16384" width="9.140625" style="2" customWidth="1"/>
  </cols>
  <sheetData>
    <row r="2" spans="2:5" ht="19.5" customHeight="1">
      <c r="B2" s="57" t="s">
        <v>383</v>
      </c>
      <c r="C2" s="58"/>
      <c r="D2" s="61" t="s">
        <v>310</v>
      </c>
      <c r="E2" s="61" t="s">
        <v>310</v>
      </c>
    </row>
    <row r="3" spans="2:5" ht="19.5" customHeight="1">
      <c r="B3" s="59"/>
      <c r="C3" s="60"/>
      <c r="D3" s="62"/>
      <c r="E3" s="62"/>
    </row>
    <row r="4" spans="2:5" ht="33.75" customHeight="1">
      <c r="B4" s="3" t="s">
        <v>315</v>
      </c>
      <c r="C4" s="2" t="s">
        <v>384</v>
      </c>
      <c r="D4" s="23" t="s">
        <v>554</v>
      </c>
      <c r="E4" s="23" t="s">
        <v>554</v>
      </c>
    </row>
    <row r="5" spans="2:5" ht="19.5" customHeight="1">
      <c r="B5" s="3" t="s">
        <v>317</v>
      </c>
      <c r="C5" s="3" t="s">
        <v>353</v>
      </c>
      <c r="D5" s="24" t="s">
        <v>353</v>
      </c>
      <c r="E5" s="24" t="s">
        <v>353</v>
      </c>
    </row>
    <row r="6" spans="2:5" ht="19.5" customHeight="1">
      <c r="B6" s="3" t="s">
        <v>319</v>
      </c>
      <c r="C6" s="3" t="s">
        <v>354</v>
      </c>
      <c r="D6" s="24" t="s">
        <v>545</v>
      </c>
      <c r="E6" s="24" t="s">
        <v>545</v>
      </c>
    </row>
    <row r="7" spans="2:5" ht="19.5" customHeight="1">
      <c r="B7" s="3" t="s">
        <v>321</v>
      </c>
      <c r="C7" s="3" t="s">
        <v>385</v>
      </c>
      <c r="D7" s="25" t="s">
        <v>385</v>
      </c>
      <c r="E7" s="25" t="s">
        <v>385</v>
      </c>
    </row>
    <row r="8" spans="2:5" ht="27" customHeight="1">
      <c r="B8" s="3" t="s">
        <v>386</v>
      </c>
      <c r="C8" s="15" t="s">
        <v>387</v>
      </c>
      <c r="D8" s="23" t="s">
        <v>546</v>
      </c>
      <c r="E8" s="23" t="s">
        <v>546</v>
      </c>
    </row>
    <row r="9" spans="2:5" ht="19.5" customHeight="1">
      <c r="B9" s="3" t="s">
        <v>388</v>
      </c>
      <c r="C9" s="3" t="s">
        <v>328</v>
      </c>
      <c r="D9" s="24" t="s">
        <v>547</v>
      </c>
      <c r="E9" s="24" t="s">
        <v>547</v>
      </c>
    </row>
    <row r="10" spans="2:5" ht="19.5" customHeight="1">
      <c r="B10" s="3" t="s">
        <v>389</v>
      </c>
      <c r="C10" s="16" t="s">
        <v>390</v>
      </c>
      <c r="D10" s="24" t="s">
        <v>548</v>
      </c>
      <c r="E10" s="24" t="s">
        <v>548</v>
      </c>
    </row>
    <row r="11" spans="2:5" ht="19.5" customHeight="1">
      <c r="B11" s="3" t="s">
        <v>323</v>
      </c>
      <c r="C11" s="2" t="s">
        <v>391</v>
      </c>
      <c r="D11" s="25" t="s">
        <v>549</v>
      </c>
      <c r="E11" s="25" t="s">
        <v>549</v>
      </c>
    </row>
    <row r="12" spans="2:5" ht="19.5" customHeight="1">
      <c r="B12" s="3" t="s">
        <v>392</v>
      </c>
      <c r="C12" s="3" t="s">
        <v>393</v>
      </c>
      <c r="D12" s="24" t="s">
        <v>393</v>
      </c>
      <c r="E12" s="24" t="s">
        <v>393</v>
      </c>
    </row>
    <row r="13" spans="2:5" ht="31.5" customHeight="1">
      <c r="B13" s="3" t="s">
        <v>329</v>
      </c>
      <c r="C13" s="3" t="s">
        <v>394</v>
      </c>
      <c r="D13" s="23" t="s">
        <v>394</v>
      </c>
      <c r="E13" s="23" t="s">
        <v>394</v>
      </c>
    </row>
    <row r="14" spans="2:5" ht="33.75" customHeight="1">
      <c r="B14" s="3" t="s">
        <v>395</v>
      </c>
      <c r="C14" s="3" t="s">
        <v>396</v>
      </c>
      <c r="D14" s="23" t="s">
        <v>550</v>
      </c>
      <c r="E14" s="23" t="s">
        <v>550</v>
      </c>
    </row>
    <row r="15" spans="2:5" ht="109.5" customHeight="1">
      <c r="B15" s="3" t="s">
        <v>397</v>
      </c>
      <c r="C15" s="10" t="s">
        <v>398</v>
      </c>
      <c r="D15" s="26" t="s">
        <v>398</v>
      </c>
      <c r="E15" s="26" t="s">
        <v>398</v>
      </c>
    </row>
    <row r="16" spans="2:5" ht="29.25" customHeight="1">
      <c r="B16" s="3" t="s">
        <v>399</v>
      </c>
      <c r="C16" s="10" t="s">
        <v>400</v>
      </c>
      <c r="D16" s="26" t="s">
        <v>551</v>
      </c>
      <c r="E16" s="26" t="s">
        <v>551</v>
      </c>
    </row>
    <row r="17" spans="2:5" ht="34.5" customHeight="1">
      <c r="B17" s="3" t="s">
        <v>342</v>
      </c>
      <c r="C17" s="3" t="s">
        <v>401</v>
      </c>
      <c r="D17" s="25" t="s">
        <v>401</v>
      </c>
      <c r="E17" s="28" t="s">
        <v>556</v>
      </c>
    </row>
    <row r="18" spans="2:5" ht="19.5" customHeight="1">
      <c r="B18" s="3" t="s">
        <v>402</v>
      </c>
      <c r="C18" s="3" t="s">
        <v>403</v>
      </c>
      <c r="D18" s="24" t="s">
        <v>552</v>
      </c>
      <c r="E18" s="24" t="s">
        <v>552</v>
      </c>
    </row>
    <row r="19" spans="2:5" ht="37.5" customHeight="1">
      <c r="B19" s="3" t="s">
        <v>344</v>
      </c>
      <c r="C19" s="2" t="s">
        <v>404</v>
      </c>
      <c r="D19" s="27" t="s">
        <v>404</v>
      </c>
      <c r="E19" s="27" t="s">
        <v>404</v>
      </c>
    </row>
    <row r="20" spans="2:5" ht="19.5" customHeight="1">
      <c r="B20" s="3" t="s">
        <v>346</v>
      </c>
      <c r="C20" s="3" t="s">
        <v>405</v>
      </c>
      <c r="D20" s="25" t="s">
        <v>405</v>
      </c>
      <c r="E20" s="25" t="s">
        <v>405</v>
      </c>
    </row>
    <row r="21" spans="2:5" ht="72.75" customHeight="1">
      <c r="B21" s="17" t="s">
        <v>406</v>
      </c>
      <c r="C21" s="9" t="s">
        <v>407</v>
      </c>
      <c r="D21" s="23" t="s">
        <v>553</v>
      </c>
      <c r="E21" s="23" t="s">
        <v>553</v>
      </c>
    </row>
    <row r="22" spans="2:5" ht="19.5" customHeight="1">
      <c r="B22" s="11"/>
      <c r="C22" s="11"/>
      <c r="D22" s="24"/>
      <c r="E22" s="24"/>
    </row>
    <row r="23" ht="12.75">
      <c r="E23" s="29" t="s">
        <v>555</v>
      </c>
    </row>
    <row r="24" ht="12.75">
      <c r="E24" s="29" t="s">
        <v>557</v>
      </c>
    </row>
  </sheetData>
  <sheetProtection/>
  <mergeCells count="3">
    <mergeCell ref="B2:C3"/>
    <mergeCell ref="D2:D3"/>
    <mergeCell ref="E2:E3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6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9"/>
  <sheetViews>
    <sheetView zoomScalePageLayoutView="0" workbookViewId="0" topLeftCell="A1">
      <selection activeCell="B2" sqref="B2:C3"/>
    </sheetView>
  </sheetViews>
  <sheetFormatPr defaultColWidth="9.140625" defaultRowHeight="12.75"/>
  <cols>
    <col min="1" max="1" width="9.140625" style="2" customWidth="1"/>
    <col min="2" max="2" width="18.28125" style="2" customWidth="1"/>
    <col min="3" max="4" width="55.421875" style="2" customWidth="1"/>
    <col min="5" max="16384" width="9.140625" style="2" customWidth="1"/>
  </cols>
  <sheetData>
    <row r="2" spans="2:4" ht="12.75" customHeight="1">
      <c r="B2" s="63" t="s">
        <v>493</v>
      </c>
      <c r="C2" s="63"/>
      <c r="D2" s="61" t="s">
        <v>310</v>
      </c>
    </row>
    <row r="3" spans="2:4" ht="33" customHeight="1">
      <c r="B3" s="63"/>
      <c r="C3" s="63"/>
      <c r="D3" s="62"/>
    </row>
    <row r="4" spans="2:4" ht="12.75">
      <c r="B4" s="21" t="s">
        <v>494</v>
      </c>
      <c r="C4" s="3" t="s">
        <v>495</v>
      </c>
      <c r="D4" s="23" t="s">
        <v>656</v>
      </c>
    </row>
    <row r="5" spans="2:4" ht="12.75">
      <c r="B5" s="21" t="s">
        <v>496</v>
      </c>
      <c r="C5" s="3" t="s">
        <v>497</v>
      </c>
      <c r="D5" s="26" t="s">
        <v>497</v>
      </c>
    </row>
    <row r="6" spans="2:4" ht="12.75">
      <c r="B6" s="21" t="s">
        <v>498</v>
      </c>
      <c r="C6" s="3" t="s">
        <v>499</v>
      </c>
      <c r="D6" s="44" t="s">
        <v>692</v>
      </c>
    </row>
    <row r="7" spans="2:4" ht="12.75">
      <c r="B7" s="21" t="s">
        <v>340</v>
      </c>
      <c r="C7" s="3" t="s">
        <v>500</v>
      </c>
      <c r="D7" s="23" t="s">
        <v>693</v>
      </c>
    </row>
    <row r="8" spans="2:4" ht="12.75">
      <c r="B8" s="21" t="s">
        <v>344</v>
      </c>
      <c r="C8" s="3" t="s">
        <v>345</v>
      </c>
      <c r="D8" s="25" t="s">
        <v>612</v>
      </c>
    </row>
    <row r="9" spans="2:4" ht="12.75">
      <c r="B9" s="3" t="s">
        <v>346</v>
      </c>
      <c r="C9" s="3" t="s">
        <v>347</v>
      </c>
      <c r="D9" s="25" t="s">
        <v>347</v>
      </c>
    </row>
  </sheetData>
  <sheetProtection/>
  <mergeCells count="2">
    <mergeCell ref="B2:C3"/>
    <mergeCell ref="D2:D3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4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7"/>
  <sheetViews>
    <sheetView zoomScalePageLayoutView="0" workbookViewId="0" topLeftCell="A1">
      <selection activeCell="B2" sqref="B2:C3"/>
    </sheetView>
  </sheetViews>
  <sheetFormatPr defaultColWidth="9.140625" defaultRowHeight="12.75"/>
  <cols>
    <col min="1" max="1" width="9.140625" style="2" customWidth="1"/>
    <col min="2" max="2" width="18.28125" style="2" customWidth="1"/>
    <col min="3" max="3" width="55.421875" style="2" customWidth="1"/>
    <col min="4" max="4" width="52.28125" style="2" customWidth="1"/>
    <col min="5" max="16384" width="9.140625" style="2" customWidth="1"/>
  </cols>
  <sheetData>
    <row r="2" spans="2:4" ht="12.75" customHeight="1">
      <c r="B2" s="63" t="s">
        <v>529</v>
      </c>
      <c r="C2" s="63"/>
      <c r="D2" s="61" t="s">
        <v>310</v>
      </c>
    </row>
    <row r="3" spans="2:4" ht="33" customHeight="1">
      <c r="B3" s="63"/>
      <c r="C3" s="63"/>
      <c r="D3" s="62"/>
    </row>
    <row r="4" spans="2:4" ht="12.75">
      <c r="B4" s="21" t="s">
        <v>494</v>
      </c>
      <c r="C4" s="3" t="s">
        <v>530</v>
      </c>
      <c r="D4" s="23" t="s">
        <v>694</v>
      </c>
    </row>
    <row r="5" spans="2:4" ht="12.75">
      <c r="B5" s="21" t="s">
        <v>498</v>
      </c>
      <c r="C5" s="3" t="s">
        <v>499</v>
      </c>
      <c r="D5" s="44" t="s">
        <v>692</v>
      </c>
    </row>
    <row r="6" spans="2:4" ht="12.75">
      <c r="B6" s="21" t="s">
        <v>344</v>
      </c>
      <c r="C6" s="3" t="s">
        <v>345</v>
      </c>
      <c r="D6" s="26" t="s">
        <v>345</v>
      </c>
    </row>
    <row r="7" spans="2:4" ht="12.75">
      <c r="B7" s="3" t="s">
        <v>346</v>
      </c>
      <c r="C7" s="3" t="s">
        <v>347</v>
      </c>
      <c r="D7" s="25" t="s">
        <v>347</v>
      </c>
    </row>
  </sheetData>
  <sheetProtection/>
  <mergeCells count="2">
    <mergeCell ref="B2:C3"/>
    <mergeCell ref="D2:D3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6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8"/>
  <sheetViews>
    <sheetView zoomScalePageLayoutView="0" workbookViewId="0" topLeftCell="A1">
      <selection activeCell="B2" sqref="B2:C3"/>
    </sheetView>
  </sheetViews>
  <sheetFormatPr defaultColWidth="9.140625" defaultRowHeight="12.75"/>
  <cols>
    <col min="1" max="1" width="9.140625" style="2" customWidth="1"/>
    <col min="2" max="2" width="20.8515625" style="2" customWidth="1"/>
    <col min="3" max="3" width="34.140625" style="2" customWidth="1"/>
    <col min="4" max="4" width="53.421875" style="2" customWidth="1"/>
    <col min="5" max="16384" width="9.140625" style="2" customWidth="1"/>
  </cols>
  <sheetData>
    <row r="2" spans="2:4" ht="12.75" customHeight="1">
      <c r="B2" s="57" t="s">
        <v>486</v>
      </c>
      <c r="C2" s="58"/>
      <c r="D2" s="61" t="s">
        <v>310</v>
      </c>
    </row>
    <row r="3" spans="2:4" ht="38.25" customHeight="1">
      <c r="B3" s="59"/>
      <c r="C3" s="60"/>
      <c r="D3" s="62"/>
    </row>
    <row r="4" spans="2:4" ht="12.75" customHeight="1">
      <c r="B4" s="71" t="s">
        <v>487</v>
      </c>
      <c r="C4" s="72"/>
      <c r="D4" s="77" t="s">
        <v>487</v>
      </c>
    </row>
    <row r="5" spans="2:4" ht="12.75">
      <c r="B5" s="73"/>
      <c r="C5" s="74"/>
      <c r="D5" s="78"/>
    </row>
    <row r="6" spans="2:4" ht="12.75">
      <c r="B6" s="73"/>
      <c r="C6" s="74"/>
      <c r="D6" s="78"/>
    </row>
    <row r="7" spans="2:4" ht="54" customHeight="1">
      <c r="B7" s="75"/>
      <c r="C7" s="76"/>
      <c r="D7" s="79"/>
    </row>
    <row r="8" spans="2:4" ht="12.75">
      <c r="B8" s="3" t="s">
        <v>346</v>
      </c>
      <c r="C8" s="3" t="s">
        <v>347</v>
      </c>
      <c r="D8" s="24" t="s">
        <v>347</v>
      </c>
    </row>
  </sheetData>
  <sheetProtection/>
  <mergeCells count="4">
    <mergeCell ref="B2:C3"/>
    <mergeCell ref="D2:D3"/>
    <mergeCell ref="B4:C7"/>
    <mergeCell ref="D4:D7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8"/>
  <sheetViews>
    <sheetView zoomScalePageLayoutView="0" workbookViewId="0" topLeftCell="A1">
      <selection activeCell="B2" sqref="B2:C3"/>
    </sheetView>
  </sheetViews>
  <sheetFormatPr defaultColWidth="9.140625" defaultRowHeight="12.75"/>
  <cols>
    <col min="1" max="1" width="9.140625" style="2" customWidth="1"/>
    <col min="2" max="2" width="20.8515625" style="2" customWidth="1"/>
    <col min="3" max="3" width="34.140625" style="2" customWidth="1"/>
    <col min="4" max="4" width="51.8515625" style="2" customWidth="1"/>
    <col min="5" max="16384" width="9.140625" style="2" customWidth="1"/>
  </cols>
  <sheetData>
    <row r="2" spans="2:4" ht="12.75" customHeight="1">
      <c r="B2" s="57" t="s">
        <v>506</v>
      </c>
      <c r="C2" s="58"/>
      <c r="D2" s="61" t="s">
        <v>310</v>
      </c>
    </row>
    <row r="3" spans="2:4" ht="38.25" customHeight="1">
      <c r="B3" s="59"/>
      <c r="C3" s="60"/>
      <c r="D3" s="62"/>
    </row>
    <row r="4" spans="2:4" ht="12.75" customHeight="1">
      <c r="B4" s="71" t="s">
        <v>507</v>
      </c>
      <c r="C4" s="72"/>
      <c r="D4" s="77" t="s">
        <v>507</v>
      </c>
    </row>
    <row r="5" spans="2:4" ht="12.75">
      <c r="B5" s="73"/>
      <c r="C5" s="74"/>
      <c r="D5" s="78"/>
    </row>
    <row r="6" spans="2:4" ht="12.75">
      <c r="B6" s="73"/>
      <c r="C6" s="74"/>
      <c r="D6" s="78"/>
    </row>
    <row r="7" spans="2:4" ht="67.5" customHeight="1">
      <c r="B7" s="75"/>
      <c r="C7" s="76"/>
      <c r="D7" s="79"/>
    </row>
    <row r="8" spans="2:4" ht="12.75">
      <c r="B8" s="3" t="s">
        <v>346</v>
      </c>
      <c r="C8" s="3" t="s">
        <v>347</v>
      </c>
      <c r="D8" s="24" t="s">
        <v>347</v>
      </c>
    </row>
  </sheetData>
  <sheetProtection/>
  <mergeCells count="4">
    <mergeCell ref="B2:C3"/>
    <mergeCell ref="D2:D3"/>
    <mergeCell ref="B4:C7"/>
    <mergeCell ref="D4:D7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B2:D6"/>
  <sheetViews>
    <sheetView zoomScalePageLayoutView="0" workbookViewId="0" topLeftCell="A1">
      <selection activeCell="B2" sqref="B2:C3"/>
    </sheetView>
  </sheetViews>
  <sheetFormatPr defaultColWidth="9.140625" defaultRowHeight="12.75"/>
  <cols>
    <col min="1" max="1" width="9.140625" style="2" customWidth="1"/>
    <col min="2" max="2" width="18.28125" style="2" customWidth="1"/>
    <col min="3" max="3" width="34.57421875" style="2" customWidth="1"/>
    <col min="4" max="4" width="42.28125" style="2" customWidth="1"/>
    <col min="5" max="16384" width="9.140625" style="2" customWidth="1"/>
  </cols>
  <sheetData>
    <row r="2" spans="2:4" ht="12.75" customHeight="1">
      <c r="B2" s="57" t="s">
        <v>488</v>
      </c>
      <c r="C2" s="58"/>
      <c r="D2" s="61" t="s">
        <v>310</v>
      </c>
    </row>
    <row r="3" spans="2:4" ht="33" customHeight="1">
      <c r="B3" s="59"/>
      <c r="C3" s="60"/>
      <c r="D3" s="62"/>
    </row>
    <row r="4" spans="2:4" ht="30" customHeight="1">
      <c r="B4" s="20" t="s">
        <v>489</v>
      </c>
      <c r="C4" s="21" t="s">
        <v>490</v>
      </c>
      <c r="D4" s="47" t="s">
        <v>490</v>
      </c>
    </row>
    <row r="5" spans="2:4" ht="12.75">
      <c r="B5" s="21" t="s">
        <v>491</v>
      </c>
      <c r="C5" s="7" t="s">
        <v>492</v>
      </c>
      <c r="D5" s="24" t="s">
        <v>492</v>
      </c>
    </row>
    <row r="6" spans="2:4" ht="12.75">
      <c r="B6" s="3" t="s">
        <v>346</v>
      </c>
      <c r="C6" s="3" t="s">
        <v>347</v>
      </c>
      <c r="D6" s="25" t="s">
        <v>347</v>
      </c>
    </row>
  </sheetData>
  <sheetProtection/>
  <mergeCells count="2">
    <mergeCell ref="B2:C3"/>
    <mergeCell ref="D2:D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10"/>
  <sheetViews>
    <sheetView zoomScalePageLayoutView="0" workbookViewId="0" topLeftCell="A1">
      <selection activeCell="B2" sqref="B2:C3"/>
    </sheetView>
  </sheetViews>
  <sheetFormatPr defaultColWidth="9.140625" defaultRowHeight="12.75"/>
  <cols>
    <col min="1" max="1" width="9.140625" style="2" customWidth="1"/>
    <col min="2" max="2" width="25.00390625" style="2" customWidth="1"/>
    <col min="3" max="3" width="21.28125" style="2" customWidth="1"/>
    <col min="4" max="4" width="34.00390625" style="2" customWidth="1"/>
    <col min="5" max="16384" width="9.140625" style="2" customWidth="1"/>
  </cols>
  <sheetData>
    <row r="2" spans="2:4" ht="12.75" customHeight="1">
      <c r="B2" s="57" t="s">
        <v>372</v>
      </c>
      <c r="C2" s="58"/>
      <c r="D2" s="61" t="s">
        <v>310</v>
      </c>
    </row>
    <row r="3" spans="2:4" ht="21" customHeight="1">
      <c r="B3" s="59"/>
      <c r="C3" s="60"/>
      <c r="D3" s="62"/>
    </row>
    <row r="4" spans="2:4" ht="12.75">
      <c r="B4" s="3" t="s">
        <v>373</v>
      </c>
      <c r="C4" s="4" t="s">
        <v>374</v>
      </c>
      <c r="D4" s="26" t="s">
        <v>374</v>
      </c>
    </row>
    <row r="5" spans="2:4" ht="12.75">
      <c r="B5" s="3" t="s">
        <v>375</v>
      </c>
      <c r="C5" s="4">
        <v>3</v>
      </c>
      <c r="D5" s="54">
        <v>3</v>
      </c>
    </row>
    <row r="6" spans="2:4" ht="12.75">
      <c r="B6" s="3" t="s">
        <v>376</v>
      </c>
      <c r="C6" s="4">
        <v>1</v>
      </c>
      <c r="D6" s="54">
        <v>1</v>
      </c>
    </row>
    <row r="7" spans="2:4" ht="12.75">
      <c r="B7" s="3" t="s">
        <v>377</v>
      </c>
      <c r="C7" s="14" t="s">
        <v>378</v>
      </c>
      <c r="D7" s="55" t="s">
        <v>378</v>
      </c>
    </row>
    <row r="8" spans="2:4" ht="12.75">
      <c r="B8" s="3" t="s">
        <v>379</v>
      </c>
      <c r="C8" s="5" t="s">
        <v>380</v>
      </c>
      <c r="D8" s="25" t="s">
        <v>380</v>
      </c>
    </row>
    <row r="9" spans="2:4" ht="12.75">
      <c r="B9" s="3" t="s">
        <v>381</v>
      </c>
      <c r="C9" s="4" t="s">
        <v>382</v>
      </c>
      <c r="D9" s="26" t="s">
        <v>382</v>
      </c>
    </row>
    <row r="10" spans="2:4" ht="12.75">
      <c r="B10" s="3" t="s">
        <v>346</v>
      </c>
      <c r="C10" s="4" t="s">
        <v>347</v>
      </c>
      <c r="D10" s="24" t="s">
        <v>347</v>
      </c>
    </row>
  </sheetData>
  <sheetProtection/>
  <mergeCells count="2">
    <mergeCell ref="B2:C3"/>
    <mergeCell ref="D2:D3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25"/>
  <sheetViews>
    <sheetView zoomScalePageLayoutView="0" workbookViewId="0" topLeftCell="A1">
      <selection activeCell="B2" sqref="B2:C3"/>
    </sheetView>
  </sheetViews>
  <sheetFormatPr defaultColWidth="9.140625" defaultRowHeight="12.75"/>
  <cols>
    <col min="1" max="1" width="2.57421875" style="2" customWidth="1"/>
    <col min="2" max="2" width="31.7109375" style="2" customWidth="1"/>
    <col min="3" max="3" width="43.8515625" style="2" customWidth="1"/>
    <col min="4" max="4" width="41.7109375" style="2" customWidth="1"/>
    <col min="5" max="5" width="40.7109375" style="2" customWidth="1"/>
    <col min="6" max="6" width="39.8515625" style="2" customWidth="1"/>
    <col min="7" max="16384" width="9.140625" style="2" customWidth="1"/>
  </cols>
  <sheetData>
    <row r="2" spans="2:6" ht="19.5" customHeight="1">
      <c r="B2" s="57" t="s">
        <v>449</v>
      </c>
      <c r="C2" s="58"/>
      <c r="D2" s="61" t="s">
        <v>310</v>
      </c>
      <c r="E2" s="61" t="s">
        <v>310</v>
      </c>
      <c r="F2" s="61" t="s">
        <v>310</v>
      </c>
    </row>
    <row r="3" spans="2:6" ht="19.5" customHeight="1">
      <c r="B3" s="59"/>
      <c r="C3" s="60"/>
      <c r="D3" s="62"/>
      <c r="E3" s="62"/>
      <c r="F3" s="62"/>
    </row>
    <row r="4" spans="2:6" ht="33" customHeight="1">
      <c r="B4" s="3" t="s">
        <v>315</v>
      </c>
      <c r="C4" s="3" t="s">
        <v>450</v>
      </c>
      <c r="D4" s="23" t="s">
        <v>569</v>
      </c>
      <c r="E4" s="23" t="s">
        <v>569</v>
      </c>
      <c r="F4" s="23" t="s">
        <v>569</v>
      </c>
    </row>
    <row r="5" spans="2:6" ht="19.5" customHeight="1">
      <c r="B5" s="3" t="s">
        <v>317</v>
      </c>
      <c r="C5" s="2" t="s">
        <v>451</v>
      </c>
      <c r="D5" s="24" t="s">
        <v>558</v>
      </c>
      <c r="E5" s="24" t="s">
        <v>558</v>
      </c>
      <c r="F5" s="30" t="s">
        <v>567</v>
      </c>
    </row>
    <row r="6" spans="2:6" ht="19.5" customHeight="1">
      <c r="B6" s="3" t="s">
        <v>319</v>
      </c>
      <c r="C6" s="2" t="s">
        <v>452</v>
      </c>
      <c r="D6" s="24" t="s">
        <v>559</v>
      </c>
      <c r="E6" s="30" t="s">
        <v>566</v>
      </c>
      <c r="F6" s="24" t="s">
        <v>559</v>
      </c>
    </row>
    <row r="7" spans="2:6" ht="19.5" customHeight="1">
      <c r="B7" s="3" t="s">
        <v>321</v>
      </c>
      <c r="C7" s="3" t="s">
        <v>385</v>
      </c>
      <c r="D7" s="25" t="s">
        <v>385</v>
      </c>
      <c r="E7" s="25" t="s">
        <v>385</v>
      </c>
      <c r="F7" s="25" t="s">
        <v>385</v>
      </c>
    </row>
    <row r="8" spans="2:6" ht="62.25" customHeight="1">
      <c r="B8" s="3" t="s">
        <v>386</v>
      </c>
      <c r="C8" s="15" t="s">
        <v>453</v>
      </c>
      <c r="D8" s="23" t="s">
        <v>560</v>
      </c>
      <c r="E8" s="23" t="s">
        <v>560</v>
      </c>
      <c r="F8" s="23" t="s">
        <v>560</v>
      </c>
    </row>
    <row r="9" spans="2:6" ht="19.5" customHeight="1">
      <c r="B9" s="3" t="s">
        <v>388</v>
      </c>
      <c r="C9" s="3" t="s">
        <v>328</v>
      </c>
      <c r="D9" s="24" t="s">
        <v>547</v>
      </c>
      <c r="E9" s="24" t="s">
        <v>547</v>
      </c>
      <c r="F9" s="24" t="s">
        <v>547</v>
      </c>
    </row>
    <row r="10" spans="2:6" ht="19.5" customHeight="1">
      <c r="B10" s="3" t="s">
        <v>389</v>
      </c>
      <c r="C10" s="16" t="s">
        <v>390</v>
      </c>
      <c r="D10" s="24" t="s">
        <v>548</v>
      </c>
      <c r="E10" s="24" t="s">
        <v>548</v>
      </c>
      <c r="F10" s="24" t="s">
        <v>548</v>
      </c>
    </row>
    <row r="11" spans="2:6" ht="19.5" customHeight="1">
      <c r="B11" s="3" t="s">
        <v>323</v>
      </c>
      <c r="C11" s="3" t="s">
        <v>454</v>
      </c>
      <c r="D11" s="25" t="s">
        <v>549</v>
      </c>
      <c r="E11" s="25" t="s">
        <v>549</v>
      </c>
      <c r="F11" s="25" t="s">
        <v>549</v>
      </c>
    </row>
    <row r="12" spans="2:6" ht="19.5" customHeight="1">
      <c r="B12" s="3" t="s">
        <v>392</v>
      </c>
      <c r="C12" s="3" t="s">
        <v>393</v>
      </c>
      <c r="D12" s="24" t="s">
        <v>561</v>
      </c>
      <c r="E12" s="24" t="s">
        <v>561</v>
      </c>
      <c r="F12" s="24" t="s">
        <v>561</v>
      </c>
    </row>
    <row r="13" spans="2:6" ht="51.75" customHeight="1">
      <c r="B13" s="3" t="s">
        <v>329</v>
      </c>
      <c r="C13" s="10" t="s">
        <v>455</v>
      </c>
      <c r="D13" s="26" t="s">
        <v>455</v>
      </c>
      <c r="E13" s="26" t="s">
        <v>455</v>
      </c>
      <c r="F13" s="26" t="s">
        <v>455</v>
      </c>
    </row>
    <row r="14" spans="2:6" ht="37.5" customHeight="1">
      <c r="B14" s="3" t="s">
        <v>395</v>
      </c>
      <c r="C14" s="18" t="s">
        <v>456</v>
      </c>
      <c r="D14" s="23" t="s">
        <v>562</v>
      </c>
      <c r="E14" s="23" t="s">
        <v>562</v>
      </c>
      <c r="F14" s="23" t="s">
        <v>562</v>
      </c>
    </row>
    <row r="15" spans="2:6" ht="87" customHeight="1">
      <c r="B15" s="3" t="s">
        <v>397</v>
      </c>
      <c r="C15" s="18" t="s">
        <v>457</v>
      </c>
      <c r="D15" s="26" t="s">
        <v>457</v>
      </c>
      <c r="E15" s="26" t="s">
        <v>457</v>
      </c>
      <c r="F15" s="26" t="s">
        <v>457</v>
      </c>
    </row>
    <row r="16" spans="2:6" ht="29.25" customHeight="1">
      <c r="B16" s="3" t="s">
        <v>399</v>
      </c>
      <c r="C16" s="9" t="s">
        <v>458</v>
      </c>
      <c r="D16" s="27" t="s">
        <v>563</v>
      </c>
      <c r="E16" s="27" t="s">
        <v>563</v>
      </c>
      <c r="F16" s="27" t="s">
        <v>563</v>
      </c>
    </row>
    <row r="17" spans="2:6" ht="19.5" customHeight="1">
      <c r="B17" s="3" t="s">
        <v>459</v>
      </c>
      <c r="C17" s="3" t="s">
        <v>328</v>
      </c>
      <c r="D17" s="25" t="s">
        <v>328</v>
      </c>
      <c r="E17" s="25" t="s">
        <v>328</v>
      </c>
      <c r="F17" s="25" t="s">
        <v>328</v>
      </c>
    </row>
    <row r="18" spans="2:6" ht="19.5" customHeight="1">
      <c r="B18" s="3" t="s">
        <v>342</v>
      </c>
      <c r="C18" s="3" t="s">
        <v>401</v>
      </c>
      <c r="D18" s="25" t="s">
        <v>564</v>
      </c>
      <c r="E18" s="25" t="s">
        <v>564</v>
      </c>
      <c r="F18" s="31" t="s">
        <v>568</v>
      </c>
    </row>
    <row r="19" spans="2:6" ht="19.5" customHeight="1">
      <c r="B19" s="3" t="s">
        <v>402</v>
      </c>
      <c r="C19" s="3" t="s">
        <v>460</v>
      </c>
      <c r="D19" s="24" t="s">
        <v>552</v>
      </c>
      <c r="E19" s="24" t="s">
        <v>552</v>
      </c>
      <c r="F19" s="24" t="s">
        <v>552</v>
      </c>
    </row>
    <row r="20" spans="2:6" ht="24.75" customHeight="1">
      <c r="B20" s="3" t="s">
        <v>344</v>
      </c>
      <c r="C20" s="2" t="s">
        <v>345</v>
      </c>
      <c r="D20" s="27" t="s">
        <v>404</v>
      </c>
      <c r="E20" s="27" t="s">
        <v>404</v>
      </c>
      <c r="F20" s="27" t="s">
        <v>404</v>
      </c>
    </row>
    <row r="21" spans="2:6" ht="19.5" customHeight="1">
      <c r="B21" s="3" t="s">
        <v>346</v>
      </c>
      <c r="C21" s="3" t="s">
        <v>405</v>
      </c>
      <c r="D21" s="25" t="s">
        <v>405</v>
      </c>
      <c r="E21" s="25" t="s">
        <v>405</v>
      </c>
      <c r="F21" s="25" t="s">
        <v>405</v>
      </c>
    </row>
    <row r="22" spans="2:6" ht="66" customHeight="1">
      <c r="B22" s="17" t="s">
        <v>406</v>
      </c>
      <c r="C22" s="10" t="s">
        <v>407</v>
      </c>
      <c r="D22" s="26" t="s">
        <v>565</v>
      </c>
      <c r="E22" s="26" t="s">
        <v>565</v>
      </c>
      <c r="F22" s="26" t="s">
        <v>565</v>
      </c>
    </row>
    <row r="23" spans="2:6" ht="19.5" customHeight="1">
      <c r="B23" s="11"/>
      <c r="C23" s="11"/>
      <c r="D23" s="24"/>
      <c r="E23" s="24"/>
      <c r="F23" s="24"/>
    </row>
    <row r="24" spans="5:6" ht="12.75">
      <c r="E24" s="29" t="s">
        <v>555</v>
      </c>
      <c r="F24" s="29" t="s">
        <v>555</v>
      </c>
    </row>
    <row r="25" spans="5:6" ht="12.75">
      <c r="E25" s="29" t="s">
        <v>571</v>
      </c>
      <c r="F25" s="29" t="s">
        <v>570</v>
      </c>
    </row>
  </sheetData>
  <sheetProtection/>
  <mergeCells count="4">
    <mergeCell ref="B2:C3"/>
    <mergeCell ref="D2:D3"/>
    <mergeCell ref="E2:E3"/>
    <mergeCell ref="F2:F3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15"/>
  <sheetViews>
    <sheetView zoomScalePageLayoutView="0" workbookViewId="0" topLeftCell="A1">
      <selection activeCell="B2" sqref="B2:C3"/>
    </sheetView>
  </sheetViews>
  <sheetFormatPr defaultColWidth="9.140625" defaultRowHeight="12.75"/>
  <cols>
    <col min="1" max="1" width="9.140625" style="2" customWidth="1"/>
    <col min="2" max="2" width="27.140625" style="2" customWidth="1"/>
    <col min="3" max="3" width="48.7109375" style="2" customWidth="1"/>
    <col min="4" max="4" width="31.57421875" style="2" customWidth="1"/>
    <col min="5" max="16384" width="9.140625" style="2" customWidth="1"/>
  </cols>
  <sheetData>
    <row r="2" spans="2:4" ht="12.75" customHeight="1">
      <c r="B2" s="57" t="s">
        <v>408</v>
      </c>
      <c r="C2" s="58"/>
      <c r="D2" s="61" t="s">
        <v>310</v>
      </c>
    </row>
    <row r="3" spans="2:4" ht="31.5" customHeight="1">
      <c r="B3" s="59"/>
      <c r="C3" s="60"/>
      <c r="D3" s="62"/>
    </row>
    <row r="4" spans="2:4" ht="12.75">
      <c r="B4" s="3" t="s">
        <v>409</v>
      </c>
      <c r="C4" s="3" t="s">
        <v>543</v>
      </c>
      <c r="D4" s="24" t="s">
        <v>572</v>
      </c>
    </row>
    <row r="5" spans="2:4" ht="12.75">
      <c r="B5" s="3" t="s">
        <v>410</v>
      </c>
      <c r="C5" s="3" t="s">
        <v>411</v>
      </c>
      <c r="D5" s="24" t="s">
        <v>573</v>
      </c>
    </row>
    <row r="6" spans="2:4" ht="12.75">
      <c r="B6" s="3" t="s">
        <v>351</v>
      </c>
      <c r="C6" s="3" t="s">
        <v>352</v>
      </c>
      <c r="D6" s="25" t="s">
        <v>352</v>
      </c>
    </row>
    <row r="7" spans="2:4" ht="12.75">
      <c r="B7" s="3" t="s">
        <v>412</v>
      </c>
      <c r="C7" s="3" t="s">
        <v>413</v>
      </c>
      <c r="D7" s="24" t="s">
        <v>574</v>
      </c>
    </row>
    <row r="8" spans="2:4" ht="12.75">
      <c r="B8" s="3" t="s">
        <v>414</v>
      </c>
      <c r="C8" s="3" t="s">
        <v>415</v>
      </c>
      <c r="D8" s="24" t="s">
        <v>575</v>
      </c>
    </row>
    <row r="9" spans="2:4" ht="12.75">
      <c r="B9" s="3" t="s">
        <v>416</v>
      </c>
      <c r="C9" s="2" t="s">
        <v>417</v>
      </c>
      <c r="D9" s="24" t="s">
        <v>576</v>
      </c>
    </row>
    <row r="10" spans="2:4" ht="12.75">
      <c r="B10" s="3" t="s">
        <v>418</v>
      </c>
      <c r="C10" s="3" t="s">
        <v>328</v>
      </c>
      <c r="D10" s="24" t="s">
        <v>328</v>
      </c>
    </row>
    <row r="11" spans="2:4" ht="12.75">
      <c r="B11" s="3" t="s">
        <v>419</v>
      </c>
      <c r="C11" s="3" t="s">
        <v>328</v>
      </c>
      <c r="D11" s="24" t="s">
        <v>328</v>
      </c>
    </row>
    <row r="12" spans="2:4" ht="12.75">
      <c r="B12" s="3" t="s">
        <v>361</v>
      </c>
      <c r="C12" s="3"/>
      <c r="D12" s="24" t="s">
        <v>577</v>
      </c>
    </row>
    <row r="13" spans="2:4" ht="25.5">
      <c r="B13" s="3" t="s">
        <v>420</v>
      </c>
      <c r="C13" s="10" t="s">
        <v>421</v>
      </c>
      <c r="D13" s="26" t="s">
        <v>421</v>
      </c>
    </row>
    <row r="14" spans="2:4" ht="25.5">
      <c r="B14" s="3" t="s">
        <v>422</v>
      </c>
      <c r="C14" s="3" t="s">
        <v>423</v>
      </c>
      <c r="D14" s="26" t="s">
        <v>423</v>
      </c>
    </row>
    <row r="15" spans="2:4" ht="12.75">
      <c r="B15" s="3" t="s">
        <v>424</v>
      </c>
      <c r="C15" s="3" t="s">
        <v>405</v>
      </c>
      <c r="D15" s="25" t="s">
        <v>405</v>
      </c>
    </row>
  </sheetData>
  <sheetProtection/>
  <mergeCells count="2">
    <mergeCell ref="B2:C3"/>
    <mergeCell ref="D2:D3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17"/>
  <sheetViews>
    <sheetView zoomScalePageLayoutView="0" workbookViewId="0" topLeftCell="A1">
      <selection activeCell="B2" sqref="B2:C3"/>
    </sheetView>
  </sheetViews>
  <sheetFormatPr defaultColWidth="9.140625" defaultRowHeight="12.75"/>
  <cols>
    <col min="1" max="1" width="4.8515625" style="2" customWidth="1"/>
    <col min="2" max="2" width="27.140625" style="2" customWidth="1"/>
    <col min="3" max="3" width="48.7109375" style="2" customWidth="1"/>
    <col min="4" max="4" width="35.7109375" style="2" customWidth="1"/>
    <col min="5" max="5" width="35.421875" style="2" customWidth="1"/>
    <col min="6" max="16384" width="9.140625" style="2" customWidth="1"/>
  </cols>
  <sheetData>
    <row r="2" spans="2:5" ht="12.75" customHeight="1">
      <c r="B2" s="57" t="s">
        <v>461</v>
      </c>
      <c r="C2" s="58"/>
      <c r="D2" s="61" t="s">
        <v>310</v>
      </c>
      <c r="E2" s="61" t="s">
        <v>310</v>
      </c>
    </row>
    <row r="3" spans="2:5" ht="31.5" customHeight="1">
      <c r="B3" s="59"/>
      <c r="C3" s="60"/>
      <c r="D3" s="62"/>
      <c r="E3" s="62"/>
    </row>
    <row r="4" spans="2:5" ht="12.75">
      <c r="B4" s="3" t="s">
        <v>409</v>
      </c>
      <c r="C4" s="3" t="s">
        <v>462</v>
      </c>
      <c r="D4" s="25" t="s">
        <v>578</v>
      </c>
      <c r="E4" s="25" t="s">
        <v>578</v>
      </c>
    </row>
    <row r="5" spans="2:5" ht="12.75">
      <c r="B5" s="3" t="s">
        <v>410</v>
      </c>
      <c r="C5" s="2" t="s">
        <v>463</v>
      </c>
      <c r="D5" s="25" t="s">
        <v>573</v>
      </c>
      <c r="E5" s="30" t="s">
        <v>579</v>
      </c>
    </row>
    <row r="6" spans="2:5" ht="12.75">
      <c r="B6" s="3" t="s">
        <v>351</v>
      </c>
      <c r="C6" s="3" t="s">
        <v>352</v>
      </c>
      <c r="D6" s="25" t="s">
        <v>352</v>
      </c>
      <c r="E6" s="25" t="s">
        <v>352</v>
      </c>
    </row>
    <row r="7" spans="2:5" ht="12.75">
      <c r="B7" s="3" t="s">
        <v>412</v>
      </c>
      <c r="C7" s="3" t="s">
        <v>413</v>
      </c>
      <c r="D7" s="25" t="s">
        <v>574</v>
      </c>
      <c r="E7" s="24" t="s">
        <v>574</v>
      </c>
    </row>
    <row r="8" spans="2:5" ht="12.75">
      <c r="B8" s="3" t="s">
        <v>414</v>
      </c>
      <c r="C8" s="3" t="s">
        <v>415</v>
      </c>
      <c r="D8" s="25" t="s">
        <v>580</v>
      </c>
      <c r="E8" s="24" t="s">
        <v>580</v>
      </c>
    </row>
    <row r="9" spans="2:5" ht="12.75">
      <c r="B9" s="3" t="s">
        <v>416</v>
      </c>
      <c r="C9" s="3" t="s">
        <v>464</v>
      </c>
      <c r="D9" s="25" t="s">
        <v>581</v>
      </c>
      <c r="E9" s="24" t="s">
        <v>582</v>
      </c>
    </row>
    <row r="10" spans="2:5" ht="12.75">
      <c r="B10" s="3" t="s">
        <v>418</v>
      </c>
      <c r="C10" s="3" t="s">
        <v>328</v>
      </c>
      <c r="D10" s="25" t="s">
        <v>328</v>
      </c>
      <c r="E10" s="24" t="s">
        <v>328</v>
      </c>
    </row>
    <row r="11" spans="2:5" ht="12.75">
      <c r="B11" s="3" t="s">
        <v>419</v>
      </c>
      <c r="C11" s="3" t="s">
        <v>328</v>
      </c>
      <c r="D11" s="25" t="s">
        <v>328</v>
      </c>
      <c r="E11" s="24" t="s">
        <v>328</v>
      </c>
    </row>
    <row r="12" spans="2:5" ht="12.75">
      <c r="B12" s="3" t="s">
        <v>361</v>
      </c>
      <c r="C12" s="3"/>
      <c r="D12" s="30" t="s">
        <v>584</v>
      </c>
      <c r="E12" s="24" t="s">
        <v>583</v>
      </c>
    </row>
    <row r="13" spans="2:5" ht="25.5">
      <c r="B13" s="3" t="s">
        <v>420</v>
      </c>
      <c r="C13" s="10" t="s">
        <v>421</v>
      </c>
      <c r="D13" s="25" t="s">
        <v>421</v>
      </c>
      <c r="E13" s="26" t="s">
        <v>421</v>
      </c>
    </row>
    <row r="14" spans="2:5" ht="25.5">
      <c r="B14" s="3" t="s">
        <v>422</v>
      </c>
      <c r="C14" s="3" t="s">
        <v>423</v>
      </c>
      <c r="D14" s="26" t="s">
        <v>423</v>
      </c>
      <c r="E14" s="26" t="s">
        <v>423</v>
      </c>
    </row>
    <row r="15" spans="2:5" ht="12.75">
      <c r="B15" s="3" t="s">
        <v>424</v>
      </c>
      <c r="C15" s="3" t="s">
        <v>405</v>
      </c>
      <c r="D15" s="25" t="s">
        <v>405</v>
      </c>
      <c r="E15" s="25" t="s">
        <v>405</v>
      </c>
    </row>
    <row r="16" ht="12.75">
      <c r="E16" s="29" t="s">
        <v>555</v>
      </c>
    </row>
    <row r="17" ht="12.75">
      <c r="E17" s="29" t="s">
        <v>585</v>
      </c>
    </row>
  </sheetData>
  <sheetProtection/>
  <mergeCells count="3">
    <mergeCell ref="B2:C3"/>
    <mergeCell ref="D2:D3"/>
    <mergeCell ref="E2:E3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15"/>
  <sheetViews>
    <sheetView zoomScalePageLayoutView="0" workbookViewId="0" topLeftCell="A1">
      <selection activeCell="B2" sqref="B2:C3"/>
    </sheetView>
  </sheetViews>
  <sheetFormatPr defaultColWidth="9.140625" defaultRowHeight="12.75"/>
  <cols>
    <col min="1" max="1" width="9.140625" style="2" customWidth="1"/>
    <col min="2" max="2" width="27.140625" style="2" customWidth="1"/>
    <col min="3" max="3" width="48.7109375" style="2" customWidth="1"/>
    <col min="4" max="4" width="48.140625" style="2" customWidth="1"/>
    <col min="5" max="16384" width="9.140625" style="2" customWidth="1"/>
  </cols>
  <sheetData>
    <row r="2" spans="2:4" ht="12.75" customHeight="1">
      <c r="B2" s="57" t="s">
        <v>514</v>
      </c>
      <c r="C2" s="58"/>
      <c r="D2" s="61" t="s">
        <v>310</v>
      </c>
    </row>
    <row r="3" spans="2:4" ht="31.5" customHeight="1">
      <c r="B3" s="59"/>
      <c r="C3" s="60"/>
      <c r="D3" s="62"/>
    </row>
    <row r="4" spans="2:4" ht="12.75">
      <c r="B4" s="3" t="s">
        <v>409</v>
      </c>
      <c r="C4" s="3" t="s">
        <v>515</v>
      </c>
      <c r="D4" s="32" t="s">
        <v>515</v>
      </c>
    </row>
    <row r="5" spans="2:4" ht="12.75">
      <c r="B5" s="3" t="s">
        <v>410</v>
      </c>
      <c r="C5" s="36" t="s">
        <v>463</v>
      </c>
      <c r="D5" s="33" t="s">
        <v>573</v>
      </c>
    </row>
    <row r="6" spans="2:4" ht="12.75">
      <c r="B6" s="3" t="s">
        <v>351</v>
      </c>
      <c r="C6" s="3" t="s">
        <v>352</v>
      </c>
      <c r="D6" s="32" t="s">
        <v>352</v>
      </c>
    </row>
    <row r="7" spans="2:4" ht="12.75">
      <c r="B7" s="3" t="s">
        <v>516</v>
      </c>
      <c r="C7" s="3" t="s">
        <v>517</v>
      </c>
      <c r="D7" s="34" t="s">
        <v>589</v>
      </c>
    </row>
    <row r="8" spans="2:4" ht="12.75">
      <c r="B8" s="3" t="s">
        <v>412</v>
      </c>
      <c r="C8" s="3" t="s">
        <v>518</v>
      </c>
      <c r="D8" s="34" t="s">
        <v>586</v>
      </c>
    </row>
    <row r="9" spans="2:4" ht="12.75">
      <c r="B9" s="3" t="s">
        <v>414</v>
      </c>
      <c r="C9" s="3" t="s">
        <v>519</v>
      </c>
      <c r="D9" s="34" t="s">
        <v>580</v>
      </c>
    </row>
    <row r="10" spans="2:4" ht="12.75">
      <c r="B10" s="3" t="s">
        <v>416</v>
      </c>
      <c r="C10" s="36" t="s">
        <v>520</v>
      </c>
      <c r="D10" s="33" t="s">
        <v>587</v>
      </c>
    </row>
    <row r="11" spans="2:4" ht="12.75">
      <c r="B11" s="3" t="s">
        <v>419</v>
      </c>
      <c r="C11" s="3" t="s">
        <v>328</v>
      </c>
      <c r="D11" s="32" t="s">
        <v>328</v>
      </c>
    </row>
    <row r="12" spans="2:4" ht="12.75">
      <c r="B12" s="3" t="s">
        <v>361</v>
      </c>
      <c r="C12" s="3"/>
      <c r="D12" s="32" t="s">
        <v>588</v>
      </c>
    </row>
    <row r="13" spans="2:4" ht="12.75">
      <c r="B13" s="3" t="s">
        <v>420</v>
      </c>
      <c r="C13" s="10" t="s">
        <v>421</v>
      </c>
      <c r="D13" s="35" t="s">
        <v>421</v>
      </c>
    </row>
    <row r="14" spans="2:4" ht="12.75">
      <c r="B14" s="3" t="s">
        <v>422</v>
      </c>
      <c r="C14" s="3" t="s">
        <v>423</v>
      </c>
      <c r="D14" s="32" t="s">
        <v>423</v>
      </c>
    </row>
    <row r="15" spans="2:4" ht="12.75">
      <c r="B15" s="3" t="s">
        <v>424</v>
      </c>
      <c r="C15" s="3" t="s">
        <v>405</v>
      </c>
      <c r="D15" s="32" t="s">
        <v>405</v>
      </c>
    </row>
  </sheetData>
  <sheetProtection/>
  <mergeCells count="2">
    <mergeCell ref="B2:C3"/>
    <mergeCell ref="D2:D3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20"/>
  <sheetViews>
    <sheetView zoomScalePageLayoutView="0" workbookViewId="0" topLeftCell="A1">
      <selection activeCell="B2" sqref="B2:C3"/>
    </sheetView>
  </sheetViews>
  <sheetFormatPr defaultColWidth="9.140625" defaultRowHeight="12.75"/>
  <cols>
    <col min="1" max="1" width="9.140625" style="2" customWidth="1"/>
    <col min="2" max="2" width="25.7109375" style="2" customWidth="1"/>
    <col min="3" max="3" width="42.421875" style="2" customWidth="1"/>
    <col min="4" max="4" width="54.00390625" style="2" customWidth="1"/>
    <col min="5" max="5" width="29.28125" style="2" customWidth="1"/>
    <col min="6" max="16384" width="9.140625" style="2" customWidth="1"/>
  </cols>
  <sheetData>
    <row r="1" ht="12.75">
      <c r="C1" s="9"/>
    </row>
    <row r="2" spans="2:4" ht="12.75" customHeight="1">
      <c r="B2" s="57" t="s">
        <v>465</v>
      </c>
      <c r="C2" s="58"/>
      <c r="D2" s="61" t="s">
        <v>310</v>
      </c>
    </row>
    <row r="3" spans="2:4" ht="37.5" customHeight="1">
      <c r="B3" s="59"/>
      <c r="C3" s="60"/>
      <c r="D3" s="62"/>
    </row>
    <row r="4" spans="2:4" ht="12.75">
      <c r="B4" s="3" t="s">
        <v>311</v>
      </c>
      <c r="C4" s="2" t="s">
        <v>466</v>
      </c>
      <c r="D4" s="25" t="s">
        <v>590</v>
      </c>
    </row>
    <row r="5" spans="2:4" ht="12.75">
      <c r="B5" s="3" t="s">
        <v>313</v>
      </c>
      <c r="C5" s="4" t="s">
        <v>467</v>
      </c>
      <c r="D5" s="25" t="s">
        <v>591</v>
      </c>
    </row>
    <row r="6" spans="2:4" ht="12.75">
      <c r="B6" s="3" t="s">
        <v>315</v>
      </c>
      <c r="C6" s="4" t="s">
        <v>316</v>
      </c>
      <c r="D6" s="24" t="s">
        <v>592</v>
      </c>
    </row>
    <row r="7" spans="2:4" ht="12.75">
      <c r="B7" s="3" t="s">
        <v>317</v>
      </c>
      <c r="C7" s="4" t="s">
        <v>468</v>
      </c>
      <c r="D7" s="24" t="s">
        <v>353</v>
      </c>
    </row>
    <row r="8" spans="2:4" ht="12.75">
      <c r="B8" s="3" t="s">
        <v>319</v>
      </c>
      <c r="C8" s="4" t="s">
        <v>469</v>
      </c>
      <c r="D8" s="24" t="s">
        <v>593</v>
      </c>
    </row>
    <row r="9" spans="2:4" ht="12.75">
      <c r="B9" s="3" t="s">
        <v>323</v>
      </c>
      <c r="C9" s="5" t="s">
        <v>470</v>
      </c>
      <c r="D9" s="25" t="s">
        <v>470</v>
      </c>
    </row>
    <row r="10" spans="2:4" ht="12.75">
      <c r="B10" s="3" t="s">
        <v>325</v>
      </c>
      <c r="C10" s="4" t="s">
        <v>326</v>
      </c>
      <c r="D10" s="25" t="s">
        <v>594</v>
      </c>
    </row>
    <row r="11" spans="2:4" ht="12.75">
      <c r="B11" s="3" t="s">
        <v>327</v>
      </c>
      <c r="C11" s="4" t="s">
        <v>328</v>
      </c>
      <c r="D11" s="25" t="s">
        <v>328</v>
      </c>
    </row>
    <row r="12" spans="2:4" ht="28.5" customHeight="1">
      <c r="B12" s="19" t="s">
        <v>329</v>
      </c>
      <c r="C12" s="4" t="s">
        <v>356</v>
      </c>
      <c r="D12" s="23" t="s">
        <v>598</v>
      </c>
    </row>
    <row r="13" spans="2:4" ht="12.75">
      <c r="B13" s="3" t="s">
        <v>331</v>
      </c>
      <c r="C13" s="4" t="s">
        <v>328</v>
      </c>
      <c r="D13" s="25" t="s">
        <v>328</v>
      </c>
    </row>
    <row r="14" spans="2:4" ht="12.75">
      <c r="B14" s="3" t="s">
        <v>332</v>
      </c>
      <c r="C14" s="4" t="s">
        <v>328</v>
      </c>
      <c r="D14" s="25" t="s">
        <v>328</v>
      </c>
    </row>
    <row r="15" spans="2:4" ht="12.75">
      <c r="B15" s="3" t="s">
        <v>333</v>
      </c>
      <c r="C15" s="4" t="s">
        <v>328</v>
      </c>
      <c r="D15" s="25" t="s">
        <v>328</v>
      </c>
    </row>
    <row r="16" spans="2:4" ht="12.75">
      <c r="B16" s="3" t="s">
        <v>335</v>
      </c>
      <c r="C16" s="4" t="s">
        <v>328</v>
      </c>
      <c r="D16" s="25" t="s">
        <v>328</v>
      </c>
    </row>
    <row r="17" spans="2:4" ht="12.75">
      <c r="B17" s="3" t="s">
        <v>338</v>
      </c>
      <c r="C17" s="5" t="s">
        <v>471</v>
      </c>
      <c r="D17" s="24" t="s">
        <v>597</v>
      </c>
    </row>
    <row r="18" spans="2:4" ht="12.75">
      <c r="B18" s="3" t="s">
        <v>340</v>
      </c>
      <c r="C18" s="4" t="s">
        <v>472</v>
      </c>
      <c r="D18" s="24" t="s">
        <v>595</v>
      </c>
    </row>
    <row r="19" spans="2:4" ht="25.5">
      <c r="B19" s="19" t="s">
        <v>342</v>
      </c>
      <c r="C19" s="4" t="s">
        <v>343</v>
      </c>
      <c r="D19" s="24" t="s">
        <v>596</v>
      </c>
    </row>
    <row r="20" spans="2:4" ht="12.75">
      <c r="B20" s="3" t="s">
        <v>346</v>
      </c>
      <c r="C20" s="4" t="s">
        <v>347</v>
      </c>
      <c r="D20" s="25" t="s">
        <v>347</v>
      </c>
    </row>
  </sheetData>
  <sheetProtection/>
  <mergeCells count="2">
    <mergeCell ref="B2:C3"/>
    <mergeCell ref="D2:D3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D22"/>
  <sheetViews>
    <sheetView zoomScalePageLayoutView="0" workbookViewId="0" topLeftCell="A1">
      <selection activeCell="B2" sqref="B2:C3"/>
    </sheetView>
  </sheetViews>
  <sheetFormatPr defaultColWidth="9.140625" defaultRowHeight="12.75"/>
  <cols>
    <col min="1" max="1" width="9.140625" style="2" customWidth="1"/>
    <col min="2" max="2" width="25.7109375" style="2" customWidth="1"/>
    <col min="3" max="3" width="42.421875" style="2" customWidth="1"/>
    <col min="4" max="4" width="45.57421875" style="2" customWidth="1"/>
    <col min="5" max="5" width="12.28125" style="2" customWidth="1"/>
    <col min="6" max="16384" width="9.140625" style="2" customWidth="1"/>
  </cols>
  <sheetData>
    <row r="1" ht="12.75">
      <c r="C1" s="9"/>
    </row>
    <row r="2" spans="2:4" ht="12.75" customHeight="1">
      <c r="B2" s="57" t="s">
        <v>521</v>
      </c>
      <c r="C2" s="58"/>
      <c r="D2" s="61" t="s">
        <v>310</v>
      </c>
    </row>
    <row r="3" spans="2:4" ht="37.5" customHeight="1">
      <c r="B3" s="59"/>
      <c r="C3" s="60"/>
      <c r="D3" s="62"/>
    </row>
    <row r="4" spans="2:4" ht="12.75">
      <c r="B4" s="3" t="s">
        <v>311</v>
      </c>
      <c r="C4" s="2" t="s">
        <v>522</v>
      </c>
      <c r="D4" s="26" t="s">
        <v>599</v>
      </c>
    </row>
    <row r="5" spans="2:4" ht="12.75">
      <c r="B5" s="3" t="s">
        <v>313</v>
      </c>
      <c r="C5" s="4" t="s">
        <v>523</v>
      </c>
      <c r="D5" s="24" t="s">
        <v>591</v>
      </c>
    </row>
    <row r="6" spans="2:4" ht="12.75">
      <c r="B6" s="3" t="s">
        <v>315</v>
      </c>
      <c r="C6" s="4" t="s">
        <v>316</v>
      </c>
      <c r="D6" s="23" t="s">
        <v>600</v>
      </c>
    </row>
    <row r="7" spans="2:4" ht="12.75">
      <c r="B7" s="3" t="s">
        <v>317</v>
      </c>
      <c r="C7" s="4" t="s">
        <v>468</v>
      </c>
      <c r="D7" s="23" t="s">
        <v>353</v>
      </c>
    </row>
    <row r="8" spans="2:4" ht="12.75">
      <c r="B8" s="3" t="s">
        <v>319</v>
      </c>
      <c r="C8" s="4" t="s">
        <v>469</v>
      </c>
      <c r="D8" s="24" t="s">
        <v>601</v>
      </c>
    </row>
    <row r="9" spans="2:4" ht="12.75">
      <c r="B9" s="3" t="s">
        <v>323</v>
      </c>
      <c r="C9" s="5" t="s">
        <v>366</v>
      </c>
      <c r="D9" s="25" t="s">
        <v>366</v>
      </c>
    </row>
    <row r="10" spans="2:4" ht="12.75">
      <c r="B10" s="3" t="s">
        <v>325</v>
      </c>
      <c r="C10" s="4" t="s">
        <v>326</v>
      </c>
      <c r="D10" s="24" t="s">
        <v>602</v>
      </c>
    </row>
    <row r="11" spans="2:4" ht="12.75">
      <c r="B11" s="3" t="s">
        <v>327</v>
      </c>
      <c r="C11" s="4" t="s">
        <v>328</v>
      </c>
      <c r="D11" s="24" t="s">
        <v>328</v>
      </c>
    </row>
    <row r="12" spans="2:4" ht="51">
      <c r="B12" s="19" t="s">
        <v>329</v>
      </c>
      <c r="C12" s="4" t="s">
        <v>524</v>
      </c>
      <c r="D12" s="23" t="s">
        <v>606</v>
      </c>
    </row>
    <row r="13" spans="2:4" ht="12.75">
      <c r="B13" s="3" t="s">
        <v>331</v>
      </c>
      <c r="C13" s="4" t="s">
        <v>328</v>
      </c>
      <c r="D13" s="26" t="s">
        <v>328</v>
      </c>
    </row>
    <row r="14" spans="2:4" ht="12.75">
      <c r="B14" s="3" t="s">
        <v>332</v>
      </c>
      <c r="C14" s="4" t="s">
        <v>328</v>
      </c>
      <c r="D14" s="26" t="s">
        <v>328</v>
      </c>
    </row>
    <row r="15" spans="2:4" ht="12.75">
      <c r="B15" s="3" t="s">
        <v>333</v>
      </c>
      <c r="C15" s="4" t="s">
        <v>328</v>
      </c>
      <c r="D15" s="26" t="s">
        <v>328</v>
      </c>
    </row>
    <row r="16" spans="2:4" ht="12.75">
      <c r="B16" s="3" t="s">
        <v>334</v>
      </c>
      <c r="C16" s="4" t="s">
        <v>328</v>
      </c>
      <c r="D16" s="26" t="s">
        <v>328</v>
      </c>
    </row>
    <row r="17" spans="2:4" ht="12.75">
      <c r="B17" s="3" t="s">
        <v>335</v>
      </c>
      <c r="C17" s="4" t="s">
        <v>328</v>
      </c>
      <c r="D17" s="26" t="s">
        <v>328</v>
      </c>
    </row>
    <row r="18" spans="2:4" ht="12.75">
      <c r="B18" s="3" t="s">
        <v>338</v>
      </c>
      <c r="C18" s="5" t="s">
        <v>525</v>
      </c>
      <c r="D18" s="23" t="s">
        <v>607</v>
      </c>
    </row>
    <row r="19" spans="2:4" ht="12.75">
      <c r="B19" s="3" t="s">
        <v>340</v>
      </c>
      <c r="C19" s="4" t="s">
        <v>526</v>
      </c>
      <c r="D19" s="24" t="s">
        <v>603</v>
      </c>
    </row>
    <row r="20" spans="2:4" ht="12.75">
      <c r="B20" s="3" t="s">
        <v>527</v>
      </c>
      <c r="C20" s="4" t="s">
        <v>528</v>
      </c>
      <c r="D20" s="24" t="s">
        <v>604</v>
      </c>
    </row>
    <row r="21" spans="2:4" ht="25.5">
      <c r="B21" s="19" t="s">
        <v>342</v>
      </c>
      <c r="C21" s="4" t="s">
        <v>343</v>
      </c>
      <c r="D21" s="38" t="s">
        <v>605</v>
      </c>
    </row>
    <row r="22" spans="2:4" ht="12.75">
      <c r="B22" s="3" t="s">
        <v>346</v>
      </c>
      <c r="C22" s="4" t="s">
        <v>347</v>
      </c>
      <c r="D22" s="23" t="s">
        <v>347</v>
      </c>
    </row>
  </sheetData>
  <sheetProtection/>
  <mergeCells count="2">
    <mergeCell ref="B2:C3"/>
    <mergeCell ref="D2:D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25"/>
  <sheetViews>
    <sheetView zoomScalePageLayoutView="0" workbookViewId="0" topLeftCell="A1">
      <selection activeCell="B2" sqref="B2:C3"/>
    </sheetView>
  </sheetViews>
  <sheetFormatPr defaultColWidth="9.140625" defaultRowHeight="12.75"/>
  <cols>
    <col min="1" max="1" width="9.140625" style="2" customWidth="1"/>
    <col min="2" max="2" width="21.421875" style="2" customWidth="1"/>
    <col min="3" max="4" width="39.57421875" style="2" customWidth="1"/>
    <col min="5" max="5" width="41.140625" style="2" customWidth="1"/>
    <col min="6" max="16384" width="9.140625" style="2" customWidth="1"/>
  </cols>
  <sheetData>
    <row r="1" ht="12.75">
      <c r="C1" s="9"/>
    </row>
    <row r="2" spans="2:5" ht="12.75" customHeight="1">
      <c r="B2" s="63" t="s">
        <v>536</v>
      </c>
      <c r="C2" s="63"/>
      <c r="D2" s="64" t="s">
        <v>310</v>
      </c>
      <c r="E2" s="64" t="s">
        <v>310</v>
      </c>
    </row>
    <row r="3" spans="2:5" ht="60.75" customHeight="1">
      <c r="B3" s="63"/>
      <c r="C3" s="63"/>
      <c r="D3" s="65"/>
      <c r="E3" s="65"/>
    </row>
    <row r="4" spans="2:5" ht="12.75">
      <c r="B4" s="3" t="s">
        <v>311</v>
      </c>
      <c r="C4" s="4" t="s">
        <v>537</v>
      </c>
      <c r="D4" s="23" t="s">
        <v>608</v>
      </c>
      <c r="E4" s="23" t="s">
        <v>608</v>
      </c>
    </row>
    <row r="5" spans="2:5" ht="12.75">
      <c r="B5" s="3" t="s">
        <v>313</v>
      </c>
      <c r="C5" s="2" t="s">
        <v>538</v>
      </c>
      <c r="D5" s="24" t="s">
        <v>591</v>
      </c>
      <c r="E5" s="24" t="s">
        <v>591</v>
      </c>
    </row>
    <row r="6" spans="2:5" ht="12.75">
      <c r="B6" s="3" t="s">
        <v>315</v>
      </c>
      <c r="C6" s="4" t="s">
        <v>316</v>
      </c>
      <c r="D6" s="23" t="s">
        <v>609</v>
      </c>
      <c r="E6" s="23" t="s">
        <v>616</v>
      </c>
    </row>
    <row r="7" spans="2:5" ht="12.75">
      <c r="B7" s="3" t="s">
        <v>317</v>
      </c>
      <c r="C7" s="7" t="s">
        <v>318</v>
      </c>
      <c r="D7" s="23" t="s">
        <v>353</v>
      </c>
      <c r="E7" s="23" t="s">
        <v>353</v>
      </c>
    </row>
    <row r="8" spans="2:5" ht="12.75">
      <c r="B8" s="3" t="s">
        <v>319</v>
      </c>
      <c r="C8" s="2" t="s">
        <v>354</v>
      </c>
      <c r="D8" s="24" t="s">
        <v>593</v>
      </c>
      <c r="E8" s="30" t="s">
        <v>613</v>
      </c>
    </row>
    <row r="9" spans="2:5" ht="12.75">
      <c r="B9" s="3" t="s">
        <v>321</v>
      </c>
      <c r="C9" s="4" t="s">
        <v>322</v>
      </c>
      <c r="D9" s="26" t="s">
        <v>322</v>
      </c>
      <c r="E9" s="40" t="s">
        <v>614</v>
      </c>
    </row>
    <row r="10" spans="2:5" ht="12.75">
      <c r="B10" s="3" t="s">
        <v>323</v>
      </c>
      <c r="C10" s="5" t="s">
        <v>324</v>
      </c>
      <c r="D10" s="24" t="s">
        <v>366</v>
      </c>
      <c r="E10" s="24" t="s">
        <v>366</v>
      </c>
    </row>
    <row r="11" spans="2:5" ht="12.75">
      <c r="B11" s="3" t="s">
        <v>325</v>
      </c>
      <c r="C11" s="4" t="s">
        <v>326</v>
      </c>
      <c r="D11" s="25" t="s">
        <v>602</v>
      </c>
      <c r="E11" s="25" t="s">
        <v>602</v>
      </c>
    </row>
    <row r="12" spans="2:5" ht="12.75">
      <c r="B12" s="3" t="s">
        <v>327</v>
      </c>
      <c r="C12" s="4" t="s">
        <v>328</v>
      </c>
      <c r="D12" s="24" t="s">
        <v>328</v>
      </c>
      <c r="E12" s="24" t="s">
        <v>328</v>
      </c>
    </row>
    <row r="13" spans="2:5" ht="38.25">
      <c r="B13" s="19" t="s">
        <v>329</v>
      </c>
      <c r="C13" s="4" t="s">
        <v>539</v>
      </c>
      <c r="D13" s="23" t="s">
        <v>610</v>
      </c>
      <c r="E13" s="40" t="s">
        <v>621</v>
      </c>
    </row>
    <row r="14" spans="2:5" ht="12.75">
      <c r="B14" s="3" t="s">
        <v>331</v>
      </c>
      <c r="C14" s="4" t="s">
        <v>328</v>
      </c>
      <c r="D14" s="26" t="s">
        <v>328</v>
      </c>
      <c r="E14" s="26" t="s">
        <v>328</v>
      </c>
    </row>
    <row r="15" spans="2:5" ht="12.75">
      <c r="B15" s="3" t="s">
        <v>332</v>
      </c>
      <c r="C15" s="4" t="s">
        <v>328</v>
      </c>
      <c r="D15" s="26" t="s">
        <v>328</v>
      </c>
      <c r="E15" s="26" t="s">
        <v>328</v>
      </c>
    </row>
    <row r="16" spans="2:5" ht="12.75">
      <c r="B16" s="3" t="s">
        <v>333</v>
      </c>
      <c r="C16" s="4" t="s">
        <v>328</v>
      </c>
      <c r="D16" s="26" t="s">
        <v>328</v>
      </c>
      <c r="E16" s="26" t="s">
        <v>328</v>
      </c>
    </row>
    <row r="17" spans="2:5" ht="12.75">
      <c r="B17" s="3" t="s">
        <v>335</v>
      </c>
      <c r="C17" s="4" t="s">
        <v>328</v>
      </c>
      <c r="D17" s="26" t="s">
        <v>328</v>
      </c>
      <c r="E17" s="26" t="s">
        <v>328</v>
      </c>
    </row>
    <row r="18" spans="2:5" ht="12.75">
      <c r="B18" s="3" t="s">
        <v>336</v>
      </c>
      <c r="C18" s="4" t="s">
        <v>337</v>
      </c>
      <c r="D18" s="26" t="s">
        <v>337</v>
      </c>
      <c r="E18" s="26" t="s">
        <v>337</v>
      </c>
    </row>
    <row r="19" spans="2:5" ht="12.75">
      <c r="B19" s="3" t="s">
        <v>338</v>
      </c>
      <c r="C19" s="12" t="s">
        <v>540</v>
      </c>
      <c r="D19" s="24" t="s">
        <v>615</v>
      </c>
      <c r="E19" s="30" t="s">
        <v>617</v>
      </c>
    </row>
    <row r="20" spans="2:5" ht="12.75">
      <c r="B20" s="3" t="s">
        <v>340</v>
      </c>
      <c r="C20" s="4" t="s">
        <v>541</v>
      </c>
      <c r="D20" s="24" t="s">
        <v>611</v>
      </c>
      <c r="E20" s="30" t="s">
        <v>619</v>
      </c>
    </row>
    <row r="21" spans="2:5" ht="25.5">
      <c r="B21" s="19" t="s">
        <v>342</v>
      </c>
      <c r="C21" s="4" t="s">
        <v>343</v>
      </c>
      <c r="D21" s="30" t="s">
        <v>596</v>
      </c>
      <c r="E21" s="30" t="s">
        <v>618</v>
      </c>
    </row>
    <row r="22" spans="2:5" ht="25.5">
      <c r="B22" s="6" t="s">
        <v>344</v>
      </c>
      <c r="C22" s="8" t="s">
        <v>345</v>
      </c>
      <c r="D22" s="39" t="s">
        <v>612</v>
      </c>
      <c r="E22" s="39" t="s">
        <v>612</v>
      </c>
    </row>
    <row r="23" spans="2:5" ht="12.75">
      <c r="B23" s="3" t="s">
        <v>346</v>
      </c>
      <c r="C23" s="4" t="s">
        <v>347</v>
      </c>
      <c r="D23" s="26" t="s">
        <v>347</v>
      </c>
      <c r="E23" s="26" t="s">
        <v>347</v>
      </c>
    </row>
    <row r="24" ht="12.75">
      <c r="E24" s="29" t="s">
        <v>555</v>
      </c>
    </row>
    <row r="25" ht="12.75">
      <c r="E25" s="29" t="s">
        <v>620</v>
      </c>
    </row>
  </sheetData>
  <sheetProtection/>
  <mergeCells count="3">
    <mergeCell ref="B2:C3"/>
    <mergeCell ref="D2:D3"/>
    <mergeCell ref="E2:E3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Baudys</cp:lastModifiedBy>
  <cp:lastPrinted>2013-07-11T07:15:57Z</cp:lastPrinted>
  <dcterms:modified xsi:type="dcterms:W3CDTF">2013-07-11T08:35:29Z</dcterms:modified>
  <cp:category/>
  <cp:version/>
  <cp:contentType/>
  <cp:contentStatus/>
</cp:coreProperties>
</file>