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3090" windowWidth="18840" windowHeight="8910" tabRatio="891" activeTab="0"/>
  </bookViews>
  <sheets>
    <sheet name="Schválené objednávky" sheetId="1" r:id="rId1"/>
    <sheet name="List1-Notebook12&quot;(vyšší výkon)" sheetId="2" r:id="rId2"/>
    <sheet name="List3-Notebook17&quot;" sheetId="3" r:id="rId3"/>
    <sheet name="List9-Notebook OPVK" sheetId="4" r:id="rId4"/>
    <sheet name="List12-PC OPVK" sheetId="5" r:id="rId5"/>
    <sheet name="List13-Skener" sheetId="6" r:id="rId6"/>
    <sheet name="List16-Multifunkční zařízení(b)" sheetId="7" r:id="rId7"/>
    <sheet name="List17-Malé multifunkční zař." sheetId="8" r:id="rId8"/>
    <sheet name="List18-Monitor 21,5&quot; - 22&quot;" sheetId="9" r:id="rId9"/>
    <sheet name="List20-Monitor 27&quot;" sheetId="10" r:id="rId10"/>
    <sheet name="List22-Monitor 24&quot;" sheetId="11" r:id="rId11"/>
    <sheet name="List24-Monitor 24&quot; reproduktory" sheetId="12" r:id="rId12"/>
    <sheet name="List25-Monitor 24&quot; OPVK" sheetId="13" r:id="rId13"/>
    <sheet name="List26-Laserová tiskárna" sheetId="14" r:id="rId14"/>
    <sheet name="List27-Laserová tiskárna (bar.)" sheetId="15" r:id="rId15"/>
    <sheet name="List28-Přenosný disk 500 GB" sheetId="16" r:id="rId16"/>
    <sheet name="List29-Přenosný disk 1 TB" sheetId="17" r:id="rId17"/>
    <sheet name="List30-Přenosný disk 2 TB" sheetId="18" r:id="rId18"/>
    <sheet name="List31-Přenosný disk 3 TB" sheetId="19" r:id="rId19"/>
    <sheet name="List32-Flash disk 8 GB" sheetId="20" r:id="rId20"/>
    <sheet name="List33-Flash disk 16 GB" sheetId="21" r:id="rId21"/>
    <sheet name="List34-Flash disk 32 GB" sheetId="22" r:id="rId22"/>
    <sheet name="List37-Brašna notebook 14&quot;" sheetId="23" r:id="rId23"/>
    <sheet name="List38-Brašna notebook 15&quot;" sheetId="24" r:id="rId24"/>
    <sheet name="List42-Myš" sheetId="25" r:id="rId25"/>
    <sheet name="List43-Bezdrátová myš" sheetId="26" r:id="rId26"/>
    <sheet name="List44-Klávesnice" sheetId="27" r:id="rId27"/>
  </sheets>
  <definedNames/>
  <calcPr fullCalcOnLoad="1"/>
</workbook>
</file>

<file path=xl/sharedStrings.xml><?xml version="1.0" encoding="utf-8"?>
<sst xmlns="http://schemas.openxmlformats.org/spreadsheetml/2006/main" count="1870" uniqueCount="693">
  <si>
    <t>Skener</t>
  </si>
  <si>
    <t>Konkrétní nabídnuté parametry</t>
  </si>
  <si>
    <t>Velikost obrazovky</t>
  </si>
  <si>
    <t>17" až 17,5"</t>
  </si>
  <si>
    <t>Rozlišení obrazovky</t>
  </si>
  <si>
    <t>min. 1600 x min. 900</t>
  </si>
  <si>
    <t>Procesor</t>
  </si>
  <si>
    <t>x86-64 kompatibilní</t>
  </si>
  <si>
    <t>Paměť RAM</t>
  </si>
  <si>
    <t>min. 4GB</t>
  </si>
  <si>
    <t>Pevný disk</t>
  </si>
  <si>
    <t>min. 500 GB</t>
  </si>
  <si>
    <t>Mechaniky pro média</t>
  </si>
  <si>
    <t>DVD+-RW</t>
  </si>
  <si>
    <t>Síťová karta</t>
  </si>
  <si>
    <t>Wifi</t>
  </si>
  <si>
    <t>BlueTooth</t>
  </si>
  <si>
    <t>ano</t>
  </si>
  <si>
    <t>Vstupní a výstupní porty</t>
  </si>
  <si>
    <t>Interní reproduktory</t>
  </si>
  <si>
    <t>Interní mikrofon</t>
  </si>
  <si>
    <t>Webová kamera</t>
  </si>
  <si>
    <t>Výkon</t>
  </si>
  <si>
    <t>Hmotnost</t>
  </si>
  <si>
    <t>max. 3,5 kg</t>
  </si>
  <si>
    <t>Operační systém</t>
  </si>
  <si>
    <t>Požadavky na servis</t>
  </si>
  <si>
    <t xml:space="preserve">Zahájení a ukončení servisního zásahu v místě instalace. </t>
  </si>
  <si>
    <t>Záruční doba</t>
  </si>
  <si>
    <t>2 roky</t>
  </si>
  <si>
    <t xml:space="preserve">min. 1366 x 768 </t>
  </si>
  <si>
    <t>Úprava povrchu obrazovky</t>
  </si>
  <si>
    <t>matná</t>
  </si>
  <si>
    <t>min. 320 GB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</si>
  <si>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</si>
  <si>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</si>
  <si>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</si>
  <si>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</si>
  <si>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</si>
  <si>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</si>
  <si>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</si>
  <si>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</si>
  <si>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</si>
  <si>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</si>
  <si>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x86-64 kompatibilní, PassMark CPU Mark min. 2500</t>
  </si>
  <si>
    <t>DVD+-RW/RAM/DL</t>
  </si>
  <si>
    <t>Grafická karta</t>
  </si>
  <si>
    <t>Zvuková karta</t>
  </si>
  <si>
    <t>Účinnost zdroje</t>
  </si>
  <si>
    <t>min. 80%</t>
  </si>
  <si>
    <t>100/1000 Mb Ethernet, s podporou PXE</t>
  </si>
  <si>
    <t>Skříň počítače</t>
  </si>
  <si>
    <t>miditower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</si>
  <si>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</si>
  <si>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</si>
  <si>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</si>
  <si>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</si>
  <si>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</si>
  <si>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</si>
  <si>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</si>
  <si>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</si>
  <si>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</si>
  <si>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3 roky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</si>
  <si>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</si>
  <si>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</si>
  <si>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Monitor 22" (CPV KÓD MU 30231000-7-1)</t>
  </si>
  <si>
    <t>Úhlopříčka</t>
  </si>
  <si>
    <t>Rozlišení</t>
  </si>
  <si>
    <t>Svítivost</t>
  </si>
  <si>
    <t>min. 250 cd/m2</t>
  </si>
  <si>
    <t>Pozorovací úhly</t>
  </si>
  <si>
    <t>min. 160°/160°</t>
  </si>
  <si>
    <t>Vstupy</t>
  </si>
  <si>
    <t>Výškově nastavitelný podstavec</t>
  </si>
  <si>
    <t>Naklápění monitoru</t>
  </si>
  <si>
    <t>Tolerance vadných pixelů</t>
  </si>
  <si>
    <t>Servis</t>
  </si>
  <si>
    <t>Záruka</t>
  </si>
  <si>
    <t>Laserové multifunkční zařízení (barevné) (CPV KÓD MU 30230000-0-3)</t>
  </si>
  <si>
    <t>Technologie tisku</t>
  </si>
  <si>
    <t>barevný laserový tisk</t>
  </si>
  <si>
    <t xml:space="preserve">Formát </t>
  </si>
  <si>
    <t>A4</t>
  </si>
  <si>
    <t>Rychlost černobílého tisku</t>
  </si>
  <si>
    <t>min. 20 str./min</t>
  </si>
  <si>
    <t>min. 600x600 dpi</t>
  </si>
  <si>
    <t>Vstupní zásobník</t>
  </si>
  <si>
    <t>min. 250 listů</t>
  </si>
  <si>
    <t>Duplexní tisk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</si>
  <si>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</si>
  <si>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</si>
  <si>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</si>
  <si>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</si>
  <si>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</si>
  <si>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</si>
  <si>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Emulace</t>
  </si>
  <si>
    <t>min. PCL 5 nebo PCL 6 nebo PS</t>
  </si>
  <si>
    <t>Čtečka paměťových karet</t>
  </si>
  <si>
    <t>min. 1920 x min. 1080</t>
  </si>
  <si>
    <t>min. 11,5", max. 12,9"</t>
  </si>
  <si>
    <t>Laserová kancelářská tiskárna (barevná) (CPV KÓD MU 30232110-8-2)</t>
  </si>
  <si>
    <t xml:space="preserve">barevná laserová tiskárna </t>
  </si>
  <si>
    <t>Formát</t>
  </si>
  <si>
    <t>Rychlost tisku</t>
  </si>
  <si>
    <t>Pamět</t>
  </si>
  <si>
    <t>min. 128 MB</t>
  </si>
  <si>
    <t>Měsíční zátěž tiskárny</t>
  </si>
  <si>
    <t>min. 3000 stránek/měsíc</t>
  </si>
  <si>
    <t>černobílý laserový tisk</t>
  </si>
  <si>
    <t>Specifikace</t>
  </si>
  <si>
    <t>Min. délka myši</t>
  </si>
  <si>
    <t>12 cm</t>
  </si>
  <si>
    <t>Přenosný disk 1 TB (CPV KÓD MU 30233130-1-2)</t>
  </si>
  <si>
    <t>Kapacita</t>
  </si>
  <si>
    <t>min. 1 TB</t>
  </si>
  <si>
    <t>Napájení</t>
  </si>
  <si>
    <t>přes sběrnici USB, bez externího napájení</t>
  </si>
  <si>
    <t>Rozhraní</t>
  </si>
  <si>
    <t>min. USB 3.0</t>
  </si>
  <si>
    <t>max. 250 g</t>
  </si>
  <si>
    <t>min. 8 GB</t>
  </si>
  <si>
    <t>min. USB 2.0</t>
  </si>
  <si>
    <t>Přenosný disk 500 GB (CPV KÓD MU 30233130-1-1)</t>
  </si>
  <si>
    <t>Skener (CPV KÓD MU 30216110-0-1)</t>
  </si>
  <si>
    <t>Typ</t>
  </si>
  <si>
    <t>stolní plochý barevný skener</t>
  </si>
  <si>
    <t xml:space="preserve">min. 2400 x 2400 </t>
  </si>
  <si>
    <t>Monitor 27" (CPV KÓD MU 30231000-7-4)</t>
  </si>
  <si>
    <t>27"</t>
  </si>
  <si>
    <t>Notebook 12" (vyšší výkon) (CPV KÓD MU 30213100-6-1)</t>
  </si>
  <si>
    <t>min. 12", max. 12,9"</t>
  </si>
  <si>
    <t xml:space="preserve">min. 1280 x min. 768 </t>
  </si>
  <si>
    <t>PassMark CPU Mark min. 2000.</t>
  </si>
  <si>
    <t>do 1,8 kg</t>
  </si>
  <si>
    <t>Kapacita baterií/Doba běhu na baterie</t>
  </si>
  <si>
    <t>min. 4,5 h</t>
  </si>
  <si>
    <t>Přenosný disk 2 TB (CPV KÓD MU 30233130-1-3)</t>
  </si>
  <si>
    <t>min. 2 TB</t>
  </si>
  <si>
    <t>Laserová kancelářská tiskárna (CPV KÓD MU 30232110-8-1)</t>
  </si>
  <si>
    <t>černobílá laserová tiskárna</t>
  </si>
  <si>
    <t>min. 30 str./min</t>
  </si>
  <si>
    <t>min. 64 MB</t>
  </si>
  <si>
    <t>Ethernet 1 Gb, RJ 45</t>
  </si>
  <si>
    <t>802.11b/g/n</t>
  </si>
  <si>
    <t>min. 3 x USB, z toho min. 1 x USB 3.0, vstup a výstup pro mikrofon a sluchátka, analogový výstup pro externí monitor, konektor pro dokovací stanici, čtečka paměťových karet</t>
  </si>
  <si>
    <t>PassMark CPU Mark min. 3400.</t>
  </si>
  <si>
    <t>Windows 7 Professional CZ OEM nebo Windows 7 Home Premium CZ OEM nebo Windows 8 CZ OEM nebo Windows 8 Pro CZ OEM</t>
  </si>
  <si>
    <t>min. 3 x USB, z toho min. 1 x USB 3.0, vstup a výstup pro mikrofon a sluchátka, čtečka paměťových karet, analogový výstup pro externí monitor, HDMI nebo DisplayPort</t>
  </si>
  <si>
    <t>Notebook 17" (CPV KÓD MU 30213100-6-4)</t>
  </si>
  <si>
    <t>PassMark CPU Mark min. 3500.</t>
  </si>
  <si>
    <t>Notebook OPVK (CPV KÓD MU 30213100-6-23)</t>
  </si>
  <si>
    <t>Ethernet 1000 Mb, RJ 45</t>
  </si>
  <si>
    <t>min. 3 x USB, z toho min. 1 x USB 3.0, vstup a výstup pro mikrofon a sluchátka, výstup pro externí monitor, HDMI nebo DisplayPort</t>
  </si>
  <si>
    <t>do 1,5 kg včetně</t>
  </si>
  <si>
    <t>Windows 7 Professional CZ OEM nebo Windows 7 Home Premium CZ OEM</t>
  </si>
  <si>
    <t>USB, snímání pohybu optické, připojená kabelem, 3 tlačítka a kolečko, min. délka 12 cm</t>
  </si>
  <si>
    <t>PC OPVK (CPV KÓD MU 30213300-8-7)</t>
  </si>
  <si>
    <t xml:space="preserve">podpora rozlišení min. 1920x1200, min. 1 x DVI-I výstup </t>
  </si>
  <si>
    <t>vstup a výstup pro sluchátka a mikrofon na předním panelu</t>
  </si>
  <si>
    <t>Microsoft Windows 8, Windows 7, Windows XP</t>
  </si>
  <si>
    <t>ano, automatický</t>
  </si>
  <si>
    <t>min. USB 2.0 (USB kabel musí být součástí dodávky), Ethernet 100 Mb, RJ45</t>
  </si>
  <si>
    <t>Microsoft Windows XP, Microsoft Windows 7, Microsoft Windows 8</t>
  </si>
  <si>
    <t>Malé kancelářské multifunkční zařízení (CPV KÓD MU 30230000-0-5)</t>
  </si>
  <si>
    <t>min. 15 str./min</t>
  </si>
  <si>
    <t>min. 100 listů</t>
  </si>
  <si>
    <t>min. USB 2.0 (USB kabel musí být součástí dodávky)</t>
  </si>
  <si>
    <t>21,5" až 22"</t>
  </si>
  <si>
    <t>min. 1920 x 1080</t>
  </si>
  <si>
    <t>min. DVI, VGA(D-Sub)</t>
  </si>
  <si>
    <t>min. DVI, VGA(D-Sub), HDMI</t>
  </si>
  <si>
    <t>Monitor 24" (16:10) (CPV KÓD MU 30231000-7-11)</t>
  </si>
  <si>
    <t>24"</t>
  </si>
  <si>
    <t>min. 1920 x min. 1200</t>
  </si>
  <si>
    <t xml:space="preserve">min. 178°/178° </t>
  </si>
  <si>
    <t>min. 1xDVI-D, HDMI</t>
  </si>
  <si>
    <t xml:space="preserve">min. 1920 x min. 1080 </t>
  </si>
  <si>
    <t xml:space="preserve">min. 160°/160° </t>
  </si>
  <si>
    <t>Reproduktory</t>
  </si>
  <si>
    <t>Monitor 24" s reproduktory (CPV KÓD MU 30231000-7-13)</t>
  </si>
  <si>
    <t>Monitor 24" OPVK (CPV KÓD MU 30231000-7-14)</t>
  </si>
  <si>
    <t>min. 1xDVI-D a VGA</t>
  </si>
  <si>
    <t>USB 2.0 HUB</t>
  </si>
  <si>
    <t>3 vadné pixely jsou důvodem k reklamaci</t>
  </si>
  <si>
    <t xml:space="preserve">ano, automatický </t>
  </si>
  <si>
    <t xml:space="preserve">min. USB 2.0 (USB kabel musí být součástí dodávky), Ethernet 100 Mb, RJ45 </t>
  </si>
  <si>
    <t xml:space="preserve">Microsoft Windows XP, Microsoft Windows 7, Microsoft Windows 8 </t>
  </si>
  <si>
    <t xml:space="preserve">min. PCL 5 nebo PCL 6 nebo PS </t>
  </si>
  <si>
    <t>Přenosný disk 3 TB (CPV KÓD MU 30233130-1-4)</t>
  </si>
  <si>
    <t>min. 3 TB</t>
  </si>
  <si>
    <t>Flash disk 8 GB (CPV KÓD MU 30234600-4-1)</t>
  </si>
  <si>
    <t>Redukovaný minikonektor nevyhovuje.</t>
  </si>
  <si>
    <t>min. 16 GB</t>
  </si>
  <si>
    <t>Flash disk 16 GB (CPV KÓD MU 30234600-4-2)</t>
  </si>
  <si>
    <t>Flash disk 32 GB (CPV KÓD MU 30234600-4-3)</t>
  </si>
  <si>
    <t>min. 32 GB</t>
  </si>
  <si>
    <t>Brašna pro notebook 14" (CPV KÓD MU 30237000-9-3)</t>
  </si>
  <si>
    <t>Brašna pro notebook 14"</t>
  </si>
  <si>
    <t>Brašna pro notebook 15" (CPV KÓD MU 30237000-9-4)</t>
  </si>
  <si>
    <t>Brašna pro notebook 15"</t>
  </si>
  <si>
    <t>Příslušenství - myš (CPV KÓD MU 30237410-6-1)</t>
  </si>
  <si>
    <t>Příslušenství - bezdrátová myš (CPV KÓD MU 30237410-6-2)</t>
  </si>
  <si>
    <t>Příslušenství - klávesnice (CPV KÓD MU 30237460-1-1)</t>
  </si>
  <si>
    <t xml:space="preserve">USB, snímání pohybu optické, připojená kabelem, 3 tlačíka a kolečko 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</si>
  <si>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</si>
  <si>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Údaje evidované k žádance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</si>
  <si>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</si>
  <si>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</si>
  <si>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</si>
  <si>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</si>
  <si>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</si>
  <si>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</si>
  <si>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</si>
  <si>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</si>
  <si>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</si>
  <si>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</si>
  <si>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</si>
  <si>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</si>
  <si>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</si>
  <si>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</si>
  <si>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</si>
  <si>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</si>
  <si>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</si>
  <si>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</si>
  <si>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</si>
  <si>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</si>
  <si>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</si>
  <si>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</si>
  <si>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NN - flash disk</t>
  </si>
  <si>
    <t>30234600-4</t>
  </si>
  <si>
    <t>30234600-4-3</t>
  </si>
  <si>
    <t>Flash disk 32 GB</t>
  </si>
  <si>
    <t>Podrobná specifikace viz katalog počítačů</t>
  </si>
  <si>
    <t>ks</t>
  </si>
  <si>
    <t>Seminář japonských studií</t>
  </si>
  <si>
    <t>FF, Veveří 28, budova K</t>
  </si>
  <si>
    <t>Veveří 470/28, 60200 Brno</t>
  </si>
  <si>
    <t>bud. K/215</t>
  </si>
  <si>
    <t>Ondrašinová Michaela Mgr. Bc.</t>
  </si>
  <si>
    <t>64955@mail.muni.cz</t>
  </si>
  <si>
    <t>Prosím o oznámení termínu dodání zboží minimálně 1 pracovní den předem. Kontaktujte mě prosím na email michaela.ondr@mail.muni.cz nebo na tel. 607 6389 789. Děkuji.</t>
  </si>
  <si>
    <t>Tiskarna_Schubert_OPVK</t>
  </si>
  <si>
    <t>30232110-8</t>
  </si>
  <si>
    <t>30232110-8-2</t>
  </si>
  <si>
    <t>Laserová kancelářská tiskárna (barevná)</t>
  </si>
  <si>
    <t>VS Cytogenomika rostlin</t>
  </si>
  <si>
    <t>UKB, Kamenice 5, budova A2</t>
  </si>
  <si>
    <t>Kamenice 753/5, 62500 Brno</t>
  </si>
  <si>
    <t>bud. A2/225</t>
  </si>
  <si>
    <t>Kapustová Jana Bc.</t>
  </si>
  <si>
    <t>175166@mail.muni.cz</t>
  </si>
  <si>
    <t>Fakturu a zboží dodejte na adresu Masarykova univerzita, UKB, pav.A2, Jana Kapustová</t>
  </si>
  <si>
    <t>30233130-1</t>
  </si>
  <si>
    <t>30233130-1-2</t>
  </si>
  <si>
    <t>Přenosný disk 1 TB</t>
  </si>
  <si>
    <t>Kat.environmentálních studií</t>
  </si>
  <si>
    <t>FSS, Joštova 10</t>
  </si>
  <si>
    <t>Joštova 218/10, 60200 Brno</t>
  </si>
  <si>
    <t/>
  </si>
  <si>
    <t>Fajmon Petr Mgr.</t>
  </si>
  <si>
    <t>3913@mail.muni.cz</t>
  </si>
  <si>
    <t>Zálohovací disky 2013</t>
  </si>
  <si>
    <t>30233130-1-4</t>
  </si>
  <si>
    <t>Přenosný disk 3 TB</t>
  </si>
  <si>
    <t>Ředitelství</t>
  </si>
  <si>
    <t>SKM, Vinařská 5, blok A2</t>
  </si>
  <si>
    <t>Vinařská 499/5, 65913 Brno</t>
  </si>
  <si>
    <t>Stárka Václav Bc.</t>
  </si>
  <si>
    <t>244921@mail.muni.cz</t>
  </si>
  <si>
    <t>30233130-1-3</t>
  </si>
  <si>
    <t>Přenosný disk 2 TB</t>
  </si>
  <si>
    <t>M. Zvonař, zak. 2115</t>
  </si>
  <si>
    <t>Fakulta sportovních studií</t>
  </si>
  <si>
    <t>UKB, Kamenice 5, budova A33</t>
  </si>
  <si>
    <t>bud. A33/214</t>
  </si>
  <si>
    <t>Stohlová Soňa</t>
  </si>
  <si>
    <t>186014@mail.muni.cz</t>
  </si>
  <si>
    <t>30233130-1-1</t>
  </si>
  <si>
    <t>Přenosný disk 500 GB</t>
  </si>
  <si>
    <t>Ústav archeologie a muzeologie</t>
  </si>
  <si>
    <t>FF, Grohova 7, budova C</t>
  </si>
  <si>
    <t>Arna Nováka 1/1, 60200 Brno</t>
  </si>
  <si>
    <t>Dobešová Jitka</t>
  </si>
  <si>
    <t>1218@mail.muni.cz</t>
  </si>
  <si>
    <t>počítače 05</t>
  </si>
  <si>
    <t>30230000-0</t>
  </si>
  <si>
    <t>30230000-0-3</t>
  </si>
  <si>
    <t>Laserové multifunkční zařízení (barevné)</t>
  </si>
  <si>
    <t>Geografický ústav</t>
  </si>
  <si>
    <t>PřF, Kotlářská 2, pavilon 05</t>
  </si>
  <si>
    <t>Kotlářská 267/2, 61137 Brno</t>
  </si>
  <si>
    <t>Štěrba Zbyněk Mgr. Ph.D.</t>
  </si>
  <si>
    <t>64052@mail.muni.cz</t>
  </si>
  <si>
    <t>J. Novotný, zak. 2118</t>
  </si>
  <si>
    <t>30234600-4-2</t>
  </si>
  <si>
    <t>Flash disk 16 GB</t>
  </si>
  <si>
    <t>30231000-7</t>
  </si>
  <si>
    <t>Flas disky</t>
  </si>
  <si>
    <t>30234600-4-1</t>
  </si>
  <si>
    <t>Flash disk 8 GB</t>
  </si>
  <si>
    <t>Stř.pro pomoc stud. se spec. nároky</t>
  </si>
  <si>
    <t>CeŠu, Šumavská 15</t>
  </si>
  <si>
    <t>Šumavská 416/15, 60200 Brno</t>
  </si>
  <si>
    <t>Hrabovská Lucie Ing.</t>
  </si>
  <si>
    <t>100072@mail.muni.cz</t>
  </si>
  <si>
    <t>VS Behaviorální a sociální neurovědy</t>
  </si>
  <si>
    <t>UKB, Kamenice 5, budova A20</t>
  </si>
  <si>
    <t>bud. A20/224</t>
  </si>
  <si>
    <t>Hamříková Petra Bc.</t>
  </si>
  <si>
    <t>215300@mail.muni.cz</t>
  </si>
  <si>
    <t>Dr. Robert Roman</t>
  </si>
  <si>
    <t>VS Mutimod.a funkční neurozobrazování</t>
  </si>
  <si>
    <t>Dr. Alena Damborská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</si>
  <si>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</si>
  <si>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</si>
  <si>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</si>
  <si>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</si>
  <si>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</si>
  <si>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</si>
  <si>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30232110-8-1</t>
  </si>
  <si>
    <t>Laserová kancelářská tiskárna</t>
  </si>
  <si>
    <t>Ústav matematiky a statistiky</t>
  </si>
  <si>
    <t>PřF, Kotlářská 2, pavilon 08</t>
  </si>
  <si>
    <t>pav. 08/03020b</t>
  </si>
  <si>
    <t>Veselý Michal RNDr. Ph.D.</t>
  </si>
  <si>
    <t>78392@mail.muni.cz</t>
  </si>
  <si>
    <t>Flash disk</t>
  </si>
  <si>
    <t>Ústav religionistiky</t>
  </si>
  <si>
    <t>FF, Jaselská 18, budova J</t>
  </si>
  <si>
    <t>Jaselská 201/18, 60200 Brno</t>
  </si>
  <si>
    <t>bud. J/J509</t>
  </si>
  <si>
    <t>Hlobilová Jarmila</t>
  </si>
  <si>
    <t>114478@mail.muni.cz</t>
  </si>
  <si>
    <t>Před dodáním zavolejte na telefon č. 549 49 3945</t>
  </si>
  <si>
    <t>30213100-6</t>
  </si>
  <si>
    <t>RMU, Komenského nám. 2</t>
  </si>
  <si>
    <t>Komenského nám. 220/2, 66243 Brno</t>
  </si>
  <si>
    <t>30231000-7-11</t>
  </si>
  <si>
    <t>Monitor 24" (16:10)</t>
  </si>
  <si>
    <t>Správa UKB</t>
  </si>
  <si>
    <t>UKB, Kamenice 5, budova A17</t>
  </si>
  <si>
    <t>Kříž Pavel RNDr. Ph.D.</t>
  </si>
  <si>
    <t>42082@mail.muni.cz</t>
  </si>
  <si>
    <t>rozšířená specifikace: Displayport, odezva max. 6 ms GTG, jas min. 350 cd/m2</t>
  </si>
  <si>
    <t>Ústřední knihovna</t>
  </si>
  <si>
    <t>Kat.sociální pedagogiky</t>
  </si>
  <si>
    <t>PedF, Poříčí 31, budova D</t>
  </si>
  <si>
    <t>Poříčí 538/31, 60300 Brno</t>
  </si>
  <si>
    <t>bud. D/05105</t>
  </si>
  <si>
    <t>Štěpařová Kateřina</t>
  </si>
  <si>
    <t>104835@mail.muni.cz</t>
  </si>
  <si>
    <t>30237410-6</t>
  </si>
  <si>
    <t>30237410-6-2</t>
  </si>
  <si>
    <t>Příslušenství - bezdrátová myš</t>
  </si>
  <si>
    <t>ICT pro CEITEC</t>
  </si>
  <si>
    <t>30213100-6-1</t>
  </si>
  <si>
    <t>Notebook 12" (vyšší výkon)</t>
  </si>
  <si>
    <t>Centrální řídící struktura CEITEC</t>
  </si>
  <si>
    <t>209B</t>
  </si>
  <si>
    <t>Mertová Barbora</t>
  </si>
  <si>
    <t>113542@mail.muni.cz</t>
  </si>
  <si>
    <t>30231000-7-4</t>
  </si>
  <si>
    <t>Monitor 27"</t>
  </si>
  <si>
    <t>30237460-1</t>
  </si>
  <si>
    <t>30237460-1-1</t>
  </si>
  <si>
    <t>Příslušenství - klávesnice</t>
  </si>
  <si>
    <t>30237410-6-1</t>
  </si>
  <si>
    <t>Příslušenství - myš</t>
  </si>
  <si>
    <t>30216110-0</t>
  </si>
  <si>
    <t>30216110-0-1</t>
  </si>
  <si>
    <t>Kat.mediál.studií a žurnalistiky</t>
  </si>
  <si>
    <t>Brabcová Pavlína Ing.</t>
  </si>
  <si>
    <t>110872@mail.muni.cz</t>
  </si>
  <si>
    <t>IGA - Bareš</t>
  </si>
  <si>
    <t>30231000-7-13</t>
  </si>
  <si>
    <t>Monitor 24" s reproduktory</t>
  </si>
  <si>
    <t>LF, FNUSA, Pekařská 53, pavilon C</t>
  </si>
  <si>
    <t>Pekařská 664/53, 65691 Brno</t>
  </si>
  <si>
    <t>pav. C/N03901(pas)</t>
  </si>
  <si>
    <t>Filip Pavel MUDr.</t>
  </si>
  <si>
    <t>177083@mail.muni.cz</t>
  </si>
  <si>
    <t>Centrum ERNIE</t>
  </si>
  <si>
    <t>bud. C/01030</t>
  </si>
  <si>
    <t>Karolyiová Alžběta Mgr.</t>
  </si>
  <si>
    <t>217202@mail.muni.cz</t>
  </si>
  <si>
    <t>VS Výpočetní chemie</t>
  </si>
  <si>
    <t>UKB, Kamenice 5, budova A4</t>
  </si>
  <si>
    <t>bud. A4/121</t>
  </si>
  <si>
    <t>Ionescu Crina-Maria Mgr. Ing. Ph.D.</t>
  </si>
  <si>
    <t>336141@mail.muni.cz</t>
  </si>
  <si>
    <t>V. Jůva, zak. 2120</t>
  </si>
  <si>
    <t>Centrum jazykového vzdělávání</t>
  </si>
  <si>
    <t>Kovaříková Věra</t>
  </si>
  <si>
    <t>106950@mail.muni.cz</t>
  </si>
  <si>
    <t>Provozní odbor</t>
  </si>
  <si>
    <t>RMU, Žerotínovo nám. 9</t>
  </si>
  <si>
    <t>Žerotínovo nám. 617/9, 60177 Brno</t>
  </si>
  <si>
    <t>Junková Renata</t>
  </si>
  <si>
    <t>107268@mail.muni.cz</t>
  </si>
  <si>
    <t>Glos Jan</t>
  </si>
  <si>
    <t>116735@mail.muni.cz</t>
  </si>
  <si>
    <t>30213100-6-4</t>
  </si>
  <si>
    <t>Notebook 17"</t>
  </si>
  <si>
    <t>Blažek Pavel Mgr.</t>
  </si>
  <si>
    <t>73075@mail.muni.cz</t>
  </si>
  <si>
    <t>ESF - Postdoc - externí HDD 2ks</t>
  </si>
  <si>
    <t>Ekonomicko-správní fakulta</t>
  </si>
  <si>
    <t>ESF, Lipová 41a</t>
  </si>
  <si>
    <t>Lipová 507/41a, 60200 Brno</t>
  </si>
  <si>
    <t>Horňák Roman</t>
  </si>
  <si>
    <t>168497@mail.muni.cz</t>
  </si>
  <si>
    <t>Maximální cena stanovená zadavatelem nesmí překročit 1999,- Kč včetně DPH. Kontaktní osoba pro dodání: Roman Horňák mobil: 603157020</t>
  </si>
  <si>
    <t>Šabatová Klára Mgr. Ph.D.</t>
  </si>
  <si>
    <t>9482@mail.muni.cz</t>
  </si>
  <si>
    <t>Psychologický ústav</t>
  </si>
  <si>
    <t>FF, Arna Nováka 1, budova D</t>
  </si>
  <si>
    <t>bud. D/05009</t>
  </si>
  <si>
    <t>Valchářová Jarmila</t>
  </si>
  <si>
    <t>2722@mail.muni.cz</t>
  </si>
  <si>
    <t>bud. D/05003</t>
  </si>
  <si>
    <t>Ústav klasických studií</t>
  </si>
  <si>
    <t>FF, Joštova 13, budova M</t>
  </si>
  <si>
    <t>Joštova 220/13, 66243 Brno</t>
  </si>
  <si>
    <t>bud. M/115</t>
  </si>
  <si>
    <t>Erlebachová Jitka</t>
  </si>
  <si>
    <t>165833@mail.muni.cz</t>
  </si>
  <si>
    <t>Před dodáním prosím kontaktovat a domluvit termín dodání.</t>
  </si>
  <si>
    <t>30230000-0-5</t>
  </si>
  <si>
    <t>Malé kancelářské multifunkční zařízení</t>
  </si>
  <si>
    <t>pav. C/N02902(pas)</t>
  </si>
  <si>
    <t>Daniel Pavel Ing.</t>
  </si>
  <si>
    <t>717@mail.muni.cz</t>
  </si>
  <si>
    <t>Centrum pro výzkum toxických látek</t>
  </si>
  <si>
    <t>UKB, Kamenice 5, budova A29</t>
  </si>
  <si>
    <t>Oudová Jana Bc.</t>
  </si>
  <si>
    <t>175780@mail.muni.cz</t>
  </si>
  <si>
    <t>2,5"</t>
  </si>
  <si>
    <t>PřF, Kotlářská 2, pavilon 12 - aula</t>
  </si>
  <si>
    <t>pav. 12/1011</t>
  </si>
  <si>
    <t>Hladíková Lenka Bc.</t>
  </si>
  <si>
    <t>191620@mail.muni.cz</t>
  </si>
  <si>
    <t>Prosím o dodání zboží v rozmezí hodin 9-12, 13-15. Kontaktujte mě nejlépe 1 hodinu předem.</t>
  </si>
  <si>
    <t>VS Lékařská genomika</t>
  </si>
  <si>
    <t>LF, FN Brno, Černopolní 9, pavilon L</t>
  </si>
  <si>
    <t>Černopolní 212/9, 66263 Brno</t>
  </si>
  <si>
    <t>Kolesová Kateřina Bc.</t>
  </si>
  <si>
    <t>112275@mail.muni.cz</t>
  </si>
  <si>
    <t>30237000-9</t>
  </si>
  <si>
    <t>30237000-9-3</t>
  </si>
  <si>
    <t>30237000-9-4</t>
  </si>
  <si>
    <t>Tiskárna LF</t>
  </si>
  <si>
    <t>Odbor výzkumu</t>
  </si>
  <si>
    <t>bud. A17/331</t>
  </si>
  <si>
    <t>Boudná Petra Ing.</t>
  </si>
  <si>
    <t>110711@mail.muni.cz</t>
  </si>
  <si>
    <t>Zadavatel stanovuje maximální možnou cenu ve výši 3500 Kč včetně DPH, která nesmí být překročena.</t>
  </si>
  <si>
    <t>Tiskárna PřF</t>
  </si>
  <si>
    <t>PřF, Kotlářská 2, pavilon 03</t>
  </si>
  <si>
    <t>Vicherek Pavel Mgr.</t>
  </si>
  <si>
    <t>17765@mail.muni.cz</t>
  </si>
  <si>
    <t>Zadavatel stanovuje maximální možnou cenu ve výši 3400 Kč včetně DPH, která nesmí být překročena.</t>
  </si>
  <si>
    <t>Zadavatel stanovuje maximální možnou cenu ve výši 14800 Kč včetně DPH, která nesmí být překročena.</t>
  </si>
  <si>
    <t>PC RMU</t>
  </si>
  <si>
    <t>Kulíšek Ondřej</t>
  </si>
  <si>
    <t>118727@mail.muni.cz</t>
  </si>
  <si>
    <t>Další požadavky: WiFi</t>
  </si>
  <si>
    <t>Ambrožová Michaela Ing.</t>
  </si>
  <si>
    <t>75951@mail.muni.cz</t>
  </si>
  <si>
    <t>Příslušenství: kompatibilní obal/brašna</t>
  </si>
  <si>
    <t>Ústav populačních studií</t>
  </si>
  <si>
    <t>Celkem</t>
  </si>
  <si>
    <t>plochý barevný; Skenování do síťové složky (SMB)</t>
  </si>
  <si>
    <t>Windows 7 Home Premium CZ OEM</t>
  </si>
  <si>
    <t>5h</t>
  </si>
  <si>
    <t>1,7kg</t>
  </si>
  <si>
    <t>PassMark CPU Mark 3458</t>
  </si>
  <si>
    <t>12,5"</t>
  </si>
  <si>
    <t>1280x768</t>
  </si>
  <si>
    <t>4GB</t>
  </si>
  <si>
    <t>320 GB</t>
  </si>
  <si>
    <t>3 x USB, z toho 1 x USB 3.0, vstup a výstup pro mikrofon a sluchátka, analogový výstup pro externí monitor, konektor pro dokovací stanici, čtečka paměťových karet</t>
  </si>
  <si>
    <t>17,3"</t>
  </si>
  <si>
    <t>1600x900</t>
  </si>
  <si>
    <t>500 GB</t>
  </si>
  <si>
    <t>3 x USB, z toho 1 x USB 3.0, vstup a výstup pro mikrofon a sluchátka, čtečka paměťových karet, analogový výstup pro externí monitor, HDMI</t>
  </si>
  <si>
    <t>Windows 8 CZ OEM</t>
  </si>
  <si>
    <t>PassMark CPU Mark 3650+</t>
  </si>
  <si>
    <t>2400 x 4800</t>
  </si>
  <si>
    <t>USB 2.0</t>
  </si>
  <si>
    <t>1xDVI-D, HDMI, DP</t>
  </si>
  <si>
    <t>1920x1200</t>
  </si>
  <si>
    <t xml:space="preserve">178°/178° </t>
  </si>
  <si>
    <t>3 kg</t>
  </si>
  <si>
    <t>21,5"</t>
  </si>
  <si>
    <t>1920x1080</t>
  </si>
  <si>
    <t>170°/160°</t>
  </si>
  <si>
    <t>DVI, VGA(D-Sub)</t>
  </si>
  <si>
    <t>DVI, VGA(D-Sub), HDMI</t>
  </si>
  <si>
    <t>20 str./min</t>
  </si>
  <si>
    <t xml:space="preserve">600 x 600 dpi, HQ1200 (2400 x 600 dpi) </t>
  </si>
  <si>
    <t>250+1 listů</t>
  </si>
  <si>
    <t>USB 2.0 (USB kabel je součástí dodávky)</t>
  </si>
  <si>
    <t>optické 600 x 2400 dpi</t>
  </si>
  <si>
    <t>22 str./min</t>
  </si>
  <si>
    <t xml:space="preserve"> Víceúrovňová technologie ProQ2400, 1200 x 600 dpi, 600 x 600 dpi</t>
  </si>
  <si>
    <t>250 + 100 + 50 (RADF) listů</t>
  </si>
  <si>
    <t>USB 2.0 (USB kabel je součástí dodávky), Ethernet 100 Mb, RJ45</t>
  </si>
  <si>
    <t>optické 1200 x 1200 dpi</t>
  </si>
  <si>
    <t>ano, oboustranný automatický</t>
  </si>
  <si>
    <t xml:space="preserve"> PCL6 (XL3.0), PCL5c, emulace PostScript 3, SIDM (IBM-PPR, EPSON-FX)</t>
  </si>
  <si>
    <t>USB, snímání pohybu optické, připojená kabelem, 3 tlačítka a kolečko, délka 12 cm</t>
  </si>
  <si>
    <t>8 x USB porty celkem, min 2 porty na předním panelu</t>
  </si>
  <si>
    <t>80%+</t>
  </si>
  <si>
    <t xml:space="preserve">podpora rozlišení 1920x1200, 1 x DVI-I výstup </t>
  </si>
  <si>
    <t>500GB</t>
  </si>
  <si>
    <t>x86-64 kompatibilní, PassMark CPU Mark 2550+</t>
  </si>
  <si>
    <t>1,4kg</t>
  </si>
  <si>
    <t>11,6"</t>
  </si>
  <si>
    <t>1366x768</t>
  </si>
  <si>
    <t>3 x USB, z toho 1 x USB 3.0, vstup a výstup pro mikrofon a sluchátka, výstup pro externí monitor, HDMI</t>
  </si>
  <si>
    <t>PassMark CPU Mark 2048</t>
  </si>
  <si>
    <t xml:space="preserve">170°/160° </t>
  </si>
  <si>
    <t>250cd/m2</t>
  </si>
  <si>
    <t>1xDVI-D a VGA</t>
  </si>
  <si>
    <t>30 str./min</t>
  </si>
  <si>
    <t xml:space="preserve">128 MB </t>
  </si>
  <si>
    <t>1200x1200 dpi</t>
  </si>
  <si>
    <t>250 listů</t>
  </si>
  <si>
    <t xml:space="preserve">USB 2.0 (USB kabel je součástí dodávky), Ethernet 100 Mb, RJ45 </t>
  </si>
  <si>
    <t xml:space="preserve">  PCL6, PostScript 3 </t>
  </si>
  <si>
    <t>5000+ stránek/měsíc</t>
  </si>
  <si>
    <t>250 + 100 listů</t>
  </si>
  <si>
    <t>PCL6 (XL3.0 &amp; PCL5c), PostScript 3, SIDM (IBM-PPR, EPSON-FX)</t>
  </si>
  <si>
    <t>4000+ stránek/měsíc</t>
  </si>
  <si>
    <t>Brašna pro notebook 15"-15,6"</t>
  </si>
  <si>
    <t>Windows XP/Vista/7/8</t>
  </si>
  <si>
    <t>USB 3.0</t>
  </si>
  <si>
    <t>186 g</t>
  </si>
  <si>
    <t>1 TB</t>
  </si>
  <si>
    <t>3 TB</t>
  </si>
  <si>
    <t>2 TB</t>
  </si>
  <si>
    <t>8 GB</t>
  </si>
  <si>
    <t xml:space="preserve">plnohodnotný konektor </t>
  </si>
  <si>
    <t>16 GB</t>
  </si>
  <si>
    <t>32 GB</t>
  </si>
  <si>
    <t>Kategorie: ICT 008-2013 - Počítače, sběr do: 14.08.2013, dodání od: 09.11.2013, vygenerováno: 08.11.2013 13:36</t>
  </si>
  <si>
    <t>Objednávka</t>
  </si>
  <si>
    <t>Zdroj financování objednávky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</si>
  <si>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</si>
  <si>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</si>
  <si>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</si>
  <si>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</si>
  <si>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</si>
  <si>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</si>
  <si>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</si>
  <si>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</si>
  <si>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</si>
  <si>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</si>
  <si>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</si>
  <si>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</si>
  <si>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0100</t>
  </si>
  <si>
    <t>211510</t>
  </si>
  <si>
    <t>26</t>
  </si>
  <si>
    <t>1590</t>
  </si>
  <si>
    <t>0000</t>
  </si>
  <si>
    <t>OBJ/2151/0004/13</t>
  </si>
  <si>
    <t>Celkem za objednávku</t>
  </si>
  <si>
    <t>4150</t>
  </si>
  <si>
    <t>712002</t>
  </si>
  <si>
    <t>30</t>
  </si>
  <si>
    <t>1195</t>
  </si>
  <si>
    <t>OBJ/7105/0565/13</t>
  </si>
  <si>
    <t>0237</t>
  </si>
  <si>
    <t>231600</t>
  </si>
  <si>
    <t>33</t>
  </si>
  <si>
    <t>OBJ/2303/0200/13</t>
  </si>
  <si>
    <t>A</t>
  </si>
  <si>
    <t>2222</t>
  </si>
  <si>
    <t>811000</t>
  </si>
  <si>
    <t>OBJ/8110/0182/13</t>
  </si>
  <si>
    <t>2115</t>
  </si>
  <si>
    <t>511100</t>
  </si>
  <si>
    <t>2126</t>
  </si>
  <si>
    <t>OBJ/5102/0197/13</t>
  </si>
  <si>
    <t>2804</t>
  </si>
  <si>
    <t>212600</t>
  </si>
  <si>
    <t>OBJ/2126/0128/13</t>
  </si>
  <si>
    <t>7999</t>
  </si>
  <si>
    <t>315030</t>
  </si>
  <si>
    <t>037</t>
  </si>
  <si>
    <t>OBJ/3118/0202/13</t>
  </si>
  <si>
    <t>2118</t>
  </si>
  <si>
    <t>OBJ/5102/0198/13</t>
  </si>
  <si>
    <t>1003</t>
  </si>
  <si>
    <t>840000</t>
  </si>
  <si>
    <t>1153</t>
  </si>
  <si>
    <t>OBJ/8401/0085/13</t>
  </si>
  <si>
    <t>1541</t>
  </si>
  <si>
    <t>714004</t>
  </si>
  <si>
    <t>04</t>
  </si>
  <si>
    <t>2195</t>
  </si>
  <si>
    <t>OBJ/7103/0582/13</t>
  </si>
  <si>
    <t>714006</t>
  </si>
  <si>
    <t>06</t>
  </si>
  <si>
    <t>OBJ/7103/0583/13</t>
  </si>
  <si>
    <t>2026</t>
  </si>
  <si>
    <t>850000</t>
  </si>
  <si>
    <t>00</t>
  </si>
  <si>
    <t>2213</t>
  </si>
  <si>
    <t>OBJ/8501/0181/13</t>
  </si>
  <si>
    <t>7037</t>
  </si>
  <si>
    <t>311010</t>
  </si>
  <si>
    <t>01</t>
  </si>
  <si>
    <t>OBJ/3107/0082/13</t>
  </si>
  <si>
    <t>3383</t>
  </si>
  <si>
    <t>213800</t>
  </si>
  <si>
    <t>1166</t>
  </si>
  <si>
    <t>OBJ/2138/0045/13</t>
  </si>
  <si>
    <t>1001</t>
  </si>
  <si>
    <t>823000</t>
  </si>
  <si>
    <t>1111</t>
  </si>
  <si>
    <t>6000</t>
  </si>
  <si>
    <t>OBJ/8201/0361/13</t>
  </si>
  <si>
    <t>0239</t>
  </si>
  <si>
    <t>239840</t>
  </si>
  <si>
    <t>OBJ/2303/0201/13</t>
  </si>
  <si>
    <t>0229</t>
  </si>
  <si>
    <t>2005</t>
  </si>
  <si>
    <t>413400</t>
  </si>
  <si>
    <t>2211</t>
  </si>
  <si>
    <t>OBJ/4101/1359/13</t>
  </si>
  <si>
    <t>790000</t>
  </si>
  <si>
    <t>OBJ/7901/0051/13</t>
  </si>
  <si>
    <t>231500</t>
  </si>
  <si>
    <t>OBJ/2303/0202/13</t>
  </si>
  <si>
    <t>3203</t>
  </si>
  <si>
    <t>OBJ/7117/0092/13</t>
  </si>
  <si>
    <t>211615</t>
  </si>
  <si>
    <t>37</t>
  </si>
  <si>
    <t>OBJ/2156/0026/13</t>
  </si>
  <si>
    <t>1511</t>
  </si>
  <si>
    <t>711016</t>
  </si>
  <si>
    <t>16</t>
  </si>
  <si>
    <t>OBJ/7102/0789/13</t>
  </si>
  <si>
    <t>2120</t>
  </si>
  <si>
    <t>511500</t>
  </si>
  <si>
    <t>OBJ/5102/0200/13</t>
  </si>
  <si>
    <t>969900</t>
  </si>
  <si>
    <t>OBJ/9601/0222/13</t>
  </si>
  <si>
    <t>999400</t>
  </si>
  <si>
    <t>OBJ/9905/0225/13</t>
  </si>
  <si>
    <t>1006</t>
  </si>
  <si>
    <t>825000</t>
  </si>
  <si>
    <t>1112</t>
  </si>
  <si>
    <t>OBJ/8201/0362/13</t>
  </si>
  <si>
    <t>1289</t>
  </si>
  <si>
    <t>560000</t>
  </si>
  <si>
    <t>OBJ/5603/0209/13</t>
  </si>
  <si>
    <t>2263</t>
  </si>
  <si>
    <t>10</t>
  </si>
  <si>
    <t>2212</t>
  </si>
  <si>
    <t>OBJ/2126/0129/13</t>
  </si>
  <si>
    <t>2902</t>
  </si>
  <si>
    <t>211300</t>
  </si>
  <si>
    <t>1181</t>
  </si>
  <si>
    <t>OBJ/2113/0031/13</t>
  </si>
  <si>
    <t>212100</t>
  </si>
  <si>
    <t>OBJ/2121/0054/13</t>
  </si>
  <si>
    <t>OBJ/7103/0584/13</t>
  </si>
  <si>
    <t>2367</t>
  </si>
  <si>
    <t>313060</t>
  </si>
  <si>
    <t>2221</t>
  </si>
  <si>
    <t>OBJ/3113/1241/13</t>
  </si>
  <si>
    <t>7001</t>
  </si>
  <si>
    <t>367</t>
  </si>
  <si>
    <t>OBJ/3113/1242/13</t>
  </si>
  <si>
    <t>319840</t>
  </si>
  <si>
    <t>6001</t>
  </si>
  <si>
    <t>OBJ/3104/0051/13</t>
  </si>
  <si>
    <t>1530</t>
  </si>
  <si>
    <t>713000</t>
  </si>
  <si>
    <t>OBJ/7107/0240/13</t>
  </si>
  <si>
    <t>6205</t>
  </si>
  <si>
    <t>991700</t>
  </si>
  <si>
    <t>0003</t>
  </si>
  <si>
    <t>OBJ/9901/0546/13</t>
  </si>
  <si>
    <t>6204</t>
  </si>
  <si>
    <t>OBJ/9901/0547/13</t>
  </si>
  <si>
    <t>OBJ/9901/0548/13</t>
  </si>
  <si>
    <t>2191</t>
  </si>
  <si>
    <t>235300</t>
  </si>
  <si>
    <t>2112</t>
  </si>
  <si>
    <t>OBJ/2303/0203/13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</si>
</sst>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ourier New"/>
      <family val="3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1" xfId="47" applyBorder="1">
      <alignment/>
      <protection/>
    </xf>
    <xf numFmtId="0" fontId="0" fillId="0" borderId="12" xfId="47" applyBorder="1" applyAlignment="1">
      <alignment wrapText="1"/>
      <protection/>
    </xf>
    <xf numFmtId="0" fontId="0" fillId="34" borderId="11" xfId="47" applyFill="1" applyBorder="1">
      <alignment/>
      <protection/>
    </xf>
    <xf numFmtId="0" fontId="0" fillId="0" borderId="12" xfId="47" applyBorder="1">
      <alignment/>
      <protection/>
    </xf>
    <xf numFmtId="0" fontId="0" fillId="0" borderId="11" xfId="47" applyBorder="1" applyAlignment="1">
      <alignment vertical="center"/>
      <protection/>
    </xf>
    <xf numFmtId="0" fontId="0" fillId="0" borderId="0" xfId="47" applyAlignment="1">
      <alignment wrapText="1"/>
      <protection/>
    </xf>
    <xf numFmtId="0" fontId="0" fillId="0" borderId="11" xfId="47" applyBorder="1" applyAlignment="1">
      <alignment wrapText="1"/>
      <protection/>
    </xf>
    <xf numFmtId="0" fontId="0" fillId="0" borderId="13" xfId="47" applyBorder="1">
      <alignment/>
      <protection/>
    </xf>
    <xf numFmtId="0" fontId="0" fillId="0" borderId="0" xfId="47" applyFont="1">
      <alignment/>
      <protection/>
    </xf>
    <xf numFmtId="20" fontId="0" fillId="0" borderId="12" xfId="47" applyNumberFormat="1" applyBorder="1" applyAlignment="1">
      <alignment horizontal="left"/>
      <protection/>
    </xf>
    <xf numFmtId="0" fontId="2" fillId="34" borderId="11" xfId="47" applyFont="1" applyFill="1" applyBorder="1" applyAlignment="1">
      <alignment horizontal="center" vertical="center" wrapText="1"/>
      <protection/>
    </xf>
    <xf numFmtId="0" fontId="0" fillId="0" borderId="11" xfId="47" applyBorder="1" applyAlignment="1">
      <alignment horizontal="left" vertical="center"/>
      <protection/>
    </xf>
    <xf numFmtId="0" fontId="0" fillId="0" borderId="11" xfId="47" applyBorder="1" applyAlignment="1">
      <alignment vertical="top"/>
      <protection/>
    </xf>
    <xf numFmtId="0" fontId="0" fillId="0" borderId="11" xfId="47" applyBorder="1" applyAlignment="1">
      <alignment horizontal="justify" vertical="center" wrapText="1"/>
      <protection/>
    </xf>
    <xf numFmtId="0" fontId="0" fillId="34" borderId="14" xfId="47" applyFill="1" applyBorder="1">
      <alignment/>
      <protection/>
    </xf>
    <xf numFmtId="0" fontId="0" fillId="34" borderId="11" xfId="47" applyFill="1" applyBorder="1" applyAlignment="1">
      <alignment wrapText="1"/>
      <protection/>
    </xf>
    <xf numFmtId="0" fontId="0" fillId="34" borderId="10" xfId="47" applyFill="1" applyBorder="1" applyAlignment="1">
      <alignment wrapText="1"/>
      <protection/>
    </xf>
    <xf numFmtId="0" fontId="0" fillId="34" borderId="11" xfId="47" applyFill="1" applyBorder="1" applyAlignment="1">
      <alignment/>
      <protection/>
    </xf>
    <xf numFmtId="0" fontId="0" fillId="0" borderId="12" xfId="47" applyFill="1" applyBorder="1" applyAlignment="1">
      <alignment wrapText="1"/>
      <protection/>
    </xf>
    <xf numFmtId="0" fontId="0" fillId="0" borderId="11" xfId="47" applyBorder="1" applyAlignment="1">
      <alignment horizontal="left" vertical="top" wrapText="1"/>
      <protection/>
    </xf>
    <xf numFmtId="0" fontId="0" fillId="0" borderId="0" xfId="47" applyFill="1">
      <alignment/>
      <protection/>
    </xf>
    <xf numFmtId="0" fontId="0" fillId="0" borderId="11" xfId="47" applyFill="1" applyBorder="1">
      <alignment/>
      <protection/>
    </xf>
    <xf numFmtId="0" fontId="0" fillId="0" borderId="12" xfId="47" applyBorder="1" applyAlignment="1">
      <alignment horizontal="left" wrapText="1"/>
      <protection/>
    </xf>
    <xf numFmtId="0" fontId="0" fillId="0" borderId="11" xfId="47" applyFill="1" applyBorder="1" applyAlignment="1">
      <alignment wrapText="1"/>
      <protection/>
    </xf>
    <xf numFmtId="0" fontId="42" fillId="0" borderId="0" xfId="0" applyFont="1" applyFill="1" applyAlignment="1">
      <alignment/>
    </xf>
    <xf numFmtId="0" fontId="0" fillId="0" borderId="11" xfId="47" applyFill="1" applyBorder="1" applyAlignment="1">
      <alignment horizontal="justify" vertical="center" wrapText="1"/>
      <protection/>
    </xf>
    <xf numFmtId="0" fontId="0" fillId="0" borderId="13" xfId="47" applyBorder="1" applyAlignment="1">
      <alignment vertical="center"/>
      <protection/>
    </xf>
    <xf numFmtId="0" fontId="0" fillId="0" borderId="0" xfId="0" applyFont="1" applyFill="1" applyAlignment="1">
      <alignment horizontal="left" vertical="top" wrapText="1"/>
    </xf>
    <xf numFmtId="0" fontId="0" fillId="0" borderId="11" xfId="47" applyFill="1" applyBorder="1" applyAlignment="1">
      <alignment vertical="center"/>
      <protection/>
    </xf>
    <xf numFmtId="9" fontId="0" fillId="34" borderId="11" xfId="47" applyNumberFormat="1" applyFill="1" applyBorder="1" applyAlignment="1">
      <alignment horizontal="left" vertical="top"/>
      <protection/>
    </xf>
    <xf numFmtId="0" fontId="0" fillId="0" borderId="0" xfId="0" applyAlignment="1">
      <alignment/>
    </xf>
    <xf numFmtId="0" fontId="1" fillId="33" borderId="15" xfId="47" applyFont="1" applyFill="1" applyBorder="1" applyAlignment="1">
      <alignment horizontal="center" vertical="center"/>
      <protection/>
    </xf>
    <xf numFmtId="0" fontId="1" fillId="33" borderId="16" xfId="47" applyFont="1" applyFill="1" applyBorder="1" applyAlignment="1">
      <alignment horizontal="center" vertical="center"/>
      <protection/>
    </xf>
    <xf numFmtId="0" fontId="1" fillId="33" borderId="17" xfId="47" applyFont="1" applyFill="1" applyBorder="1" applyAlignment="1">
      <alignment horizontal="center" vertical="center"/>
      <protection/>
    </xf>
    <xf numFmtId="0" fontId="1" fillId="33" borderId="18" xfId="47" applyFont="1" applyFill="1" applyBorder="1" applyAlignment="1">
      <alignment horizontal="center" vertical="center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1" fillId="33" borderId="11" xfId="47" applyFont="1" applyFill="1" applyBorder="1" applyAlignment="1">
      <alignment horizontal="center" vertical="center"/>
      <protection/>
    </xf>
    <xf numFmtId="0" fontId="1" fillId="33" borderId="12" xfId="47" applyFont="1" applyFill="1" applyBorder="1" applyAlignment="1">
      <alignment horizontal="center" vertical="center" wrapText="1"/>
      <protection/>
    </xf>
    <xf numFmtId="0" fontId="1" fillId="33" borderId="19" xfId="47" applyFont="1" applyFill="1" applyBorder="1" applyAlignment="1">
      <alignment horizontal="center" vertical="center" wrapText="1"/>
      <protection/>
    </xf>
    <xf numFmtId="0" fontId="2" fillId="33" borderId="14" xfId="47" applyFont="1" applyFill="1" applyBorder="1" applyAlignment="1">
      <alignment horizontal="center"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0" borderId="19" xfId="47" applyBorder="1" applyAlignment="1">
      <alignment horizontal="left" vertical="center" wrapText="1"/>
      <protection/>
    </xf>
    <xf numFmtId="0" fontId="1" fillId="33" borderId="15" xfId="47" applyFont="1" applyFill="1" applyBorder="1" applyAlignment="1">
      <alignment horizontal="center" vertical="center" wrapText="1"/>
      <protection/>
    </xf>
    <xf numFmtId="0" fontId="1" fillId="33" borderId="16" xfId="47" applyFont="1" applyFill="1" applyBorder="1" applyAlignment="1">
      <alignment horizontal="center" vertical="center" wrapText="1"/>
      <protection/>
    </xf>
    <xf numFmtId="0" fontId="1" fillId="33" borderId="17" xfId="47" applyFont="1" applyFill="1" applyBorder="1" applyAlignment="1">
      <alignment horizontal="center" vertical="center" wrapText="1"/>
      <protection/>
    </xf>
    <xf numFmtId="0" fontId="1" fillId="33" borderId="18" xfId="47" applyFont="1" applyFill="1" applyBorder="1" applyAlignment="1">
      <alignment horizontal="center" vertical="center" wrapText="1"/>
      <protection/>
    </xf>
    <xf numFmtId="0" fontId="0" fillId="0" borderId="15" xfId="47" applyFill="1" applyBorder="1" applyAlignment="1">
      <alignment horizontal="justify" vertical="center" wrapText="1"/>
      <protection/>
    </xf>
    <xf numFmtId="0" fontId="0" fillId="0" borderId="16" xfId="47" applyFill="1" applyBorder="1" applyAlignment="1">
      <alignment horizontal="justify" vertical="center" wrapText="1"/>
      <protection/>
    </xf>
    <xf numFmtId="0" fontId="0" fillId="0" borderId="20" xfId="47" applyFill="1" applyBorder="1" applyAlignment="1">
      <alignment horizontal="justify" vertical="center" wrapText="1"/>
      <protection/>
    </xf>
    <xf numFmtId="0" fontId="0" fillId="0" borderId="21" xfId="47" applyFill="1" applyBorder="1" applyAlignment="1">
      <alignment horizontal="justify" vertical="center" wrapText="1"/>
      <protection/>
    </xf>
    <xf numFmtId="0" fontId="0" fillId="0" borderId="17" xfId="47" applyFill="1" applyBorder="1" applyAlignment="1">
      <alignment horizontal="justify" vertical="center" wrapText="1"/>
      <protection/>
    </xf>
    <xf numFmtId="0" fontId="0" fillId="0" borderId="18" xfId="47" applyFill="1" applyBorder="1" applyAlignment="1">
      <alignment horizontal="justify" vertical="center" wrapText="1"/>
      <protection/>
    </xf>
    <xf numFmtId="0" fontId="0" fillId="34" borderId="10" xfId="47" applyFill="1" applyBorder="1" applyAlignment="1">
      <alignment horizontal="center" wrapText="1"/>
      <protection/>
    </xf>
    <xf numFmtId="0" fontId="0" fillId="34" borderId="14" xfId="47" applyFill="1" applyBorder="1" applyAlignment="1">
      <alignment horizontal="center" wrapText="1"/>
      <protection/>
    </xf>
    <xf numFmtId="0" fontId="0" fillId="34" borderId="13" xfId="47" applyFill="1" applyBorder="1" applyAlignment="1">
      <alignment horizontal="center" wrapText="1"/>
      <protection/>
    </xf>
    <xf numFmtId="0" fontId="22" fillId="35" borderId="22" xfId="0" applyFont="1" applyFill="1" applyBorder="1" applyAlignment="1">
      <alignment horizontal="left" vertical="top"/>
    </xf>
    <xf numFmtId="0" fontId="22" fillId="0" borderId="22" xfId="0" applyFont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8" borderId="23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2" fillId="4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38" borderId="22" xfId="0" applyNumberFormat="1" applyFont="1" applyFill="1" applyBorder="1" applyAlignment="1">
      <alignment horizontal="right" vertical="top"/>
    </xf>
    <xf numFmtId="0" fontId="0" fillId="38" borderId="22" xfId="0" applyFont="1" applyFill="1" applyBorder="1" applyAlignment="1">
      <alignment horizontal="left" vertical="top" wrapText="1"/>
    </xf>
    <xf numFmtId="49" fontId="0" fillId="38" borderId="22" xfId="0" applyNumberFormat="1" applyFont="1" applyFill="1" applyBorder="1" applyAlignment="1">
      <alignment horizontal="left" vertical="top" wrapText="1"/>
    </xf>
    <xf numFmtId="4" fontId="0" fillId="38" borderId="22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22" fillId="41" borderId="25" xfId="0" applyFont="1" applyFill="1" applyBorder="1" applyAlignment="1">
      <alignment horizontal="left" vertical="top"/>
    </xf>
    <xf numFmtId="0" fontId="22" fillId="41" borderId="25" xfId="0" applyFont="1" applyFill="1" applyBorder="1" applyAlignment="1">
      <alignment horizontal="left" vertical="top"/>
    </xf>
    <xf numFmtId="4" fontId="22" fillId="41" borderId="25" xfId="0" applyNumberFormat="1" applyFont="1" applyFill="1" applyBorder="1" applyAlignment="1">
      <alignment horizontal="right" vertical="top"/>
    </xf>
    <xf numFmtId="0" fontId="22" fillId="0" borderId="26" xfId="0" applyFont="1" applyBorder="1" applyAlignment="1">
      <alignment horizontal="left" vertical="top"/>
    </xf>
    <xf numFmtId="0" fontId="22" fillId="42" borderId="0" xfId="0" applyFont="1" applyFill="1" applyAlignment="1">
      <alignment horizontal="left" vertical="top"/>
    </xf>
    <xf numFmtId="4" fontId="22" fillId="42" borderId="0" xfId="0" applyNumberFormat="1" applyFont="1" applyFill="1" applyAlignment="1">
      <alignment horizontal="right" vertical="top"/>
    </xf>
    <xf numFmtId="0" fontId="22" fillId="40" borderId="23" xfId="0" applyFont="1" applyFill="1" applyBorder="1" applyAlignment="1">
      <alignment horizontal="center" vertical="center" textRotation="90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8"/>
  <sheetViews>
    <sheetView tabSelected="1" zoomScalePageLayoutView="0" workbookViewId="0" topLeftCell="V1">
      <pane ySplit="5" topLeftCell="A121" activePane="bottomLeft" state="frozen"/>
      <selection pane="topLeft" activeCell="A1" sqref="A1"/>
      <selection pane="bottomLeft" activeCell="AJ15" sqref="AJ15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36.421875" style="0" customWidth="1"/>
    <col min="8" max="8" width="5.28125" style="0" customWidth="1"/>
    <col min="9" max="9" width="10.57421875" style="0" customWidth="1"/>
    <col min="10" max="10" width="4.7109375" style="0" customWidth="1"/>
    <col min="11" max="11" width="14.00390625" style="0" customWidth="1"/>
    <col min="12" max="12" width="27.00390625" style="0" customWidth="1"/>
    <col min="13" max="14" width="34.00390625" style="0" customWidth="1"/>
    <col min="15" max="15" width="8.140625" style="0" customWidth="1"/>
    <col min="16" max="16" width="17.57421875" style="0" customWidth="1"/>
    <col min="17" max="17" width="10.57421875" style="0" customWidth="1"/>
    <col min="18" max="18" width="23.421875" style="0" customWidth="1"/>
    <col min="19" max="19" width="29.28125" style="0" customWidth="1"/>
    <col min="20" max="20" width="24.57421875" style="0" customWidth="1"/>
    <col min="21" max="21" width="77.28125" style="0" customWidth="1"/>
    <col min="22" max="22" width="5.57421875" style="0" customWidth="1"/>
    <col min="23" max="23" width="7.28125" style="0" customWidth="1"/>
    <col min="24" max="24" width="5.7109375" style="0" customWidth="1"/>
    <col min="25" max="25" width="6.421875" style="0" customWidth="1"/>
    <col min="26" max="26" width="6.7109375" style="0" customWidth="1"/>
    <col min="27" max="27" width="24.57421875" style="0" customWidth="1"/>
    <col min="28" max="28" width="21.140625" style="0" customWidth="1"/>
    <col min="29" max="29" width="11.7109375" style="0" customWidth="1"/>
    <col min="30" max="30" width="14.00390625" style="0" customWidth="1"/>
    <col min="31" max="32" width="27.00390625" style="0" customWidth="1"/>
  </cols>
  <sheetData>
    <row r="1" spans="1:32" ht="16.5" customHeight="1">
      <c r="A1" s="59" t="s">
        <v>545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ht="16.5" customHeight="1">
      <c r="A3" s="61" t="s">
        <v>205</v>
      </c>
      <c r="B3" s="61"/>
      <c r="C3" s="61"/>
      <c r="D3" s="61"/>
      <c r="E3" s="61"/>
      <c r="F3" s="61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12.75">
      <c r="A4" s="63"/>
      <c r="B4" s="63"/>
      <c r="C4" s="63"/>
      <c r="D4" s="63"/>
      <c r="E4" s="63"/>
      <c r="F4" s="63"/>
      <c r="G4" s="63"/>
      <c r="H4" s="63"/>
      <c r="I4" s="64" t="s">
        <v>546</v>
      </c>
      <c r="J4" s="64"/>
      <c r="K4" s="65" t="s">
        <v>206</v>
      </c>
      <c r="L4" s="65"/>
      <c r="M4" s="65"/>
      <c r="N4" s="65"/>
      <c r="O4" s="65"/>
      <c r="P4" s="65"/>
      <c r="Q4" s="63"/>
      <c r="R4" s="63"/>
      <c r="S4" s="63"/>
      <c r="T4" s="63"/>
      <c r="U4" s="63"/>
      <c r="V4" s="64" t="s">
        <v>547</v>
      </c>
      <c r="W4" s="64"/>
      <c r="X4" s="64"/>
      <c r="Y4" s="64"/>
      <c r="Z4" s="64"/>
      <c r="AA4" s="64" t="s">
        <v>546</v>
      </c>
      <c r="AB4" s="64"/>
      <c r="AC4" s="64"/>
      <c r="AD4" s="64"/>
      <c r="AE4" s="63"/>
      <c r="AF4" s="63"/>
    </row>
    <row r="5" spans="1:32" ht="110.25" customHeight="1">
      <c r="A5" s="66" t="s">
        <v>207</v>
      </c>
      <c r="B5" s="66" t="s">
        <v>208</v>
      </c>
      <c r="C5" s="66" t="s">
        <v>209</v>
      </c>
      <c r="D5" s="66" t="s">
        <v>210</v>
      </c>
      <c r="E5" s="66" t="s">
        <v>211</v>
      </c>
      <c r="F5" s="66" t="s">
        <v>212</v>
      </c>
      <c r="G5" s="66" t="s">
        <v>213</v>
      </c>
      <c r="H5" s="80" t="s">
        <v>214</v>
      </c>
      <c r="I5" s="66" t="s">
        <v>548</v>
      </c>
      <c r="J5" s="66" t="s">
        <v>549</v>
      </c>
      <c r="K5" s="66" t="s">
        <v>215</v>
      </c>
      <c r="L5" s="66" t="s">
        <v>216</v>
      </c>
      <c r="M5" s="66" t="s">
        <v>217</v>
      </c>
      <c r="N5" s="66" t="s">
        <v>218</v>
      </c>
      <c r="O5" s="66" t="s">
        <v>219</v>
      </c>
      <c r="P5" s="66" t="s">
        <v>220</v>
      </c>
      <c r="Q5" s="66" t="s">
        <v>550</v>
      </c>
      <c r="R5" s="66" t="s">
        <v>221</v>
      </c>
      <c r="S5" s="66" t="s">
        <v>551</v>
      </c>
      <c r="T5" s="66" t="s">
        <v>552</v>
      </c>
      <c r="U5" s="66" t="s">
        <v>222</v>
      </c>
      <c r="V5" s="80" t="s">
        <v>553</v>
      </c>
      <c r="W5" s="80" t="s">
        <v>554</v>
      </c>
      <c r="X5" s="80" t="s">
        <v>555</v>
      </c>
      <c r="Y5" s="80" t="s">
        <v>556</v>
      </c>
      <c r="Z5" s="80" t="s">
        <v>557</v>
      </c>
      <c r="AA5" s="66" t="s">
        <v>558</v>
      </c>
      <c r="AB5" s="66" t="s">
        <v>223</v>
      </c>
      <c r="AC5" s="66" t="s">
        <v>224</v>
      </c>
      <c r="AD5" s="66" t="s">
        <v>225</v>
      </c>
      <c r="AE5" s="66" t="s">
        <v>226</v>
      </c>
      <c r="AF5" s="66" t="s">
        <v>227</v>
      </c>
    </row>
    <row r="6" spans="1:32" ht="26.25" thickBot="1">
      <c r="A6" s="67">
        <v>39240</v>
      </c>
      <c r="B6" s="68" t="s">
        <v>228</v>
      </c>
      <c r="C6" s="67">
        <v>101420</v>
      </c>
      <c r="D6" s="68" t="s">
        <v>229</v>
      </c>
      <c r="E6" s="68" t="s">
        <v>230</v>
      </c>
      <c r="F6" s="68" t="s">
        <v>231</v>
      </c>
      <c r="G6" s="68" t="s">
        <v>232</v>
      </c>
      <c r="H6" s="68" t="s">
        <v>233</v>
      </c>
      <c r="I6" s="69">
        <v>1</v>
      </c>
      <c r="J6" s="70" t="s">
        <v>559</v>
      </c>
      <c r="K6" s="68">
        <v>211510</v>
      </c>
      <c r="L6" s="68" t="s">
        <v>234</v>
      </c>
      <c r="M6" s="68" t="s">
        <v>235</v>
      </c>
      <c r="N6" s="68" t="s">
        <v>236</v>
      </c>
      <c r="O6" s="68">
        <v>2</v>
      </c>
      <c r="P6" s="68" t="s">
        <v>237</v>
      </c>
      <c r="Q6" s="68">
        <v>64955</v>
      </c>
      <c r="R6" s="68" t="s">
        <v>238</v>
      </c>
      <c r="S6" s="68" t="s">
        <v>239</v>
      </c>
      <c r="T6" s="68">
        <v>549495587</v>
      </c>
      <c r="U6" s="68" t="s">
        <v>240</v>
      </c>
      <c r="V6" s="71" t="s">
        <v>560</v>
      </c>
      <c r="W6" s="71" t="s">
        <v>561</v>
      </c>
      <c r="X6" s="71" t="s">
        <v>562</v>
      </c>
      <c r="Y6" s="71" t="s">
        <v>563</v>
      </c>
      <c r="Z6" s="71" t="s">
        <v>564</v>
      </c>
      <c r="AA6" s="70" t="s">
        <v>565</v>
      </c>
      <c r="AB6" s="72">
        <v>400</v>
      </c>
      <c r="AC6" s="69">
        <v>21</v>
      </c>
      <c r="AD6" s="72">
        <v>84</v>
      </c>
      <c r="AE6" s="73">
        <f>ROUND(I6*AB6,2)</f>
        <v>400</v>
      </c>
      <c r="AF6" s="73">
        <f>ROUND(I6*(AB6+AD6),2)</f>
        <v>484</v>
      </c>
    </row>
    <row r="7" spans="1:32" ht="13.5" customHeight="1" thickTop="1">
      <c r="A7" s="74"/>
      <c r="B7" s="74"/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4" t="s">
        <v>566</v>
      </c>
      <c r="AD7" s="74"/>
      <c r="AE7" s="76">
        <f>SUM(AE6:AE6)</f>
        <v>400</v>
      </c>
      <c r="AF7" s="76">
        <f>SUM(AF6:AF6)</f>
        <v>484</v>
      </c>
    </row>
    <row r="8" spans="1:32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</row>
    <row r="9" spans="1:32" ht="13.5" thickBot="1">
      <c r="A9" s="67">
        <v>39361</v>
      </c>
      <c r="B9" s="68" t="s">
        <v>241</v>
      </c>
      <c r="C9" s="67">
        <v>103501</v>
      </c>
      <c r="D9" s="68" t="s">
        <v>242</v>
      </c>
      <c r="E9" s="68" t="s">
        <v>243</v>
      </c>
      <c r="F9" s="68" t="s">
        <v>244</v>
      </c>
      <c r="G9" s="68" t="s">
        <v>232</v>
      </c>
      <c r="H9" s="68" t="s">
        <v>233</v>
      </c>
      <c r="I9" s="69">
        <v>1</v>
      </c>
      <c r="J9" s="70" t="s">
        <v>559</v>
      </c>
      <c r="K9" s="68">
        <v>712002</v>
      </c>
      <c r="L9" s="68" t="s">
        <v>245</v>
      </c>
      <c r="M9" s="68" t="s">
        <v>246</v>
      </c>
      <c r="N9" s="68" t="s">
        <v>247</v>
      </c>
      <c r="O9" s="68">
        <v>2</v>
      </c>
      <c r="P9" s="68" t="s">
        <v>248</v>
      </c>
      <c r="Q9" s="68">
        <v>175166</v>
      </c>
      <c r="R9" s="68" t="s">
        <v>249</v>
      </c>
      <c r="S9" s="68" t="s">
        <v>250</v>
      </c>
      <c r="T9" s="68">
        <v>549497488</v>
      </c>
      <c r="U9" s="68" t="s">
        <v>251</v>
      </c>
      <c r="V9" s="71" t="s">
        <v>567</v>
      </c>
      <c r="W9" s="71" t="s">
        <v>568</v>
      </c>
      <c r="X9" s="71" t="s">
        <v>569</v>
      </c>
      <c r="Y9" s="71" t="s">
        <v>570</v>
      </c>
      <c r="Z9" s="71" t="s">
        <v>564</v>
      </c>
      <c r="AA9" s="70" t="s">
        <v>571</v>
      </c>
      <c r="AB9" s="72">
        <v>4613</v>
      </c>
      <c r="AC9" s="69">
        <v>21</v>
      </c>
      <c r="AD9" s="72">
        <v>968.73</v>
      </c>
      <c r="AE9" s="73">
        <f>ROUND(I9*AB9,2)</f>
        <v>4613</v>
      </c>
      <c r="AF9" s="73">
        <f>ROUND(I9*(AB9+AD9),2)</f>
        <v>5581.73</v>
      </c>
    </row>
    <row r="10" spans="1:32" ht="13.5" customHeight="1" thickTop="1">
      <c r="A10" s="74"/>
      <c r="B10" s="74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4" t="s">
        <v>566</v>
      </c>
      <c r="AD10" s="74"/>
      <c r="AE10" s="76">
        <f>SUM(AE9:AE9)</f>
        <v>4613</v>
      </c>
      <c r="AF10" s="76">
        <f>SUM(AF9:AF9)</f>
        <v>5581.73</v>
      </c>
    </row>
    <row r="11" spans="1:32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</row>
    <row r="12" spans="1:32" ht="13.5" thickBot="1">
      <c r="A12" s="67">
        <v>39468</v>
      </c>
      <c r="B12" s="68"/>
      <c r="C12" s="67">
        <v>101477</v>
      </c>
      <c r="D12" s="68" t="s">
        <v>252</v>
      </c>
      <c r="E12" s="68" t="s">
        <v>253</v>
      </c>
      <c r="F12" s="68" t="s">
        <v>254</v>
      </c>
      <c r="G12" s="68" t="s">
        <v>232</v>
      </c>
      <c r="H12" s="68" t="s">
        <v>233</v>
      </c>
      <c r="I12" s="69">
        <v>1</v>
      </c>
      <c r="J12" s="70" t="s">
        <v>559</v>
      </c>
      <c r="K12" s="68">
        <v>231600</v>
      </c>
      <c r="L12" s="68" t="s">
        <v>255</v>
      </c>
      <c r="M12" s="68" t="s">
        <v>256</v>
      </c>
      <c r="N12" s="68" t="s">
        <v>257</v>
      </c>
      <c r="O12" s="68"/>
      <c r="P12" s="68" t="s">
        <v>258</v>
      </c>
      <c r="Q12" s="68">
        <v>3913</v>
      </c>
      <c r="R12" s="68" t="s">
        <v>259</v>
      </c>
      <c r="S12" s="68" t="s">
        <v>260</v>
      </c>
      <c r="T12" s="68">
        <v>549493609</v>
      </c>
      <c r="U12" s="68"/>
      <c r="V12" s="71" t="s">
        <v>572</v>
      </c>
      <c r="W12" s="71" t="s">
        <v>573</v>
      </c>
      <c r="X12" s="71" t="s">
        <v>574</v>
      </c>
      <c r="Y12" s="71" t="s">
        <v>570</v>
      </c>
      <c r="Z12" s="71" t="s">
        <v>258</v>
      </c>
      <c r="AA12" s="70" t="s">
        <v>575</v>
      </c>
      <c r="AB12" s="72">
        <v>1350</v>
      </c>
      <c r="AC12" s="69">
        <v>21</v>
      </c>
      <c r="AD12" s="72">
        <v>283.5</v>
      </c>
      <c r="AE12" s="73">
        <f>ROUND(I12*AB12,2)</f>
        <v>1350</v>
      </c>
      <c r="AF12" s="73">
        <f>ROUND(I12*(AB12+AD12),2)</f>
        <v>1633.5</v>
      </c>
    </row>
    <row r="13" spans="1:32" ht="13.5" customHeight="1" thickTop="1">
      <c r="A13" s="74"/>
      <c r="B13" s="74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4" t="s">
        <v>566</v>
      </c>
      <c r="AD13" s="74"/>
      <c r="AE13" s="76">
        <f>SUM(AE12:AE12)</f>
        <v>1350</v>
      </c>
      <c r="AF13" s="76">
        <f>SUM(AF12:AF12)</f>
        <v>1633.5</v>
      </c>
    </row>
    <row r="14" spans="1:3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5" spans="1:32" ht="12.75">
      <c r="A15" s="67">
        <v>39475</v>
      </c>
      <c r="B15" s="68" t="s">
        <v>261</v>
      </c>
      <c r="C15" s="67">
        <v>103360</v>
      </c>
      <c r="D15" s="68" t="s">
        <v>252</v>
      </c>
      <c r="E15" s="68" t="s">
        <v>262</v>
      </c>
      <c r="F15" s="68" t="s">
        <v>263</v>
      </c>
      <c r="G15" s="68" t="s">
        <v>232</v>
      </c>
      <c r="H15" s="68" t="s">
        <v>233</v>
      </c>
      <c r="I15" s="69">
        <v>1</v>
      </c>
      <c r="J15" s="70" t="s">
        <v>576</v>
      </c>
      <c r="K15" s="68">
        <v>811000</v>
      </c>
      <c r="L15" s="68" t="s">
        <v>264</v>
      </c>
      <c r="M15" s="68" t="s">
        <v>265</v>
      </c>
      <c r="N15" s="68" t="s">
        <v>266</v>
      </c>
      <c r="O15" s="68">
        <v>0</v>
      </c>
      <c r="P15" s="68" t="s">
        <v>258</v>
      </c>
      <c r="Q15" s="68">
        <v>244921</v>
      </c>
      <c r="R15" s="68" t="s">
        <v>267</v>
      </c>
      <c r="S15" s="68" t="s">
        <v>268</v>
      </c>
      <c r="T15" s="68">
        <v>549492797</v>
      </c>
      <c r="U15" s="68"/>
      <c r="V15" s="71" t="s">
        <v>577</v>
      </c>
      <c r="W15" s="71" t="s">
        <v>578</v>
      </c>
      <c r="X15" s="71" t="s">
        <v>258</v>
      </c>
      <c r="Y15" s="71" t="s">
        <v>563</v>
      </c>
      <c r="Z15" s="71" t="s">
        <v>564</v>
      </c>
      <c r="AA15" s="70" t="s">
        <v>579</v>
      </c>
      <c r="AB15" s="72">
        <v>2480</v>
      </c>
      <c r="AC15" s="69">
        <v>21</v>
      </c>
      <c r="AD15" s="72">
        <v>520.8</v>
      </c>
      <c r="AE15" s="73">
        <f>ROUND(I15*AB15,2)</f>
        <v>2480</v>
      </c>
      <c r="AF15" s="73">
        <f>ROUND(I15*(AB15+AD15),2)</f>
        <v>3000.8</v>
      </c>
    </row>
    <row r="16" spans="1:32" ht="13.5" thickBot="1">
      <c r="A16" s="67">
        <v>39475</v>
      </c>
      <c r="B16" s="68" t="s">
        <v>261</v>
      </c>
      <c r="C16" s="67">
        <v>103361</v>
      </c>
      <c r="D16" s="68" t="s">
        <v>252</v>
      </c>
      <c r="E16" s="68" t="s">
        <v>269</v>
      </c>
      <c r="F16" s="68" t="s">
        <v>270</v>
      </c>
      <c r="G16" s="68" t="s">
        <v>232</v>
      </c>
      <c r="H16" s="68" t="s">
        <v>233</v>
      </c>
      <c r="I16" s="69">
        <v>1</v>
      </c>
      <c r="J16" s="70" t="s">
        <v>576</v>
      </c>
      <c r="K16" s="68">
        <v>811000</v>
      </c>
      <c r="L16" s="68" t="s">
        <v>264</v>
      </c>
      <c r="M16" s="68" t="s">
        <v>265</v>
      </c>
      <c r="N16" s="68" t="s">
        <v>266</v>
      </c>
      <c r="O16" s="68">
        <v>0</v>
      </c>
      <c r="P16" s="68" t="s">
        <v>258</v>
      </c>
      <c r="Q16" s="68">
        <v>244921</v>
      </c>
      <c r="R16" s="68" t="s">
        <v>267</v>
      </c>
      <c r="S16" s="68" t="s">
        <v>268</v>
      </c>
      <c r="T16" s="68">
        <v>549492797</v>
      </c>
      <c r="U16" s="68"/>
      <c r="V16" s="71" t="s">
        <v>577</v>
      </c>
      <c r="W16" s="71" t="s">
        <v>578</v>
      </c>
      <c r="X16" s="71" t="s">
        <v>258</v>
      </c>
      <c r="Y16" s="71" t="s">
        <v>563</v>
      </c>
      <c r="Z16" s="71" t="s">
        <v>564</v>
      </c>
      <c r="AA16" s="70" t="s">
        <v>579</v>
      </c>
      <c r="AB16" s="72">
        <v>2450</v>
      </c>
      <c r="AC16" s="69">
        <v>21</v>
      </c>
      <c r="AD16" s="72">
        <v>514.5</v>
      </c>
      <c r="AE16" s="73">
        <f>ROUND(I16*AB16,2)</f>
        <v>2450</v>
      </c>
      <c r="AF16" s="73">
        <f>ROUND(I16*(AB16+AD16),2)</f>
        <v>2964.5</v>
      </c>
    </row>
    <row r="17" spans="1:32" ht="13.5" customHeight="1" thickTop="1">
      <c r="A17" s="74"/>
      <c r="B17" s="74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4" t="s">
        <v>566</v>
      </c>
      <c r="AD17" s="74"/>
      <c r="AE17" s="76">
        <f>SUM(AE15:AE16)</f>
        <v>4930</v>
      </c>
      <c r="AF17" s="76">
        <f>SUM(AF15:AF16)</f>
        <v>5965.3</v>
      </c>
    </row>
    <row r="18" spans="1:32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  <row r="19" spans="1:32" ht="13.5" thickBot="1">
      <c r="A19" s="67">
        <v>39643</v>
      </c>
      <c r="B19" s="68" t="s">
        <v>271</v>
      </c>
      <c r="C19" s="67">
        <v>101921</v>
      </c>
      <c r="D19" s="68" t="s">
        <v>229</v>
      </c>
      <c r="E19" s="68" t="s">
        <v>230</v>
      </c>
      <c r="F19" s="68" t="s">
        <v>231</v>
      </c>
      <c r="G19" s="68" t="s">
        <v>232</v>
      </c>
      <c r="H19" s="68" t="s">
        <v>233</v>
      </c>
      <c r="I19" s="69">
        <v>2</v>
      </c>
      <c r="J19" s="70" t="s">
        <v>559</v>
      </c>
      <c r="K19" s="68">
        <v>510000</v>
      </c>
      <c r="L19" s="68" t="s">
        <v>272</v>
      </c>
      <c r="M19" s="68" t="s">
        <v>273</v>
      </c>
      <c r="N19" s="68" t="s">
        <v>247</v>
      </c>
      <c r="O19" s="68">
        <v>2</v>
      </c>
      <c r="P19" s="68" t="s">
        <v>274</v>
      </c>
      <c r="Q19" s="68">
        <v>186014</v>
      </c>
      <c r="R19" s="68" t="s">
        <v>275</v>
      </c>
      <c r="S19" s="68" t="s">
        <v>276</v>
      </c>
      <c r="T19" s="68">
        <v>549496321</v>
      </c>
      <c r="U19" s="68"/>
      <c r="V19" s="71" t="s">
        <v>580</v>
      </c>
      <c r="W19" s="71" t="s">
        <v>581</v>
      </c>
      <c r="X19" s="71" t="s">
        <v>258</v>
      </c>
      <c r="Y19" s="71" t="s">
        <v>582</v>
      </c>
      <c r="Z19" s="71" t="s">
        <v>564</v>
      </c>
      <c r="AA19" s="70" t="s">
        <v>583</v>
      </c>
      <c r="AB19" s="72">
        <v>400</v>
      </c>
      <c r="AC19" s="69">
        <v>21</v>
      </c>
      <c r="AD19" s="72">
        <v>84</v>
      </c>
      <c r="AE19" s="73">
        <f>ROUND(I19*AB19,2)</f>
        <v>800</v>
      </c>
      <c r="AF19" s="73">
        <f>ROUND(I19*(AB19+AD19),2)</f>
        <v>968</v>
      </c>
    </row>
    <row r="20" spans="1:32" ht="13.5" customHeight="1" thickTop="1">
      <c r="A20" s="74"/>
      <c r="B20" s="74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4" t="s">
        <v>566</v>
      </c>
      <c r="AD20" s="74"/>
      <c r="AE20" s="76">
        <f>SUM(AE19:AE19)</f>
        <v>800</v>
      </c>
      <c r="AF20" s="76">
        <f>SUM(AF19:AF19)</f>
        <v>968</v>
      </c>
    </row>
    <row r="21" spans="1:32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</row>
    <row r="22" spans="1:32" ht="25.5">
      <c r="A22" s="67">
        <v>39758</v>
      </c>
      <c r="B22" s="68"/>
      <c r="C22" s="67">
        <v>102909</v>
      </c>
      <c r="D22" s="68" t="s">
        <v>252</v>
      </c>
      <c r="E22" s="68" t="s">
        <v>277</v>
      </c>
      <c r="F22" s="68" t="s">
        <v>278</v>
      </c>
      <c r="G22" s="68" t="s">
        <v>232</v>
      </c>
      <c r="H22" s="68" t="s">
        <v>233</v>
      </c>
      <c r="I22" s="69">
        <v>1</v>
      </c>
      <c r="J22" s="70" t="s">
        <v>559</v>
      </c>
      <c r="K22" s="68">
        <v>212600</v>
      </c>
      <c r="L22" s="68" t="s">
        <v>279</v>
      </c>
      <c r="M22" s="68" t="s">
        <v>280</v>
      </c>
      <c r="N22" s="68" t="s">
        <v>281</v>
      </c>
      <c r="O22" s="68">
        <v>4</v>
      </c>
      <c r="P22" s="68" t="s">
        <v>258</v>
      </c>
      <c r="Q22" s="68">
        <v>1218</v>
      </c>
      <c r="R22" s="68" t="s">
        <v>282</v>
      </c>
      <c r="S22" s="68" t="s">
        <v>283</v>
      </c>
      <c r="T22" s="68">
        <v>549493444</v>
      </c>
      <c r="U22" s="68"/>
      <c r="V22" s="71" t="s">
        <v>584</v>
      </c>
      <c r="W22" s="71" t="s">
        <v>585</v>
      </c>
      <c r="X22" s="71" t="s">
        <v>258</v>
      </c>
      <c r="Y22" s="71" t="s">
        <v>582</v>
      </c>
      <c r="Z22" s="71" t="s">
        <v>564</v>
      </c>
      <c r="AA22" s="70" t="s">
        <v>586</v>
      </c>
      <c r="AB22" s="72">
        <v>987</v>
      </c>
      <c r="AC22" s="69">
        <v>21</v>
      </c>
      <c r="AD22" s="72">
        <v>207.27</v>
      </c>
      <c r="AE22" s="73">
        <f>ROUND(I22*AB22,2)</f>
        <v>987</v>
      </c>
      <c r="AF22" s="73">
        <f>ROUND(I22*(AB22+AD22),2)</f>
        <v>1194.27</v>
      </c>
    </row>
    <row r="23" spans="1:32" ht="26.25" thickBot="1">
      <c r="A23" s="67">
        <v>39758</v>
      </c>
      <c r="B23" s="68"/>
      <c r="C23" s="67">
        <v>103416</v>
      </c>
      <c r="D23" s="68" t="s">
        <v>252</v>
      </c>
      <c r="E23" s="68" t="s">
        <v>269</v>
      </c>
      <c r="F23" s="68" t="s">
        <v>270</v>
      </c>
      <c r="G23" s="68" t="s">
        <v>232</v>
      </c>
      <c r="H23" s="68" t="s">
        <v>233</v>
      </c>
      <c r="I23" s="69">
        <v>1</v>
      </c>
      <c r="J23" s="70" t="s">
        <v>559</v>
      </c>
      <c r="K23" s="68">
        <v>212600</v>
      </c>
      <c r="L23" s="68" t="s">
        <v>279</v>
      </c>
      <c r="M23" s="68" t="s">
        <v>280</v>
      </c>
      <c r="N23" s="68" t="s">
        <v>281</v>
      </c>
      <c r="O23" s="68">
        <v>4</v>
      </c>
      <c r="P23" s="68" t="s">
        <v>258</v>
      </c>
      <c r="Q23" s="68">
        <v>1218</v>
      </c>
      <c r="R23" s="68" t="s">
        <v>282</v>
      </c>
      <c r="S23" s="68" t="s">
        <v>283</v>
      </c>
      <c r="T23" s="68">
        <v>549493444</v>
      </c>
      <c r="U23" s="68"/>
      <c r="V23" s="71" t="s">
        <v>584</v>
      </c>
      <c r="W23" s="71" t="s">
        <v>585</v>
      </c>
      <c r="X23" s="71" t="s">
        <v>258</v>
      </c>
      <c r="Y23" s="71" t="s">
        <v>582</v>
      </c>
      <c r="Z23" s="71" t="s">
        <v>564</v>
      </c>
      <c r="AA23" s="70" t="s">
        <v>586</v>
      </c>
      <c r="AB23" s="72">
        <v>2450</v>
      </c>
      <c r="AC23" s="69">
        <v>21</v>
      </c>
      <c r="AD23" s="72">
        <v>514.5</v>
      </c>
      <c r="AE23" s="73">
        <f>ROUND(I23*AB23,2)</f>
        <v>2450</v>
      </c>
      <c r="AF23" s="73">
        <f>ROUND(I23*(AB23+AD23),2)</f>
        <v>2964.5</v>
      </c>
    </row>
    <row r="24" spans="1:32" ht="13.5" customHeight="1" thickTop="1">
      <c r="A24" s="74"/>
      <c r="B24" s="74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4" t="s">
        <v>566</v>
      </c>
      <c r="AD24" s="74"/>
      <c r="AE24" s="76">
        <f>SUM(AE22:AE23)</f>
        <v>3437</v>
      </c>
      <c r="AF24" s="76">
        <f>SUM(AF22:AF23)</f>
        <v>4158.77</v>
      </c>
    </row>
    <row r="25" spans="1:32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</row>
    <row r="26" spans="1:32" ht="13.5" thickBot="1">
      <c r="A26" s="67">
        <v>39828</v>
      </c>
      <c r="B26" s="68" t="s">
        <v>284</v>
      </c>
      <c r="C26" s="67">
        <v>102756</v>
      </c>
      <c r="D26" s="68" t="s">
        <v>285</v>
      </c>
      <c r="E26" s="68" t="s">
        <v>286</v>
      </c>
      <c r="F26" s="68" t="s">
        <v>287</v>
      </c>
      <c r="G26" s="68" t="s">
        <v>232</v>
      </c>
      <c r="H26" s="68" t="s">
        <v>233</v>
      </c>
      <c r="I26" s="69">
        <v>1</v>
      </c>
      <c r="J26" s="70" t="s">
        <v>559</v>
      </c>
      <c r="K26" s="68">
        <v>315030</v>
      </c>
      <c r="L26" s="68" t="s">
        <v>288</v>
      </c>
      <c r="M26" s="68" t="s">
        <v>289</v>
      </c>
      <c r="N26" s="68" t="s">
        <v>290</v>
      </c>
      <c r="O26" s="68">
        <v>0</v>
      </c>
      <c r="P26" s="68" t="s">
        <v>258</v>
      </c>
      <c r="Q26" s="68">
        <v>64052</v>
      </c>
      <c r="R26" s="68" t="s">
        <v>291</v>
      </c>
      <c r="S26" s="68" t="s">
        <v>292</v>
      </c>
      <c r="T26" s="68">
        <v>549497607</v>
      </c>
      <c r="U26" s="68"/>
      <c r="V26" s="71" t="s">
        <v>587</v>
      </c>
      <c r="W26" s="71" t="s">
        <v>588</v>
      </c>
      <c r="X26" s="71" t="s">
        <v>589</v>
      </c>
      <c r="Y26" s="71" t="s">
        <v>563</v>
      </c>
      <c r="Z26" s="71" t="s">
        <v>258</v>
      </c>
      <c r="AA26" s="70" t="s">
        <v>590</v>
      </c>
      <c r="AB26" s="72">
        <v>4613</v>
      </c>
      <c r="AC26" s="69">
        <v>21</v>
      </c>
      <c r="AD26" s="72">
        <v>968.73</v>
      </c>
      <c r="AE26" s="73">
        <f>ROUND(I26*AB26,2)</f>
        <v>4613</v>
      </c>
      <c r="AF26" s="73">
        <f>ROUND(I26*(AB26+AD26),2)</f>
        <v>5581.73</v>
      </c>
    </row>
    <row r="27" spans="1:32" ht="13.5" customHeight="1" thickTop="1">
      <c r="A27" s="74"/>
      <c r="B27" s="74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4" t="s">
        <v>566</v>
      </c>
      <c r="AD27" s="74"/>
      <c r="AE27" s="76">
        <f>SUM(AE26:AE26)</f>
        <v>4613</v>
      </c>
      <c r="AF27" s="76">
        <f>SUM(AF26:AF26)</f>
        <v>5581.73</v>
      </c>
    </row>
    <row r="28" spans="1:32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</row>
    <row r="29" spans="1:32" ht="13.5" thickBot="1">
      <c r="A29" s="67">
        <v>39877</v>
      </c>
      <c r="B29" s="68" t="s">
        <v>293</v>
      </c>
      <c r="C29" s="67">
        <v>102787</v>
      </c>
      <c r="D29" s="68" t="s">
        <v>229</v>
      </c>
      <c r="E29" s="68" t="s">
        <v>294</v>
      </c>
      <c r="F29" s="68" t="s">
        <v>295</v>
      </c>
      <c r="G29" s="68" t="s">
        <v>232</v>
      </c>
      <c r="H29" s="68" t="s">
        <v>233</v>
      </c>
      <c r="I29" s="69">
        <v>3</v>
      </c>
      <c r="J29" s="70" t="s">
        <v>559</v>
      </c>
      <c r="K29" s="68">
        <v>510000</v>
      </c>
      <c r="L29" s="68" t="s">
        <v>272</v>
      </c>
      <c r="M29" s="68" t="s">
        <v>273</v>
      </c>
      <c r="N29" s="68" t="s">
        <v>247</v>
      </c>
      <c r="O29" s="68">
        <v>2</v>
      </c>
      <c r="P29" s="68" t="s">
        <v>274</v>
      </c>
      <c r="Q29" s="68">
        <v>186014</v>
      </c>
      <c r="R29" s="68" t="s">
        <v>275</v>
      </c>
      <c r="S29" s="68" t="s">
        <v>276</v>
      </c>
      <c r="T29" s="68">
        <v>549496321</v>
      </c>
      <c r="U29" s="68"/>
      <c r="V29" s="71" t="s">
        <v>591</v>
      </c>
      <c r="W29" s="71" t="s">
        <v>581</v>
      </c>
      <c r="X29" s="71" t="s">
        <v>258</v>
      </c>
      <c r="Y29" s="71" t="s">
        <v>582</v>
      </c>
      <c r="Z29" s="71" t="s">
        <v>564</v>
      </c>
      <c r="AA29" s="70" t="s">
        <v>592</v>
      </c>
      <c r="AB29" s="72">
        <v>225</v>
      </c>
      <c r="AC29" s="69">
        <v>21</v>
      </c>
      <c r="AD29" s="72">
        <v>47.25</v>
      </c>
      <c r="AE29" s="73">
        <f>ROUND(I29*AB29,2)</f>
        <v>675</v>
      </c>
      <c r="AF29" s="73">
        <f>ROUND(I29*(AB29+AD29),2)</f>
        <v>816.75</v>
      </c>
    </row>
    <row r="30" spans="1:32" ht="13.5" customHeight="1" thickTop="1">
      <c r="A30" s="74"/>
      <c r="B30" s="74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4" t="s">
        <v>566</v>
      </c>
      <c r="AD30" s="74"/>
      <c r="AE30" s="76">
        <f>SUM(AE29:AE29)</f>
        <v>675</v>
      </c>
      <c r="AF30" s="76">
        <f>SUM(AF29:AF29)</f>
        <v>816.75</v>
      </c>
    </row>
    <row r="31" spans="1:32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</row>
    <row r="32" spans="1:32" ht="26.25" thickBot="1">
      <c r="A32" s="67">
        <v>39979</v>
      </c>
      <c r="B32" s="68" t="s">
        <v>297</v>
      </c>
      <c r="C32" s="67">
        <v>103349</v>
      </c>
      <c r="D32" s="68" t="s">
        <v>229</v>
      </c>
      <c r="E32" s="68" t="s">
        <v>298</v>
      </c>
      <c r="F32" s="68" t="s">
        <v>299</v>
      </c>
      <c r="G32" s="68" t="s">
        <v>232</v>
      </c>
      <c r="H32" s="68" t="s">
        <v>233</v>
      </c>
      <c r="I32" s="69">
        <v>30</v>
      </c>
      <c r="J32" s="70" t="s">
        <v>559</v>
      </c>
      <c r="K32" s="68">
        <v>840000</v>
      </c>
      <c r="L32" s="68" t="s">
        <v>300</v>
      </c>
      <c r="M32" s="68" t="s">
        <v>301</v>
      </c>
      <c r="N32" s="68" t="s">
        <v>302</v>
      </c>
      <c r="O32" s="68">
        <v>1</v>
      </c>
      <c r="P32" s="68">
        <v>28</v>
      </c>
      <c r="Q32" s="68">
        <v>100072</v>
      </c>
      <c r="R32" s="68" t="s">
        <v>303</v>
      </c>
      <c r="S32" s="68" t="s">
        <v>304</v>
      </c>
      <c r="T32" s="68">
        <v>549491114</v>
      </c>
      <c r="U32" s="68"/>
      <c r="V32" s="71" t="s">
        <v>593</v>
      </c>
      <c r="W32" s="71" t="s">
        <v>594</v>
      </c>
      <c r="X32" s="71" t="s">
        <v>258</v>
      </c>
      <c r="Y32" s="71" t="s">
        <v>595</v>
      </c>
      <c r="Z32" s="71" t="s">
        <v>564</v>
      </c>
      <c r="AA32" s="70" t="s">
        <v>596</v>
      </c>
      <c r="AB32" s="72">
        <v>130</v>
      </c>
      <c r="AC32" s="69">
        <v>21</v>
      </c>
      <c r="AD32" s="72">
        <v>27.3</v>
      </c>
      <c r="AE32" s="73">
        <f>ROUND(I32*AB32,2)</f>
        <v>3900</v>
      </c>
      <c r="AF32" s="73">
        <f>ROUND(I32*(AB32+AD32),2)</f>
        <v>4719</v>
      </c>
    </row>
    <row r="33" spans="1:32" ht="13.5" customHeight="1" thickTop="1">
      <c r="A33" s="74"/>
      <c r="B33" s="74"/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4" t="s">
        <v>566</v>
      </c>
      <c r="AD33" s="74"/>
      <c r="AE33" s="76">
        <f>SUM(AE32:AE32)</f>
        <v>3900</v>
      </c>
      <c r="AF33" s="76">
        <f>SUM(AF32:AF32)</f>
        <v>4719</v>
      </c>
    </row>
    <row r="34" spans="1:32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32" ht="26.25" thickBot="1">
      <c r="A35" s="67">
        <v>40039</v>
      </c>
      <c r="B35" s="68"/>
      <c r="C35" s="67">
        <v>103443</v>
      </c>
      <c r="D35" s="68" t="s">
        <v>229</v>
      </c>
      <c r="E35" s="68" t="s">
        <v>294</v>
      </c>
      <c r="F35" s="68" t="s">
        <v>295</v>
      </c>
      <c r="G35" s="68" t="s">
        <v>232</v>
      </c>
      <c r="H35" s="68" t="s">
        <v>233</v>
      </c>
      <c r="I35" s="69">
        <v>2</v>
      </c>
      <c r="J35" s="70" t="s">
        <v>559</v>
      </c>
      <c r="K35" s="68">
        <v>714004</v>
      </c>
      <c r="L35" s="68" t="s">
        <v>305</v>
      </c>
      <c r="M35" s="68" t="s">
        <v>306</v>
      </c>
      <c r="N35" s="68" t="s">
        <v>247</v>
      </c>
      <c r="O35" s="68">
        <v>2</v>
      </c>
      <c r="P35" s="68" t="s">
        <v>307</v>
      </c>
      <c r="Q35" s="68">
        <v>215300</v>
      </c>
      <c r="R35" s="68" t="s">
        <v>308</v>
      </c>
      <c r="S35" s="68" t="s">
        <v>309</v>
      </c>
      <c r="T35" s="68">
        <v>549491340</v>
      </c>
      <c r="U35" s="68" t="s">
        <v>310</v>
      </c>
      <c r="V35" s="71" t="s">
        <v>597</v>
      </c>
      <c r="W35" s="71" t="s">
        <v>598</v>
      </c>
      <c r="X35" s="71" t="s">
        <v>599</v>
      </c>
      <c r="Y35" s="71" t="s">
        <v>600</v>
      </c>
      <c r="Z35" s="71" t="s">
        <v>564</v>
      </c>
      <c r="AA35" s="70" t="s">
        <v>601</v>
      </c>
      <c r="AB35" s="72">
        <v>225</v>
      </c>
      <c r="AC35" s="69">
        <v>21</v>
      </c>
      <c r="AD35" s="72">
        <v>47.25</v>
      </c>
      <c r="AE35" s="73">
        <f>ROUND(I35*AB35,2)</f>
        <v>450</v>
      </c>
      <c r="AF35" s="73">
        <f>ROUND(I35*(AB35+AD35),2)</f>
        <v>544.5</v>
      </c>
    </row>
    <row r="36" spans="1:32" ht="13.5" customHeight="1" thickTop="1">
      <c r="A36" s="74"/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4" t="s">
        <v>566</v>
      </c>
      <c r="AD36" s="74"/>
      <c r="AE36" s="76">
        <f>SUM(AE35:AE35)</f>
        <v>450</v>
      </c>
      <c r="AF36" s="76">
        <f>SUM(AF35:AF35)</f>
        <v>544.5</v>
      </c>
    </row>
    <row r="37" spans="1:32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</row>
    <row r="38" spans="1:32" ht="26.25" thickBot="1">
      <c r="A38" s="67">
        <v>40040</v>
      </c>
      <c r="B38" s="68"/>
      <c r="C38" s="67">
        <v>103444</v>
      </c>
      <c r="D38" s="68" t="s">
        <v>229</v>
      </c>
      <c r="E38" s="68" t="s">
        <v>294</v>
      </c>
      <c r="F38" s="68" t="s">
        <v>295</v>
      </c>
      <c r="G38" s="68" t="s">
        <v>232</v>
      </c>
      <c r="H38" s="68" t="s">
        <v>233</v>
      </c>
      <c r="I38" s="69">
        <v>2</v>
      </c>
      <c r="J38" s="70" t="s">
        <v>559</v>
      </c>
      <c r="K38" s="68">
        <v>714006</v>
      </c>
      <c r="L38" s="68" t="s">
        <v>311</v>
      </c>
      <c r="M38" s="68" t="s">
        <v>306</v>
      </c>
      <c r="N38" s="68" t="s">
        <v>247</v>
      </c>
      <c r="O38" s="68">
        <v>2</v>
      </c>
      <c r="P38" s="68" t="s">
        <v>307</v>
      </c>
      <c r="Q38" s="68">
        <v>215300</v>
      </c>
      <c r="R38" s="68" t="s">
        <v>308</v>
      </c>
      <c r="S38" s="68" t="s">
        <v>309</v>
      </c>
      <c r="T38" s="68">
        <v>549491340</v>
      </c>
      <c r="U38" s="68" t="s">
        <v>312</v>
      </c>
      <c r="V38" s="71" t="s">
        <v>597</v>
      </c>
      <c r="W38" s="71" t="s">
        <v>602</v>
      </c>
      <c r="X38" s="71" t="s">
        <v>603</v>
      </c>
      <c r="Y38" s="71" t="s">
        <v>600</v>
      </c>
      <c r="Z38" s="71" t="s">
        <v>564</v>
      </c>
      <c r="AA38" s="70" t="s">
        <v>604</v>
      </c>
      <c r="AB38" s="72">
        <v>225</v>
      </c>
      <c r="AC38" s="69">
        <v>21</v>
      </c>
      <c r="AD38" s="72">
        <v>47.25</v>
      </c>
      <c r="AE38" s="73">
        <f>ROUND(I38*AB38,2)</f>
        <v>450</v>
      </c>
      <c r="AF38" s="73">
        <f>ROUND(I38*(AB38+AD38),2)</f>
        <v>544.5</v>
      </c>
    </row>
    <row r="39" spans="1:32" ht="13.5" customHeight="1" thickTop="1">
      <c r="A39" s="74"/>
      <c r="B39" s="74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4" t="s">
        <v>566</v>
      </c>
      <c r="AD39" s="74"/>
      <c r="AE39" s="76">
        <f>SUM(AE38:AE38)</f>
        <v>450</v>
      </c>
      <c r="AF39" s="76">
        <f>SUM(AF38:AF38)</f>
        <v>544.5</v>
      </c>
    </row>
    <row r="40" spans="1:32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2" ht="13.5" thickBot="1">
      <c r="A41" s="67">
        <v>40086</v>
      </c>
      <c r="B41" s="68"/>
      <c r="C41" s="67">
        <v>103551</v>
      </c>
      <c r="D41" s="68" t="s">
        <v>252</v>
      </c>
      <c r="E41" s="68" t="s">
        <v>262</v>
      </c>
      <c r="F41" s="68" t="s">
        <v>263</v>
      </c>
      <c r="G41" s="68" t="s">
        <v>232</v>
      </c>
      <c r="H41" s="68" t="s">
        <v>233</v>
      </c>
      <c r="I41" s="69">
        <v>2</v>
      </c>
      <c r="J41" s="70" t="s">
        <v>559</v>
      </c>
      <c r="K41" s="68">
        <v>850000</v>
      </c>
      <c r="L41" s="68" t="s">
        <v>313</v>
      </c>
      <c r="M41" s="68" t="s">
        <v>314</v>
      </c>
      <c r="N41" s="68" t="s">
        <v>315</v>
      </c>
      <c r="O41" s="68">
        <v>7</v>
      </c>
      <c r="P41" s="68" t="s">
        <v>316</v>
      </c>
      <c r="Q41" s="68">
        <v>111812</v>
      </c>
      <c r="R41" s="68" t="s">
        <v>317</v>
      </c>
      <c r="S41" s="68" t="s">
        <v>318</v>
      </c>
      <c r="T41" s="68">
        <v>549494203</v>
      </c>
      <c r="U41" s="68"/>
      <c r="V41" s="71" t="s">
        <v>605</v>
      </c>
      <c r="W41" s="71" t="s">
        <v>606</v>
      </c>
      <c r="X41" s="71" t="s">
        <v>607</v>
      </c>
      <c r="Y41" s="71" t="s">
        <v>608</v>
      </c>
      <c r="Z41" s="71" t="s">
        <v>564</v>
      </c>
      <c r="AA41" s="70" t="s">
        <v>609</v>
      </c>
      <c r="AB41" s="72">
        <v>2480</v>
      </c>
      <c r="AC41" s="69">
        <v>21</v>
      </c>
      <c r="AD41" s="72">
        <v>520.8</v>
      </c>
      <c r="AE41" s="73">
        <f>ROUND(I41*AB41,2)</f>
        <v>4960</v>
      </c>
      <c r="AF41" s="73">
        <f>ROUND(I41*(AB41+AD41),2)</f>
        <v>6001.6</v>
      </c>
    </row>
    <row r="42" spans="1:32" ht="13.5" customHeight="1" thickTop="1">
      <c r="A42" s="74"/>
      <c r="B42" s="74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4" t="s">
        <v>566</v>
      </c>
      <c r="AD42" s="74"/>
      <c r="AE42" s="76">
        <f>SUM(AE41:AE41)</f>
        <v>4960</v>
      </c>
      <c r="AF42" s="76">
        <f>SUM(AF41:AF41)</f>
        <v>6001.6</v>
      </c>
    </row>
    <row r="43" spans="1:32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</row>
    <row r="44" spans="1:32" ht="26.25" thickBot="1">
      <c r="A44" s="67">
        <v>40088</v>
      </c>
      <c r="B44" s="68"/>
      <c r="C44" s="67">
        <v>103554</v>
      </c>
      <c r="D44" s="68" t="s">
        <v>242</v>
      </c>
      <c r="E44" s="68" t="s">
        <v>319</v>
      </c>
      <c r="F44" s="68" t="s">
        <v>320</v>
      </c>
      <c r="G44" s="68" t="s">
        <v>232</v>
      </c>
      <c r="H44" s="68" t="s">
        <v>233</v>
      </c>
      <c r="I44" s="69">
        <v>1</v>
      </c>
      <c r="J44" s="70" t="s">
        <v>559</v>
      </c>
      <c r="K44" s="68">
        <v>311010</v>
      </c>
      <c r="L44" s="68" t="s">
        <v>321</v>
      </c>
      <c r="M44" s="68" t="s">
        <v>322</v>
      </c>
      <c r="N44" s="68" t="s">
        <v>290</v>
      </c>
      <c r="O44" s="68">
        <v>3</v>
      </c>
      <c r="P44" s="68" t="s">
        <v>323</v>
      </c>
      <c r="Q44" s="68">
        <v>78392</v>
      </c>
      <c r="R44" s="68" t="s">
        <v>324</v>
      </c>
      <c r="S44" s="68" t="s">
        <v>325</v>
      </c>
      <c r="T44" s="68">
        <v>549493105</v>
      </c>
      <c r="U44" s="68"/>
      <c r="V44" s="71" t="s">
        <v>610</v>
      </c>
      <c r="W44" s="71" t="s">
        <v>611</v>
      </c>
      <c r="X44" s="71" t="s">
        <v>612</v>
      </c>
      <c r="Y44" s="71" t="s">
        <v>570</v>
      </c>
      <c r="Z44" s="71" t="s">
        <v>564</v>
      </c>
      <c r="AA44" s="70" t="s">
        <v>613</v>
      </c>
      <c r="AB44" s="72">
        <v>2500</v>
      </c>
      <c r="AC44" s="69">
        <v>21</v>
      </c>
      <c r="AD44" s="72">
        <v>525</v>
      </c>
      <c r="AE44" s="73">
        <f>ROUND(I44*AB44,2)</f>
        <v>2500</v>
      </c>
      <c r="AF44" s="73">
        <f>ROUND(I44*(AB44+AD44),2)</f>
        <v>3025</v>
      </c>
    </row>
    <row r="45" spans="1:32" ht="13.5" customHeight="1" thickTop="1">
      <c r="A45" s="74"/>
      <c r="B45" s="74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4" t="s">
        <v>566</v>
      </c>
      <c r="AD45" s="74"/>
      <c r="AE45" s="76">
        <f>SUM(AE44:AE44)</f>
        <v>2500</v>
      </c>
      <c r="AF45" s="76">
        <f>SUM(AF44:AF44)</f>
        <v>3025</v>
      </c>
    </row>
    <row r="46" spans="1:32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</row>
    <row r="47" spans="1:32" ht="13.5" thickBot="1">
      <c r="A47" s="67">
        <v>40201</v>
      </c>
      <c r="B47" s="68" t="s">
        <v>326</v>
      </c>
      <c r="C47" s="67">
        <v>103690</v>
      </c>
      <c r="D47" s="68" t="s">
        <v>229</v>
      </c>
      <c r="E47" s="68" t="s">
        <v>294</v>
      </c>
      <c r="F47" s="68" t="s">
        <v>295</v>
      </c>
      <c r="G47" s="68" t="s">
        <v>232</v>
      </c>
      <c r="H47" s="68" t="s">
        <v>233</v>
      </c>
      <c r="I47" s="69">
        <v>2</v>
      </c>
      <c r="J47" s="70" t="s">
        <v>559</v>
      </c>
      <c r="K47" s="68">
        <v>213800</v>
      </c>
      <c r="L47" s="68" t="s">
        <v>327</v>
      </c>
      <c r="M47" s="68" t="s">
        <v>328</v>
      </c>
      <c r="N47" s="68" t="s">
        <v>329</v>
      </c>
      <c r="O47" s="68">
        <v>5</v>
      </c>
      <c r="P47" s="68" t="s">
        <v>330</v>
      </c>
      <c r="Q47" s="68">
        <v>114478</v>
      </c>
      <c r="R47" s="68" t="s">
        <v>331</v>
      </c>
      <c r="S47" s="68" t="s">
        <v>332</v>
      </c>
      <c r="T47" s="68">
        <v>549493945</v>
      </c>
      <c r="U47" s="68" t="s">
        <v>333</v>
      </c>
      <c r="V47" s="71" t="s">
        <v>614</v>
      </c>
      <c r="W47" s="71" t="s">
        <v>615</v>
      </c>
      <c r="X47" s="71" t="s">
        <v>258</v>
      </c>
      <c r="Y47" s="71" t="s">
        <v>616</v>
      </c>
      <c r="Z47" s="71" t="s">
        <v>258</v>
      </c>
      <c r="AA47" s="70" t="s">
        <v>617</v>
      </c>
      <c r="AB47" s="72">
        <v>225</v>
      </c>
      <c r="AC47" s="69">
        <v>21</v>
      </c>
      <c r="AD47" s="72">
        <v>47.25</v>
      </c>
      <c r="AE47" s="73">
        <f>ROUND(I47*AB47,2)</f>
        <v>450</v>
      </c>
      <c r="AF47" s="73">
        <f>ROUND(I47*(AB47+AD47),2)</f>
        <v>544.5</v>
      </c>
    </row>
    <row r="48" spans="1:32" ht="13.5" customHeight="1" thickTop="1">
      <c r="A48" s="74"/>
      <c r="B48" s="74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4" t="s">
        <v>566</v>
      </c>
      <c r="AD48" s="74"/>
      <c r="AE48" s="76">
        <f>SUM(AE47:AE47)</f>
        <v>450</v>
      </c>
      <c r="AF48" s="76">
        <f>SUM(AF47:AF47)</f>
        <v>544.5</v>
      </c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</row>
    <row r="50" spans="1:32" ht="13.5" thickBot="1">
      <c r="A50" s="67">
        <v>40457</v>
      </c>
      <c r="B50" s="68"/>
      <c r="C50" s="67">
        <v>104042</v>
      </c>
      <c r="D50" s="68" t="s">
        <v>296</v>
      </c>
      <c r="E50" s="68" t="s">
        <v>337</v>
      </c>
      <c r="F50" s="68" t="s">
        <v>338</v>
      </c>
      <c r="G50" s="68" t="s">
        <v>232</v>
      </c>
      <c r="H50" s="68" t="s">
        <v>233</v>
      </c>
      <c r="I50" s="69">
        <v>2</v>
      </c>
      <c r="J50" s="70" t="s">
        <v>559</v>
      </c>
      <c r="K50" s="68">
        <v>820000</v>
      </c>
      <c r="L50" s="68" t="s">
        <v>339</v>
      </c>
      <c r="M50" s="68" t="s">
        <v>340</v>
      </c>
      <c r="N50" s="68" t="s">
        <v>247</v>
      </c>
      <c r="O50" s="68"/>
      <c r="P50" s="68" t="s">
        <v>258</v>
      </c>
      <c r="Q50" s="68">
        <v>42082</v>
      </c>
      <c r="R50" s="68" t="s">
        <v>341</v>
      </c>
      <c r="S50" s="68" t="s">
        <v>342</v>
      </c>
      <c r="T50" s="68">
        <v>549494130</v>
      </c>
      <c r="U50" s="30" t="s">
        <v>343</v>
      </c>
      <c r="V50" s="71" t="s">
        <v>618</v>
      </c>
      <c r="W50" s="71" t="s">
        <v>619</v>
      </c>
      <c r="X50" s="71" t="s">
        <v>258</v>
      </c>
      <c r="Y50" s="71" t="s">
        <v>620</v>
      </c>
      <c r="Z50" s="71" t="s">
        <v>621</v>
      </c>
      <c r="AA50" s="70" t="s">
        <v>622</v>
      </c>
      <c r="AB50" s="72">
        <v>7700</v>
      </c>
      <c r="AC50" s="69">
        <v>21</v>
      </c>
      <c r="AD50" s="72">
        <v>1617</v>
      </c>
      <c r="AE50" s="73">
        <f>ROUND(I50*AB50,2)</f>
        <v>15400</v>
      </c>
      <c r="AF50" s="73">
        <f>ROUND(I50*(AB50+AD50),2)</f>
        <v>18634</v>
      </c>
    </row>
    <row r="51" spans="1:32" ht="13.5" customHeight="1" thickTop="1">
      <c r="A51" s="74"/>
      <c r="B51" s="74"/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4" t="s">
        <v>566</v>
      </c>
      <c r="AD51" s="74"/>
      <c r="AE51" s="76">
        <f>SUM(AE50:AE50)</f>
        <v>15400</v>
      </c>
      <c r="AF51" s="76">
        <f>SUM(AF50:AF50)</f>
        <v>18634</v>
      </c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</row>
    <row r="53" spans="1:32" ht="12.75">
      <c r="A53" s="67">
        <v>40499</v>
      </c>
      <c r="B53" s="68"/>
      <c r="C53" s="67">
        <v>104077</v>
      </c>
      <c r="D53" s="68" t="s">
        <v>285</v>
      </c>
      <c r="E53" s="68" t="s">
        <v>286</v>
      </c>
      <c r="F53" s="68" t="s">
        <v>287</v>
      </c>
      <c r="G53" s="68" t="s">
        <v>232</v>
      </c>
      <c r="H53" s="68" t="s">
        <v>233</v>
      </c>
      <c r="I53" s="69">
        <v>1</v>
      </c>
      <c r="J53" s="70" t="s">
        <v>559</v>
      </c>
      <c r="K53" s="68">
        <v>239840</v>
      </c>
      <c r="L53" s="68" t="s">
        <v>344</v>
      </c>
      <c r="M53" s="68" t="s">
        <v>256</v>
      </c>
      <c r="N53" s="68" t="s">
        <v>257</v>
      </c>
      <c r="O53" s="68"/>
      <c r="P53" s="68" t="s">
        <v>258</v>
      </c>
      <c r="Q53" s="68">
        <v>3913</v>
      </c>
      <c r="R53" s="68" t="s">
        <v>259</v>
      </c>
      <c r="S53" s="68" t="s">
        <v>260</v>
      </c>
      <c r="T53" s="68">
        <v>549493609</v>
      </c>
      <c r="U53" s="68"/>
      <c r="V53" s="71" t="s">
        <v>623</v>
      </c>
      <c r="W53" s="71" t="s">
        <v>624</v>
      </c>
      <c r="X53" s="71" t="s">
        <v>574</v>
      </c>
      <c r="Y53" s="71" t="s">
        <v>570</v>
      </c>
      <c r="Z53" s="71" t="s">
        <v>258</v>
      </c>
      <c r="AA53" s="70" t="s">
        <v>625</v>
      </c>
      <c r="AB53" s="72">
        <v>4613</v>
      </c>
      <c r="AC53" s="69">
        <v>21</v>
      </c>
      <c r="AD53" s="72">
        <v>968.73</v>
      </c>
      <c r="AE53" s="73">
        <f>ROUND(I53*AB53,2)</f>
        <v>4613</v>
      </c>
      <c r="AF53" s="73">
        <f>ROUND(I53*(AB53+AD53),2)</f>
        <v>5581.73</v>
      </c>
    </row>
    <row r="54" spans="1:32" ht="13.5" thickBot="1">
      <c r="A54" s="67">
        <v>40499</v>
      </c>
      <c r="B54" s="68"/>
      <c r="C54" s="67">
        <v>104078</v>
      </c>
      <c r="D54" s="68" t="s">
        <v>285</v>
      </c>
      <c r="E54" s="68" t="s">
        <v>286</v>
      </c>
      <c r="F54" s="68" t="s">
        <v>287</v>
      </c>
      <c r="G54" s="68" t="s">
        <v>232</v>
      </c>
      <c r="H54" s="68" t="s">
        <v>233</v>
      </c>
      <c r="I54" s="69">
        <v>1</v>
      </c>
      <c r="J54" s="70" t="s">
        <v>559</v>
      </c>
      <c r="K54" s="68">
        <v>239840</v>
      </c>
      <c r="L54" s="68" t="s">
        <v>344</v>
      </c>
      <c r="M54" s="68" t="s">
        <v>256</v>
      </c>
      <c r="N54" s="68" t="s">
        <v>257</v>
      </c>
      <c r="O54" s="68"/>
      <c r="P54" s="68" t="s">
        <v>258</v>
      </c>
      <c r="Q54" s="68">
        <v>3913</v>
      </c>
      <c r="R54" s="68" t="s">
        <v>259</v>
      </c>
      <c r="S54" s="68" t="s">
        <v>260</v>
      </c>
      <c r="T54" s="68">
        <v>549493609</v>
      </c>
      <c r="U54" s="68"/>
      <c r="V54" s="71" t="s">
        <v>626</v>
      </c>
      <c r="W54" s="71" t="s">
        <v>624</v>
      </c>
      <c r="X54" s="71" t="s">
        <v>574</v>
      </c>
      <c r="Y54" s="71" t="s">
        <v>570</v>
      </c>
      <c r="Z54" s="71" t="s">
        <v>258</v>
      </c>
      <c r="AA54" s="70" t="s">
        <v>625</v>
      </c>
      <c r="AB54" s="72">
        <v>4613</v>
      </c>
      <c r="AC54" s="69">
        <v>21</v>
      </c>
      <c r="AD54" s="72">
        <v>968.73</v>
      </c>
      <c r="AE54" s="73">
        <f>ROUND(I54*AB54,2)</f>
        <v>4613</v>
      </c>
      <c r="AF54" s="73">
        <f>ROUND(I54*(AB54+AD54),2)</f>
        <v>5581.73</v>
      </c>
    </row>
    <row r="55" spans="1:32" ht="13.5" customHeight="1" thickTop="1">
      <c r="A55" s="74"/>
      <c r="B55" s="74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4" t="s">
        <v>566</v>
      </c>
      <c r="AD55" s="74"/>
      <c r="AE55" s="76">
        <f>SUM(AE53:AE54)</f>
        <v>9226</v>
      </c>
      <c r="AF55" s="76">
        <f>SUM(AF53:AF54)</f>
        <v>11163.46</v>
      </c>
    </row>
    <row r="56" spans="1:3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1:32" ht="13.5" thickBot="1">
      <c r="A57" s="67">
        <v>40503</v>
      </c>
      <c r="B57" s="68"/>
      <c r="C57" s="67">
        <v>104083</v>
      </c>
      <c r="D57" s="68" t="s">
        <v>252</v>
      </c>
      <c r="E57" s="68" t="s">
        <v>277</v>
      </c>
      <c r="F57" s="68" t="s">
        <v>278</v>
      </c>
      <c r="G57" s="68" t="s">
        <v>232</v>
      </c>
      <c r="H57" s="68" t="s">
        <v>233</v>
      </c>
      <c r="I57" s="69">
        <v>1</v>
      </c>
      <c r="J57" s="70" t="s">
        <v>559</v>
      </c>
      <c r="K57" s="68">
        <v>413400</v>
      </c>
      <c r="L57" s="68" t="s">
        <v>345</v>
      </c>
      <c r="M57" s="68" t="s">
        <v>346</v>
      </c>
      <c r="N57" s="68" t="s">
        <v>347</v>
      </c>
      <c r="O57" s="68">
        <v>5</v>
      </c>
      <c r="P57" s="68" t="s">
        <v>348</v>
      </c>
      <c r="Q57" s="68">
        <v>104835</v>
      </c>
      <c r="R57" s="68" t="s">
        <v>349</v>
      </c>
      <c r="S57" s="68" t="s">
        <v>350</v>
      </c>
      <c r="T57" s="68">
        <v>549495407</v>
      </c>
      <c r="U57" s="68"/>
      <c r="V57" s="71" t="s">
        <v>627</v>
      </c>
      <c r="W57" s="71" t="s">
        <v>628</v>
      </c>
      <c r="X57" s="71" t="s">
        <v>258</v>
      </c>
      <c r="Y57" s="71" t="s">
        <v>629</v>
      </c>
      <c r="Z57" s="71" t="s">
        <v>564</v>
      </c>
      <c r="AA57" s="70" t="s">
        <v>630</v>
      </c>
      <c r="AB57" s="72">
        <v>987</v>
      </c>
      <c r="AC57" s="69">
        <v>21</v>
      </c>
      <c r="AD57" s="72">
        <v>207.27</v>
      </c>
      <c r="AE57" s="73">
        <f>ROUND(I57*AB57,2)</f>
        <v>987</v>
      </c>
      <c r="AF57" s="73">
        <f>ROUND(I57*(AB57+AD57),2)</f>
        <v>1194.27</v>
      </c>
    </row>
    <row r="58" spans="1:32" ht="13.5" customHeight="1" thickTop="1">
      <c r="A58" s="74"/>
      <c r="B58" s="74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4" t="s">
        <v>566</v>
      </c>
      <c r="AD58" s="74"/>
      <c r="AE58" s="76">
        <f>SUM(AE57:AE57)</f>
        <v>987</v>
      </c>
      <c r="AF58" s="76">
        <f>SUM(AF57:AF57)</f>
        <v>1194.27</v>
      </c>
    </row>
    <row r="59" spans="1:32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</row>
    <row r="60" spans="1:32" ht="25.5">
      <c r="A60" s="67">
        <v>40618</v>
      </c>
      <c r="B60" s="68" t="s">
        <v>354</v>
      </c>
      <c r="C60" s="67">
        <v>104283</v>
      </c>
      <c r="D60" s="68" t="s">
        <v>334</v>
      </c>
      <c r="E60" s="68" t="s">
        <v>355</v>
      </c>
      <c r="F60" s="68" t="s">
        <v>356</v>
      </c>
      <c r="G60" s="68" t="s">
        <v>232</v>
      </c>
      <c r="H60" s="68" t="s">
        <v>233</v>
      </c>
      <c r="I60" s="69">
        <v>5</v>
      </c>
      <c r="J60" s="70" t="s">
        <v>559</v>
      </c>
      <c r="K60" s="68">
        <v>790000</v>
      </c>
      <c r="L60" s="68" t="s">
        <v>357</v>
      </c>
      <c r="M60" s="68" t="s">
        <v>335</v>
      </c>
      <c r="N60" s="68" t="s">
        <v>336</v>
      </c>
      <c r="O60" s="68">
        <v>3</v>
      </c>
      <c r="P60" s="68" t="s">
        <v>358</v>
      </c>
      <c r="Q60" s="68">
        <v>113542</v>
      </c>
      <c r="R60" s="68" t="s">
        <v>359</v>
      </c>
      <c r="S60" s="68" t="s">
        <v>360</v>
      </c>
      <c r="T60" s="68">
        <v>549494511</v>
      </c>
      <c r="U60" s="68"/>
      <c r="V60" s="71" t="s">
        <v>621</v>
      </c>
      <c r="W60" s="71" t="s">
        <v>631</v>
      </c>
      <c r="X60" s="71" t="s">
        <v>258</v>
      </c>
      <c r="Y60" s="71" t="s">
        <v>563</v>
      </c>
      <c r="Z60" s="71" t="s">
        <v>258</v>
      </c>
      <c r="AA60" s="70" t="s">
        <v>632</v>
      </c>
      <c r="AB60" s="72">
        <v>18700</v>
      </c>
      <c r="AC60" s="69">
        <v>21</v>
      </c>
      <c r="AD60" s="72">
        <v>3927</v>
      </c>
      <c r="AE60" s="73">
        <f>ROUND(I60*AB60,2)</f>
        <v>93500</v>
      </c>
      <c r="AF60" s="73">
        <f>ROUND(I60*(AB60+AD60),2)</f>
        <v>113135</v>
      </c>
    </row>
    <row r="61" spans="1:32" ht="25.5">
      <c r="A61" s="67">
        <v>40618</v>
      </c>
      <c r="B61" s="68" t="s">
        <v>354</v>
      </c>
      <c r="C61" s="67">
        <v>104284</v>
      </c>
      <c r="D61" s="68" t="s">
        <v>296</v>
      </c>
      <c r="E61" s="68" t="s">
        <v>361</v>
      </c>
      <c r="F61" s="68" t="s">
        <v>362</v>
      </c>
      <c r="G61" s="68" t="s">
        <v>232</v>
      </c>
      <c r="H61" s="68" t="s">
        <v>233</v>
      </c>
      <c r="I61" s="69">
        <v>5</v>
      </c>
      <c r="J61" s="70" t="s">
        <v>559</v>
      </c>
      <c r="K61" s="68">
        <v>790000</v>
      </c>
      <c r="L61" s="68" t="s">
        <v>357</v>
      </c>
      <c r="M61" s="68" t="s">
        <v>335</v>
      </c>
      <c r="N61" s="68" t="s">
        <v>336</v>
      </c>
      <c r="O61" s="68">
        <v>3</v>
      </c>
      <c r="P61" s="68" t="s">
        <v>358</v>
      </c>
      <c r="Q61" s="68">
        <v>113542</v>
      </c>
      <c r="R61" s="68" t="s">
        <v>359</v>
      </c>
      <c r="S61" s="68" t="s">
        <v>360</v>
      </c>
      <c r="T61" s="68">
        <v>549494511</v>
      </c>
      <c r="U61" s="68"/>
      <c r="V61" s="71" t="s">
        <v>621</v>
      </c>
      <c r="W61" s="71" t="s">
        <v>631</v>
      </c>
      <c r="X61" s="71" t="s">
        <v>258</v>
      </c>
      <c r="Y61" s="71" t="s">
        <v>563</v>
      </c>
      <c r="Z61" s="71" t="s">
        <v>258</v>
      </c>
      <c r="AA61" s="70" t="s">
        <v>632</v>
      </c>
      <c r="AB61" s="72">
        <v>4300</v>
      </c>
      <c r="AC61" s="69">
        <v>21</v>
      </c>
      <c r="AD61" s="72">
        <v>903</v>
      </c>
      <c r="AE61" s="73">
        <f>ROUND(I61*AB61,2)</f>
        <v>21500</v>
      </c>
      <c r="AF61" s="73">
        <f>ROUND(I61*(AB61+AD61),2)</f>
        <v>26015</v>
      </c>
    </row>
    <row r="62" spans="1:32" ht="25.5">
      <c r="A62" s="67">
        <v>40618</v>
      </c>
      <c r="B62" s="68" t="s">
        <v>354</v>
      </c>
      <c r="C62" s="67">
        <v>104285</v>
      </c>
      <c r="D62" s="68" t="s">
        <v>363</v>
      </c>
      <c r="E62" s="68" t="s">
        <v>364</v>
      </c>
      <c r="F62" s="68" t="s">
        <v>365</v>
      </c>
      <c r="G62" s="68" t="s">
        <v>232</v>
      </c>
      <c r="H62" s="68" t="s">
        <v>233</v>
      </c>
      <c r="I62" s="69">
        <v>5</v>
      </c>
      <c r="J62" s="70" t="s">
        <v>559</v>
      </c>
      <c r="K62" s="68">
        <v>790000</v>
      </c>
      <c r="L62" s="68" t="s">
        <v>357</v>
      </c>
      <c r="M62" s="68" t="s">
        <v>335</v>
      </c>
      <c r="N62" s="68" t="s">
        <v>336</v>
      </c>
      <c r="O62" s="68">
        <v>3</v>
      </c>
      <c r="P62" s="68" t="s">
        <v>358</v>
      </c>
      <c r="Q62" s="68">
        <v>113542</v>
      </c>
      <c r="R62" s="68" t="s">
        <v>359</v>
      </c>
      <c r="S62" s="68" t="s">
        <v>360</v>
      </c>
      <c r="T62" s="68">
        <v>549494511</v>
      </c>
      <c r="U62" s="68"/>
      <c r="V62" s="71" t="s">
        <v>621</v>
      </c>
      <c r="W62" s="71" t="s">
        <v>631</v>
      </c>
      <c r="X62" s="71" t="s">
        <v>258</v>
      </c>
      <c r="Y62" s="71" t="s">
        <v>563</v>
      </c>
      <c r="Z62" s="71" t="s">
        <v>258</v>
      </c>
      <c r="AA62" s="70" t="s">
        <v>632</v>
      </c>
      <c r="AB62" s="72">
        <v>90</v>
      </c>
      <c r="AC62" s="69">
        <v>21</v>
      </c>
      <c r="AD62" s="72">
        <v>18.9</v>
      </c>
      <c r="AE62" s="73">
        <f>ROUND(I62*AB62,2)</f>
        <v>450</v>
      </c>
      <c r="AF62" s="73">
        <f>ROUND(I62*(AB62+AD62),2)</f>
        <v>544.5</v>
      </c>
    </row>
    <row r="63" spans="1:32" ht="26.25" thickBot="1">
      <c r="A63" s="67">
        <v>40618</v>
      </c>
      <c r="B63" s="68" t="s">
        <v>354</v>
      </c>
      <c r="C63" s="67">
        <v>104286</v>
      </c>
      <c r="D63" s="68" t="s">
        <v>351</v>
      </c>
      <c r="E63" s="68" t="s">
        <v>352</v>
      </c>
      <c r="F63" s="68" t="s">
        <v>353</v>
      </c>
      <c r="G63" s="68" t="s">
        <v>232</v>
      </c>
      <c r="H63" s="68" t="s">
        <v>233</v>
      </c>
      <c r="I63" s="69">
        <v>5</v>
      </c>
      <c r="J63" s="70" t="s">
        <v>559</v>
      </c>
      <c r="K63" s="68">
        <v>790000</v>
      </c>
      <c r="L63" s="68" t="s">
        <v>357</v>
      </c>
      <c r="M63" s="68" t="s">
        <v>335</v>
      </c>
      <c r="N63" s="68" t="s">
        <v>336</v>
      </c>
      <c r="O63" s="68">
        <v>3</v>
      </c>
      <c r="P63" s="68" t="s">
        <v>358</v>
      </c>
      <c r="Q63" s="68">
        <v>113542</v>
      </c>
      <c r="R63" s="68" t="s">
        <v>359</v>
      </c>
      <c r="S63" s="68" t="s">
        <v>360</v>
      </c>
      <c r="T63" s="68">
        <v>549494511</v>
      </c>
      <c r="U63" s="68"/>
      <c r="V63" s="71" t="s">
        <v>621</v>
      </c>
      <c r="W63" s="71" t="s">
        <v>631</v>
      </c>
      <c r="X63" s="71" t="s">
        <v>258</v>
      </c>
      <c r="Y63" s="71" t="s">
        <v>563</v>
      </c>
      <c r="Z63" s="71" t="s">
        <v>258</v>
      </c>
      <c r="AA63" s="70" t="s">
        <v>632</v>
      </c>
      <c r="AB63" s="72">
        <v>200</v>
      </c>
      <c r="AC63" s="69">
        <v>21</v>
      </c>
      <c r="AD63" s="72">
        <v>42</v>
      </c>
      <c r="AE63" s="73">
        <f>ROUND(I63*AB63,2)</f>
        <v>1000</v>
      </c>
      <c r="AF63" s="73">
        <f>ROUND(I63*(AB63+AD63),2)</f>
        <v>1210</v>
      </c>
    </row>
    <row r="64" spans="1:32" ht="13.5" customHeight="1" thickTop="1">
      <c r="A64" s="74"/>
      <c r="B64" s="74"/>
      <c r="C64" s="7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4" t="s">
        <v>566</v>
      </c>
      <c r="AD64" s="74"/>
      <c r="AE64" s="76">
        <f>SUM(AE60:AE63)</f>
        <v>116450</v>
      </c>
      <c r="AF64" s="76">
        <f>SUM(AF60:AF63)</f>
        <v>140904.5</v>
      </c>
    </row>
    <row r="65" spans="1:32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</row>
    <row r="66" spans="1:32" ht="12.75">
      <c r="A66" s="67">
        <v>40862</v>
      </c>
      <c r="B66" s="68"/>
      <c r="C66" s="67">
        <v>105134</v>
      </c>
      <c r="D66" s="68" t="s">
        <v>368</v>
      </c>
      <c r="E66" s="68" t="s">
        <v>369</v>
      </c>
      <c r="F66" s="68" t="s">
        <v>0</v>
      </c>
      <c r="G66" s="68" t="s">
        <v>232</v>
      </c>
      <c r="H66" s="68" t="s">
        <v>233</v>
      </c>
      <c r="I66" s="69">
        <v>1</v>
      </c>
      <c r="J66" s="70" t="s">
        <v>559</v>
      </c>
      <c r="K66" s="68">
        <v>231500</v>
      </c>
      <c r="L66" s="68" t="s">
        <v>370</v>
      </c>
      <c r="M66" s="68" t="s">
        <v>256</v>
      </c>
      <c r="N66" s="68" t="s">
        <v>257</v>
      </c>
      <c r="O66" s="68">
        <v>5</v>
      </c>
      <c r="P66" s="68">
        <v>5.35</v>
      </c>
      <c r="Q66" s="68">
        <v>110872</v>
      </c>
      <c r="R66" s="68" t="s">
        <v>371</v>
      </c>
      <c r="S66" s="68" t="s">
        <v>372</v>
      </c>
      <c r="T66" s="68">
        <v>549493835</v>
      </c>
      <c r="U66" s="68"/>
      <c r="V66" s="71" t="s">
        <v>620</v>
      </c>
      <c r="W66" s="71" t="s">
        <v>633</v>
      </c>
      <c r="X66" s="71" t="s">
        <v>258</v>
      </c>
      <c r="Y66" s="71" t="s">
        <v>620</v>
      </c>
      <c r="Z66" s="71" t="s">
        <v>258</v>
      </c>
      <c r="AA66" s="70" t="s">
        <v>634</v>
      </c>
      <c r="AB66" s="72">
        <v>1200</v>
      </c>
      <c r="AC66" s="69">
        <v>21</v>
      </c>
      <c r="AD66" s="72">
        <v>252</v>
      </c>
      <c r="AE66" s="73">
        <f>ROUND(I66*AB66,2)</f>
        <v>1200</v>
      </c>
      <c r="AF66" s="73">
        <f>ROUND(I66*(AB66+AD66),2)</f>
        <v>1452</v>
      </c>
    </row>
    <row r="67" spans="1:32" ht="12.75">
      <c r="A67" s="67">
        <v>40862</v>
      </c>
      <c r="B67" s="68"/>
      <c r="C67" s="67">
        <v>105137</v>
      </c>
      <c r="D67" s="68" t="s">
        <v>252</v>
      </c>
      <c r="E67" s="68" t="s">
        <v>253</v>
      </c>
      <c r="F67" s="68" t="s">
        <v>254</v>
      </c>
      <c r="G67" s="68" t="s">
        <v>232</v>
      </c>
      <c r="H67" s="68" t="s">
        <v>233</v>
      </c>
      <c r="I67" s="69">
        <v>3</v>
      </c>
      <c r="J67" s="70" t="s">
        <v>559</v>
      </c>
      <c r="K67" s="68">
        <v>231500</v>
      </c>
      <c r="L67" s="68" t="s">
        <v>370</v>
      </c>
      <c r="M67" s="68" t="s">
        <v>256</v>
      </c>
      <c r="N67" s="68" t="s">
        <v>257</v>
      </c>
      <c r="O67" s="68">
        <v>5</v>
      </c>
      <c r="P67" s="68">
        <v>5.35</v>
      </c>
      <c r="Q67" s="68">
        <v>110872</v>
      </c>
      <c r="R67" s="68" t="s">
        <v>371</v>
      </c>
      <c r="S67" s="68" t="s">
        <v>372</v>
      </c>
      <c r="T67" s="68">
        <v>549493835</v>
      </c>
      <c r="U67" s="68"/>
      <c r="V67" s="71" t="s">
        <v>620</v>
      </c>
      <c r="W67" s="71" t="s">
        <v>633</v>
      </c>
      <c r="X67" s="71" t="s">
        <v>258</v>
      </c>
      <c r="Y67" s="71" t="s">
        <v>620</v>
      </c>
      <c r="Z67" s="71" t="s">
        <v>258</v>
      </c>
      <c r="AA67" s="70" t="s">
        <v>634</v>
      </c>
      <c r="AB67" s="72">
        <v>1337</v>
      </c>
      <c r="AC67" s="69">
        <v>21</v>
      </c>
      <c r="AD67" s="72">
        <v>280.77</v>
      </c>
      <c r="AE67" s="73">
        <f>ROUND(I67*AB67,2)</f>
        <v>4011</v>
      </c>
      <c r="AF67" s="73">
        <f>ROUND(I67*(AB67+AD67),2)</f>
        <v>4853.31</v>
      </c>
    </row>
    <row r="68" spans="1:32" ht="12.75">
      <c r="A68" s="67">
        <v>40862</v>
      </c>
      <c r="B68" s="68"/>
      <c r="C68" s="67">
        <v>105138</v>
      </c>
      <c r="D68" s="68" t="s">
        <v>252</v>
      </c>
      <c r="E68" s="68" t="s">
        <v>269</v>
      </c>
      <c r="F68" s="68" t="s">
        <v>270</v>
      </c>
      <c r="G68" s="68" t="s">
        <v>232</v>
      </c>
      <c r="H68" s="68" t="s">
        <v>233</v>
      </c>
      <c r="I68" s="69">
        <v>1</v>
      </c>
      <c r="J68" s="70" t="s">
        <v>559</v>
      </c>
      <c r="K68" s="68">
        <v>231500</v>
      </c>
      <c r="L68" s="68" t="s">
        <v>370</v>
      </c>
      <c r="M68" s="68" t="s">
        <v>256</v>
      </c>
      <c r="N68" s="68" t="s">
        <v>257</v>
      </c>
      <c r="O68" s="68">
        <v>5</v>
      </c>
      <c r="P68" s="68">
        <v>5.35</v>
      </c>
      <c r="Q68" s="68">
        <v>110872</v>
      </c>
      <c r="R68" s="68" t="s">
        <v>371</v>
      </c>
      <c r="S68" s="68" t="s">
        <v>372</v>
      </c>
      <c r="T68" s="68">
        <v>549493835</v>
      </c>
      <c r="U68" s="68"/>
      <c r="V68" s="71" t="s">
        <v>620</v>
      </c>
      <c r="W68" s="71" t="s">
        <v>633</v>
      </c>
      <c r="X68" s="71" t="s">
        <v>258</v>
      </c>
      <c r="Y68" s="71" t="s">
        <v>620</v>
      </c>
      <c r="Z68" s="71" t="s">
        <v>258</v>
      </c>
      <c r="AA68" s="70" t="s">
        <v>634</v>
      </c>
      <c r="AB68" s="72">
        <v>2450</v>
      </c>
      <c r="AC68" s="69">
        <v>21</v>
      </c>
      <c r="AD68" s="72">
        <v>514.5</v>
      </c>
      <c r="AE68" s="73">
        <f>ROUND(I68*AB68,2)</f>
        <v>2450</v>
      </c>
      <c r="AF68" s="73">
        <f>ROUND(I68*(AB68+AD68),2)</f>
        <v>2964.5</v>
      </c>
    </row>
    <row r="69" spans="1:32" ht="13.5" thickBot="1">
      <c r="A69" s="67">
        <v>40862</v>
      </c>
      <c r="B69" s="68"/>
      <c r="C69" s="67">
        <v>105140</v>
      </c>
      <c r="D69" s="68" t="s">
        <v>229</v>
      </c>
      <c r="E69" s="68" t="s">
        <v>230</v>
      </c>
      <c r="F69" s="68" t="s">
        <v>231</v>
      </c>
      <c r="G69" s="68" t="s">
        <v>232</v>
      </c>
      <c r="H69" s="68" t="s">
        <v>233</v>
      </c>
      <c r="I69" s="69">
        <v>4</v>
      </c>
      <c r="J69" s="70" t="s">
        <v>559</v>
      </c>
      <c r="K69" s="68">
        <v>231500</v>
      </c>
      <c r="L69" s="68" t="s">
        <v>370</v>
      </c>
      <c r="M69" s="68" t="s">
        <v>256</v>
      </c>
      <c r="N69" s="68" t="s">
        <v>257</v>
      </c>
      <c r="O69" s="68">
        <v>5</v>
      </c>
      <c r="P69" s="68">
        <v>5.35</v>
      </c>
      <c r="Q69" s="68">
        <v>110872</v>
      </c>
      <c r="R69" s="68" t="s">
        <v>371</v>
      </c>
      <c r="S69" s="68" t="s">
        <v>372</v>
      </c>
      <c r="T69" s="68">
        <v>549493835</v>
      </c>
      <c r="U69" s="68"/>
      <c r="V69" s="71" t="s">
        <v>620</v>
      </c>
      <c r="W69" s="71" t="s">
        <v>633</v>
      </c>
      <c r="X69" s="71" t="s">
        <v>258</v>
      </c>
      <c r="Y69" s="71" t="s">
        <v>620</v>
      </c>
      <c r="Z69" s="71" t="s">
        <v>258</v>
      </c>
      <c r="AA69" s="70" t="s">
        <v>634</v>
      </c>
      <c r="AB69" s="72">
        <v>400</v>
      </c>
      <c r="AC69" s="69">
        <v>21</v>
      </c>
      <c r="AD69" s="72">
        <v>84</v>
      </c>
      <c r="AE69" s="73">
        <f>ROUND(I69*AB69,2)</f>
        <v>1600</v>
      </c>
      <c r="AF69" s="73">
        <f>ROUND(I69*(AB69+AD69),2)</f>
        <v>1936</v>
      </c>
    </row>
    <row r="70" spans="1:32" ht="13.5" customHeight="1" thickTop="1">
      <c r="A70" s="74"/>
      <c r="B70" s="74"/>
      <c r="C70" s="74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4" t="s">
        <v>566</v>
      </c>
      <c r="AD70" s="74"/>
      <c r="AE70" s="76">
        <f>SUM(AE66:AE69)</f>
        <v>9261</v>
      </c>
      <c r="AF70" s="76">
        <f>SUM(AF66:AF69)</f>
        <v>11205.810000000001</v>
      </c>
    </row>
    <row r="71" spans="1:32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</row>
    <row r="72" spans="1:32" ht="25.5">
      <c r="A72" s="67">
        <v>40879</v>
      </c>
      <c r="B72" s="68" t="s">
        <v>373</v>
      </c>
      <c r="C72" s="67">
        <v>105352</v>
      </c>
      <c r="D72" s="68" t="s">
        <v>296</v>
      </c>
      <c r="E72" s="68" t="s">
        <v>374</v>
      </c>
      <c r="F72" s="68" t="s">
        <v>375</v>
      </c>
      <c r="G72" s="68" t="s">
        <v>232</v>
      </c>
      <c r="H72" s="68" t="s">
        <v>233</v>
      </c>
      <c r="I72" s="69">
        <v>1</v>
      </c>
      <c r="J72" s="70" t="s">
        <v>576</v>
      </c>
      <c r="K72" s="68">
        <v>714004</v>
      </c>
      <c r="L72" s="68" t="s">
        <v>305</v>
      </c>
      <c r="M72" s="68" t="s">
        <v>376</v>
      </c>
      <c r="N72" s="68" t="s">
        <v>377</v>
      </c>
      <c r="O72" s="68">
        <v>3</v>
      </c>
      <c r="P72" s="68" t="s">
        <v>378</v>
      </c>
      <c r="Q72" s="68">
        <v>177083</v>
      </c>
      <c r="R72" s="68" t="s">
        <v>379</v>
      </c>
      <c r="S72" s="68" t="s">
        <v>380</v>
      </c>
      <c r="T72" s="68"/>
      <c r="U72" s="68"/>
      <c r="V72" s="71" t="s">
        <v>635</v>
      </c>
      <c r="W72" s="71" t="s">
        <v>598</v>
      </c>
      <c r="X72" s="71" t="s">
        <v>258</v>
      </c>
      <c r="Y72" s="71" t="s">
        <v>608</v>
      </c>
      <c r="Z72" s="71" t="s">
        <v>564</v>
      </c>
      <c r="AA72" s="70" t="s">
        <v>636</v>
      </c>
      <c r="AB72" s="72">
        <v>3550</v>
      </c>
      <c r="AC72" s="69">
        <v>21</v>
      </c>
      <c r="AD72" s="72">
        <v>745.5</v>
      </c>
      <c r="AE72" s="73">
        <f>ROUND(I72*AB72,2)</f>
        <v>3550</v>
      </c>
      <c r="AF72" s="73">
        <f>ROUND(I72*(AB72+AD72),2)</f>
        <v>4295.5</v>
      </c>
    </row>
    <row r="73" spans="1:32" ht="26.25" thickBot="1">
      <c r="A73" s="67">
        <v>40879</v>
      </c>
      <c r="B73" s="68" t="s">
        <v>373</v>
      </c>
      <c r="C73" s="67">
        <v>105354</v>
      </c>
      <c r="D73" s="68" t="s">
        <v>229</v>
      </c>
      <c r="E73" s="68" t="s">
        <v>230</v>
      </c>
      <c r="F73" s="68" t="s">
        <v>231</v>
      </c>
      <c r="G73" s="68" t="s">
        <v>232</v>
      </c>
      <c r="H73" s="68" t="s">
        <v>233</v>
      </c>
      <c r="I73" s="69">
        <v>4</v>
      </c>
      <c r="J73" s="70" t="s">
        <v>576</v>
      </c>
      <c r="K73" s="68">
        <v>714004</v>
      </c>
      <c r="L73" s="68" t="s">
        <v>305</v>
      </c>
      <c r="M73" s="68" t="s">
        <v>376</v>
      </c>
      <c r="N73" s="68" t="s">
        <v>377</v>
      </c>
      <c r="O73" s="68">
        <v>3</v>
      </c>
      <c r="P73" s="68" t="s">
        <v>378</v>
      </c>
      <c r="Q73" s="68">
        <v>177083</v>
      </c>
      <c r="R73" s="68" t="s">
        <v>379</v>
      </c>
      <c r="S73" s="68" t="s">
        <v>380</v>
      </c>
      <c r="T73" s="68"/>
      <c r="U73" s="68"/>
      <c r="V73" s="71" t="s">
        <v>635</v>
      </c>
      <c r="W73" s="71" t="s">
        <v>598</v>
      </c>
      <c r="X73" s="71" t="s">
        <v>258</v>
      </c>
      <c r="Y73" s="71" t="s">
        <v>608</v>
      </c>
      <c r="Z73" s="71" t="s">
        <v>564</v>
      </c>
      <c r="AA73" s="70" t="s">
        <v>636</v>
      </c>
      <c r="AB73" s="72">
        <v>400</v>
      </c>
      <c r="AC73" s="69">
        <v>21</v>
      </c>
      <c r="AD73" s="72">
        <v>84</v>
      </c>
      <c r="AE73" s="73">
        <f>ROUND(I73*AB73,2)</f>
        <v>1600</v>
      </c>
      <c r="AF73" s="73">
        <f>ROUND(I73*(AB73+AD73),2)</f>
        <v>1936</v>
      </c>
    </row>
    <row r="74" spans="1:32" ht="13.5" customHeight="1" thickTop="1">
      <c r="A74" s="74"/>
      <c r="B74" s="74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4" t="s">
        <v>566</v>
      </c>
      <c r="AD74" s="74"/>
      <c r="AE74" s="76">
        <f>SUM(AE72:AE73)</f>
        <v>5150</v>
      </c>
      <c r="AF74" s="76">
        <f>SUM(AF72:AF73)</f>
        <v>6231.5</v>
      </c>
    </row>
    <row r="75" spans="1:32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</row>
    <row r="76" spans="1:32" ht="12.75">
      <c r="A76" s="67">
        <v>40913</v>
      </c>
      <c r="B76" s="68"/>
      <c r="C76" s="67">
        <v>106623</v>
      </c>
      <c r="D76" s="68" t="s">
        <v>252</v>
      </c>
      <c r="E76" s="68" t="s">
        <v>277</v>
      </c>
      <c r="F76" s="68" t="s">
        <v>278</v>
      </c>
      <c r="G76" s="68" t="s">
        <v>232</v>
      </c>
      <c r="H76" s="68" t="s">
        <v>233</v>
      </c>
      <c r="I76" s="69">
        <v>2</v>
      </c>
      <c r="J76" s="70" t="s">
        <v>559</v>
      </c>
      <c r="K76" s="68">
        <v>211615</v>
      </c>
      <c r="L76" s="68" t="s">
        <v>381</v>
      </c>
      <c r="M76" s="68" t="s">
        <v>280</v>
      </c>
      <c r="N76" s="68" t="s">
        <v>281</v>
      </c>
      <c r="O76" s="68">
        <v>1</v>
      </c>
      <c r="P76" s="68" t="s">
        <v>382</v>
      </c>
      <c r="Q76" s="68">
        <v>217202</v>
      </c>
      <c r="R76" s="68" t="s">
        <v>383</v>
      </c>
      <c r="S76" s="68" t="s">
        <v>384</v>
      </c>
      <c r="T76" s="68">
        <v>549494431</v>
      </c>
      <c r="U76" s="68"/>
      <c r="V76" s="71" t="s">
        <v>560</v>
      </c>
      <c r="W76" s="71" t="s">
        <v>637</v>
      </c>
      <c r="X76" s="71" t="s">
        <v>638</v>
      </c>
      <c r="Y76" s="71" t="s">
        <v>563</v>
      </c>
      <c r="Z76" s="71" t="s">
        <v>564</v>
      </c>
      <c r="AA76" s="70" t="s">
        <v>639</v>
      </c>
      <c r="AB76" s="72">
        <v>987</v>
      </c>
      <c r="AC76" s="69">
        <v>21</v>
      </c>
      <c r="AD76" s="72">
        <v>207.27</v>
      </c>
      <c r="AE76" s="73">
        <f>ROUND(I76*AB76,2)</f>
        <v>1974</v>
      </c>
      <c r="AF76" s="73">
        <f>ROUND(I76*(AB76+AD76),2)</f>
        <v>2388.54</v>
      </c>
    </row>
    <row r="77" spans="1:32" ht="12.75">
      <c r="A77" s="67">
        <v>40913</v>
      </c>
      <c r="B77" s="68"/>
      <c r="C77" s="67">
        <v>106624</v>
      </c>
      <c r="D77" s="68" t="s">
        <v>252</v>
      </c>
      <c r="E77" s="68" t="s">
        <v>253</v>
      </c>
      <c r="F77" s="68" t="s">
        <v>254</v>
      </c>
      <c r="G77" s="68" t="s">
        <v>232</v>
      </c>
      <c r="H77" s="68" t="s">
        <v>233</v>
      </c>
      <c r="I77" s="69">
        <v>1</v>
      </c>
      <c r="J77" s="70" t="s">
        <v>559</v>
      </c>
      <c r="K77" s="68">
        <v>211615</v>
      </c>
      <c r="L77" s="68" t="s">
        <v>381</v>
      </c>
      <c r="M77" s="68" t="s">
        <v>280</v>
      </c>
      <c r="N77" s="68" t="s">
        <v>281</v>
      </c>
      <c r="O77" s="68">
        <v>1</v>
      </c>
      <c r="P77" s="68" t="s">
        <v>382</v>
      </c>
      <c r="Q77" s="68">
        <v>217202</v>
      </c>
      <c r="R77" s="68" t="s">
        <v>383</v>
      </c>
      <c r="S77" s="68" t="s">
        <v>384</v>
      </c>
      <c r="T77" s="68">
        <v>549494431</v>
      </c>
      <c r="U77" s="68"/>
      <c r="V77" s="71" t="s">
        <v>560</v>
      </c>
      <c r="W77" s="71" t="s">
        <v>637</v>
      </c>
      <c r="X77" s="71" t="s">
        <v>638</v>
      </c>
      <c r="Y77" s="71" t="s">
        <v>563</v>
      </c>
      <c r="Z77" s="71" t="s">
        <v>564</v>
      </c>
      <c r="AA77" s="70" t="s">
        <v>639</v>
      </c>
      <c r="AB77" s="72">
        <v>1337</v>
      </c>
      <c r="AC77" s="69">
        <v>21</v>
      </c>
      <c r="AD77" s="72">
        <v>280.77</v>
      </c>
      <c r="AE77" s="73">
        <f>ROUND(I77*AB77,2)</f>
        <v>1337</v>
      </c>
      <c r="AF77" s="73">
        <f>ROUND(I77*(AB77+AD77),2)</f>
        <v>1617.77</v>
      </c>
    </row>
    <row r="78" spans="1:32" ht="13.5" thickBot="1">
      <c r="A78" s="67">
        <v>40913</v>
      </c>
      <c r="B78" s="68"/>
      <c r="C78" s="67">
        <v>106631</v>
      </c>
      <c r="D78" s="68" t="s">
        <v>229</v>
      </c>
      <c r="E78" s="68" t="s">
        <v>294</v>
      </c>
      <c r="F78" s="68" t="s">
        <v>295</v>
      </c>
      <c r="G78" s="68" t="s">
        <v>232</v>
      </c>
      <c r="H78" s="68" t="s">
        <v>233</v>
      </c>
      <c r="I78" s="69">
        <v>5</v>
      </c>
      <c r="J78" s="70" t="s">
        <v>559</v>
      </c>
      <c r="K78" s="68">
        <v>211615</v>
      </c>
      <c r="L78" s="68" t="s">
        <v>381</v>
      </c>
      <c r="M78" s="68" t="s">
        <v>280</v>
      </c>
      <c r="N78" s="68" t="s">
        <v>281</v>
      </c>
      <c r="O78" s="68">
        <v>1</v>
      </c>
      <c r="P78" s="68" t="s">
        <v>382</v>
      </c>
      <c r="Q78" s="68">
        <v>217202</v>
      </c>
      <c r="R78" s="68" t="s">
        <v>383</v>
      </c>
      <c r="S78" s="68" t="s">
        <v>384</v>
      </c>
      <c r="T78" s="68">
        <v>549494431</v>
      </c>
      <c r="U78" s="68"/>
      <c r="V78" s="71" t="s">
        <v>560</v>
      </c>
      <c r="W78" s="71" t="s">
        <v>637</v>
      </c>
      <c r="X78" s="71" t="s">
        <v>638</v>
      </c>
      <c r="Y78" s="71" t="s">
        <v>563</v>
      </c>
      <c r="Z78" s="71" t="s">
        <v>564</v>
      </c>
      <c r="AA78" s="70" t="s">
        <v>639</v>
      </c>
      <c r="AB78" s="72">
        <v>225</v>
      </c>
      <c r="AC78" s="69">
        <v>21</v>
      </c>
      <c r="AD78" s="72">
        <v>47.25</v>
      </c>
      <c r="AE78" s="73">
        <f>ROUND(I78*AB78,2)</f>
        <v>1125</v>
      </c>
      <c r="AF78" s="73">
        <f>ROUND(I78*(AB78+AD78),2)</f>
        <v>1361.25</v>
      </c>
    </row>
    <row r="79" spans="1:32" ht="13.5" customHeight="1" thickTop="1">
      <c r="A79" s="74"/>
      <c r="B79" s="74"/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4" t="s">
        <v>566</v>
      </c>
      <c r="AD79" s="74"/>
      <c r="AE79" s="76">
        <f>SUM(AE76:AE78)</f>
        <v>4436</v>
      </c>
      <c r="AF79" s="76">
        <f>SUM(AF76:AF78)</f>
        <v>5367.5599999999995</v>
      </c>
    </row>
    <row r="80" spans="1:32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</row>
    <row r="81" spans="1:32" ht="26.25" thickBot="1">
      <c r="A81" s="67">
        <v>40933</v>
      </c>
      <c r="B81" s="68"/>
      <c r="C81" s="67">
        <v>105973</v>
      </c>
      <c r="D81" s="68" t="s">
        <v>351</v>
      </c>
      <c r="E81" s="68" t="s">
        <v>366</v>
      </c>
      <c r="F81" s="68" t="s">
        <v>367</v>
      </c>
      <c r="G81" s="68" t="s">
        <v>232</v>
      </c>
      <c r="H81" s="68" t="s">
        <v>233</v>
      </c>
      <c r="I81" s="69">
        <v>2</v>
      </c>
      <c r="J81" s="70" t="s">
        <v>559</v>
      </c>
      <c r="K81" s="68">
        <v>711016</v>
      </c>
      <c r="L81" s="68" t="s">
        <v>385</v>
      </c>
      <c r="M81" s="68" t="s">
        <v>386</v>
      </c>
      <c r="N81" s="68" t="s">
        <v>247</v>
      </c>
      <c r="O81" s="68">
        <v>1</v>
      </c>
      <c r="P81" s="68" t="s">
        <v>387</v>
      </c>
      <c r="Q81" s="68">
        <v>336141</v>
      </c>
      <c r="R81" s="68" t="s">
        <v>388</v>
      </c>
      <c r="S81" s="68" t="s">
        <v>389</v>
      </c>
      <c r="T81" s="68">
        <v>549496384</v>
      </c>
      <c r="U81" s="68"/>
      <c r="V81" s="71" t="s">
        <v>640</v>
      </c>
      <c r="W81" s="71" t="s">
        <v>641</v>
      </c>
      <c r="X81" s="71" t="s">
        <v>642</v>
      </c>
      <c r="Y81" s="71" t="s">
        <v>600</v>
      </c>
      <c r="Z81" s="71" t="s">
        <v>564</v>
      </c>
      <c r="AA81" s="70" t="s">
        <v>643</v>
      </c>
      <c r="AB81" s="72">
        <v>80</v>
      </c>
      <c r="AC81" s="69">
        <v>21</v>
      </c>
      <c r="AD81" s="72">
        <v>16.8</v>
      </c>
      <c r="AE81" s="73">
        <f>ROUND(I81*AB81,2)</f>
        <v>160</v>
      </c>
      <c r="AF81" s="73">
        <f>ROUND(I81*(AB81+AD81),2)</f>
        <v>193.6</v>
      </c>
    </row>
    <row r="82" spans="1:32" ht="13.5" customHeight="1" thickTop="1">
      <c r="A82" s="74"/>
      <c r="B82" s="74"/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4" t="s">
        <v>566</v>
      </c>
      <c r="AD82" s="74"/>
      <c r="AE82" s="76">
        <f>SUM(AE81:AE81)</f>
        <v>160</v>
      </c>
      <c r="AF82" s="76">
        <f>SUM(AF81:AF81)</f>
        <v>193.6</v>
      </c>
    </row>
    <row r="83" spans="1:32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</row>
    <row r="84" spans="1:32" ht="13.5" thickBot="1">
      <c r="A84" s="67">
        <v>40966</v>
      </c>
      <c r="B84" s="68" t="s">
        <v>390</v>
      </c>
      <c r="C84" s="67">
        <v>106207</v>
      </c>
      <c r="D84" s="68" t="s">
        <v>229</v>
      </c>
      <c r="E84" s="68" t="s">
        <v>294</v>
      </c>
      <c r="F84" s="68" t="s">
        <v>295</v>
      </c>
      <c r="G84" s="68" t="s">
        <v>232</v>
      </c>
      <c r="H84" s="68" t="s">
        <v>233</v>
      </c>
      <c r="I84" s="69">
        <v>4</v>
      </c>
      <c r="J84" s="70" t="s">
        <v>559</v>
      </c>
      <c r="K84" s="68">
        <v>510000</v>
      </c>
      <c r="L84" s="68" t="s">
        <v>272</v>
      </c>
      <c r="M84" s="68" t="s">
        <v>273</v>
      </c>
      <c r="N84" s="68" t="s">
        <v>247</v>
      </c>
      <c r="O84" s="68">
        <v>2</v>
      </c>
      <c r="P84" s="68" t="s">
        <v>274</v>
      </c>
      <c r="Q84" s="68">
        <v>186014</v>
      </c>
      <c r="R84" s="68" t="s">
        <v>275</v>
      </c>
      <c r="S84" s="68" t="s">
        <v>276</v>
      </c>
      <c r="T84" s="68">
        <v>549496321</v>
      </c>
      <c r="U84" s="68"/>
      <c r="V84" s="71" t="s">
        <v>644</v>
      </c>
      <c r="W84" s="71" t="s">
        <v>645</v>
      </c>
      <c r="X84" s="71" t="s">
        <v>258</v>
      </c>
      <c r="Y84" s="71" t="s">
        <v>582</v>
      </c>
      <c r="Z84" s="71" t="s">
        <v>564</v>
      </c>
      <c r="AA84" s="70" t="s">
        <v>646</v>
      </c>
      <c r="AB84" s="72">
        <v>225</v>
      </c>
      <c r="AC84" s="69">
        <v>21</v>
      </c>
      <c r="AD84" s="72">
        <v>47.25</v>
      </c>
      <c r="AE84" s="73">
        <f>ROUND(I84*AB84,2)</f>
        <v>900</v>
      </c>
      <c r="AF84" s="73">
        <f>ROUND(I84*(AB84+AD84),2)</f>
        <v>1089</v>
      </c>
    </row>
    <row r="85" spans="1:32" ht="13.5" customHeight="1" thickTop="1">
      <c r="A85" s="74"/>
      <c r="B85" s="74"/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4" t="s">
        <v>566</v>
      </c>
      <c r="AD85" s="74"/>
      <c r="AE85" s="76">
        <f>SUM(AE84:AE84)</f>
        <v>900</v>
      </c>
      <c r="AF85" s="76">
        <f>SUM(AF84:AF84)</f>
        <v>1089</v>
      </c>
    </row>
    <row r="86" spans="1:32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</row>
    <row r="87" spans="1:32" ht="26.25" thickBot="1">
      <c r="A87" s="67">
        <v>41005</v>
      </c>
      <c r="B87" s="68"/>
      <c r="C87" s="67">
        <v>106256</v>
      </c>
      <c r="D87" s="68" t="s">
        <v>242</v>
      </c>
      <c r="E87" s="68" t="s">
        <v>319</v>
      </c>
      <c r="F87" s="68" t="s">
        <v>320</v>
      </c>
      <c r="G87" s="68" t="s">
        <v>232</v>
      </c>
      <c r="H87" s="68" t="s">
        <v>233</v>
      </c>
      <c r="I87" s="69">
        <v>1</v>
      </c>
      <c r="J87" s="70" t="s">
        <v>559</v>
      </c>
      <c r="K87" s="68">
        <v>960000</v>
      </c>
      <c r="L87" s="68" t="s">
        <v>391</v>
      </c>
      <c r="M87" s="68" t="s">
        <v>335</v>
      </c>
      <c r="N87" s="68" t="s">
        <v>336</v>
      </c>
      <c r="O87" s="68">
        <v>1</v>
      </c>
      <c r="P87" s="68" t="s">
        <v>258</v>
      </c>
      <c r="Q87" s="68">
        <v>106950</v>
      </c>
      <c r="R87" s="68" t="s">
        <v>392</v>
      </c>
      <c r="S87" s="68" t="s">
        <v>393</v>
      </c>
      <c r="T87" s="68">
        <v>549494462</v>
      </c>
      <c r="U87" s="68"/>
      <c r="V87" s="71" t="s">
        <v>620</v>
      </c>
      <c r="W87" s="71" t="s">
        <v>647</v>
      </c>
      <c r="X87" s="71" t="s">
        <v>258</v>
      </c>
      <c r="Y87" s="71" t="s">
        <v>620</v>
      </c>
      <c r="Z87" s="71" t="s">
        <v>621</v>
      </c>
      <c r="AA87" s="70" t="s">
        <v>648</v>
      </c>
      <c r="AB87" s="72">
        <v>2500</v>
      </c>
      <c r="AC87" s="69">
        <v>21</v>
      </c>
      <c r="AD87" s="72">
        <v>525</v>
      </c>
      <c r="AE87" s="73">
        <f>ROUND(I87*AB87,2)</f>
        <v>2500</v>
      </c>
      <c r="AF87" s="73">
        <f>ROUND(I87*(AB87+AD87),2)</f>
        <v>3025</v>
      </c>
    </row>
    <row r="88" spans="1:32" ht="13.5" customHeight="1" thickTop="1">
      <c r="A88" s="74"/>
      <c r="B88" s="74"/>
      <c r="C88" s="7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4" t="s">
        <v>566</v>
      </c>
      <c r="AD88" s="74"/>
      <c r="AE88" s="76">
        <f>SUM(AE87:AE87)</f>
        <v>2500</v>
      </c>
      <c r="AF88" s="76">
        <f>SUM(AF87:AF87)</f>
        <v>3025</v>
      </c>
    </row>
    <row r="89" spans="1:32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</row>
    <row r="90" spans="1:32" ht="12.75">
      <c r="A90" s="67">
        <v>41063</v>
      </c>
      <c r="B90" s="68"/>
      <c r="C90" s="67">
        <v>106374</v>
      </c>
      <c r="D90" s="68" t="s">
        <v>229</v>
      </c>
      <c r="E90" s="68" t="s">
        <v>294</v>
      </c>
      <c r="F90" s="68" t="s">
        <v>295</v>
      </c>
      <c r="G90" s="68" t="s">
        <v>232</v>
      </c>
      <c r="H90" s="68" t="s">
        <v>233</v>
      </c>
      <c r="I90" s="69">
        <v>8</v>
      </c>
      <c r="J90" s="70" t="s">
        <v>559</v>
      </c>
      <c r="K90" s="68">
        <v>999500</v>
      </c>
      <c r="L90" s="68" t="s">
        <v>394</v>
      </c>
      <c r="M90" s="68" t="s">
        <v>395</v>
      </c>
      <c r="N90" s="68" t="s">
        <v>396</v>
      </c>
      <c r="O90" s="68">
        <v>1</v>
      </c>
      <c r="P90" s="68">
        <v>187</v>
      </c>
      <c r="Q90" s="68">
        <v>107268</v>
      </c>
      <c r="R90" s="68" t="s">
        <v>397</v>
      </c>
      <c r="S90" s="68" t="s">
        <v>398</v>
      </c>
      <c r="T90" s="68">
        <v>549494066</v>
      </c>
      <c r="U90" s="68"/>
      <c r="V90" s="71" t="s">
        <v>620</v>
      </c>
      <c r="W90" s="71" t="s">
        <v>649</v>
      </c>
      <c r="X90" s="71" t="s">
        <v>258</v>
      </c>
      <c r="Y90" s="71" t="s">
        <v>620</v>
      </c>
      <c r="Z90" s="71" t="s">
        <v>621</v>
      </c>
      <c r="AA90" s="70" t="s">
        <v>650</v>
      </c>
      <c r="AB90" s="72">
        <v>225</v>
      </c>
      <c r="AC90" s="69">
        <v>21</v>
      </c>
      <c r="AD90" s="72">
        <v>47.25</v>
      </c>
      <c r="AE90" s="73">
        <f>ROUND(I90*AB90,2)</f>
        <v>1800</v>
      </c>
      <c r="AF90" s="73">
        <f>ROUND(I90*(AB90+AD90),2)</f>
        <v>2178</v>
      </c>
    </row>
    <row r="91" spans="1:32" ht="12.75">
      <c r="A91" s="67">
        <v>41063</v>
      </c>
      <c r="B91" s="68"/>
      <c r="C91" s="67">
        <v>106375</v>
      </c>
      <c r="D91" s="68" t="s">
        <v>229</v>
      </c>
      <c r="E91" s="68" t="s">
        <v>230</v>
      </c>
      <c r="F91" s="68" t="s">
        <v>231</v>
      </c>
      <c r="G91" s="68" t="s">
        <v>232</v>
      </c>
      <c r="H91" s="68" t="s">
        <v>233</v>
      </c>
      <c r="I91" s="69">
        <v>2</v>
      </c>
      <c r="J91" s="70" t="s">
        <v>559</v>
      </c>
      <c r="K91" s="68">
        <v>999500</v>
      </c>
      <c r="L91" s="68" t="s">
        <v>394</v>
      </c>
      <c r="M91" s="68" t="s">
        <v>395</v>
      </c>
      <c r="N91" s="68" t="s">
        <v>396</v>
      </c>
      <c r="O91" s="68">
        <v>1</v>
      </c>
      <c r="P91" s="68">
        <v>187</v>
      </c>
      <c r="Q91" s="68">
        <v>107268</v>
      </c>
      <c r="R91" s="68" t="s">
        <v>397</v>
      </c>
      <c r="S91" s="68" t="s">
        <v>398</v>
      </c>
      <c r="T91" s="68">
        <v>549494066</v>
      </c>
      <c r="U91" s="68"/>
      <c r="V91" s="71" t="s">
        <v>620</v>
      </c>
      <c r="W91" s="71" t="s">
        <v>649</v>
      </c>
      <c r="X91" s="71" t="s">
        <v>258</v>
      </c>
      <c r="Y91" s="71" t="s">
        <v>620</v>
      </c>
      <c r="Z91" s="71" t="s">
        <v>621</v>
      </c>
      <c r="AA91" s="70" t="s">
        <v>650</v>
      </c>
      <c r="AB91" s="72">
        <v>400</v>
      </c>
      <c r="AC91" s="69">
        <v>21</v>
      </c>
      <c r="AD91" s="72">
        <v>84</v>
      </c>
      <c r="AE91" s="73">
        <f>ROUND(I91*AB91,2)</f>
        <v>800</v>
      </c>
      <c r="AF91" s="73">
        <f>ROUND(I91*(AB91+AD91),2)</f>
        <v>968</v>
      </c>
    </row>
    <row r="92" spans="1:32" ht="13.5" thickBot="1">
      <c r="A92" s="67">
        <v>41063</v>
      </c>
      <c r="B92" s="68"/>
      <c r="C92" s="67">
        <v>106391</v>
      </c>
      <c r="D92" s="68" t="s">
        <v>229</v>
      </c>
      <c r="E92" s="68" t="s">
        <v>298</v>
      </c>
      <c r="F92" s="68" t="s">
        <v>299</v>
      </c>
      <c r="G92" s="68" t="s">
        <v>232</v>
      </c>
      <c r="H92" s="68" t="s">
        <v>233</v>
      </c>
      <c r="I92" s="69">
        <v>8</v>
      </c>
      <c r="J92" s="70" t="s">
        <v>559</v>
      </c>
      <c r="K92" s="68">
        <v>999500</v>
      </c>
      <c r="L92" s="68" t="s">
        <v>394</v>
      </c>
      <c r="M92" s="68" t="s">
        <v>395</v>
      </c>
      <c r="N92" s="68" t="s">
        <v>396</v>
      </c>
      <c r="O92" s="68">
        <v>1</v>
      </c>
      <c r="P92" s="68">
        <v>187</v>
      </c>
      <c r="Q92" s="68">
        <v>107268</v>
      </c>
      <c r="R92" s="68" t="s">
        <v>397</v>
      </c>
      <c r="S92" s="68" t="s">
        <v>398</v>
      </c>
      <c r="T92" s="68">
        <v>549494066</v>
      </c>
      <c r="U92" s="68"/>
      <c r="V92" s="71" t="s">
        <v>620</v>
      </c>
      <c r="W92" s="71" t="s">
        <v>649</v>
      </c>
      <c r="X92" s="71" t="s">
        <v>258</v>
      </c>
      <c r="Y92" s="71" t="s">
        <v>620</v>
      </c>
      <c r="Z92" s="71" t="s">
        <v>621</v>
      </c>
      <c r="AA92" s="70" t="s">
        <v>650</v>
      </c>
      <c r="AB92" s="72">
        <v>130</v>
      </c>
      <c r="AC92" s="69">
        <v>21</v>
      </c>
      <c r="AD92" s="72">
        <v>27.3</v>
      </c>
      <c r="AE92" s="73">
        <f>ROUND(I92*AB92,2)</f>
        <v>1040</v>
      </c>
      <c r="AF92" s="73">
        <f>ROUND(I92*(AB92+AD92),2)</f>
        <v>1258.4</v>
      </c>
    </row>
    <row r="93" spans="1:32" ht="13.5" customHeight="1" thickTop="1">
      <c r="A93" s="74"/>
      <c r="B93" s="74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4" t="s">
        <v>566</v>
      </c>
      <c r="AD93" s="74"/>
      <c r="AE93" s="76">
        <f>SUM(AE90:AE92)</f>
        <v>3640</v>
      </c>
      <c r="AF93" s="76">
        <f>SUM(AF90:AF92)</f>
        <v>4404.4</v>
      </c>
    </row>
    <row r="94" spans="1:32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</row>
    <row r="95" spans="1:32" ht="12.75">
      <c r="A95" s="67">
        <v>41083</v>
      </c>
      <c r="B95" s="68"/>
      <c r="C95" s="67">
        <v>106439</v>
      </c>
      <c r="D95" s="68" t="s">
        <v>285</v>
      </c>
      <c r="E95" s="68" t="s">
        <v>286</v>
      </c>
      <c r="F95" s="68" t="s">
        <v>287</v>
      </c>
      <c r="G95" s="68" t="s">
        <v>232</v>
      </c>
      <c r="H95" s="68" t="s">
        <v>233</v>
      </c>
      <c r="I95" s="69">
        <v>1</v>
      </c>
      <c r="J95" s="70" t="s">
        <v>559</v>
      </c>
      <c r="K95" s="68">
        <v>820000</v>
      </c>
      <c r="L95" s="68" t="s">
        <v>339</v>
      </c>
      <c r="M95" s="68" t="s">
        <v>340</v>
      </c>
      <c r="N95" s="68" t="s">
        <v>247</v>
      </c>
      <c r="O95" s="68"/>
      <c r="P95" s="68" t="s">
        <v>258</v>
      </c>
      <c r="Q95" s="68">
        <v>116735</v>
      </c>
      <c r="R95" s="68" t="s">
        <v>399</v>
      </c>
      <c r="S95" s="68" t="s">
        <v>400</v>
      </c>
      <c r="T95" s="68">
        <v>549493956</v>
      </c>
      <c r="U95" s="68"/>
      <c r="V95" s="71" t="s">
        <v>651</v>
      </c>
      <c r="W95" s="71" t="s">
        <v>652</v>
      </c>
      <c r="X95" s="71" t="s">
        <v>258</v>
      </c>
      <c r="Y95" s="71" t="s">
        <v>653</v>
      </c>
      <c r="Z95" s="71" t="s">
        <v>621</v>
      </c>
      <c r="AA95" s="70" t="s">
        <v>654</v>
      </c>
      <c r="AB95" s="72">
        <v>4613</v>
      </c>
      <c r="AC95" s="69">
        <v>21</v>
      </c>
      <c r="AD95" s="72">
        <v>968.73</v>
      </c>
      <c r="AE95" s="73">
        <f>ROUND(I95*AB95,2)</f>
        <v>4613</v>
      </c>
      <c r="AF95" s="73">
        <f>ROUND(I95*(AB95+AD95),2)</f>
        <v>5581.73</v>
      </c>
    </row>
    <row r="96" spans="1:32" ht="13.5" thickBot="1">
      <c r="A96" s="67">
        <v>41083</v>
      </c>
      <c r="B96" s="68"/>
      <c r="C96" s="67">
        <v>106440</v>
      </c>
      <c r="D96" s="68" t="s">
        <v>334</v>
      </c>
      <c r="E96" s="68" t="s">
        <v>401</v>
      </c>
      <c r="F96" s="68" t="s">
        <v>402</v>
      </c>
      <c r="G96" s="68" t="s">
        <v>232</v>
      </c>
      <c r="H96" s="68" t="s">
        <v>233</v>
      </c>
      <c r="I96" s="69">
        <v>1</v>
      </c>
      <c r="J96" s="70" t="s">
        <v>559</v>
      </c>
      <c r="K96" s="68">
        <v>820000</v>
      </c>
      <c r="L96" s="68" t="s">
        <v>339</v>
      </c>
      <c r="M96" s="68" t="s">
        <v>340</v>
      </c>
      <c r="N96" s="68" t="s">
        <v>247</v>
      </c>
      <c r="O96" s="68"/>
      <c r="P96" s="68" t="s">
        <v>258</v>
      </c>
      <c r="Q96" s="68">
        <v>73075</v>
      </c>
      <c r="R96" s="68" t="s">
        <v>403</v>
      </c>
      <c r="S96" s="68" t="s">
        <v>404</v>
      </c>
      <c r="T96" s="68">
        <v>549494272</v>
      </c>
      <c r="U96" s="68"/>
      <c r="V96" s="71" t="s">
        <v>651</v>
      </c>
      <c r="W96" s="71" t="s">
        <v>652</v>
      </c>
      <c r="X96" s="71" t="s">
        <v>258</v>
      </c>
      <c r="Y96" s="71" t="s">
        <v>653</v>
      </c>
      <c r="Z96" s="71" t="s">
        <v>621</v>
      </c>
      <c r="AA96" s="70" t="s">
        <v>654</v>
      </c>
      <c r="AB96" s="72">
        <v>14000</v>
      </c>
      <c r="AC96" s="69">
        <v>21</v>
      </c>
      <c r="AD96" s="72">
        <v>2940</v>
      </c>
      <c r="AE96" s="73">
        <f>ROUND(I96*AB96,2)</f>
        <v>14000</v>
      </c>
      <c r="AF96" s="73">
        <f>ROUND(I96*(AB96+AD96),2)</f>
        <v>16940</v>
      </c>
    </row>
    <row r="97" spans="1:32" ht="13.5" customHeight="1" thickTop="1">
      <c r="A97" s="74"/>
      <c r="B97" s="74"/>
      <c r="C97" s="7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4" t="s">
        <v>566</v>
      </c>
      <c r="AD97" s="74"/>
      <c r="AE97" s="76">
        <f>SUM(AE95:AE96)</f>
        <v>18613</v>
      </c>
      <c r="AF97" s="76">
        <f>SUM(AF95:AF96)</f>
        <v>22521.73</v>
      </c>
    </row>
    <row r="98" spans="1:32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</row>
    <row r="99" spans="1:32" ht="26.25" thickBot="1">
      <c r="A99" s="67">
        <v>41144</v>
      </c>
      <c r="B99" s="68" t="s">
        <v>405</v>
      </c>
      <c r="C99" s="67">
        <v>106531</v>
      </c>
      <c r="D99" s="68" t="s">
        <v>252</v>
      </c>
      <c r="E99" s="68" t="s">
        <v>253</v>
      </c>
      <c r="F99" s="68" t="s">
        <v>254</v>
      </c>
      <c r="G99" s="68" t="s">
        <v>232</v>
      </c>
      <c r="H99" s="68" t="s">
        <v>233</v>
      </c>
      <c r="I99" s="69">
        <v>2</v>
      </c>
      <c r="J99" s="70" t="s">
        <v>559</v>
      </c>
      <c r="K99" s="68">
        <v>560000</v>
      </c>
      <c r="L99" s="68" t="s">
        <v>406</v>
      </c>
      <c r="M99" s="68" t="s">
        <v>407</v>
      </c>
      <c r="N99" s="68" t="s">
        <v>408</v>
      </c>
      <c r="O99" s="68">
        <v>3</v>
      </c>
      <c r="P99" s="68">
        <v>349</v>
      </c>
      <c r="Q99" s="68">
        <v>168497</v>
      </c>
      <c r="R99" s="68" t="s">
        <v>409</v>
      </c>
      <c r="S99" s="68" t="s">
        <v>410</v>
      </c>
      <c r="T99" s="68">
        <v>549494051</v>
      </c>
      <c r="U99" s="68" t="s">
        <v>411</v>
      </c>
      <c r="V99" s="71" t="s">
        <v>655</v>
      </c>
      <c r="W99" s="71" t="s">
        <v>656</v>
      </c>
      <c r="X99" s="71" t="s">
        <v>258</v>
      </c>
      <c r="Y99" s="71" t="s">
        <v>563</v>
      </c>
      <c r="Z99" s="71" t="s">
        <v>564</v>
      </c>
      <c r="AA99" s="70" t="s">
        <v>657</v>
      </c>
      <c r="AB99" s="72">
        <v>1337</v>
      </c>
      <c r="AC99" s="69">
        <v>21</v>
      </c>
      <c r="AD99" s="72">
        <v>280.77</v>
      </c>
      <c r="AE99" s="73">
        <f>ROUND(I99*AB99,2)</f>
        <v>2674</v>
      </c>
      <c r="AF99" s="73">
        <f>ROUND(I99*(AB99+AD99),2)</f>
        <v>3235.54</v>
      </c>
    </row>
    <row r="100" spans="1:32" ht="13.5" customHeight="1" thickTop="1">
      <c r="A100" s="74"/>
      <c r="B100" s="74"/>
      <c r="C100" s="7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4" t="s">
        <v>566</v>
      </c>
      <c r="AD100" s="74"/>
      <c r="AE100" s="76">
        <f>SUM(AE99:AE99)</f>
        <v>2674</v>
      </c>
      <c r="AF100" s="76">
        <f>SUM(AF99:AF99)</f>
        <v>3235.54</v>
      </c>
    </row>
    <row r="101" spans="1:32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</row>
    <row r="102" spans="1:32" ht="26.25" thickBot="1">
      <c r="A102" s="67">
        <v>41148</v>
      </c>
      <c r="B102" s="68"/>
      <c r="C102" s="67">
        <v>106535</v>
      </c>
      <c r="D102" s="68" t="s">
        <v>252</v>
      </c>
      <c r="E102" s="68" t="s">
        <v>253</v>
      </c>
      <c r="F102" s="68" t="s">
        <v>254</v>
      </c>
      <c r="G102" s="68" t="s">
        <v>232</v>
      </c>
      <c r="H102" s="68" t="s">
        <v>233</v>
      </c>
      <c r="I102" s="69">
        <v>4</v>
      </c>
      <c r="J102" s="70" t="s">
        <v>559</v>
      </c>
      <c r="K102" s="68">
        <v>212600</v>
      </c>
      <c r="L102" s="68" t="s">
        <v>279</v>
      </c>
      <c r="M102" s="68" t="s">
        <v>280</v>
      </c>
      <c r="N102" s="68" t="s">
        <v>281</v>
      </c>
      <c r="O102" s="68">
        <v>4</v>
      </c>
      <c r="P102" s="68" t="s">
        <v>258</v>
      </c>
      <c r="Q102" s="68">
        <v>9482</v>
      </c>
      <c r="R102" s="68" t="s">
        <v>412</v>
      </c>
      <c r="S102" s="68" t="s">
        <v>413</v>
      </c>
      <c r="T102" s="68">
        <v>549497812</v>
      </c>
      <c r="U102" s="68"/>
      <c r="V102" s="71" t="s">
        <v>658</v>
      </c>
      <c r="W102" s="71" t="s">
        <v>585</v>
      </c>
      <c r="X102" s="71" t="s">
        <v>659</v>
      </c>
      <c r="Y102" s="71" t="s">
        <v>660</v>
      </c>
      <c r="Z102" s="71" t="s">
        <v>564</v>
      </c>
      <c r="AA102" s="70" t="s">
        <v>661</v>
      </c>
      <c r="AB102" s="72">
        <v>1337</v>
      </c>
      <c r="AC102" s="69">
        <v>21</v>
      </c>
      <c r="AD102" s="72">
        <v>280.77</v>
      </c>
      <c r="AE102" s="73">
        <f>ROUND(I102*AB102,2)</f>
        <v>5348</v>
      </c>
      <c r="AF102" s="73">
        <f>ROUND(I102*(AB102+AD102),2)</f>
        <v>6471.08</v>
      </c>
    </row>
    <row r="103" spans="1:32" ht="13.5" customHeight="1" thickTop="1">
      <c r="A103" s="74"/>
      <c r="B103" s="74"/>
      <c r="C103" s="7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4" t="s">
        <v>566</v>
      </c>
      <c r="AD103" s="74"/>
      <c r="AE103" s="76">
        <f>SUM(AE102:AE102)</f>
        <v>5348</v>
      </c>
      <c r="AF103" s="76">
        <f>SUM(AF102:AF102)</f>
        <v>6471.08</v>
      </c>
    </row>
    <row r="104" spans="1:32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</row>
    <row r="105" spans="1:32" ht="12.75">
      <c r="A105" s="67">
        <v>41202</v>
      </c>
      <c r="B105" s="68"/>
      <c r="C105" s="67">
        <v>106659</v>
      </c>
      <c r="D105" s="68" t="s">
        <v>229</v>
      </c>
      <c r="E105" s="68" t="s">
        <v>294</v>
      </c>
      <c r="F105" s="68" t="s">
        <v>295</v>
      </c>
      <c r="G105" s="68" t="s">
        <v>232</v>
      </c>
      <c r="H105" s="68" t="s">
        <v>233</v>
      </c>
      <c r="I105" s="69">
        <v>10</v>
      </c>
      <c r="J105" s="70" t="s">
        <v>576</v>
      </c>
      <c r="K105" s="68">
        <v>211300</v>
      </c>
      <c r="L105" s="68" t="s">
        <v>414</v>
      </c>
      <c r="M105" s="68" t="s">
        <v>415</v>
      </c>
      <c r="N105" s="68" t="s">
        <v>281</v>
      </c>
      <c r="O105" s="68">
        <v>5</v>
      </c>
      <c r="P105" s="68" t="s">
        <v>416</v>
      </c>
      <c r="Q105" s="68">
        <v>2722</v>
      </c>
      <c r="R105" s="68" t="s">
        <v>417</v>
      </c>
      <c r="S105" s="68" t="s">
        <v>418</v>
      </c>
      <c r="T105" s="68">
        <v>549497794</v>
      </c>
      <c r="U105" s="68"/>
      <c r="V105" s="71" t="s">
        <v>662</v>
      </c>
      <c r="W105" s="71" t="s">
        <v>663</v>
      </c>
      <c r="X105" s="71" t="s">
        <v>258</v>
      </c>
      <c r="Y105" s="71" t="s">
        <v>664</v>
      </c>
      <c r="Z105" s="71" t="s">
        <v>258</v>
      </c>
      <c r="AA105" s="70" t="s">
        <v>665</v>
      </c>
      <c r="AB105" s="72">
        <v>225</v>
      </c>
      <c r="AC105" s="69">
        <v>21</v>
      </c>
      <c r="AD105" s="72">
        <v>47.25</v>
      </c>
      <c r="AE105" s="73">
        <f>ROUND(I105*AB105,2)</f>
        <v>2250</v>
      </c>
      <c r="AF105" s="73">
        <f>ROUND(I105*(AB105+AD105),2)</f>
        <v>2722.5</v>
      </c>
    </row>
    <row r="106" spans="1:32" ht="13.5" thickBot="1">
      <c r="A106" s="67">
        <v>41202</v>
      </c>
      <c r="B106" s="68"/>
      <c r="C106" s="67">
        <v>106689</v>
      </c>
      <c r="D106" s="68" t="s">
        <v>229</v>
      </c>
      <c r="E106" s="68" t="s">
        <v>230</v>
      </c>
      <c r="F106" s="68" t="s">
        <v>231</v>
      </c>
      <c r="G106" s="68" t="s">
        <v>232</v>
      </c>
      <c r="H106" s="68" t="s">
        <v>233</v>
      </c>
      <c r="I106" s="69">
        <v>10</v>
      </c>
      <c r="J106" s="70" t="s">
        <v>576</v>
      </c>
      <c r="K106" s="68">
        <v>211300</v>
      </c>
      <c r="L106" s="68" t="s">
        <v>414</v>
      </c>
      <c r="M106" s="68" t="s">
        <v>415</v>
      </c>
      <c r="N106" s="68" t="s">
        <v>281</v>
      </c>
      <c r="O106" s="68">
        <v>5</v>
      </c>
      <c r="P106" s="68" t="s">
        <v>419</v>
      </c>
      <c r="Q106" s="68">
        <v>2722</v>
      </c>
      <c r="R106" s="68" t="s">
        <v>417</v>
      </c>
      <c r="S106" s="68" t="s">
        <v>418</v>
      </c>
      <c r="T106" s="68">
        <v>549497794</v>
      </c>
      <c r="U106" s="68"/>
      <c r="V106" s="71" t="s">
        <v>662</v>
      </c>
      <c r="W106" s="71" t="s">
        <v>663</v>
      </c>
      <c r="X106" s="71" t="s">
        <v>258</v>
      </c>
      <c r="Y106" s="71" t="s">
        <v>664</v>
      </c>
      <c r="Z106" s="71" t="s">
        <v>258</v>
      </c>
      <c r="AA106" s="70" t="s">
        <v>665</v>
      </c>
      <c r="AB106" s="72">
        <v>400</v>
      </c>
      <c r="AC106" s="69">
        <v>21</v>
      </c>
      <c r="AD106" s="72">
        <v>84</v>
      </c>
      <c r="AE106" s="73">
        <f>ROUND(I106*AB106,2)</f>
        <v>4000</v>
      </c>
      <c r="AF106" s="73">
        <f>ROUND(I106*(AB106+AD106),2)</f>
        <v>4840</v>
      </c>
    </row>
    <row r="107" spans="1:32" ht="13.5" customHeight="1" thickTop="1">
      <c r="A107" s="74"/>
      <c r="B107" s="74"/>
      <c r="C107" s="7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4" t="s">
        <v>566</v>
      </c>
      <c r="AD107" s="74"/>
      <c r="AE107" s="76">
        <f>SUM(AE105:AE106)</f>
        <v>6250</v>
      </c>
      <c r="AF107" s="76">
        <f>SUM(AF105:AF106)</f>
        <v>7562.5</v>
      </c>
    </row>
    <row r="108" spans="1:32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</row>
    <row r="109" spans="1:32" ht="12.75">
      <c r="A109" s="67">
        <v>41260</v>
      </c>
      <c r="B109" s="68"/>
      <c r="C109" s="67">
        <v>106849</v>
      </c>
      <c r="D109" s="68" t="s">
        <v>229</v>
      </c>
      <c r="E109" s="68" t="s">
        <v>294</v>
      </c>
      <c r="F109" s="68" t="s">
        <v>295</v>
      </c>
      <c r="G109" s="68" t="s">
        <v>232</v>
      </c>
      <c r="H109" s="68" t="s">
        <v>233</v>
      </c>
      <c r="I109" s="69">
        <v>4</v>
      </c>
      <c r="J109" s="70" t="s">
        <v>559</v>
      </c>
      <c r="K109" s="68">
        <v>212100</v>
      </c>
      <c r="L109" s="68" t="s">
        <v>420</v>
      </c>
      <c r="M109" s="68" t="s">
        <v>421</v>
      </c>
      <c r="N109" s="68" t="s">
        <v>422</v>
      </c>
      <c r="O109" s="68">
        <v>2</v>
      </c>
      <c r="P109" s="68" t="s">
        <v>423</v>
      </c>
      <c r="Q109" s="68">
        <v>165833</v>
      </c>
      <c r="R109" s="68" t="s">
        <v>424</v>
      </c>
      <c r="S109" s="68" t="s">
        <v>425</v>
      </c>
      <c r="T109" s="68">
        <v>549493850</v>
      </c>
      <c r="U109" s="68" t="s">
        <v>426</v>
      </c>
      <c r="V109" s="71" t="s">
        <v>629</v>
      </c>
      <c r="W109" s="71" t="s">
        <v>666</v>
      </c>
      <c r="X109" s="71" t="s">
        <v>258</v>
      </c>
      <c r="Y109" s="71" t="s">
        <v>629</v>
      </c>
      <c r="Z109" s="71" t="s">
        <v>258</v>
      </c>
      <c r="AA109" s="70" t="s">
        <v>667</v>
      </c>
      <c r="AB109" s="72">
        <v>225</v>
      </c>
      <c r="AC109" s="69">
        <v>21</v>
      </c>
      <c r="AD109" s="72">
        <v>47.25</v>
      </c>
      <c r="AE109" s="73">
        <f>ROUND(I109*AB109,2)</f>
        <v>900</v>
      </c>
      <c r="AF109" s="73">
        <f>ROUND(I109*(AB109+AD109),2)</f>
        <v>1089</v>
      </c>
    </row>
    <row r="110" spans="1:32" ht="13.5" thickBot="1">
      <c r="A110" s="67">
        <v>41260</v>
      </c>
      <c r="B110" s="68"/>
      <c r="C110" s="67">
        <v>108397</v>
      </c>
      <c r="D110" s="68" t="s">
        <v>252</v>
      </c>
      <c r="E110" s="68" t="s">
        <v>253</v>
      </c>
      <c r="F110" s="68" t="s">
        <v>254</v>
      </c>
      <c r="G110" s="68" t="s">
        <v>232</v>
      </c>
      <c r="H110" s="68" t="s">
        <v>233</v>
      </c>
      <c r="I110" s="69">
        <v>2</v>
      </c>
      <c r="J110" s="70" t="s">
        <v>559</v>
      </c>
      <c r="K110" s="68">
        <v>212100</v>
      </c>
      <c r="L110" s="68" t="s">
        <v>420</v>
      </c>
      <c r="M110" s="68" t="s">
        <v>421</v>
      </c>
      <c r="N110" s="68" t="s">
        <v>422</v>
      </c>
      <c r="O110" s="68">
        <v>2</v>
      </c>
      <c r="P110" s="68" t="s">
        <v>423</v>
      </c>
      <c r="Q110" s="68">
        <v>165833</v>
      </c>
      <c r="R110" s="68" t="s">
        <v>424</v>
      </c>
      <c r="S110" s="68" t="s">
        <v>425</v>
      </c>
      <c r="T110" s="68">
        <v>549493850</v>
      </c>
      <c r="U110" s="68" t="s">
        <v>426</v>
      </c>
      <c r="V110" s="71" t="s">
        <v>629</v>
      </c>
      <c r="W110" s="71" t="s">
        <v>666</v>
      </c>
      <c r="X110" s="71" t="s">
        <v>258</v>
      </c>
      <c r="Y110" s="71" t="s">
        <v>629</v>
      </c>
      <c r="Z110" s="71" t="s">
        <v>258</v>
      </c>
      <c r="AA110" s="70" t="s">
        <v>667</v>
      </c>
      <c r="AB110" s="72">
        <v>1337</v>
      </c>
      <c r="AC110" s="69">
        <v>21</v>
      </c>
      <c r="AD110" s="72">
        <v>280.77</v>
      </c>
      <c r="AE110" s="73">
        <f>ROUND(I110*AB110,2)</f>
        <v>2674</v>
      </c>
      <c r="AF110" s="73">
        <f>ROUND(I110*(AB110+AD110),2)</f>
        <v>3235.54</v>
      </c>
    </row>
    <row r="111" spans="1:32" ht="13.5" customHeight="1" thickTop="1">
      <c r="A111" s="74"/>
      <c r="B111" s="74"/>
      <c r="C111" s="7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4" t="s">
        <v>566</v>
      </c>
      <c r="AD111" s="74"/>
      <c r="AE111" s="76">
        <f>SUM(AE109:AE110)</f>
        <v>3574</v>
      </c>
      <c r="AF111" s="76">
        <f>SUM(AF109:AF110)</f>
        <v>4324.54</v>
      </c>
    </row>
    <row r="112" spans="1:32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</row>
    <row r="113" spans="1:32" ht="26.25" thickBot="1">
      <c r="A113" s="67">
        <v>41282</v>
      </c>
      <c r="B113" s="68"/>
      <c r="C113" s="67">
        <v>106981</v>
      </c>
      <c r="D113" s="68" t="s">
        <v>285</v>
      </c>
      <c r="E113" s="68" t="s">
        <v>427</v>
      </c>
      <c r="F113" s="68" t="s">
        <v>428</v>
      </c>
      <c r="G113" s="68" t="s">
        <v>232</v>
      </c>
      <c r="H113" s="68" t="s">
        <v>233</v>
      </c>
      <c r="I113" s="69">
        <v>1</v>
      </c>
      <c r="J113" s="70" t="s">
        <v>559</v>
      </c>
      <c r="K113" s="68">
        <v>714006</v>
      </c>
      <c r="L113" s="68" t="s">
        <v>311</v>
      </c>
      <c r="M113" s="68" t="s">
        <v>376</v>
      </c>
      <c r="N113" s="68" t="s">
        <v>377</v>
      </c>
      <c r="O113" s="68">
        <v>2</v>
      </c>
      <c r="P113" s="68" t="s">
        <v>429</v>
      </c>
      <c r="Q113" s="68">
        <v>717</v>
      </c>
      <c r="R113" s="68" t="s">
        <v>430</v>
      </c>
      <c r="S113" s="68" t="s">
        <v>431</v>
      </c>
      <c r="T113" s="68">
        <v>543182641</v>
      </c>
      <c r="U113" s="68"/>
      <c r="V113" s="71" t="s">
        <v>597</v>
      </c>
      <c r="W113" s="71" t="s">
        <v>602</v>
      </c>
      <c r="X113" s="71" t="s">
        <v>603</v>
      </c>
      <c r="Y113" s="71" t="s">
        <v>600</v>
      </c>
      <c r="Z113" s="71" t="s">
        <v>564</v>
      </c>
      <c r="AA113" s="70" t="s">
        <v>668</v>
      </c>
      <c r="AB113" s="72">
        <v>2470</v>
      </c>
      <c r="AC113" s="69">
        <v>21</v>
      </c>
      <c r="AD113" s="72">
        <v>518.7</v>
      </c>
      <c r="AE113" s="73">
        <f>ROUND(I113*AB113,2)</f>
        <v>2470</v>
      </c>
      <c r="AF113" s="73">
        <f>ROUND(I113*(AB113+AD113),2)</f>
        <v>2988.7</v>
      </c>
    </row>
    <row r="114" spans="1:32" ht="13.5" customHeight="1" thickTop="1">
      <c r="A114" s="74"/>
      <c r="B114" s="74"/>
      <c r="C114" s="7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4" t="s">
        <v>566</v>
      </c>
      <c r="AD114" s="74"/>
      <c r="AE114" s="76">
        <f>SUM(AE113:AE113)</f>
        <v>2470</v>
      </c>
      <c r="AF114" s="76">
        <f>SUM(AF113:AF113)</f>
        <v>2988.7</v>
      </c>
    </row>
    <row r="115" spans="1:32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</row>
    <row r="116" spans="1:32" ht="26.25" thickBot="1">
      <c r="A116" s="67">
        <v>41415</v>
      </c>
      <c r="B116" s="68"/>
      <c r="C116" s="67">
        <v>107877</v>
      </c>
      <c r="D116" s="68" t="s">
        <v>252</v>
      </c>
      <c r="E116" s="68" t="s">
        <v>253</v>
      </c>
      <c r="F116" s="68" t="s">
        <v>254</v>
      </c>
      <c r="G116" s="68" t="s">
        <v>232</v>
      </c>
      <c r="H116" s="68" t="s">
        <v>233</v>
      </c>
      <c r="I116" s="69">
        <v>1</v>
      </c>
      <c r="J116" s="70" t="s">
        <v>559</v>
      </c>
      <c r="K116" s="68">
        <v>313060</v>
      </c>
      <c r="L116" s="68" t="s">
        <v>432</v>
      </c>
      <c r="M116" s="68" t="s">
        <v>433</v>
      </c>
      <c r="N116" s="68" t="s">
        <v>247</v>
      </c>
      <c r="O116" s="68"/>
      <c r="P116" s="68" t="s">
        <v>258</v>
      </c>
      <c r="Q116" s="68">
        <v>175780</v>
      </c>
      <c r="R116" s="68" t="s">
        <v>434</v>
      </c>
      <c r="S116" s="68" t="s">
        <v>435</v>
      </c>
      <c r="T116" s="68">
        <v>549493093</v>
      </c>
      <c r="U116" s="68" t="s">
        <v>436</v>
      </c>
      <c r="V116" s="71" t="s">
        <v>669</v>
      </c>
      <c r="W116" s="71" t="s">
        <v>670</v>
      </c>
      <c r="X116" s="71" t="s">
        <v>258</v>
      </c>
      <c r="Y116" s="71" t="s">
        <v>671</v>
      </c>
      <c r="Z116" s="71" t="s">
        <v>258</v>
      </c>
      <c r="AA116" s="70" t="s">
        <v>672</v>
      </c>
      <c r="AB116" s="72">
        <v>1337</v>
      </c>
      <c r="AC116" s="69">
        <v>21</v>
      </c>
      <c r="AD116" s="72">
        <v>280.77</v>
      </c>
      <c r="AE116" s="73">
        <f>ROUND(I116*AB116,2)</f>
        <v>1337</v>
      </c>
      <c r="AF116" s="73">
        <f>ROUND(I116*(AB116+AD116),2)</f>
        <v>1617.77</v>
      </c>
    </row>
    <row r="117" spans="1:32" ht="13.5" customHeight="1" thickTop="1">
      <c r="A117" s="74"/>
      <c r="B117" s="74"/>
      <c r="C117" s="7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4" t="s">
        <v>566</v>
      </c>
      <c r="AD117" s="74"/>
      <c r="AE117" s="76">
        <f>SUM(AE116:AE116)</f>
        <v>1337</v>
      </c>
      <c r="AF117" s="76">
        <f>SUM(AF116:AF116)</f>
        <v>1617.77</v>
      </c>
    </row>
    <row r="118" spans="1:32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</row>
    <row r="119" spans="1:32" ht="26.25" thickBot="1">
      <c r="A119" s="67">
        <v>41460</v>
      </c>
      <c r="B119" s="68"/>
      <c r="C119" s="67">
        <v>108003</v>
      </c>
      <c r="D119" s="68" t="s">
        <v>252</v>
      </c>
      <c r="E119" s="68" t="s">
        <v>253</v>
      </c>
      <c r="F119" s="68" t="s">
        <v>254</v>
      </c>
      <c r="G119" s="68" t="s">
        <v>232</v>
      </c>
      <c r="H119" s="68" t="s">
        <v>233</v>
      </c>
      <c r="I119" s="69">
        <v>1</v>
      </c>
      <c r="J119" s="70" t="s">
        <v>559</v>
      </c>
      <c r="K119" s="68">
        <v>313060</v>
      </c>
      <c r="L119" s="68" t="s">
        <v>432</v>
      </c>
      <c r="M119" s="68" t="s">
        <v>433</v>
      </c>
      <c r="N119" s="68" t="s">
        <v>247</v>
      </c>
      <c r="O119" s="68"/>
      <c r="P119" s="68" t="s">
        <v>258</v>
      </c>
      <c r="Q119" s="68">
        <v>175780</v>
      </c>
      <c r="R119" s="68" t="s">
        <v>434</v>
      </c>
      <c r="S119" s="68" t="s">
        <v>435</v>
      </c>
      <c r="T119" s="68">
        <v>549493093</v>
      </c>
      <c r="U119" s="68" t="s">
        <v>436</v>
      </c>
      <c r="V119" s="71" t="s">
        <v>673</v>
      </c>
      <c r="W119" s="71" t="s">
        <v>670</v>
      </c>
      <c r="X119" s="71" t="s">
        <v>674</v>
      </c>
      <c r="Y119" s="71" t="s">
        <v>600</v>
      </c>
      <c r="Z119" s="71" t="s">
        <v>258</v>
      </c>
      <c r="AA119" s="70" t="s">
        <v>675</v>
      </c>
      <c r="AB119" s="72">
        <v>1337</v>
      </c>
      <c r="AC119" s="69">
        <v>21</v>
      </c>
      <c r="AD119" s="72">
        <v>280.77</v>
      </c>
      <c r="AE119" s="73">
        <f>ROUND(I119*AB119,2)</f>
        <v>1337</v>
      </c>
      <c r="AF119" s="73">
        <f>ROUND(I119*(AB119+AD119),2)</f>
        <v>1617.77</v>
      </c>
    </row>
    <row r="120" spans="1:32" ht="13.5" customHeight="1" thickTop="1">
      <c r="A120" s="74"/>
      <c r="B120" s="74"/>
      <c r="C120" s="7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4" t="s">
        <v>566</v>
      </c>
      <c r="AD120" s="74"/>
      <c r="AE120" s="76">
        <f>SUM(AE119:AE119)</f>
        <v>1337</v>
      </c>
      <c r="AF120" s="76">
        <f>SUM(AF119:AF119)</f>
        <v>1617.77</v>
      </c>
    </row>
    <row r="121" spans="1:32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</row>
    <row r="122" spans="1:32" ht="26.25" thickBot="1">
      <c r="A122" s="67">
        <v>41462</v>
      </c>
      <c r="B122" s="68"/>
      <c r="C122" s="67">
        <v>108033</v>
      </c>
      <c r="D122" s="68" t="s">
        <v>229</v>
      </c>
      <c r="E122" s="68" t="s">
        <v>298</v>
      </c>
      <c r="F122" s="68" t="s">
        <v>299</v>
      </c>
      <c r="G122" s="68" t="s">
        <v>232</v>
      </c>
      <c r="H122" s="68" t="s">
        <v>233</v>
      </c>
      <c r="I122" s="69">
        <v>3</v>
      </c>
      <c r="J122" s="70" t="s">
        <v>559</v>
      </c>
      <c r="K122" s="68">
        <v>319840</v>
      </c>
      <c r="L122" s="68" t="s">
        <v>344</v>
      </c>
      <c r="M122" s="68" t="s">
        <v>437</v>
      </c>
      <c r="N122" s="68" t="s">
        <v>290</v>
      </c>
      <c r="O122" s="68">
        <v>1</v>
      </c>
      <c r="P122" s="68" t="s">
        <v>438</v>
      </c>
      <c r="Q122" s="68">
        <v>191620</v>
      </c>
      <c r="R122" s="68" t="s">
        <v>439</v>
      </c>
      <c r="S122" s="68" t="s">
        <v>440</v>
      </c>
      <c r="T122" s="68">
        <v>549496909</v>
      </c>
      <c r="U122" s="68" t="s">
        <v>441</v>
      </c>
      <c r="V122" s="71" t="s">
        <v>620</v>
      </c>
      <c r="W122" s="71" t="s">
        <v>676</v>
      </c>
      <c r="X122" s="71" t="s">
        <v>258</v>
      </c>
      <c r="Y122" s="71" t="s">
        <v>620</v>
      </c>
      <c r="Z122" s="71" t="s">
        <v>677</v>
      </c>
      <c r="AA122" s="70" t="s">
        <v>678</v>
      </c>
      <c r="AB122" s="72">
        <v>130</v>
      </c>
      <c r="AC122" s="69">
        <v>21</v>
      </c>
      <c r="AD122" s="72">
        <v>27.3</v>
      </c>
      <c r="AE122" s="73">
        <f>ROUND(I122*AB122,2)</f>
        <v>390</v>
      </c>
      <c r="AF122" s="73">
        <f>ROUND(I122*(AB122+AD122),2)</f>
        <v>471.9</v>
      </c>
    </row>
    <row r="123" spans="1:32" ht="13.5" customHeight="1" thickTop="1">
      <c r="A123" s="74"/>
      <c r="B123" s="74"/>
      <c r="C123" s="7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4" t="s">
        <v>566</v>
      </c>
      <c r="AD123" s="74"/>
      <c r="AE123" s="76">
        <f>SUM(AE122:AE122)</f>
        <v>390</v>
      </c>
      <c r="AF123" s="76">
        <f>SUM(AF122:AF122)</f>
        <v>471.9</v>
      </c>
    </row>
    <row r="124" spans="1:32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</row>
    <row r="125" spans="1:32" ht="12.75">
      <c r="A125" s="67">
        <v>41545</v>
      </c>
      <c r="B125" s="68"/>
      <c r="C125" s="67">
        <v>108150</v>
      </c>
      <c r="D125" s="68" t="s">
        <v>252</v>
      </c>
      <c r="E125" s="68" t="s">
        <v>277</v>
      </c>
      <c r="F125" s="68" t="s">
        <v>278</v>
      </c>
      <c r="G125" s="68" t="s">
        <v>232</v>
      </c>
      <c r="H125" s="68" t="s">
        <v>233</v>
      </c>
      <c r="I125" s="69">
        <v>1</v>
      </c>
      <c r="J125" s="70" t="s">
        <v>559</v>
      </c>
      <c r="K125" s="68">
        <v>713003</v>
      </c>
      <c r="L125" s="68" t="s">
        <v>442</v>
      </c>
      <c r="M125" s="68" t="s">
        <v>443</v>
      </c>
      <c r="N125" s="68" t="s">
        <v>444</v>
      </c>
      <c r="O125" s="68"/>
      <c r="P125" s="68" t="s">
        <v>258</v>
      </c>
      <c r="Q125" s="68">
        <v>112275</v>
      </c>
      <c r="R125" s="68" t="s">
        <v>445</v>
      </c>
      <c r="S125" s="68" t="s">
        <v>446</v>
      </c>
      <c r="T125" s="68"/>
      <c r="U125" s="68"/>
      <c r="V125" s="71" t="s">
        <v>679</v>
      </c>
      <c r="W125" s="71" t="s">
        <v>680</v>
      </c>
      <c r="X125" s="71" t="s">
        <v>258</v>
      </c>
      <c r="Y125" s="71" t="s">
        <v>600</v>
      </c>
      <c r="Z125" s="71" t="s">
        <v>564</v>
      </c>
      <c r="AA125" s="70" t="s">
        <v>681</v>
      </c>
      <c r="AB125" s="72">
        <v>987</v>
      </c>
      <c r="AC125" s="69">
        <v>21</v>
      </c>
      <c r="AD125" s="72">
        <v>207.27</v>
      </c>
      <c r="AE125" s="73">
        <f>ROUND(I125*AB125,2)</f>
        <v>987</v>
      </c>
      <c r="AF125" s="73">
        <f>ROUND(I125*(AB125+AD125),2)</f>
        <v>1194.27</v>
      </c>
    </row>
    <row r="126" spans="1:32" ht="12.75">
      <c r="A126" s="67">
        <v>41545</v>
      </c>
      <c r="B126" s="68"/>
      <c r="C126" s="67">
        <v>108151</v>
      </c>
      <c r="D126" s="68" t="s">
        <v>447</v>
      </c>
      <c r="E126" s="68" t="s">
        <v>448</v>
      </c>
      <c r="F126" s="68" t="s">
        <v>197</v>
      </c>
      <c r="G126" s="68" t="s">
        <v>232</v>
      </c>
      <c r="H126" s="68" t="s">
        <v>233</v>
      </c>
      <c r="I126" s="69">
        <v>1</v>
      </c>
      <c r="J126" s="70" t="s">
        <v>559</v>
      </c>
      <c r="K126" s="68">
        <v>713003</v>
      </c>
      <c r="L126" s="68" t="s">
        <v>442</v>
      </c>
      <c r="M126" s="68" t="s">
        <v>443</v>
      </c>
      <c r="N126" s="68" t="s">
        <v>444</v>
      </c>
      <c r="O126" s="68"/>
      <c r="P126" s="68" t="s">
        <v>258</v>
      </c>
      <c r="Q126" s="68">
        <v>112275</v>
      </c>
      <c r="R126" s="68" t="s">
        <v>445</v>
      </c>
      <c r="S126" s="68" t="s">
        <v>446</v>
      </c>
      <c r="T126" s="68"/>
      <c r="U126" s="68"/>
      <c r="V126" s="71" t="s">
        <v>679</v>
      </c>
      <c r="W126" s="71" t="s">
        <v>680</v>
      </c>
      <c r="X126" s="71" t="s">
        <v>258</v>
      </c>
      <c r="Y126" s="71" t="s">
        <v>600</v>
      </c>
      <c r="Z126" s="71" t="s">
        <v>564</v>
      </c>
      <c r="AA126" s="70" t="s">
        <v>681</v>
      </c>
      <c r="AB126" s="72">
        <v>200</v>
      </c>
      <c r="AC126" s="69">
        <v>21</v>
      </c>
      <c r="AD126" s="72">
        <v>42</v>
      </c>
      <c r="AE126" s="73">
        <f>ROUND(I126*AB126,2)</f>
        <v>200</v>
      </c>
      <c r="AF126" s="73">
        <f>ROUND(I126*(AB126+AD126),2)</f>
        <v>242</v>
      </c>
    </row>
    <row r="127" spans="1:32" ht="12.75">
      <c r="A127" s="67">
        <v>41545</v>
      </c>
      <c r="B127" s="68"/>
      <c r="C127" s="67">
        <v>108152</v>
      </c>
      <c r="D127" s="68" t="s">
        <v>447</v>
      </c>
      <c r="E127" s="68" t="s">
        <v>449</v>
      </c>
      <c r="F127" s="68" t="s">
        <v>199</v>
      </c>
      <c r="G127" s="68" t="s">
        <v>232</v>
      </c>
      <c r="H127" s="68" t="s">
        <v>233</v>
      </c>
      <c r="I127" s="69">
        <v>3</v>
      </c>
      <c r="J127" s="70" t="s">
        <v>559</v>
      </c>
      <c r="K127" s="68">
        <v>713003</v>
      </c>
      <c r="L127" s="68" t="s">
        <v>442</v>
      </c>
      <c r="M127" s="68" t="s">
        <v>443</v>
      </c>
      <c r="N127" s="68" t="s">
        <v>444</v>
      </c>
      <c r="O127" s="68"/>
      <c r="P127" s="68" t="s">
        <v>258</v>
      </c>
      <c r="Q127" s="68">
        <v>112275</v>
      </c>
      <c r="R127" s="68" t="s">
        <v>445</v>
      </c>
      <c r="S127" s="68" t="s">
        <v>446</v>
      </c>
      <c r="T127" s="68"/>
      <c r="U127" s="68"/>
      <c r="V127" s="71" t="s">
        <v>679</v>
      </c>
      <c r="W127" s="71" t="s">
        <v>680</v>
      </c>
      <c r="X127" s="71" t="s">
        <v>258</v>
      </c>
      <c r="Y127" s="71" t="s">
        <v>600</v>
      </c>
      <c r="Z127" s="71" t="s">
        <v>564</v>
      </c>
      <c r="AA127" s="70" t="s">
        <v>681</v>
      </c>
      <c r="AB127" s="72">
        <v>200</v>
      </c>
      <c r="AC127" s="69">
        <v>21</v>
      </c>
      <c r="AD127" s="72">
        <v>42</v>
      </c>
      <c r="AE127" s="73">
        <f>ROUND(I127*AB127,2)</f>
        <v>600</v>
      </c>
      <c r="AF127" s="73">
        <f>ROUND(I127*(AB127+AD127),2)</f>
        <v>726</v>
      </c>
    </row>
    <row r="128" spans="1:32" ht="13.5" thickBot="1">
      <c r="A128" s="67">
        <v>41545</v>
      </c>
      <c r="B128" s="68"/>
      <c r="C128" s="67">
        <v>108162</v>
      </c>
      <c r="D128" s="68" t="s">
        <v>242</v>
      </c>
      <c r="E128" s="68" t="s">
        <v>319</v>
      </c>
      <c r="F128" s="68" t="s">
        <v>320</v>
      </c>
      <c r="G128" s="68" t="s">
        <v>232</v>
      </c>
      <c r="H128" s="68" t="s">
        <v>233</v>
      </c>
      <c r="I128" s="69">
        <v>1</v>
      </c>
      <c r="J128" s="70" t="s">
        <v>559</v>
      </c>
      <c r="K128" s="68">
        <v>713003</v>
      </c>
      <c r="L128" s="68" t="s">
        <v>442</v>
      </c>
      <c r="M128" s="68" t="s">
        <v>443</v>
      </c>
      <c r="N128" s="68" t="s">
        <v>444</v>
      </c>
      <c r="O128" s="68"/>
      <c r="P128" s="68" t="s">
        <v>258</v>
      </c>
      <c r="Q128" s="68">
        <v>112275</v>
      </c>
      <c r="R128" s="68" t="s">
        <v>445</v>
      </c>
      <c r="S128" s="68" t="s">
        <v>446</v>
      </c>
      <c r="T128" s="68"/>
      <c r="U128" s="68"/>
      <c r="V128" s="71" t="s">
        <v>679</v>
      </c>
      <c r="W128" s="71" t="s">
        <v>680</v>
      </c>
      <c r="X128" s="71" t="s">
        <v>258</v>
      </c>
      <c r="Y128" s="71" t="s">
        <v>600</v>
      </c>
      <c r="Z128" s="71" t="s">
        <v>564</v>
      </c>
      <c r="AA128" s="70" t="s">
        <v>681</v>
      </c>
      <c r="AB128" s="72">
        <v>2500</v>
      </c>
      <c r="AC128" s="69">
        <v>21</v>
      </c>
      <c r="AD128" s="72">
        <v>525</v>
      </c>
      <c r="AE128" s="73">
        <f>ROUND(I128*AB128,2)</f>
        <v>2500</v>
      </c>
      <c r="AF128" s="73">
        <f>ROUND(I128*(AB128+AD128),2)</f>
        <v>3025</v>
      </c>
    </row>
    <row r="129" spans="1:32" ht="13.5" customHeight="1" thickTop="1">
      <c r="A129" s="74"/>
      <c r="B129" s="74"/>
      <c r="C129" s="74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4" t="s">
        <v>566</v>
      </c>
      <c r="AD129" s="74"/>
      <c r="AE129" s="76">
        <f>SUM(AE125:AE128)</f>
        <v>4287</v>
      </c>
      <c r="AF129" s="76">
        <f>SUM(AF125:AF128)</f>
        <v>5187.27</v>
      </c>
    </row>
    <row r="130" spans="1:32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</row>
    <row r="131" spans="1:32" ht="26.25" thickBot="1">
      <c r="A131" s="67">
        <v>41606</v>
      </c>
      <c r="B131" s="68" t="s">
        <v>450</v>
      </c>
      <c r="C131" s="67">
        <v>108326</v>
      </c>
      <c r="D131" s="68" t="s">
        <v>242</v>
      </c>
      <c r="E131" s="68" t="s">
        <v>319</v>
      </c>
      <c r="F131" s="68" t="s">
        <v>320</v>
      </c>
      <c r="G131" s="68" t="s">
        <v>232</v>
      </c>
      <c r="H131" s="68" t="s">
        <v>233</v>
      </c>
      <c r="I131" s="69">
        <v>1</v>
      </c>
      <c r="J131" s="70" t="s">
        <v>559</v>
      </c>
      <c r="K131" s="68">
        <v>991700</v>
      </c>
      <c r="L131" s="68" t="s">
        <v>451</v>
      </c>
      <c r="M131" s="68" t="s">
        <v>340</v>
      </c>
      <c r="N131" s="68" t="s">
        <v>247</v>
      </c>
      <c r="O131" s="68">
        <v>3</v>
      </c>
      <c r="P131" s="68" t="s">
        <v>452</v>
      </c>
      <c r="Q131" s="68">
        <v>110711</v>
      </c>
      <c r="R131" s="68" t="s">
        <v>453</v>
      </c>
      <c r="S131" s="68" t="s">
        <v>454</v>
      </c>
      <c r="T131" s="68">
        <v>549494055</v>
      </c>
      <c r="U131" s="68" t="s">
        <v>455</v>
      </c>
      <c r="V131" s="71" t="s">
        <v>682</v>
      </c>
      <c r="W131" s="71" t="s">
        <v>683</v>
      </c>
      <c r="X131" s="71" t="s">
        <v>258</v>
      </c>
      <c r="Y131" s="71" t="s">
        <v>570</v>
      </c>
      <c r="Z131" s="71" t="s">
        <v>684</v>
      </c>
      <c r="AA131" s="70" t="s">
        <v>685</v>
      </c>
      <c r="AB131" s="72">
        <v>2500</v>
      </c>
      <c r="AC131" s="69">
        <v>21</v>
      </c>
      <c r="AD131" s="72">
        <v>525</v>
      </c>
      <c r="AE131" s="73">
        <f>ROUND(I131*AB131,2)</f>
        <v>2500</v>
      </c>
      <c r="AF131" s="73">
        <f>ROUND(I131*(AB131+AD131),2)</f>
        <v>3025</v>
      </c>
    </row>
    <row r="132" spans="1:32" ht="13.5" customHeight="1" thickTop="1">
      <c r="A132" s="74"/>
      <c r="B132" s="74"/>
      <c r="C132" s="74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4" t="s">
        <v>566</v>
      </c>
      <c r="AD132" s="74"/>
      <c r="AE132" s="76">
        <f>SUM(AE131:AE131)</f>
        <v>2500</v>
      </c>
      <c r="AF132" s="76">
        <f>SUM(AF131:AF131)</f>
        <v>3025</v>
      </c>
    </row>
    <row r="133" spans="1:32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</row>
    <row r="134" spans="1:32" ht="25.5">
      <c r="A134" s="67">
        <v>41607</v>
      </c>
      <c r="B134" s="68" t="s">
        <v>456</v>
      </c>
      <c r="C134" s="67">
        <v>108367</v>
      </c>
      <c r="D134" s="68" t="s">
        <v>242</v>
      </c>
      <c r="E134" s="68" t="s">
        <v>319</v>
      </c>
      <c r="F134" s="68" t="s">
        <v>320</v>
      </c>
      <c r="G134" s="68" t="s">
        <v>232</v>
      </c>
      <c r="H134" s="68" t="s">
        <v>233</v>
      </c>
      <c r="I134" s="69">
        <v>1</v>
      </c>
      <c r="J134" s="70" t="s">
        <v>559</v>
      </c>
      <c r="K134" s="68">
        <v>991700</v>
      </c>
      <c r="L134" s="68" t="s">
        <v>451</v>
      </c>
      <c r="M134" s="68" t="s">
        <v>457</v>
      </c>
      <c r="N134" s="68" t="s">
        <v>290</v>
      </c>
      <c r="O134" s="68">
        <v>-1</v>
      </c>
      <c r="P134" s="68" t="s">
        <v>258</v>
      </c>
      <c r="Q134" s="68">
        <v>17765</v>
      </c>
      <c r="R134" s="68" t="s">
        <v>458</v>
      </c>
      <c r="S134" s="68" t="s">
        <v>459</v>
      </c>
      <c r="T134" s="68">
        <v>549495464</v>
      </c>
      <c r="U134" s="68" t="s">
        <v>460</v>
      </c>
      <c r="V134" s="71" t="s">
        <v>686</v>
      </c>
      <c r="W134" s="71" t="s">
        <v>683</v>
      </c>
      <c r="X134" s="71" t="s">
        <v>607</v>
      </c>
      <c r="Y134" s="71" t="s">
        <v>570</v>
      </c>
      <c r="Z134" s="71" t="s">
        <v>684</v>
      </c>
      <c r="AA134" s="70" t="s">
        <v>687</v>
      </c>
      <c r="AB134" s="72">
        <v>2500</v>
      </c>
      <c r="AC134" s="69">
        <v>21</v>
      </c>
      <c r="AD134" s="72">
        <v>525</v>
      </c>
      <c r="AE134" s="73">
        <f>ROUND(I134*AB134,2)</f>
        <v>2500</v>
      </c>
      <c r="AF134" s="73">
        <f>ROUND(I134*(AB134+AD134),2)</f>
        <v>3025</v>
      </c>
    </row>
    <row r="135" spans="1:32" ht="26.25" thickBot="1">
      <c r="A135" s="67">
        <v>41607</v>
      </c>
      <c r="B135" s="68" t="s">
        <v>456</v>
      </c>
      <c r="C135" s="67">
        <v>108368</v>
      </c>
      <c r="D135" s="68" t="s">
        <v>285</v>
      </c>
      <c r="E135" s="68" t="s">
        <v>286</v>
      </c>
      <c r="F135" s="68" t="s">
        <v>287</v>
      </c>
      <c r="G135" s="68" t="s">
        <v>232</v>
      </c>
      <c r="H135" s="68" t="s">
        <v>233</v>
      </c>
      <c r="I135" s="69">
        <v>1</v>
      </c>
      <c r="J135" s="70" t="s">
        <v>559</v>
      </c>
      <c r="K135" s="68">
        <v>991700</v>
      </c>
      <c r="L135" s="68" t="s">
        <v>451</v>
      </c>
      <c r="M135" s="68" t="s">
        <v>457</v>
      </c>
      <c r="N135" s="68" t="s">
        <v>290</v>
      </c>
      <c r="O135" s="68">
        <v>-1</v>
      </c>
      <c r="P135" s="68" t="s">
        <v>258</v>
      </c>
      <c r="Q135" s="68">
        <v>17765</v>
      </c>
      <c r="R135" s="68" t="s">
        <v>458</v>
      </c>
      <c r="S135" s="68" t="s">
        <v>459</v>
      </c>
      <c r="T135" s="68">
        <v>549495464</v>
      </c>
      <c r="U135" s="68" t="s">
        <v>461</v>
      </c>
      <c r="V135" s="71" t="s">
        <v>686</v>
      </c>
      <c r="W135" s="71" t="s">
        <v>683</v>
      </c>
      <c r="X135" s="71" t="s">
        <v>607</v>
      </c>
      <c r="Y135" s="71" t="s">
        <v>570</v>
      </c>
      <c r="Z135" s="71" t="s">
        <v>684</v>
      </c>
      <c r="AA135" s="70" t="s">
        <v>687</v>
      </c>
      <c r="AB135" s="72">
        <v>4613</v>
      </c>
      <c r="AC135" s="69">
        <v>21</v>
      </c>
      <c r="AD135" s="72">
        <v>968.73</v>
      </c>
      <c r="AE135" s="73">
        <f>ROUND(I135*AB135,2)</f>
        <v>4613</v>
      </c>
      <c r="AF135" s="73">
        <f>ROUND(I135*(AB135+AD135),2)</f>
        <v>5581.73</v>
      </c>
    </row>
    <row r="136" spans="1:32" ht="13.5" customHeight="1" thickTop="1">
      <c r="A136" s="74"/>
      <c r="B136" s="74"/>
      <c r="C136" s="74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4" t="s">
        <v>566</v>
      </c>
      <c r="AD136" s="74"/>
      <c r="AE136" s="76">
        <f>SUM(AE134:AE135)</f>
        <v>7113</v>
      </c>
      <c r="AF136" s="76">
        <f>SUM(AF134:AF135)</f>
        <v>8606.73</v>
      </c>
    </row>
    <row r="137" spans="1:32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</row>
    <row r="138" spans="1:32" ht="12.75">
      <c r="A138" s="67">
        <v>41623</v>
      </c>
      <c r="B138" s="68" t="s">
        <v>462</v>
      </c>
      <c r="C138" s="67">
        <v>108352</v>
      </c>
      <c r="D138" s="68" t="s">
        <v>242</v>
      </c>
      <c r="E138" s="68" t="s">
        <v>319</v>
      </c>
      <c r="F138" s="68" t="s">
        <v>320</v>
      </c>
      <c r="G138" s="68" t="s">
        <v>232</v>
      </c>
      <c r="H138" s="68" t="s">
        <v>233</v>
      </c>
      <c r="I138" s="69">
        <v>1</v>
      </c>
      <c r="J138" s="70" t="s">
        <v>559</v>
      </c>
      <c r="K138" s="68">
        <v>991700</v>
      </c>
      <c r="L138" s="68" t="s">
        <v>451</v>
      </c>
      <c r="M138" s="68" t="s">
        <v>395</v>
      </c>
      <c r="N138" s="68" t="s">
        <v>396</v>
      </c>
      <c r="O138" s="68">
        <v>2</v>
      </c>
      <c r="P138" s="68">
        <v>215</v>
      </c>
      <c r="Q138" s="68">
        <v>118727</v>
      </c>
      <c r="R138" s="68" t="s">
        <v>463</v>
      </c>
      <c r="S138" s="68" t="s">
        <v>464</v>
      </c>
      <c r="T138" s="68">
        <v>549493159</v>
      </c>
      <c r="U138" s="68"/>
      <c r="V138" s="71" t="s">
        <v>686</v>
      </c>
      <c r="W138" s="71" t="s">
        <v>683</v>
      </c>
      <c r="X138" s="71" t="s">
        <v>607</v>
      </c>
      <c r="Y138" s="71" t="s">
        <v>570</v>
      </c>
      <c r="Z138" s="71" t="s">
        <v>684</v>
      </c>
      <c r="AA138" s="70" t="s">
        <v>688</v>
      </c>
      <c r="AB138" s="72">
        <v>2500</v>
      </c>
      <c r="AC138" s="69">
        <v>21</v>
      </c>
      <c r="AD138" s="72">
        <v>525</v>
      </c>
      <c r="AE138" s="73">
        <f>ROUND(I138*AB138,2)</f>
        <v>2500</v>
      </c>
      <c r="AF138" s="73">
        <f>ROUND(I138*(AB138+AD138),2)</f>
        <v>3025</v>
      </c>
    </row>
    <row r="139" spans="1:32" ht="12.75">
      <c r="A139" s="67">
        <v>41623</v>
      </c>
      <c r="B139" s="68" t="s">
        <v>462</v>
      </c>
      <c r="C139" s="67">
        <v>108353</v>
      </c>
      <c r="D139" s="68" t="s">
        <v>285</v>
      </c>
      <c r="E139" s="68" t="s">
        <v>286</v>
      </c>
      <c r="F139" s="68" t="s">
        <v>287</v>
      </c>
      <c r="G139" s="68" t="s">
        <v>232</v>
      </c>
      <c r="H139" s="68" t="s">
        <v>233</v>
      </c>
      <c r="I139" s="69">
        <v>1</v>
      </c>
      <c r="J139" s="70" t="s">
        <v>559</v>
      </c>
      <c r="K139" s="68">
        <v>991700</v>
      </c>
      <c r="L139" s="68" t="s">
        <v>451</v>
      </c>
      <c r="M139" s="68" t="s">
        <v>395</v>
      </c>
      <c r="N139" s="68" t="s">
        <v>396</v>
      </c>
      <c r="O139" s="68">
        <v>2</v>
      </c>
      <c r="P139" s="68">
        <v>215</v>
      </c>
      <c r="Q139" s="68">
        <v>118727</v>
      </c>
      <c r="R139" s="68" t="s">
        <v>463</v>
      </c>
      <c r="S139" s="68" t="s">
        <v>464</v>
      </c>
      <c r="T139" s="68">
        <v>549493159</v>
      </c>
      <c r="U139" s="68" t="s">
        <v>465</v>
      </c>
      <c r="V139" s="71" t="s">
        <v>682</v>
      </c>
      <c r="W139" s="71" t="s">
        <v>683</v>
      </c>
      <c r="X139" s="71" t="s">
        <v>607</v>
      </c>
      <c r="Y139" s="71" t="s">
        <v>570</v>
      </c>
      <c r="Z139" s="71" t="s">
        <v>684</v>
      </c>
      <c r="AA139" s="70" t="s">
        <v>688</v>
      </c>
      <c r="AB139" s="72">
        <v>6800</v>
      </c>
      <c r="AC139" s="69">
        <v>21</v>
      </c>
      <c r="AD139" s="72">
        <v>1428</v>
      </c>
      <c r="AE139" s="73">
        <f>ROUND(I139*AB139,2)</f>
        <v>6800</v>
      </c>
      <c r="AF139" s="73">
        <f>ROUND(I139*(AB139+AD139),2)</f>
        <v>8228</v>
      </c>
    </row>
    <row r="140" spans="1:32" ht="13.5" thickBot="1">
      <c r="A140" s="67">
        <v>41623</v>
      </c>
      <c r="B140" s="68" t="s">
        <v>462</v>
      </c>
      <c r="C140" s="67">
        <v>108369</v>
      </c>
      <c r="D140" s="68" t="s">
        <v>252</v>
      </c>
      <c r="E140" s="68" t="s">
        <v>253</v>
      </c>
      <c r="F140" s="68" t="s">
        <v>254</v>
      </c>
      <c r="G140" s="68" t="s">
        <v>232</v>
      </c>
      <c r="H140" s="68" t="s">
        <v>233</v>
      </c>
      <c r="I140" s="69">
        <v>2</v>
      </c>
      <c r="J140" s="70" t="s">
        <v>559</v>
      </c>
      <c r="K140" s="68">
        <v>991700</v>
      </c>
      <c r="L140" s="68" t="s">
        <v>451</v>
      </c>
      <c r="M140" s="68" t="s">
        <v>395</v>
      </c>
      <c r="N140" s="68" t="s">
        <v>396</v>
      </c>
      <c r="O140" s="68">
        <v>3</v>
      </c>
      <c r="P140" s="68">
        <v>314</v>
      </c>
      <c r="Q140" s="68">
        <v>75951</v>
      </c>
      <c r="R140" s="68" t="s">
        <v>466</v>
      </c>
      <c r="S140" s="68" t="s">
        <v>467</v>
      </c>
      <c r="T140" s="68">
        <v>549493115</v>
      </c>
      <c r="U140" s="68" t="s">
        <v>468</v>
      </c>
      <c r="V140" s="71" t="s">
        <v>682</v>
      </c>
      <c r="W140" s="71" t="s">
        <v>683</v>
      </c>
      <c r="X140" s="71" t="s">
        <v>607</v>
      </c>
      <c r="Y140" s="71" t="s">
        <v>570</v>
      </c>
      <c r="Z140" s="71" t="s">
        <v>684</v>
      </c>
      <c r="AA140" s="70" t="s">
        <v>688</v>
      </c>
      <c r="AB140" s="72">
        <v>1500</v>
      </c>
      <c r="AC140" s="69">
        <v>21</v>
      </c>
      <c r="AD140" s="72">
        <v>315</v>
      </c>
      <c r="AE140" s="73">
        <f>ROUND(I140*AB140,2)</f>
        <v>3000</v>
      </c>
      <c r="AF140" s="73">
        <f>ROUND(I140*(AB140+AD140),2)</f>
        <v>3630</v>
      </c>
    </row>
    <row r="141" spans="1:32" ht="13.5" customHeight="1" thickTop="1">
      <c r="A141" s="74"/>
      <c r="B141" s="74"/>
      <c r="C141" s="74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4" t="s">
        <v>566</v>
      </c>
      <c r="AD141" s="74"/>
      <c r="AE141" s="76">
        <f>SUM(AE138:AE140)</f>
        <v>12300</v>
      </c>
      <c r="AF141" s="76">
        <f>SUM(AF138:AF140)</f>
        <v>14883</v>
      </c>
    </row>
    <row r="142" spans="1:32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</row>
    <row r="143" spans="1:32" ht="12.75">
      <c r="A143" s="67">
        <v>41659</v>
      </c>
      <c r="B143" s="68"/>
      <c r="C143" s="67">
        <v>108402</v>
      </c>
      <c r="D143" s="68" t="s">
        <v>285</v>
      </c>
      <c r="E143" s="68" t="s">
        <v>286</v>
      </c>
      <c r="F143" s="68" t="s">
        <v>287</v>
      </c>
      <c r="G143" s="68" t="s">
        <v>232</v>
      </c>
      <c r="H143" s="68" t="s">
        <v>233</v>
      </c>
      <c r="I143" s="69">
        <v>2</v>
      </c>
      <c r="J143" s="70" t="s">
        <v>559</v>
      </c>
      <c r="K143" s="68">
        <v>235300</v>
      </c>
      <c r="L143" s="68" t="s">
        <v>469</v>
      </c>
      <c r="M143" s="68" t="s">
        <v>256</v>
      </c>
      <c r="N143" s="68" t="s">
        <v>257</v>
      </c>
      <c r="O143" s="68"/>
      <c r="P143" s="68" t="s">
        <v>258</v>
      </c>
      <c r="Q143" s="68">
        <v>3913</v>
      </c>
      <c r="R143" s="68" t="s">
        <v>259</v>
      </c>
      <c r="S143" s="68" t="s">
        <v>260</v>
      </c>
      <c r="T143" s="68">
        <v>549493609</v>
      </c>
      <c r="U143" s="68"/>
      <c r="V143" s="71" t="s">
        <v>689</v>
      </c>
      <c r="W143" s="71" t="s">
        <v>690</v>
      </c>
      <c r="X143" s="71" t="s">
        <v>258</v>
      </c>
      <c r="Y143" s="71" t="s">
        <v>691</v>
      </c>
      <c r="Z143" s="71" t="s">
        <v>564</v>
      </c>
      <c r="AA143" s="70" t="s">
        <v>692</v>
      </c>
      <c r="AB143" s="72">
        <v>4613</v>
      </c>
      <c r="AC143" s="69">
        <v>21</v>
      </c>
      <c r="AD143" s="72">
        <v>968.73</v>
      </c>
      <c r="AE143" s="73">
        <f>ROUND(I143*AB143,2)</f>
        <v>9226</v>
      </c>
      <c r="AF143" s="73">
        <f>ROUND(I143*(AB143+AD143),2)</f>
        <v>11163.46</v>
      </c>
    </row>
    <row r="144" spans="1:32" ht="13.5" thickBot="1">
      <c r="A144" s="67">
        <v>41659</v>
      </c>
      <c r="B144" s="68"/>
      <c r="C144" s="67">
        <v>108403</v>
      </c>
      <c r="D144" s="68" t="s">
        <v>229</v>
      </c>
      <c r="E144" s="68" t="s">
        <v>230</v>
      </c>
      <c r="F144" s="68" t="s">
        <v>231</v>
      </c>
      <c r="G144" s="68" t="s">
        <v>232</v>
      </c>
      <c r="H144" s="68" t="s">
        <v>233</v>
      </c>
      <c r="I144" s="69">
        <v>2</v>
      </c>
      <c r="J144" s="70" t="s">
        <v>559</v>
      </c>
      <c r="K144" s="68">
        <v>235300</v>
      </c>
      <c r="L144" s="68" t="s">
        <v>469</v>
      </c>
      <c r="M144" s="68" t="s">
        <v>256</v>
      </c>
      <c r="N144" s="68" t="s">
        <v>257</v>
      </c>
      <c r="O144" s="68"/>
      <c r="P144" s="68" t="s">
        <v>258</v>
      </c>
      <c r="Q144" s="68">
        <v>3913</v>
      </c>
      <c r="R144" s="68" t="s">
        <v>259</v>
      </c>
      <c r="S144" s="68" t="s">
        <v>260</v>
      </c>
      <c r="T144" s="68">
        <v>549493609</v>
      </c>
      <c r="U144" s="68"/>
      <c r="V144" s="71" t="s">
        <v>689</v>
      </c>
      <c r="W144" s="71" t="s">
        <v>690</v>
      </c>
      <c r="X144" s="71" t="s">
        <v>258</v>
      </c>
      <c r="Y144" s="71" t="s">
        <v>691</v>
      </c>
      <c r="Z144" s="71" t="s">
        <v>564</v>
      </c>
      <c r="AA144" s="70" t="s">
        <v>692</v>
      </c>
      <c r="AB144" s="72">
        <v>400</v>
      </c>
      <c r="AC144" s="69">
        <v>21</v>
      </c>
      <c r="AD144" s="72">
        <v>84</v>
      </c>
      <c r="AE144" s="73">
        <f>ROUND(I144*AB144,2)</f>
        <v>800</v>
      </c>
      <c r="AF144" s="73">
        <f>ROUND(I144*(AB144+AD144),2)</f>
        <v>968</v>
      </c>
    </row>
    <row r="145" spans="1:32" ht="13.5" customHeight="1" thickTop="1">
      <c r="A145" s="74"/>
      <c r="B145" s="74"/>
      <c r="C145" s="74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4" t="s">
        <v>566</v>
      </c>
      <c r="AD145" s="74"/>
      <c r="AE145" s="76">
        <f>SUM(AE143:AE144)</f>
        <v>10026</v>
      </c>
      <c r="AF145" s="76">
        <f>SUM(AF143:AF144)</f>
        <v>12131.46</v>
      </c>
    </row>
    <row r="146" spans="1:32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</row>
    <row r="147" spans="1:32" ht="19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78" t="s">
        <v>470</v>
      </c>
      <c r="AD147" s="78"/>
      <c r="AE147" s="79">
        <f>(0)+SUM(AE7,AE10,AE13,AE17,AE20,AE24,AE27,AE30,AE33,AE36,AE39,AE42,AE45,AE48,AE51,AE55,AE58,AE64,AE70,AE74,AE79,AE82,AE85,AE88,AE93,AE97,AE100,AE103,AE107,AE111)+SUM(AE114,AE117,AE120,AE123,AE129,AE132,AE136,AE141,AE145)</f>
        <v>279857</v>
      </c>
      <c r="AF147" s="79">
        <f>(0)+SUM(AF7,AF10,AF13,AF17,AF20,AF24,AF27,AF30,AF33,AF36,AF39,AF42,AF45,AF48,AF51,AF55,AF58,AF64,AF70,AF74,AF79,AF82,AF85,AF88,AF93,AF97,AF100,AF103,AF107,AF111)+SUM(AF114,AF117,AF120,AF123,AF129,AF132,AF136,AF141,AF145)</f>
        <v>338626.9699999999</v>
      </c>
    </row>
    <row r="148" spans="1:32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</row>
  </sheetData>
  <sheetProtection/>
  <mergeCells count="90">
    <mergeCell ref="A147:AB147"/>
    <mergeCell ref="AC147:AD147"/>
    <mergeCell ref="A136:C136"/>
    <mergeCell ref="AC136:AD136"/>
    <mergeCell ref="A141:C141"/>
    <mergeCell ref="AC141:AD141"/>
    <mergeCell ref="A145:C145"/>
    <mergeCell ref="AC145:AD145"/>
    <mergeCell ref="A123:C123"/>
    <mergeCell ref="AC123:AD123"/>
    <mergeCell ref="A129:C129"/>
    <mergeCell ref="AC129:AD129"/>
    <mergeCell ref="A132:C132"/>
    <mergeCell ref="AC132:AD132"/>
    <mergeCell ref="A114:C114"/>
    <mergeCell ref="AC114:AD114"/>
    <mergeCell ref="A117:C117"/>
    <mergeCell ref="AC117:AD117"/>
    <mergeCell ref="A120:C120"/>
    <mergeCell ref="AC120:AD120"/>
    <mergeCell ref="A103:C103"/>
    <mergeCell ref="AC103:AD103"/>
    <mergeCell ref="A107:C107"/>
    <mergeCell ref="AC107:AD107"/>
    <mergeCell ref="A111:C111"/>
    <mergeCell ref="AC111:AD111"/>
    <mergeCell ref="A93:C93"/>
    <mergeCell ref="AC93:AD93"/>
    <mergeCell ref="A97:C97"/>
    <mergeCell ref="AC97:AD97"/>
    <mergeCell ref="A100:C100"/>
    <mergeCell ref="AC100:AD100"/>
    <mergeCell ref="A82:C82"/>
    <mergeCell ref="AC82:AD82"/>
    <mergeCell ref="A85:C85"/>
    <mergeCell ref="AC85:AD85"/>
    <mergeCell ref="A88:C88"/>
    <mergeCell ref="AC88:AD88"/>
    <mergeCell ref="A70:C70"/>
    <mergeCell ref="AC70:AD70"/>
    <mergeCell ref="A74:C74"/>
    <mergeCell ref="AC74:AD74"/>
    <mergeCell ref="A79:C79"/>
    <mergeCell ref="AC79:AD79"/>
    <mergeCell ref="A55:C55"/>
    <mergeCell ref="AC55:AD55"/>
    <mergeCell ref="A58:C58"/>
    <mergeCell ref="AC58:AD58"/>
    <mergeCell ref="A64:C64"/>
    <mergeCell ref="AC64:AD64"/>
    <mergeCell ref="A45:C45"/>
    <mergeCell ref="AC45:AD45"/>
    <mergeCell ref="A48:C48"/>
    <mergeCell ref="AC48:AD48"/>
    <mergeCell ref="A51:C51"/>
    <mergeCell ref="AC51:AD51"/>
    <mergeCell ref="A36:C36"/>
    <mergeCell ref="AC36:AD36"/>
    <mergeCell ref="A39:C39"/>
    <mergeCell ref="AC39:AD39"/>
    <mergeCell ref="A42:C42"/>
    <mergeCell ref="AC42:AD42"/>
    <mergeCell ref="A27:C27"/>
    <mergeCell ref="AC27:AD27"/>
    <mergeCell ref="A30:C30"/>
    <mergeCell ref="AC30:AD30"/>
    <mergeCell ref="A33:C33"/>
    <mergeCell ref="AC33:AD33"/>
    <mergeCell ref="A17:C17"/>
    <mergeCell ref="AC17:AD17"/>
    <mergeCell ref="A20:C20"/>
    <mergeCell ref="AC20:AD20"/>
    <mergeCell ref="A24:C24"/>
    <mergeCell ref="AC24:AD24"/>
    <mergeCell ref="A7:C7"/>
    <mergeCell ref="AC7:AD7"/>
    <mergeCell ref="A10:C10"/>
    <mergeCell ref="AC10:AD10"/>
    <mergeCell ref="A13:C13"/>
    <mergeCell ref="AC13:AD13"/>
    <mergeCell ref="A1:AF1"/>
    <mergeCell ref="A3:G3"/>
    <mergeCell ref="H3:AF3"/>
    <mergeCell ref="A4:H4"/>
    <mergeCell ref="I4:J4"/>
    <mergeCell ref="K4:P4"/>
    <mergeCell ref="Q4:U4"/>
    <mergeCell ref="V4:Z4"/>
    <mergeCell ref="AA4:AD4"/>
    <mergeCell ref="AE4:AF4"/>
  </mergeCells>
  <printOptions/>
  <pageMargins left="0" right="0" top="0.984251968503937" bottom="0.984251968503937" header="0.5118110236220472" footer="0.5118110236220472"/>
  <pageSetup fitToWidth="0" fitToHeight="1" horizontalDpi="600" verticalDpi="600" orientation="landscape" paperSize="8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34" t="s">
        <v>127</v>
      </c>
      <c r="C2" s="35"/>
      <c r="D2" s="38" t="s">
        <v>1</v>
      </c>
    </row>
    <row r="3" spans="1:4" ht="31.5" customHeight="1">
      <c r="A3" s="23"/>
      <c r="B3" s="36"/>
      <c r="C3" s="37"/>
      <c r="D3" s="39"/>
    </row>
    <row r="4" spans="2:4" ht="12.75">
      <c r="B4" s="3" t="s">
        <v>66</v>
      </c>
      <c r="C4" s="3" t="s">
        <v>128</v>
      </c>
      <c r="D4" s="5" t="s">
        <v>128</v>
      </c>
    </row>
    <row r="5" spans="2:4" ht="12.75">
      <c r="B5" s="3" t="s">
        <v>67</v>
      </c>
      <c r="C5" s="2" t="s">
        <v>98</v>
      </c>
      <c r="D5" s="5" t="s">
        <v>494</v>
      </c>
    </row>
    <row r="6" spans="2:4" ht="12.75">
      <c r="B6" s="3" t="s">
        <v>31</v>
      </c>
      <c r="C6" s="3" t="s">
        <v>32</v>
      </c>
      <c r="D6" s="5" t="s">
        <v>32</v>
      </c>
    </row>
    <row r="7" spans="2:4" ht="12.75">
      <c r="B7" s="3" t="s">
        <v>70</v>
      </c>
      <c r="C7" s="3" t="s">
        <v>71</v>
      </c>
      <c r="D7" s="5" t="s">
        <v>495</v>
      </c>
    </row>
    <row r="8" spans="2:4" ht="12.75">
      <c r="B8" s="3" t="s">
        <v>72</v>
      </c>
      <c r="C8" s="2" t="s">
        <v>170</v>
      </c>
      <c r="D8" s="5" t="s">
        <v>497</v>
      </c>
    </row>
    <row r="9" spans="2:4" ht="12.75">
      <c r="B9" s="3" t="s">
        <v>74</v>
      </c>
      <c r="C9" s="3" t="s">
        <v>17</v>
      </c>
      <c r="D9" s="5" t="s">
        <v>17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34" t="s">
        <v>171</v>
      </c>
      <c r="C2" s="35"/>
      <c r="D2" s="38" t="s">
        <v>1</v>
      </c>
    </row>
    <row r="3" spans="1:4" ht="31.5" customHeight="1">
      <c r="A3" s="23"/>
      <c r="B3" s="36"/>
      <c r="C3" s="37"/>
      <c r="D3" s="39"/>
    </row>
    <row r="4" spans="2:4" ht="12.75">
      <c r="B4" s="3" t="s">
        <v>66</v>
      </c>
      <c r="C4" s="3" t="s">
        <v>172</v>
      </c>
      <c r="D4" s="5" t="s">
        <v>172</v>
      </c>
    </row>
    <row r="5" spans="2:4" ht="12.75">
      <c r="B5" s="3" t="s">
        <v>67</v>
      </c>
      <c r="C5" s="2" t="s">
        <v>173</v>
      </c>
      <c r="D5" s="5" t="s">
        <v>490</v>
      </c>
    </row>
    <row r="6" spans="2:4" ht="12.75">
      <c r="B6" s="3" t="s">
        <v>31</v>
      </c>
      <c r="C6" s="3" t="s">
        <v>32</v>
      </c>
      <c r="D6" s="5" t="s">
        <v>32</v>
      </c>
    </row>
    <row r="7" spans="2:4" ht="12.75">
      <c r="B7" s="3" t="s">
        <v>70</v>
      </c>
      <c r="C7" s="3" t="s">
        <v>174</v>
      </c>
      <c r="D7" s="5" t="s">
        <v>491</v>
      </c>
    </row>
    <row r="8" spans="2:4" ht="12.75">
      <c r="B8" s="3" t="s">
        <v>72</v>
      </c>
      <c r="C8" s="2" t="s">
        <v>175</v>
      </c>
      <c r="D8" s="5" t="s">
        <v>489</v>
      </c>
    </row>
    <row r="9" spans="2:4" ht="12.75">
      <c r="B9" s="3" t="s">
        <v>73</v>
      </c>
      <c r="C9" s="3" t="s">
        <v>17</v>
      </c>
      <c r="D9" s="5" t="s">
        <v>17</v>
      </c>
    </row>
    <row r="10" spans="2:4" ht="12.75">
      <c r="B10" s="3" t="s">
        <v>74</v>
      </c>
      <c r="C10" s="3" t="s">
        <v>17</v>
      </c>
      <c r="D10" s="5" t="s">
        <v>17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34" t="s">
        <v>179</v>
      </c>
      <c r="C2" s="35"/>
      <c r="D2" s="38" t="s">
        <v>1</v>
      </c>
    </row>
    <row r="3" spans="1:4" ht="31.5" customHeight="1">
      <c r="A3" s="23"/>
      <c r="B3" s="36"/>
      <c r="C3" s="37"/>
      <c r="D3" s="39"/>
    </row>
    <row r="4" spans="2:4" ht="12.75">
      <c r="B4" s="3" t="s">
        <v>66</v>
      </c>
      <c r="C4" s="3" t="s">
        <v>172</v>
      </c>
      <c r="D4" s="5" t="s">
        <v>172</v>
      </c>
    </row>
    <row r="5" spans="2:4" ht="12.75">
      <c r="B5" s="3" t="s">
        <v>67</v>
      </c>
      <c r="C5" s="2" t="s">
        <v>176</v>
      </c>
      <c r="D5" s="5" t="s">
        <v>494</v>
      </c>
    </row>
    <row r="6" spans="2:4" ht="12.75">
      <c r="B6" s="3" t="s">
        <v>31</v>
      </c>
      <c r="C6" s="3" t="s">
        <v>32</v>
      </c>
      <c r="D6" s="5" t="s">
        <v>32</v>
      </c>
    </row>
    <row r="7" spans="2:4" ht="12.75">
      <c r="B7" s="3" t="s">
        <v>70</v>
      </c>
      <c r="C7" s="3" t="s">
        <v>177</v>
      </c>
      <c r="D7" s="5" t="s">
        <v>521</v>
      </c>
    </row>
    <row r="8" spans="2:4" ht="12.75">
      <c r="B8" s="3" t="s">
        <v>72</v>
      </c>
      <c r="C8" s="2" t="s">
        <v>170</v>
      </c>
      <c r="D8" s="5" t="s">
        <v>497</v>
      </c>
    </row>
    <row r="9" spans="2:4" ht="12.75">
      <c r="B9" s="3" t="s">
        <v>178</v>
      </c>
      <c r="C9" s="3" t="s">
        <v>17</v>
      </c>
      <c r="D9" s="5" t="s">
        <v>17</v>
      </c>
    </row>
    <row r="10" spans="2:4" ht="12.75">
      <c r="B10" s="3" t="s">
        <v>73</v>
      </c>
      <c r="C10" s="3" t="s">
        <v>17</v>
      </c>
      <c r="D10" s="5" t="s">
        <v>17</v>
      </c>
    </row>
    <row r="11" spans="2:4" ht="12.75">
      <c r="B11" s="3" t="s">
        <v>74</v>
      </c>
      <c r="C11" s="3" t="s">
        <v>17</v>
      </c>
      <c r="D11" s="5" t="s">
        <v>17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47.28125" style="2" customWidth="1"/>
    <col min="5" max="16384" width="9.140625" style="2" customWidth="1"/>
  </cols>
  <sheetData>
    <row r="2" spans="2:4" ht="12.75" customHeight="1">
      <c r="B2" s="34" t="s">
        <v>180</v>
      </c>
      <c r="C2" s="35"/>
      <c r="D2" s="38" t="s">
        <v>1</v>
      </c>
    </row>
    <row r="3" spans="1:4" ht="31.5" customHeight="1">
      <c r="A3" s="23"/>
      <c r="B3" s="36"/>
      <c r="C3" s="37"/>
      <c r="D3" s="39"/>
    </row>
    <row r="4" spans="2:4" ht="12.75">
      <c r="B4" s="3" t="s">
        <v>66</v>
      </c>
      <c r="C4" s="3" t="s">
        <v>172</v>
      </c>
      <c r="D4" s="5" t="s">
        <v>172</v>
      </c>
    </row>
    <row r="5" spans="2:4" ht="12.75">
      <c r="B5" s="3" t="s">
        <v>67</v>
      </c>
      <c r="C5" s="2" t="s">
        <v>173</v>
      </c>
      <c r="D5" s="5" t="s">
        <v>490</v>
      </c>
    </row>
    <row r="6" spans="2:4" ht="12.75">
      <c r="B6" s="3" t="s">
        <v>31</v>
      </c>
      <c r="C6" s="3" t="s">
        <v>32</v>
      </c>
      <c r="D6" s="5" t="s">
        <v>32</v>
      </c>
    </row>
    <row r="7" spans="2:4" ht="12.75">
      <c r="B7" s="24" t="s">
        <v>68</v>
      </c>
      <c r="C7" s="3" t="s">
        <v>69</v>
      </c>
      <c r="D7" s="5" t="s">
        <v>522</v>
      </c>
    </row>
    <row r="8" spans="2:4" ht="12.75">
      <c r="B8" s="3" t="s">
        <v>70</v>
      </c>
      <c r="C8" s="3" t="s">
        <v>177</v>
      </c>
      <c r="D8" s="5" t="s">
        <v>521</v>
      </c>
    </row>
    <row r="9" spans="2:4" ht="12.75">
      <c r="B9" s="3" t="s">
        <v>72</v>
      </c>
      <c r="C9" s="2" t="s">
        <v>181</v>
      </c>
      <c r="D9" s="5" t="s">
        <v>523</v>
      </c>
    </row>
    <row r="10" spans="2:4" ht="12.75">
      <c r="B10" s="3" t="s">
        <v>73</v>
      </c>
      <c r="C10" s="3" t="s">
        <v>17</v>
      </c>
      <c r="D10" s="5" t="s">
        <v>17</v>
      </c>
    </row>
    <row r="11" spans="2:4" ht="12.75">
      <c r="B11" s="3" t="s">
        <v>74</v>
      </c>
      <c r="C11" s="3" t="s">
        <v>17</v>
      </c>
      <c r="D11" s="5" t="s">
        <v>17</v>
      </c>
    </row>
    <row r="12" spans="2:4" ht="12.75">
      <c r="B12" s="3" t="s">
        <v>182</v>
      </c>
      <c r="C12" s="3" t="s">
        <v>17</v>
      </c>
      <c r="D12" s="5" t="s">
        <v>17</v>
      </c>
    </row>
    <row r="13" spans="2:4" ht="12.75">
      <c r="B13" s="24" t="s">
        <v>75</v>
      </c>
      <c r="C13" s="3" t="s">
        <v>183</v>
      </c>
      <c r="D13" s="5" t="s">
        <v>183</v>
      </c>
    </row>
    <row r="14" spans="2:4" ht="12.75">
      <c r="B14" s="24" t="s">
        <v>76</v>
      </c>
      <c r="C14" s="3" t="s">
        <v>61</v>
      </c>
      <c r="D14" s="5" t="s">
        <v>61</v>
      </c>
    </row>
    <row r="15" spans="2:4" ht="12.75">
      <c r="B15" s="24" t="s">
        <v>77</v>
      </c>
      <c r="C15" s="3" t="s">
        <v>62</v>
      </c>
      <c r="D15" s="5" t="s">
        <v>62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4.28125" style="2" customWidth="1"/>
    <col min="4" max="4" width="58.421875" style="2" customWidth="1"/>
    <col min="5" max="16384" width="9.140625" style="2" customWidth="1"/>
  </cols>
  <sheetData>
    <row r="2" spans="2:4" ht="12.75" customHeight="1">
      <c r="B2" s="34" t="s">
        <v>138</v>
      </c>
      <c r="C2" s="35"/>
      <c r="D2" s="38" t="s">
        <v>1</v>
      </c>
    </row>
    <row r="3" spans="1:4" ht="37.5" customHeight="1">
      <c r="A3" s="23"/>
      <c r="B3" s="36"/>
      <c r="C3" s="37"/>
      <c r="D3" s="39"/>
    </row>
    <row r="4" spans="2:4" ht="12.75">
      <c r="B4" s="3" t="s">
        <v>79</v>
      </c>
      <c r="C4" s="3" t="s">
        <v>139</v>
      </c>
      <c r="D4" s="5" t="s">
        <v>139</v>
      </c>
    </row>
    <row r="5" spans="2:4" ht="12.75">
      <c r="B5" s="3" t="s">
        <v>102</v>
      </c>
      <c r="C5" s="3" t="s">
        <v>82</v>
      </c>
      <c r="D5" s="5" t="s">
        <v>82</v>
      </c>
    </row>
    <row r="6" spans="2:4" ht="12.75">
      <c r="B6" s="3" t="s">
        <v>103</v>
      </c>
      <c r="C6" s="3" t="s">
        <v>140</v>
      </c>
      <c r="D6" s="5" t="s">
        <v>524</v>
      </c>
    </row>
    <row r="7" spans="2:4" ht="12.75">
      <c r="B7" s="3" t="s">
        <v>104</v>
      </c>
      <c r="C7" s="3" t="s">
        <v>141</v>
      </c>
      <c r="D7" s="5" t="s">
        <v>525</v>
      </c>
    </row>
    <row r="8" spans="2:4" ht="12.75">
      <c r="B8" s="3" t="s">
        <v>67</v>
      </c>
      <c r="C8" s="3" t="s">
        <v>85</v>
      </c>
      <c r="D8" s="5" t="s">
        <v>526</v>
      </c>
    </row>
    <row r="9" spans="2:4" ht="12.75">
      <c r="B9" s="3" t="s">
        <v>86</v>
      </c>
      <c r="C9" s="3" t="s">
        <v>87</v>
      </c>
      <c r="D9" s="5" t="s">
        <v>527</v>
      </c>
    </row>
    <row r="10" spans="2:4" ht="12.75">
      <c r="B10" s="3" t="s">
        <v>88</v>
      </c>
      <c r="C10" s="3" t="s">
        <v>184</v>
      </c>
      <c r="D10" s="5" t="s">
        <v>184</v>
      </c>
    </row>
    <row r="11" spans="2:4" ht="25.5">
      <c r="B11" s="14" t="s">
        <v>117</v>
      </c>
      <c r="C11" s="9" t="s">
        <v>185</v>
      </c>
      <c r="D11" s="5" t="s">
        <v>528</v>
      </c>
    </row>
    <row r="12" spans="2:4" ht="12.75">
      <c r="B12" s="3" t="s">
        <v>94</v>
      </c>
      <c r="C12" s="3" t="s">
        <v>186</v>
      </c>
      <c r="D12" s="5" t="s">
        <v>186</v>
      </c>
    </row>
    <row r="13" spans="2:4" ht="12.75">
      <c r="B13" s="3" t="s">
        <v>95</v>
      </c>
      <c r="C13" s="3" t="s">
        <v>187</v>
      </c>
      <c r="D13" s="5" t="s">
        <v>529</v>
      </c>
    </row>
    <row r="14" spans="2:4" ht="12.75">
      <c r="B14" s="3" t="s">
        <v>106</v>
      </c>
      <c r="C14" s="3" t="s">
        <v>107</v>
      </c>
      <c r="D14" s="5" t="s">
        <v>530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3.57421875" style="2" customWidth="1"/>
    <col min="4" max="4" width="58.57421875" style="2" customWidth="1"/>
    <col min="5" max="16384" width="9.140625" style="2" customWidth="1"/>
  </cols>
  <sheetData>
    <row r="2" spans="2:4" ht="12.75" customHeight="1">
      <c r="B2" s="34" t="s">
        <v>100</v>
      </c>
      <c r="C2" s="35"/>
      <c r="D2" s="38" t="s">
        <v>1</v>
      </c>
    </row>
    <row r="3" spans="2:4" ht="37.5" customHeight="1">
      <c r="B3" s="36"/>
      <c r="C3" s="37"/>
      <c r="D3" s="39"/>
    </row>
    <row r="4" spans="2:4" ht="12.75">
      <c r="B4" s="3" t="s">
        <v>79</v>
      </c>
      <c r="C4" s="3" t="s">
        <v>101</v>
      </c>
      <c r="D4" s="5" t="s">
        <v>101</v>
      </c>
    </row>
    <row r="5" spans="2:4" ht="12.75">
      <c r="B5" s="3" t="s">
        <v>102</v>
      </c>
      <c r="C5" s="3" t="s">
        <v>82</v>
      </c>
      <c r="D5" s="5" t="s">
        <v>82</v>
      </c>
    </row>
    <row r="6" spans="2:4" ht="12.75">
      <c r="B6" s="3" t="s">
        <v>103</v>
      </c>
      <c r="C6" s="3" t="s">
        <v>84</v>
      </c>
      <c r="D6" s="5" t="s">
        <v>503</v>
      </c>
    </row>
    <row r="7" spans="2:4" ht="12.75">
      <c r="B7" s="3" t="s">
        <v>104</v>
      </c>
      <c r="C7" s="3" t="s">
        <v>105</v>
      </c>
      <c r="D7" s="5" t="s">
        <v>525</v>
      </c>
    </row>
    <row r="8" spans="2:4" ht="12.75">
      <c r="B8" s="3" t="s">
        <v>67</v>
      </c>
      <c r="C8" s="3" t="s">
        <v>85</v>
      </c>
      <c r="D8" s="5" t="s">
        <v>504</v>
      </c>
    </row>
    <row r="9" spans="2:4" ht="12.75">
      <c r="B9" s="3" t="s">
        <v>86</v>
      </c>
      <c r="C9" s="3" t="s">
        <v>87</v>
      </c>
      <c r="D9" s="5" t="s">
        <v>531</v>
      </c>
    </row>
    <row r="10" spans="2:4" ht="12.75">
      <c r="B10" s="3" t="s">
        <v>88</v>
      </c>
      <c r="C10" s="11" t="s">
        <v>184</v>
      </c>
      <c r="D10" s="5" t="s">
        <v>184</v>
      </c>
    </row>
    <row r="11" spans="2:4" ht="25.5">
      <c r="B11" s="7" t="s">
        <v>117</v>
      </c>
      <c r="C11" s="9" t="s">
        <v>161</v>
      </c>
      <c r="D11" s="5" t="s">
        <v>528</v>
      </c>
    </row>
    <row r="12" spans="2:4" ht="12.75">
      <c r="B12" s="3" t="s">
        <v>94</v>
      </c>
      <c r="C12" s="3" t="s">
        <v>162</v>
      </c>
      <c r="D12" s="5" t="s">
        <v>186</v>
      </c>
    </row>
    <row r="13" spans="2:4" ht="12.75">
      <c r="B13" s="3" t="s">
        <v>95</v>
      </c>
      <c r="C13" s="3" t="s">
        <v>96</v>
      </c>
      <c r="D13" s="5" t="s">
        <v>532</v>
      </c>
    </row>
    <row r="14" spans="2:4" ht="12.75">
      <c r="B14" s="3" t="s">
        <v>106</v>
      </c>
      <c r="C14" s="3" t="s">
        <v>107</v>
      </c>
      <c r="D14" s="5" t="s">
        <v>533</v>
      </c>
    </row>
    <row r="16" ht="12.75">
      <c r="C16" s="23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40.7109375" style="2" customWidth="1"/>
    <col min="4" max="4" width="21.7109375" style="2" customWidth="1"/>
    <col min="5" max="16384" width="9.140625" style="2" customWidth="1"/>
  </cols>
  <sheetData>
    <row r="2" spans="2:4" ht="12.75" customHeight="1">
      <c r="B2" s="34" t="s">
        <v>122</v>
      </c>
      <c r="C2" s="35"/>
      <c r="D2" s="38" t="s">
        <v>1</v>
      </c>
    </row>
    <row r="3" spans="2:4" ht="38.25" customHeight="1">
      <c r="B3" s="36"/>
      <c r="C3" s="37"/>
      <c r="D3" s="39"/>
    </row>
    <row r="4" spans="2:4" ht="12.75" customHeight="1">
      <c r="B4" s="16" t="s">
        <v>113</v>
      </c>
      <c r="C4" s="3" t="s">
        <v>11</v>
      </c>
      <c r="D4" s="18" t="s">
        <v>483</v>
      </c>
    </row>
    <row r="5" spans="2:4" ht="25.5">
      <c r="B5" s="16" t="s">
        <v>115</v>
      </c>
      <c r="C5" s="3" t="s">
        <v>116</v>
      </c>
      <c r="D5" s="18" t="s">
        <v>116</v>
      </c>
    </row>
    <row r="6" spans="2:4" ht="12.75">
      <c r="B6" s="16" t="s">
        <v>117</v>
      </c>
      <c r="C6" s="3" t="s">
        <v>118</v>
      </c>
      <c r="D6" s="19" t="s">
        <v>536</v>
      </c>
    </row>
    <row r="7" spans="2:4" ht="12.75">
      <c r="B7" s="16" t="s">
        <v>23</v>
      </c>
      <c r="C7" s="3" t="s">
        <v>119</v>
      </c>
      <c r="D7" s="18" t="s">
        <v>537</v>
      </c>
    </row>
    <row r="8" ht="12" customHeight="1"/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42.28125" style="2" customWidth="1"/>
    <col min="4" max="4" width="21.8515625" style="2" customWidth="1"/>
    <col min="5" max="16384" width="9.140625" style="2" customWidth="1"/>
  </cols>
  <sheetData>
    <row r="2" spans="2:4" ht="12.75" customHeight="1">
      <c r="B2" s="40" t="s">
        <v>112</v>
      </c>
      <c r="C2" s="40"/>
      <c r="D2" s="38" t="s">
        <v>1</v>
      </c>
    </row>
    <row r="3" spans="2:4" ht="33" customHeight="1">
      <c r="B3" s="40"/>
      <c r="C3" s="40"/>
      <c r="D3" s="39"/>
    </row>
    <row r="4" spans="2:4" ht="12.75">
      <c r="B4" s="16" t="s">
        <v>113</v>
      </c>
      <c r="C4" s="3" t="s">
        <v>114</v>
      </c>
      <c r="D4" s="18" t="s">
        <v>538</v>
      </c>
    </row>
    <row r="5" spans="2:4" ht="25.5">
      <c r="B5" s="16" t="s">
        <v>115</v>
      </c>
      <c r="C5" s="3" t="s">
        <v>116</v>
      </c>
      <c r="D5" s="18" t="s">
        <v>116</v>
      </c>
    </row>
    <row r="6" spans="2:4" ht="12.75">
      <c r="B6" s="16" t="s">
        <v>117</v>
      </c>
      <c r="C6" s="3" t="s">
        <v>118</v>
      </c>
      <c r="D6" s="19" t="s">
        <v>536</v>
      </c>
    </row>
    <row r="7" spans="2:4" ht="12.75">
      <c r="B7" s="16" t="s">
        <v>23</v>
      </c>
      <c r="C7" s="3" t="s">
        <v>119</v>
      </c>
      <c r="D7" s="18" t="s">
        <v>537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8.8515625" style="2" customWidth="1"/>
    <col min="4" max="4" width="21.8515625" style="2" customWidth="1"/>
    <col min="5" max="16384" width="9.140625" style="2" customWidth="1"/>
  </cols>
  <sheetData>
    <row r="2" spans="2:4" ht="12.75" customHeight="1">
      <c r="B2" s="40" t="s">
        <v>136</v>
      </c>
      <c r="C2" s="40"/>
      <c r="D2" s="38" t="s">
        <v>1</v>
      </c>
    </row>
    <row r="3" spans="2:4" ht="33" customHeight="1">
      <c r="B3" s="40"/>
      <c r="C3" s="40"/>
      <c r="D3" s="39"/>
    </row>
    <row r="4" spans="2:4" ht="12.75">
      <c r="B4" s="16" t="s">
        <v>113</v>
      </c>
      <c r="C4" s="3" t="s">
        <v>137</v>
      </c>
      <c r="D4" s="18" t="s">
        <v>540</v>
      </c>
    </row>
    <row r="5" spans="2:4" ht="12.75">
      <c r="B5" s="16" t="s">
        <v>117</v>
      </c>
      <c r="C5" s="3" t="s">
        <v>118</v>
      </c>
      <c r="D5" s="18" t="s">
        <v>536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41.140625" style="2" customWidth="1"/>
    <col min="4" max="4" width="21.8515625" style="2" customWidth="1"/>
    <col min="5" max="16384" width="9.140625" style="2" customWidth="1"/>
  </cols>
  <sheetData>
    <row r="2" spans="2:4" ht="12.75" customHeight="1">
      <c r="B2" s="40" t="s">
        <v>188</v>
      </c>
      <c r="C2" s="40"/>
      <c r="D2" s="38" t="s">
        <v>1</v>
      </c>
    </row>
    <row r="3" spans="2:4" ht="33" customHeight="1">
      <c r="B3" s="40"/>
      <c r="C3" s="40"/>
      <c r="D3" s="39"/>
    </row>
    <row r="4" spans="2:4" ht="12.75">
      <c r="B4" s="16" t="s">
        <v>113</v>
      </c>
      <c r="C4" s="3" t="s">
        <v>189</v>
      </c>
      <c r="D4" s="18" t="s">
        <v>539</v>
      </c>
    </row>
    <row r="5" spans="2:4" ht="12.75">
      <c r="B5" s="16" t="s">
        <v>117</v>
      </c>
      <c r="C5" s="3" t="s">
        <v>118</v>
      </c>
      <c r="D5" s="18" t="s">
        <v>536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D23" sqref="D23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42.421875" style="2" customWidth="1"/>
    <col min="4" max="4" width="42.00390625" style="2" customWidth="1"/>
    <col min="5" max="5" width="29.28125" style="2" customWidth="1"/>
    <col min="6" max="16384" width="9.140625" style="2" customWidth="1"/>
  </cols>
  <sheetData>
    <row r="1" ht="12.75">
      <c r="C1" s="8"/>
    </row>
    <row r="2" spans="2:4" ht="12.75" customHeight="1">
      <c r="B2" s="34" t="s">
        <v>129</v>
      </c>
      <c r="C2" s="35"/>
      <c r="D2" s="38" t="s">
        <v>1</v>
      </c>
    </row>
    <row r="3" spans="1:4" ht="37.5" customHeight="1">
      <c r="A3" s="23"/>
      <c r="B3" s="36"/>
      <c r="C3" s="37"/>
      <c r="D3" s="39"/>
    </row>
    <row r="4" spans="2:4" ht="12.75">
      <c r="B4" s="3" t="s">
        <v>2</v>
      </c>
      <c r="C4" s="2" t="s">
        <v>130</v>
      </c>
      <c r="D4" s="5" t="s">
        <v>476</v>
      </c>
    </row>
    <row r="5" spans="2:4" ht="12.75">
      <c r="B5" s="3" t="s">
        <v>4</v>
      </c>
      <c r="C5" s="4" t="s">
        <v>131</v>
      </c>
      <c r="D5" s="5" t="s">
        <v>477</v>
      </c>
    </row>
    <row r="6" spans="2:4" ht="12.75">
      <c r="B6" s="3" t="s">
        <v>31</v>
      </c>
      <c r="C6" s="4" t="s">
        <v>32</v>
      </c>
      <c r="D6" s="5" t="s">
        <v>32</v>
      </c>
    </row>
    <row r="7" spans="2:4" ht="12.75">
      <c r="B7" s="3" t="s">
        <v>6</v>
      </c>
      <c r="C7" s="4" t="s">
        <v>7</v>
      </c>
      <c r="D7" s="5" t="s">
        <v>7</v>
      </c>
    </row>
    <row r="8" spans="2:4" ht="12.75">
      <c r="B8" s="3" t="s">
        <v>8</v>
      </c>
      <c r="C8" s="4" t="s">
        <v>9</v>
      </c>
      <c r="D8" s="5" t="s">
        <v>478</v>
      </c>
    </row>
    <row r="9" spans="2:4" ht="12.75">
      <c r="B9" s="3" t="s">
        <v>10</v>
      </c>
      <c r="C9" s="4" t="s">
        <v>33</v>
      </c>
      <c r="D9" s="5" t="s">
        <v>479</v>
      </c>
    </row>
    <row r="10" spans="2:4" ht="12.75">
      <c r="B10" s="3" t="s">
        <v>14</v>
      </c>
      <c r="C10" s="6" t="s">
        <v>142</v>
      </c>
      <c r="D10" s="5" t="s">
        <v>142</v>
      </c>
    </row>
    <row r="11" spans="2:4" ht="12.75">
      <c r="B11" s="3" t="s">
        <v>15</v>
      </c>
      <c r="C11" s="4" t="s">
        <v>143</v>
      </c>
      <c r="D11" s="5" t="s">
        <v>143</v>
      </c>
    </row>
    <row r="12" spans="2:4" ht="12.75">
      <c r="B12" s="3" t="s">
        <v>16</v>
      </c>
      <c r="C12" s="4" t="s">
        <v>17</v>
      </c>
      <c r="D12" s="5" t="s">
        <v>17</v>
      </c>
    </row>
    <row r="13" spans="2:4" ht="51">
      <c r="B13" s="14" t="s">
        <v>18</v>
      </c>
      <c r="C13" s="4" t="s">
        <v>144</v>
      </c>
      <c r="D13" s="18" t="s">
        <v>480</v>
      </c>
    </row>
    <row r="14" spans="2:4" ht="12.75">
      <c r="B14" s="3" t="s">
        <v>19</v>
      </c>
      <c r="C14" s="4" t="s">
        <v>17</v>
      </c>
      <c r="D14" s="5" t="s">
        <v>17</v>
      </c>
    </row>
    <row r="15" spans="2:4" ht="12.75">
      <c r="B15" s="3" t="s">
        <v>20</v>
      </c>
      <c r="C15" s="4" t="s">
        <v>17</v>
      </c>
      <c r="D15" s="5" t="s">
        <v>17</v>
      </c>
    </row>
    <row r="16" spans="2:4" ht="12.75">
      <c r="B16" s="3" t="s">
        <v>21</v>
      </c>
      <c r="C16" s="4" t="s">
        <v>17</v>
      </c>
      <c r="D16" s="5" t="s">
        <v>17</v>
      </c>
    </row>
    <row r="17" spans="2:4" ht="12.75">
      <c r="B17" s="3" t="s">
        <v>22</v>
      </c>
      <c r="C17" s="6" t="s">
        <v>145</v>
      </c>
      <c r="D17" s="5" t="s">
        <v>475</v>
      </c>
    </row>
    <row r="18" spans="2:4" ht="12.75">
      <c r="B18" s="3" t="s">
        <v>23</v>
      </c>
      <c r="C18" s="4" t="s">
        <v>133</v>
      </c>
      <c r="D18" s="5" t="s">
        <v>474</v>
      </c>
    </row>
    <row r="19" spans="2:4" ht="25.5">
      <c r="B19" s="9" t="s">
        <v>134</v>
      </c>
      <c r="C19" s="4" t="s">
        <v>135</v>
      </c>
      <c r="D19" s="5" t="s">
        <v>473</v>
      </c>
    </row>
    <row r="20" spans="2:4" ht="38.25">
      <c r="B20" s="14" t="s">
        <v>25</v>
      </c>
      <c r="C20" s="4" t="s">
        <v>146</v>
      </c>
      <c r="D20" s="5" t="s">
        <v>472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8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34" t="s">
        <v>190</v>
      </c>
      <c r="C2" s="35"/>
      <c r="D2" s="38" t="s">
        <v>1</v>
      </c>
    </row>
    <row r="3" spans="2:4" ht="33" customHeight="1">
      <c r="B3" s="36"/>
      <c r="C3" s="37"/>
      <c r="D3" s="43"/>
    </row>
    <row r="4" spans="2:4" ht="12.75">
      <c r="B4" s="16" t="s">
        <v>113</v>
      </c>
      <c r="C4" s="3" t="s">
        <v>120</v>
      </c>
      <c r="D4" s="20" t="s">
        <v>541</v>
      </c>
    </row>
    <row r="5" spans="2:4" ht="12.75">
      <c r="B5" s="16" t="s">
        <v>117</v>
      </c>
      <c r="C5" s="3" t="s">
        <v>118</v>
      </c>
      <c r="D5" s="20" t="s">
        <v>536</v>
      </c>
    </row>
    <row r="6" spans="2:4" ht="25.5">
      <c r="B6" s="16" t="s">
        <v>63</v>
      </c>
      <c r="C6" s="9" t="s">
        <v>191</v>
      </c>
      <c r="D6" s="20" t="s">
        <v>542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8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34" t="s">
        <v>193</v>
      </c>
      <c r="C2" s="35"/>
      <c r="D2" s="38" t="s">
        <v>1</v>
      </c>
    </row>
    <row r="3" spans="2:4" ht="33" customHeight="1">
      <c r="B3" s="36"/>
      <c r="C3" s="37"/>
      <c r="D3" s="43"/>
    </row>
    <row r="4" spans="2:4" ht="12.75">
      <c r="B4" s="16" t="s">
        <v>113</v>
      </c>
      <c r="C4" s="3" t="s">
        <v>192</v>
      </c>
      <c r="D4" s="20" t="s">
        <v>543</v>
      </c>
    </row>
    <row r="5" spans="2:4" ht="12.75">
      <c r="B5" s="16" t="s">
        <v>117</v>
      </c>
      <c r="C5" s="3" t="s">
        <v>118</v>
      </c>
      <c r="D5" s="20" t="s">
        <v>536</v>
      </c>
    </row>
    <row r="6" spans="2:4" ht="25.5">
      <c r="B6" s="16" t="s">
        <v>63</v>
      </c>
      <c r="C6" s="9" t="s">
        <v>191</v>
      </c>
      <c r="D6" s="20" t="s">
        <v>542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8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34" t="s">
        <v>194</v>
      </c>
      <c r="C2" s="35"/>
      <c r="D2" s="38" t="s">
        <v>1</v>
      </c>
    </row>
    <row r="3" spans="2:4" ht="33" customHeight="1">
      <c r="B3" s="36"/>
      <c r="C3" s="37"/>
      <c r="D3" s="43"/>
    </row>
    <row r="4" spans="2:4" ht="12.75">
      <c r="B4" s="16" t="s">
        <v>113</v>
      </c>
      <c r="C4" s="3" t="s">
        <v>195</v>
      </c>
      <c r="D4" s="20" t="s">
        <v>544</v>
      </c>
    </row>
    <row r="5" spans="2:4" ht="12.75">
      <c r="B5" s="16" t="s">
        <v>117</v>
      </c>
      <c r="C5" s="3" t="s">
        <v>118</v>
      </c>
      <c r="D5" s="20" t="s">
        <v>536</v>
      </c>
    </row>
    <row r="6" spans="2:4" ht="25.5">
      <c r="B6" s="16" t="s">
        <v>63</v>
      </c>
      <c r="C6" s="9" t="s">
        <v>191</v>
      </c>
      <c r="D6" s="20" t="s">
        <v>542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9.421875" style="2" customWidth="1"/>
    <col min="4" max="4" width="21.8515625" style="2" customWidth="1"/>
    <col min="5" max="16384" width="9.140625" style="2" customWidth="1"/>
  </cols>
  <sheetData>
    <row r="2" spans="2:4" ht="12.75" customHeight="1">
      <c r="B2" s="34" t="s">
        <v>196</v>
      </c>
      <c r="C2" s="35"/>
      <c r="D2" s="38" t="s">
        <v>1</v>
      </c>
    </row>
    <row r="3" spans="2:4" ht="33" customHeight="1">
      <c r="B3" s="36"/>
      <c r="C3" s="37"/>
      <c r="D3" s="43"/>
    </row>
    <row r="4" spans="2:4" ht="12.75">
      <c r="B4" s="44" t="s">
        <v>197</v>
      </c>
      <c r="C4" s="45"/>
      <c r="D4" s="20" t="s">
        <v>197</v>
      </c>
    </row>
  </sheetData>
  <sheetProtection/>
  <mergeCells count="3">
    <mergeCell ref="B2:C3"/>
    <mergeCell ref="D2:D3"/>
    <mergeCell ref="B4:C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9.421875" style="2" customWidth="1"/>
    <col min="4" max="4" width="28.421875" style="2" customWidth="1"/>
    <col min="5" max="16384" width="9.140625" style="2" customWidth="1"/>
  </cols>
  <sheetData>
    <row r="2" spans="2:4" ht="12.75" customHeight="1">
      <c r="B2" s="34" t="s">
        <v>198</v>
      </c>
      <c r="C2" s="35"/>
      <c r="D2" s="38" t="s">
        <v>1</v>
      </c>
    </row>
    <row r="3" spans="2:4" ht="33" customHeight="1">
      <c r="B3" s="36"/>
      <c r="C3" s="37"/>
      <c r="D3" s="43"/>
    </row>
    <row r="4" spans="2:4" ht="12.75">
      <c r="B4" s="44" t="s">
        <v>199</v>
      </c>
      <c r="C4" s="45"/>
      <c r="D4" s="20" t="s">
        <v>534</v>
      </c>
    </row>
  </sheetData>
  <sheetProtection/>
  <mergeCells count="3">
    <mergeCell ref="B2:C3"/>
    <mergeCell ref="D2:D3"/>
    <mergeCell ref="B4:C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4.57421875" style="2" customWidth="1"/>
    <col min="4" max="4" width="60.57421875" style="2" customWidth="1"/>
    <col min="5" max="16384" width="9.140625" style="2" customWidth="1"/>
  </cols>
  <sheetData>
    <row r="2" spans="2:4" ht="12.75" customHeight="1">
      <c r="B2" s="34" t="s">
        <v>200</v>
      </c>
      <c r="C2" s="35"/>
      <c r="D2" s="38" t="s">
        <v>1</v>
      </c>
    </row>
    <row r="3" spans="2:4" ht="33" customHeight="1">
      <c r="B3" s="36"/>
      <c r="C3" s="37"/>
      <c r="D3" s="39"/>
    </row>
    <row r="4" spans="2:4" ht="29.25" customHeight="1">
      <c r="B4" s="15" t="s">
        <v>109</v>
      </c>
      <c r="C4" s="28" t="s">
        <v>203</v>
      </c>
      <c r="D4" s="5" t="s">
        <v>203</v>
      </c>
    </row>
    <row r="5" spans="2:4" ht="12.75">
      <c r="B5" s="16" t="s">
        <v>110</v>
      </c>
      <c r="C5" s="11" t="s">
        <v>111</v>
      </c>
      <c r="D5" s="17" t="s">
        <v>111</v>
      </c>
    </row>
    <row r="6" spans="2:4" ht="12.75">
      <c r="B6" s="24" t="s">
        <v>28</v>
      </c>
      <c r="C6" s="3" t="s">
        <v>29</v>
      </c>
      <c r="D6" s="5" t="s">
        <v>29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O46" sqref="O46:O48"/>
    </sheetView>
  </sheetViews>
  <sheetFormatPr defaultColWidth="9.140625" defaultRowHeight="12.75"/>
  <cols>
    <col min="1" max="1" width="9.140625" style="2" customWidth="1"/>
    <col min="2" max="2" width="25.00390625" style="2" customWidth="1"/>
    <col min="3" max="3" width="21.28125" style="2" customWidth="1"/>
    <col min="4" max="4" width="34.00390625" style="2" customWidth="1"/>
    <col min="5" max="16384" width="9.140625" style="2" customWidth="1"/>
  </cols>
  <sheetData>
    <row r="2" spans="2:4" ht="12.75" customHeight="1">
      <c r="B2" s="46" t="s">
        <v>201</v>
      </c>
      <c r="C2" s="47"/>
      <c r="D2" s="38" t="s">
        <v>1</v>
      </c>
    </row>
    <row r="3" spans="2:4" ht="21" customHeight="1">
      <c r="B3" s="48"/>
      <c r="C3" s="49"/>
      <c r="D3" s="39"/>
    </row>
    <row r="4" spans="2:4" ht="12.75">
      <c r="B4" s="3" t="s">
        <v>34</v>
      </c>
      <c r="C4" s="4" t="s">
        <v>35</v>
      </c>
      <c r="D4" s="5" t="s">
        <v>35</v>
      </c>
    </row>
    <row r="5" spans="2:4" ht="12.75">
      <c r="B5" s="3" t="s">
        <v>36</v>
      </c>
      <c r="C5" s="25">
        <v>3</v>
      </c>
      <c r="D5" s="5">
        <v>3</v>
      </c>
    </row>
    <row r="6" spans="2:4" ht="12.75">
      <c r="B6" s="3" t="s">
        <v>37</v>
      </c>
      <c r="C6" s="25">
        <v>1</v>
      </c>
      <c r="D6" s="5">
        <v>1</v>
      </c>
    </row>
    <row r="7" spans="2:4" ht="12.75">
      <c r="B7" s="3" t="s">
        <v>38</v>
      </c>
      <c r="C7" s="12" t="s">
        <v>39</v>
      </c>
      <c r="D7" s="5" t="s">
        <v>39</v>
      </c>
    </row>
    <row r="8" spans="2:4" ht="12.75">
      <c r="B8" s="3" t="s">
        <v>40</v>
      </c>
      <c r="C8" s="6" t="s">
        <v>41</v>
      </c>
      <c r="D8" s="5" t="s">
        <v>41</v>
      </c>
    </row>
    <row r="9" spans="2:4" ht="12.75">
      <c r="B9" s="3" t="s">
        <v>42</v>
      </c>
      <c r="C9" s="4" t="s">
        <v>43</v>
      </c>
      <c r="D9" s="5" t="s">
        <v>535</v>
      </c>
    </row>
    <row r="10" spans="2:4" ht="12.75">
      <c r="B10" s="24" t="s">
        <v>28</v>
      </c>
      <c r="C10" s="4" t="s">
        <v>29</v>
      </c>
      <c r="D10" s="5" t="s">
        <v>29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59.7109375" style="2" customWidth="1"/>
    <col min="5" max="16384" width="9.140625" style="2" customWidth="1"/>
  </cols>
  <sheetData>
    <row r="2" spans="2:4" ht="12.75" customHeight="1">
      <c r="B2" s="34" t="s">
        <v>202</v>
      </c>
      <c r="C2" s="35"/>
      <c r="D2" s="38" t="s">
        <v>1</v>
      </c>
    </row>
    <row r="3" spans="2:4" ht="38.25" customHeight="1">
      <c r="B3" s="36"/>
      <c r="C3" s="37"/>
      <c r="D3" s="39"/>
    </row>
    <row r="4" spans="2:4" ht="12.75" customHeight="1">
      <c r="B4" s="50" t="s">
        <v>204</v>
      </c>
      <c r="C4" s="51"/>
      <c r="D4" s="56" t="s">
        <v>204</v>
      </c>
    </row>
    <row r="5" spans="2:4" ht="12.75">
      <c r="B5" s="52"/>
      <c r="C5" s="53"/>
      <c r="D5" s="57"/>
    </row>
    <row r="6" spans="2:4" ht="12.75">
      <c r="B6" s="52"/>
      <c r="C6" s="53"/>
      <c r="D6" s="57"/>
    </row>
    <row r="7" spans="2:4" ht="57.75" customHeight="1">
      <c r="B7" s="54"/>
      <c r="C7" s="55"/>
      <c r="D7" s="58"/>
    </row>
    <row r="8" spans="2:4" ht="12.75">
      <c r="B8" s="24" t="s">
        <v>28</v>
      </c>
      <c r="C8" s="3" t="s">
        <v>29</v>
      </c>
      <c r="D8" s="5" t="s">
        <v>29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D25" sqref="D25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42.421875" style="2" customWidth="1"/>
    <col min="4" max="4" width="40.7109375" style="2" customWidth="1"/>
    <col min="5" max="5" width="29.28125" style="2" customWidth="1"/>
    <col min="6" max="16384" width="9.140625" style="2" customWidth="1"/>
  </cols>
  <sheetData>
    <row r="1" ht="12.75">
      <c r="C1" s="8"/>
    </row>
    <row r="2" spans="2:4" ht="12.75" customHeight="1">
      <c r="B2" s="34" t="s">
        <v>148</v>
      </c>
      <c r="C2" s="35"/>
      <c r="D2" s="38" t="s">
        <v>1</v>
      </c>
    </row>
    <row r="3" spans="1:4" ht="37.5" customHeight="1">
      <c r="A3" s="23"/>
      <c r="B3" s="36"/>
      <c r="C3" s="37"/>
      <c r="D3" s="39"/>
    </row>
    <row r="4" spans="2:4" ht="12.75">
      <c r="B4" s="3" t="s">
        <v>2</v>
      </c>
      <c r="C4" s="2" t="s">
        <v>3</v>
      </c>
      <c r="D4" s="5" t="s">
        <v>481</v>
      </c>
    </row>
    <row r="5" spans="2:4" ht="12.75">
      <c r="B5" s="3" t="s">
        <v>4</v>
      </c>
      <c r="C5" s="4" t="s">
        <v>5</v>
      </c>
      <c r="D5" s="5" t="s">
        <v>482</v>
      </c>
    </row>
    <row r="6" spans="2:4" ht="12.75">
      <c r="B6" s="3" t="s">
        <v>31</v>
      </c>
      <c r="C6" s="4" t="s">
        <v>32</v>
      </c>
      <c r="D6" s="5" t="s">
        <v>32</v>
      </c>
    </row>
    <row r="7" spans="2:4" ht="12.75">
      <c r="B7" s="3" t="s">
        <v>6</v>
      </c>
      <c r="C7" s="4" t="s">
        <v>7</v>
      </c>
      <c r="D7" s="5" t="s">
        <v>7</v>
      </c>
    </row>
    <row r="8" spans="2:4" ht="12.75">
      <c r="B8" s="3" t="s">
        <v>8</v>
      </c>
      <c r="C8" s="4" t="s">
        <v>9</v>
      </c>
      <c r="D8" s="5" t="s">
        <v>478</v>
      </c>
    </row>
    <row r="9" spans="2:4" ht="12.75">
      <c r="B9" s="3" t="s">
        <v>10</v>
      </c>
      <c r="C9" s="4" t="s">
        <v>11</v>
      </c>
      <c r="D9" s="5" t="s">
        <v>483</v>
      </c>
    </row>
    <row r="10" spans="2:4" ht="12.75">
      <c r="B10" s="3" t="s">
        <v>12</v>
      </c>
      <c r="C10" s="4" t="s">
        <v>13</v>
      </c>
      <c r="D10" s="5" t="s">
        <v>13</v>
      </c>
    </row>
    <row r="11" spans="2:4" ht="12.75">
      <c r="B11" s="3" t="s">
        <v>14</v>
      </c>
      <c r="C11" s="6" t="s">
        <v>142</v>
      </c>
      <c r="D11" s="5" t="s">
        <v>142</v>
      </c>
    </row>
    <row r="12" spans="2:4" ht="12.75">
      <c r="B12" s="3" t="s">
        <v>15</v>
      </c>
      <c r="C12" s="4" t="s">
        <v>143</v>
      </c>
      <c r="D12" s="5" t="s">
        <v>143</v>
      </c>
    </row>
    <row r="13" spans="2:4" ht="12.75">
      <c r="B13" s="3" t="s">
        <v>16</v>
      </c>
      <c r="C13" s="4" t="s">
        <v>17</v>
      </c>
      <c r="D13" s="5" t="s">
        <v>17</v>
      </c>
    </row>
    <row r="14" spans="2:4" ht="51">
      <c r="B14" s="14" t="s">
        <v>18</v>
      </c>
      <c r="C14" s="21" t="s">
        <v>147</v>
      </c>
      <c r="D14" s="18" t="s">
        <v>484</v>
      </c>
    </row>
    <row r="15" spans="2:4" ht="12.75">
      <c r="B15" s="3" t="s">
        <v>19</v>
      </c>
      <c r="C15" s="4" t="s">
        <v>17</v>
      </c>
      <c r="D15" s="5" t="s">
        <v>17</v>
      </c>
    </row>
    <row r="16" spans="2:4" ht="12.75">
      <c r="B16" s="3" t="s">
        <v>20</v>
      </c>
      <c r="C16" s="4" t="s">
        <v>17</v>
      </c>
      <c r="D16" s="5" t="s">
        <v>17</v>
      </c>
    </row>
    <row r="17" spans="2:4" ht="12.75">
      <c r="B17" s="3" t="s">
        <v>21</v>
      </c>
      <c r="C17" s="4" t="s">
        <v>17</v>
      </c>
      <c r="D17" s="5" t="s">
        <v>17</v>
      </c>
    </row>
    <row r="18" spans="2:4" ht="12.75">
      <c r="B18" s="3" t="s">
        <v>22</v>
      </c>
      <c r="C18" s="6" t="s">
        <v>149</v>
      </c>
      <c r="D18" s="5" t="s">
        <v>486</v>
      </c>
    </row>
    <row r="19" spans="2:4" ht="12.75">
      <c r="B19" s="3" t="s">
        <v>23</v>
      </c>
      <c r="C19" s="4" t="s">
        <v>24</v>
      </c>
      <c r="D19" s="5" t="s">
        <v>492</v>
      </c>
    </row>
    <row r="20" spans="2:4" ht="38.25">
      <c r="B20" s="14" t="s">
        <v>25</v>
      </c>
      <c r="C20" s="4" t="s">
        <v>146</v>
      </c>
      <c r="D20" s="5" t="s">
        <v>485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2">
      <selection activeCell="D25" sqref="D25"/>
    </sheetView>
  </sheetViews>
  <sheetFormatPr defaultColWidth="9.140625" defaultRowHeight="12.75"/>
  <cols>
    <col min="1" max="1" width="9.140625" style="2" customWidth="1"/>
    <col min="2" max="2" width="34.421875" style="2" customWidth="1"/>
    <col min="3" max="3" width="44.57421875" style="2" customWidth="1"/>
    <col min="4" max="4" width="34.28125" style="2" customWidth="1"/>
    <col min="5" max="16384" width="9.140625" style="2" customWidth="1"/>
  </cols>
  <sheetData>
    <row r="1" ht="12.75">
      <c r="C1" s="8"/>
    </row>
    <row r="2" spans="2:4" ht="12.75" customHeight="1">
      <c r="B2" s="34" t="s">
        <v>150</v>
      </c>
      <c r="C2" s="35"/>
      <c r="D2" s="38" t="s">
        <v>1</v>
      </c>
    </row>
    <row r="3" spans="1:4" ht="31.5" customHeight="1">
      <c r="A3" s="23"/>
      <c r="B3" s="36"/>
      <c r="C3" s="37"/>
      <c r="D3" s="39"/>
    </row>
    <row r="4" spans="2:4" ht="12.75">
      <c r="B4" s="3" t="s">
        <v>2</v>
      </c>
      <c r="C4" s="9" t="s">
        <v>99</v>
      </c>
      <c r="D4" s="5" t="s">
        <v>517</v>
      </c>
    </row>
    <row r="5" spans="2:4" ht="12.75">
      <c r="B5" s="3" t="s">
        <v>4</v>
      </c>
      <c r="C5" s="9" t="s">
        <v>30</v>
      </c>
      <c r="D5" s="5" t="s">
        <v>518</v>
      </c>
    </row>
    <row r="6" spans="2:4" ht="12.75">
      <c r="B6" s="3" t="s">
        <v>31</v>
      </c>
      <c r="C6" s="3" t="s">
        <v>32</v>
      </c>
      <c r="D6" s="5" t="s">
        <v>32</v>
      </c>
    </row>
    <row r="7" spans="2:4" ht="12.75">
      <c r="B7" s="3" t="s">
        <v>6</v>
      </c>
      <c r="C7" s="9" t="s">
        <v>7</v>
      </c>
      <c r="D7" s="5" t="s">
        <v>7</v>
      </c>
    </row>
    <row r="8" spans="2:4" ht="12.75">
      <c r="B8" s="3" t="s">
        <v>8</v>
      </c>
      <c r="C8" s="9" t="s">
        <v>9</v>
      </c>
      <c r="D8" s="5" t="s">
        <v>478</v>
      </c>
    </row>
    <row r="9" spans="2:4" ht="12.75">
      <c r="B9" s="7" t="s">
        <v>10</v>
      </c>
      <c r="C9" s="3" t="s">
        <v>11</v>
      </c>
      <c r="D9" s="5" t="s">
        <v>483</v>
      </c>
    </row>
    <row r="10" spans="2:4" ht="12.75">
      <c r="B10" s="7" t="s">
        <v>14</v>
      </c>
      <c r="C10" s="9" t="s">
        <v>151</v>
      </c>
      <c r="D10" s="5" t="s">
        <v>151</v>
      </c>
    </row>
    <row r="11" spans="2:4" ht="12.75">
      <c r="B11" s="7" t="s">
        <v>15</v>
      </c>
      <c r="C11" s="9" t="s">
        <v>143</v>
      </c>
      <c r="D11" s="5" t="s">
        <v>143</v>
      </c>
    </row>
    <row r="12" spans="2:4" ht="12.75">
      <c r="B12" s="7" t="s">
        <v>16</v>
      </c>
      <c r="C12" s="9" t="s">
        <v>17</v>
      </c>
      <c r="D12" s="5" t="s">
        <v>17</v>
      </c>
    </row>
    <row r="13" spans="2:4" ht="38.25">
      <c r="B13" s="7" t="s">
        <v>18</v>
      </c>
      <c r="C13" s="9" t="s">
        <v>152</v>
      </c>
      <c r="D13" s="18" t="s">
        <v>519</v>
      </c>
    </row>
    <row r="14" spans="2:4" ht="12.75">
      <c r="B14" s="7" t="s">
        <v>19</v>
      </c>
      <c r="C14" s="9" t="s">
        <v>17</v>
      </c>
      <c r="D14" s="5" t="s">
        <v>17</v>
      </c>
    </row>
    <row r="15" spans="2:4" ht="12.75">
      <c r="B15" s="7" t="s">
        <v>20</v>
      </c>
      <c r="C15" s="9" t="s">
        <v>17</v>
      </c>
      <c r="D15" s="5" t="s">
        <v>17</v>
      </c>
    </row>
    <row r="16" spans="2:4" ht="12.75">
      <c r="B16" s="7" t="s">
        <v>97</v>
      </c>
      <c r="C16" s="9" t="s">
        <v>17</v>
      </c>
      <c r="D16" s="5" t="s">
        <v>17</v>
      </c>
    </row>
    <row r="17" spans="2:4" ht="12.75">
      <c r="B17" s="7" t="s">
        <v>21</v>
      </c>
      <c r="C17" s="9" t="s">
        <v>17</v>
      </c>
      <c r="D17" s="5" t="s">
        <v>17</v>
      </c>
    </row>
    <row r="18" spans="2:4" ht="12.75">
      <c r="B18" s="29" t="s">
        <v>22</v>
      </c>
      <c r="C18" s="11" t="s">
        <v>132</v>
      </c>
      <c r="D18" s="5" t="s">
        <v>520</v>
      </c>
    </row>
    <row r="19" spans="2:4" ht="12.75">
      <c r="B19" s="7" t="s">
        <v>23</v>
      </c>
      <c r="C19" s="9" t="s">
        <v>153</v>
      </c>
      <c r="D19" s="5" t="s">
        <v>516</v>
      </c>
    </row>
    <row r="20" spans="2:4" ht="12.75">
      <c r="B20" s="7" t="s">
        <v>134</v>
      </c>
      <c r="C20" s="9" t="s">
        <v>135</v>
      </c>
      <c r="D20" s="5" t="s">
        <v>473</v>
      </c>
    </row>
    <row r="21" spans="2:4" ht="25.5">
      <c r="B21" s="7" t="s">
        <v>25</v>
      </c>
      <c r="C21" s="9" t="s">
        <v>154</v>
      </c>
      <c r="D21" s="5" t="s">
        <v>472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2" customWidth="1"/>
    <col min="2" max="2" width="31.7109375" style="2" customWidth="1"/>
    <col min="3" max="3" width="53.28125" style="2" customWidth="1"/>
    <col min="4" max="4" width="72.57421875" style="2" customWidth="1"/>
    <col min="5" max="16384" width="9.140625" style="2" customWidth="1"/>
  </cols>
  <sheetData>
    <row r="2" spans="1:4" ht="19.5" customHeight="1">
      <c r="A2" s="23"/>
      <c r="B2" s="34" t="s">
        <v>156</v>
      </c>
      <c r="C2" s="35"/>
      <c r="D2" s="38" t="s">
        <v>1</v>
      </c>
    </row>
    <row r="3" spans="2:4" ht="19.5" customHeight="1">
      <c r="B3" s="36"/>
      <c r="C3" s="37"/>
      <c r="D3" s="39"/>
    </row>
    <row r="4" spans="2:4" ht="12.75">
      <c r="B4" s="3" t="s">
        <v>6</v>
      </c>
      <c r="C4" s="9" t="s">
        <v>44</v>
      </c>
      <c r="D4" s="5" t="s">
        <v>515</v>
      </c>
    </row>
    <row r="5" spans="2:4" ht="12.75">
      <c r="B5" s="3" t="s">
        <v>8</v>
      </c>
      <c r="C5" s="9" t="s">
        <v>9</v>
      </c>
      <c r="D5" s="5" t="s">
        <v>478</v>
      </c>
    </row>
    <row r="6" spans="2:4" ht="12.75">
      <c r="B6" s="3" t="s">
        <v>10</v>
      </c>
      <c r="C6" s="9" t="s">
        <v>33</v>
      </c>
      <c r="D6" s="5" t="s">
        <v>514</v>
      </c>
    </row>
    <row r="7" spans="2:4" ht="12.75">
      <c r="B7" s="3" t="s">
        <v>12</v>
      </c>
      <c r="C7" s="9" t="s">
        <v>45</v>
      </c>
      <c r="D7" s="5" t="s">
        <v>45</v>
      </c>
    </row>
    <row r="8" spans="2:4" ht="12.75">
      <c r="B8" s="3" t="s">
        <v>46</v>
      </c>
      <c r="C8" s="9" t="s">
        <v>157</v>
      </c>
      <c r="D8" s="5" t="s">
        <v>513</v>
      </c>
    </row>
    <row r="9" spans="2:4" ht="12.75">
      <c r="B9" s="3" t="s">
        <v>47</v>
      </c>
      <c r="C9" s="9" t="s">
        <v>17</v>
      </c>
      <c r="D9" s="5" t="s">
        <v>17</v>
      </c>
    </row>
    <row r="10" spans="2:4" ht="12.75">
      <c r="B10" s="3" t="s">
        <v>48</v>
      </c>
      <c r="C10" s="9" t="s">
        <v>49</v>
      </c>
      <c r="D10" s="32" t="s">
        <v>512</v>
      </c>
    </row>
    <row r="11" spans="2:4" ht="12.75">
      <c r="B11" s="3" t="s">
        <v>14</v>
      </c>
      <c r="C11" s="9" t="s">
        <v>50</v>
      </c>
      <c r="D11" s="5" t="s">
        <v>50</v>
      </c>
    </row>
    <row r="12" spans="2:4" ht="12.75">
      <c r="B12" s="3" t="s">
        <v>51</v>
      </c>
      <c r="C12" s="9" t="s">
        <v>52</v>
      </c>
      <c r="D12" s="5" t="s">
        <v>52</v>
      </c>
    </row>
    <row r="13" spans="2:4" ht="12.75">
      <c r="B13" s="3" t="s">
        <v>18</v>
      </c>
      <c r="C13" s="9" t="s">
        <v>158</v>
      </c>
      <c r="D13" s="5" t="s">
        <v>158</v>
      </c>
    </row>
    <row r="14" spans="2:4" ht="12.75">
      <c r="B14" s="3" t="s">
        <v>53</v>
      </c>
      <c r="C14" s="9" t="s">
        <v>54</v>
      </c>
      <c r="D14" s="5" t="s">
        <v>511</v>
      </c>
    </row>
    <row r="15" spans="2:4" ht="78.75" customHeight="1">
      <c r="B15" s="7" t="s">
        <v>55</v>
      </c>
      <c r="C15" s="22" t="s">
        <v>56</v>
      </c>
      <c r="D15" s="18" t="s">
        <v>56</v>
      </c>
    </row>
    <row r="16" spans="2:4" ht="25.5">
      <c r="B16" s="7" t="s">
        <v>57</v>
      </c>
      <c r="C16" s="26" t="s">
        <v>155</v>
      </c>
      <c r="D16" s="5" t="s">
        <v>510</v>
      </c>
    </row>
    <row r="17" spans="2:4" ht="12.75">
      <c r="B17" s="7" t="s">
        <v>25</v>
      </c>
      <c r="C17" s="9" t="s">
        <v>58</v>
      </c>
      <c r="D17" s="5" t="s">
        <v>58</v>
      </c>
    </row>
    <row r="18" spans="2:4" ht="12.75">
      <c r="B18" s="7" t="s">
        <v>59</v>
      </c>
      <c r="C18" s="9" t="s">
        <v>60</v>
      </c>
      <c r="D18" s="5" t="s">
        <v>60</v>
      </c>
    </row>
    <row r="19" spans="2:4" ht="12.75">
      <c r="B19" s="31" t="s">
        <v>26</v>
      </c>
      <c r="C19" s="9" t="s">
        <v>27</v>
      </c>
      <c r="D19" s="5" t="s">
        <v>27</v>
      </c>
    </row>
    <row r="20" spans="2:4" ht="12.75">
      <c r="B20" s="31" t="s">
        <v>28</v>
      </c>
      <c r="C20" s="9" t="s">
        <v>62</v>
      </c>
      <c r="D20" s="5" t="s">
        <v>62</v>
      </c>
    </row>
    <row r="21" spans="2:4" ht="51">
      <c r="B21" s="7" t="s">
        <v>63</v>
      </c>
      <c r="C21" s="9" t="s">
        <v>64</v>
      </c>
      <c r="D21" s="18" t="s">
        <v>64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47.7109375" style="2" customWidth="1"/>
    <col min="5" max="16384" width="9.140625" style="2" customWidth="1"/>
  </cols>
  <sheetData>
    <row r="2" spans="2:4" ht="12.75" customHeight="1">
      <c r="B2" s="40" t="s">
        <v>123</v>
      </c>
      <c r="C2" s="40"/>
      <c r="D2" s="38" t="s">
        <v>1</v>
      </c>
    </row>
    <row r="3" spans="1:4" ht="33" customHeight="1">
      <c r="A3" s="23"/>
      <c r="B3" s="40"/>
      <c r="C3" s="40"/>
      <c r="D3" s="39"/>
    </row>
    <row r="4" spans="2:4" ht="12.75">
      <c r="B4" s="16" t="s">
        <v>124</v>
      </c>
      <c r="C4" s="3" t="s">
        <v>125</v>
      </c>
      <c r="D4" s="18" t="s">
        <v>125</v>
      </c>
    </row>
    <row r="5" spans="2:4" ht="12.75">
      <c r="B5" s="16" t="s">
        <v>67</v>
      </c>
      <c r="C5" s="3" t="s">
        <v>126</v>
      </c>
      <c r="D5" s="18" t="s">
        <v>487</v>
      </c>
    </row>
    <row r="6" spans="2:4" ht="12.75">
      <c r="B6" s="16" t="s">
        <v>117</v>
      </c>
      <c r="C6" s="3" t="s">
        <v>121</v>
      </c>
      <c r="D6" s="18" t="s">
        <v>488</v>
      </c>
    </row>
    <row r="7" spans="2:4" ht="12.75">
      <c r="B7" s="16" t="s">
        <v>102</v>
      </c>
      <c r="C7" s="3" t="s">
        <v>82</v>
      </c>
      <c r="D7" s="18" t="s">
        <v>82</v>
      </c>
    </row>
    <row r="8" spans="2:4" ht="12.75">
      <c r="B8" s="16" t="s">
        <v>42</v>
      </c>
      <c r="C8" s="3" t="s">
        <v>159</v>
      </c>
      <c r="D8" s="18" t="s">
        <v>159</v>
      </c>
    </row>
    <row r="11" ht="13.5">
      <c r="C11" s="27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28125" style="2" customWidth="1"/>
    <col min="4" max="4" width="64.00390625" style="2" customWidth="1"/>
    <col min="5" max="16384" width="9.140625" style="2" customWidth="1"/>
  </cols>
  <sheetData>
    <row r="2" spans="1:4" ht="39" customHeight="1">
      <c r="A2" s="23"/>
      <c r="B2" s="41" t="s">
        <v>78</v>
      </c>
      <c r="C2" s="42"/>
      <c r="D2" s="1" t="s">
        <v>1</v>
      </c>
    </row>
    <row r="3" spans="2:4" ht="12.75" customHeight="1">
      <c r="B3" s="10" t="s">
        <v>79</v>
      </c>
      <c r="C3" s="10" t="s">
        <v>80</v>
      </c>
      <c r="D3" s="13" t="s">
        <v>80</v>
      </c>
    </row>
    <row r="4" spans="2:4" ht="12.75">
      <c r="B4" s="3" t="s">
        <v>81</v>
      </c>
      <c r="C4" s="3" t="s">
        <v>82</v>
      </c>
      <c r="D4" s="5" t="s">
        <v>82</v>
      </c>
    </row>
    <row r="5" spans="2:4" ht="12.75">
      <c r="B5" s="3" t="s">
        <v>83</v>
      </c>
      <c r="C5" s="3" t="s">
        <v>84</v>
      </c>
      <c r="D5" s="5" t="s">
        <v>503</v>
      </c>
    </row>
    <row r="6" spans="2:4" ht="12.75">
      <c r="B6" s="3" t="s">
        <v>67</v>
      </c>
      <c r="C6" s="3" t="s">
        <v>85</v>
      </c>
      <c r="D6" s="5" t="s">
        <v>504</v>
      </c>
    </row>
    <row r="7" spans="2:4" ht="12.75">
      <c r="B7" s="3" t="s">
        <v>86</v>
      </c>
      <c r="C7" s="3" t="s">
        <v>87</v>
      </c>
      <c r="D7" s="5" t="s">
        <v>505</v>
      </c>
    </row>
    <row r="8" spans="2:4" ht="12.75">
      <c r="B8" s="3" t="s">
        <v>88</v>
      </c>
      <c r="C8" s="11" t="s">
        <v>160</v>
      </c>
      <c r="D8" s="5" t="s">
        <v>160</v>
      </c>
    </row>
    <row r="9" spans="2:4" ht="25.5">
      <c r="B9" s="7" t="s">
        <v>117</v>
      </c>
      <c r="C9" s="8" t="s">
        <v>161</v>
      </c>
      <c r="D9" s="5" t="s">
        <v>506</v>
      </c>
    </row>
    <row r="10" spans="2:4" ht="12.75">
      <c r="B10" s="3" t="s">
        <v>0</v>
      </c>
      <c r="C10" s="24" t="s">
        <v>471</v>
      </c>
      <c r="D10" s="5" t="s">
        <v>471</v>
      </c>
    </row>
    <row r="11" spans="2:4" ht="12.75">
      <c r="B11" s="3" t="s">
        <v>90</v>
      </c>
      <c r="C11" s="3" t="s">
        <v>91</v>
      </c>
      <c r="D11" s="5" t="s">
        <v>507</v>
      </c>
    </row>
    <row r="12" spans="2:4" ht="12.75">
      <c r="B12" s="3" t="s">
        <v>92</v>
      </c>
      <c r="C12" s="3" t="s">
        <v>17</v>
      </c>
      <c r="D12" s="5" t="s">
        <v>508</v>
      </c>
    </row>
    <row r="13" spans="2:4" ht="12.75">
      <c r="B13" s="3" t="s">
        <v>93</v>
      </c>
      <c r="C13" s="3" t="s">
        <v>17</v>
      </c>
      <c r="D13" s="5" t="s">
        <v>17</v>
      </c>
    </row>
    <row r="14" spans="2:4" ht="12.75">
      <c r="B14" s="3" t="s">
        <v>94</v>
      </c>
      <c r="C14" s="9" t="s">
        <v>162</v>
      </c>
      <c r="D14" s="5" t="s">
        <v>162</v>
      </c>
    </row>
    <row r="15" spans="2:4" ht="12.75">
      <c r="B15" s="3" t="s">
        <v>95</v>
      </c>
      <c r="C15" s="3" t="s">
        <v>96</v>
      </c>
      <c r="D15" s="5" t="s">
        <v>509</v>
      </c>
    </row>
    <row r="17" ht="13.5">
      <c r="C17" s="27"/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28125" style="2" customWidth="1"/>
    <col min="4" max="4" width="59.140625" style="2" customWidth="1"/>
    <col min="5" max="16384" width="9.140625" style="2" customWidth="1"/>
  </cols>
  <sheetData>
    <row r="2" spans="1:4" ht="39" customHeight="1">
      <c r="A2" s="23"/>
      <c r="B2" s="41" t="s">
        <v>163</v>
      </c>
      <c r="C2" s="42"/>
      <c r="D2" s="1" t="s">
        <v>1</v>
      </c>
    </row>
    <row r="3" spans="2:4" ht="12.75" customHeight="1">
      <c r="B3" s="10" t="s">
        <v>79</v>
      </c>
      <c r="C3" s="10" t="s">
        <v>108</v>
      </c>
      <c r="D3" s="13" t="s">
        <v>108</v>
      </c>
    </row>
    <row r="4" spans="2:4" ht="12.75">
      <c r="B4" s="3" t="s">
        <v>81</v>
      </c>
      <c r="C4" s="3" t="s">
        <v>82</v>
      </c>
      <c r="D4" s="5" t="s">
        <v>82</v>
      </c>
    </row>
    <row r="5" spans="2:4" ht="12.75">
      <c r="B5" s="3" t="s">
        <v>83</v>
      </c>
      <c r="C5" s="3" t="s">
        <v>164</v>
      </c>
      <c r="D5" s="5" t="s">
        <v>498</v>
      </c>
    </row>
    <row r="6" spans="2:4" ht="12.75">
      <c r="B6" s="3" t="s">
        <v>67</v>
      </c>
      <c r="C6" s="3" t="s">
        <v>85</v>
      </c>
      <c r="D6" s="5" t="s">
        <v>499</v>
      </c>
    </row>
    <row r="7" spans="2:4" ht="12.75">
      <c r="B7" s="3" t="s">
        <v>86</v>
      </c>
      <c r="C7" s="3" t="s">
        <v>165</v>
      </c>
      <c r="D7" s="5" t="s">
        <v>500</v>
      </c>
    </row>
    <row r="8" spans="2:4" ht="12.75">
      <c r="B8" s="3" t="s">
        <v>117</v>
      </c>
      <c r="C8" s="8" t="s">
        <v>166</v>
      </c>
      <c r="D8" s="5" t="s">
        <v>501</v>
      </c>
    </row>
    <row r="9" spans="2:4" ht="12.75">
      <c r="B9" s="3" t="s">
        <v>0</v>
      </c>
      <c r="C9" s="24" t="s">
        <v>89</v>
      </c>
      <c r="D9" s="5" t="s">
        <v>89</v>
      </c>
    </row>
    <row r="10" spans="2:4" ht="12.75">
      <c r="B10" s="3" t="s">
        <v>90</v>
      </c>
      <c r="C10" s="3" t="s">
        <v>91</v>
      </c>
      <c r="D10" s="5" t="s">
        <v>502</v>
      </c>
    </row>
    <row r="11" spans="2:4" ht="12.75">
      <c r="B11" s="3" t="s">
        <v>93</v>
      </c>
      <c r="C11" s="3" t="s">
        <v>17</v>
      </c>
      <c r="D11" s="5" t="s">
        <v>17</v>
      </c>
    </row>
    <row r="12" spans="2:4" ht="12.75">
      <c r="B12" s="3" t="s">
        <v>94</v>
      </c>
      <c r="C12" s="9" t="s">
        <v>162</v>
      </c>
      <c r="D12" s="5" t="s">
        <v>162</v>
      </c>
    </row>
    <row r="14" ht="13.5">
      <c r="C14" s="27"/>
    </row>
  </sheetData>
  <sheetProtection/>
  <mergeCells count="1">
    <mergeCell ref="B2: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34" t="s">
        <v>65</v>
      </c>
      <c r="C2" s="35"/>
      <c r="D2" s="38" t="s">
        <v>1</v>
      </c>
    </row>
    <row r="3" spans="1:4" ht="31.5" customHeight="1">
      <c r="A3" s="23"/>
      <c r="B3" s="36"/>
      <c r="C3" s="37"/>
      <c r="D3" s="39"/>
    </row>
    <row r="4" spans="2:4" ht="12.75">
      <c r="B4" s="3" t="s">
        <v>66</v>
      </c>
      <c r="C4" s="3" t="s">
        <v>167</v>
      </c>
      <c r="D4" s="5" t="s">
        <v>493</v>
      </c>
    </row>
    <row r="5" spans="2:4" ht="12.75">
      <c r="B5" s="3" t="s">
        <v>67</v>
      </c>
      <c r="C5" s="3" t="s">
        <v>168</v>
      </c>
      <c r="D5" s="5" t="s">
        <v>494</v>
      </c>
    </row>
    <row r="6" spans="2:4" ht="12.75">
      <c r="B6" s="3" t="s">
        <v>31</v>
      </c>
      <c r="C6" s="3" t="s">
        <v>32</v>
      </c>
      <c r="D6" s="5" t="s">
        <v>32</v>
      </c>
    </row>
    <row r="7" spans="2:4" ht="12.75">
      <c r="B7" s="3" t="s">
        <v>70</v>
      </c>
      <c r="C7" s="3" t="s">
        <v>71</v>
      </c>
      <c r="D7" s="5" t="s">
        <v>495</v>
      </c>
    </row>
    <row r="8" spans="2:4" ht="12.75">
      <c r="B8" s="3" t="s">
        <v>72</v>
      </c>
      <c r="C8" s="3" t="s">
        <v>169</v>
      </c>
      <c r="D8" s="5" t="s">
        <v>496</v>
      </c>
    </row>
    <row r="9" spans="2:4" ht="12.75">
      <c r="B9" s="3" t="s">
        <v>73</v>
      </c>
      <c r="C9" s="3" t="s">
        <v>17</v>
      </c>
      <c r="D9" s="5" t="s">
        <v>17</v>
      </c>
    </row>
    <row r="10" spans="2:4" ht="12.75">
      <c r="B10" s="3" t="s">
        <v>74</v>
      </c>
      <c r="C10" s="3" t="s">
        <v>17</v>
      </c>
      <c r="D10" s="5" t="s">
        <v>17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Kovář</dc:creator>
  <cp:keywords/>
  <dc:description/>
  <cp:lastModifiedBy>Baudys</cp:lastModifiedBy>
  <cp:lastPrinted>2013-11-08T13:04:04Z</cp:lastPrinted>
  <dcterms:created xsi:type="dcterms:W3CDTF">2013-06-26T07:25:01Z</dcterms:created>
  <dcterms:modified xsi:type="dcterms:W3CDTF">2013-11-08T13:04:05Z</dcterms:modified>
  <cp:category/>
  <cp:version/>
  <cp:contentType/>
  <cp:contentStatus/>
</cp:coreProperties>
</file>