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<sst xmlns="http://schemas.openxmlformats.org/spreadsheetml/2006/main" count="1732" uniqueCount="418">
  <si>
    <t>Kategorie: DRZ 011-2013 - Drogistické zboží, sběr do: 30.11.2013, dodání od: 01.01.2014, vygenerováno: 02.01.2014 08:52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</si>
  <si>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</si>
  <si>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</si>
  <si>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</si>
  <si>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</si>
  <si>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</si>
  <si>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</si>
  <si>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</si>
  <si>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</si>
  <si>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</si>
  <si>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</si>
  <si>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</si>
  <si>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</si>
  <si>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</si>
  <si>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</si>
  <si>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</si>
  <si>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</si>
  <si>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</si>
  <si>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</si>
  <si>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</si>
  <si>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</si>
  <si>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</si>
  <si>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</si>
  <si>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</si>
  <si>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</si>
  <si>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</si>
  <si>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</si>
  <si>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</si>
  <si>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</si>
  <si>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</si>
  <si>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</si>
  <si>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</si>
  <si>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</si>
  <si>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</si>
  <si>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</si>
  <si>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</si>
  <si>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</si>
  <si>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</si>
  <si>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</si>
  <si>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</si>
  <si>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39812400-1</t>
  </si>
  <si>
    <t>39812400-1-3</t>
  </si>
  <si>
    <t>Smeták a násada se závitem, smeták 30 cm, násada 130 cm</t>
  </si>
  <si>
    <t>Smeták a násada se závitem, plast, smeták cca 30 cm, násada cca 130 cm</t>
  </si>
  <si>
    <t>kpl</t>
  </si>
  <si>
    <t>A</t>
  </si>
  <si>
    <t>Farmakologický ústav</t>
  </si>
  <si>
    <t>UKB, Kamenice 5, budova A19</t>
  </si>
  <si>
    <t>Kamenice 753/5, 62500 Brno</t>
  </si>
  <si>
    <t>bud. A19/325</t>
  </si>
  <si>
    <t>Bláblová Renata</t>
  </si>
  <si>
    <t>2264@mail.muni.cz</t>
  </si>
  <si>
    <t>Prosíme o dodání v dopoledních hodinách.</t>
  </si>
  <si>
    <t>1111</t>
  </si>
  <si>
    <t>110516</t>
  </si>
  <si>
    <t/>
  </si>
  <si>
    <t>0001</t>
  </si>
  <si>
    <t>OBJ/1116/0240/13</t>
  </si>
  <si>
    <t>Celkem za objednávku</t>
  </si>
  <si>
    <t>39832000-3</t>
  </si>
  <si>
    <t>39832000-3-7</t>
  </si>
  <si>
    <t>Houbičky na nádobí s abrazivní vrstvou, velké s boční drážkou</t>
  </si>
  <si>
    <t>Houbičky na mytí nádobí, s abrazivní vrstvou, velké s boční drážkou (cca 9,5 x 7 x 4,5 cm)</t>
  </si>
  <si>
    <t>bal (3 ks)</t>
  </si>
  <si>
    <t>S</t>
  </si>
  <si>
    <t>Centrum pro výzkum toxických látek</t>
  </si>
  <si>
    <t>UKB, Kamenice 5, budova A29</t>
  </si>
  <si>
    <t>Oudová Jana Bc.</t>
  </si>
  <si>
    <t>175780@mail.muni.cz</t>
  </si>
  <si>
    <t>2222</t>
  </si>
  <si>
    <t>313060</t>
  </si>
  <si>
    <t>362</t>
  </si>
  <si>
    <t>2112</t>
  </si>
  <si>
    <t>OBJ/3113/1430/13</t>
  </si>
  <si>
    <t>19640000-4</t>
  </si>
  <si>
    <t>19640000-4-4</t>
  </si>
  <si>
    <t>Pytel na odpadky, 120 l, 25ks/role</t>
  </si>
  <si>
    <t>Pytel na odpadky v rolích. Odolný, pevný. Vhodný pro smíšený odpad. Velikost 70 x 110 cm, síla min. 50 mikronů. Objem 120 l. Nezatahovací. Barva černá.</t>
  </si>
  <si>
    <t>role (25 ks)</t>
  </si>
  <si>
    <t>39831210-1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</si>
  <si>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</si>
  <si>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</si>
  <si>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</si>
  <si>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</si>
  <si>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33763000-6</t>
  </si>
  <si>
    <t>33763000-6-6</t>
  </si>
  <si>
    <t>Papírové ručníky, 2-vrstvé, bílé, odvíjení ze středu</t>
  </si>
  <si>
    <t>Papírové ručníky, 2-vrstvé, bílé, velikost 20 x 24 cm, šíře 24 cm, průměr role 20 cm, odvíjení ze středu</t>
  </si>
  <si>
    <t>role</t>
  </si>
  <si>
    <t>39830000-9</t>
  </si>
  <si>
    <t>39830000-9-9</t>
  </si>
  <si>
    <t>Odstraňovač vodního kamene pro varné konvice a kávovary</t>
  </si>
  <si>
    <t>Odstraňovač vodního kamene, pro varné konvice, kávovary</t>
  </si>
  <si>
    <t>ks (250 g)</t>
  </si>
  <si>
    <t>33761000-2</t>
  </si>
  <si>
    <t>33761000-2-7</t>
  </si>
  <si>
    <t>Toaletní papír, průměr 23 cm, 2-vrstvý</t>
  </si>
  <si>
    <t>Toaletní papír, průměr cca 23 cm, 2-vrstvý, super bílý, měkký, šíře 10 cm, průměr dutinky 6 cm, návin 245 m</t>
  </si>
  <si>
    <t>ks</t>
  </si>
  <si>
    <t>Právnická fakulta</t>
  </si>
  <si>
    <t>PrávF, Veveří 70</t>
  </si>
  <si>
    <t>Veveří 158/70, 61180 Brno</t>
  </si>
  <si>
    <t>Vafková Eva</t>
  </si>
  <si>
    <t>1589@mail.muni.cz</t>
  </si>
  <si>
    <t>Prosím o telefonické upozornění den před dodáním zboží na tel.775333893.Děkuji.Eva Vafková</t>
  </si>
  <si>
    <t>229880</t>
  </si>
  <si>
    <t>OBJ/2201/0164/13</t>
  </si>
  <si>
    <t>33711900-6</t>
  </si>
  <si>
    <t>33711900-6-9</t>
  </si>
  <si>
    <t>Mýdlo tekuté na ruce obsahující substance na bázi kolagenu</t>
  </si>
  <si>
    <t>Tekuté mýdlo obsahující substance na bázi kolagenu, příznivě působící na pokožku</t>
  </si>
  <si>
    <t>ks (5 l)</t>
  </si>
  <si>
    <t>33761000-2-13</t>
  </si>
  <si>
    <t>Toaletní papír, 3-vrstvý</t>
  </si>
  <si>
    <t>Toaletní papír jemný parfémovaný, 3-vrstvý, 150 útržků/rolička</t>
  </si>
  <si>
    <t>bal (8 rolí)</t>
  </si>
  <si>
    <t>39514200-0</t>
  </si>
  <si>
    <t>39514200-0-2</t>
  </si>
  <si>
    <t>Houbová utěrka, 15 x 15 cm</t>
  </si>
  <si>
    <t>Houbová utěrka, vysoká savost, rozměry cca 15 x 15 cm</t>
  </si>
  <si>
    <t>bal (5 ks)</t>
  </si>
  <si>
    <t>39832000-3-4</t>
  </si>
  <si>
    <t>Drátěnka na nádobí, nerezová, 15 g/ks</t>
  </si>
  <si>
    <t>Nerezová drátěnka na mytí nádobí, gramáž 15 g/ks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</si>
  <si>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</si>
  <si>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</si>
  <si>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</si>
  <si>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</si>
  <si>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ks (300 ml)</t>
  </si>
  <si>
    <t>33763000-6-2</t>
  </si>
  <si>
    <t>Papírové ručníky, skládané, Z/Z, 2-vrstvé, bílé</t>
  </si>
  <si>
    <t>Papírové ručníky, skládané, Z/Z, 2-vstvé, bílé</t>
  </si>
  <si>
    <t>bal (250 ks)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</si>
  <si>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</si>
  <si>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</si>
  <si>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</si>
  <si>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ks (750 ml)</t>
  </si>
  <si>
    <t>30237250-6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</si>
  <si>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</si>
  <si>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</si>
  <si>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</si>
  <si>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</si>
  <si>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Ústav matematiky a statistiky</t>
  </si>
  <si>
    <t>PřF, Kotlářská 2, pavilon 08</t>
  </si>
  <si>
    <t>Kotlářská 267/2, 61137 Brno</t>
  </si>
  <si>
    <t>pav. 08/03017</t>
  </si>
  <si>
    <t>Chudáčková Vladimíra</t>
  </si>
  <si>
    <t>204410@mail.muni.cz</t>
  </si>
  <si>
    <t>311010</t>
  </si>
  <si>
    <t>OBJ/3106/0149/13</t>
  </si>
  <si>
    <t>39831600-2</t>
  </si>
  <si>
    <t>39831600-2-11</t>
  </si>
  <si>
    <t>WC čistící gel</t>
  </si>
  <si>
    <t>Tekutý čistící gelový prostředek na WC mísy s vonnou složkou, odstraňuje vodní kámen, rez a nečistoty. Obsahuje kyselinu mravenčí 5-10 hm.%. Dodat bezpečnostní list.</t>
  </si>
  <si>
    <t>39810000-3</t>
  </si>
  <si>
    <t>39810000-3-1</t>
  </si>
  <si>
    <t>Vonný koncentrát k neutralizaci pachů</t>
  </si>
  <si>
    <t>Tekutý vonný koncentrát k neutralizaci pachů, použití do mycích roztoků</t>
  </si>
  <si>
    <t>ks (1 l)</t>
  </si>
  <si>
    <t>33711900-6-6</t>
  </si>
  <si>
    <t>Mýdlo tekuté na ruce, s dávkovačem</t>
  </si>
  <si>
    <t>Tekuté mýdlo na ruce, s dávkovačem</t>
  </si>
  <si>
    <t>ks (0,5 l)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</si>
  <si>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</si>
  <si>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</si>
  <si>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</si>
  <si>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</si>
  <si>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</si>
  <si>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39222100-5</t>
  </si>
  <si>
    <t>39222100-5-17</t>
  </si>
  <si>
    <t>Potravinářská folie, šíře 45 cm</t>
  </si>
  <si>
    <t>Potravinářská folie, role, šíře cca 45 cm, 300 m, cca 9 mic</t>
  </si>
  <si>
    <t>Biologický ústav</t>
  </si>
  <si>
    <t>UKB, Kamenice 5, budova A6</t>
  </si>
  <si>
    <t>bud. A6/208</t>
  </si>
  <si>
    <t>Ledahudcová Debora</t>
  </si>
  <si>
    <t>204115@mail.muni.cz</t>
  </si>
  <si>
    <t>Pracovní doba: 7:30 - 12:00 a 12:30 - 16:00 hod., v případě mé nepřítomnosti se obraťte na mé kolegy z pavilonu A6</t>
  </si>
  <si>
    <t>110513</t>
  </si>
  <si>
    <t>OBJ/1113/0649/13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</si>
  <si>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</si>
  <si>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</si>
  <si>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</si>
  <si>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Kat.soc. politiky a soc.práce</t>
  </si>
  <si>
    <t>FSS, Joštova 10</t>
  </si>
  <si>
    <t>Joštova 218/10, 60200 Brno</t>
  </si>
  <si>
    <t>Zálešáková Hana Bc. DiS.</t>
  </si>
  <si>
    <t>101539@mail.muni.cz</t>
  </si>
  <si>
    <t>231400</t>
  </si>
  <si>
    <t>50</t>
  </si>
  <si>
    <t>0000</t>
  </si>
  <si>
    <t>OBJ/2301/0718/13</t>
  </si>
  <si>
    <t>39832000-3-8</t>
  </si>
  <si>
    <t>Kartáček na nádobí</t>
  </si>
  <si>
    <t>Kartáček na nádobí, plastová rukojeť, syntetická vlákna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</si>
  <si>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</si>
  <si>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</si>
  <si>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</si>
  <si>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ks (250 ml)</t>
  </si>
  <si>
    <t>33711900-6-7</t>
  </si>
  <si>
    <t>Mýdlo tekuté na ruce s antibakteriální složkou</t>
  </si>
  <si>
    <t>Tekuté mýdlo na ruce s účinnou antibakteriální složkou v dávkovači s pumpičkou</t>
  </si>
  <si>
    <t>39514200-0-3</t>
  </si>
  <si>
    <t>Houbová utěrka, 15 x 17 cm</t>
  </si>
  <si>
    <t>Houbová utěrka, vysoká savost, rozměry cca 15 x 17 cm</t>
  </si>
  <si>
    <t>39514200-0-4</t>
  </si>
  <si>
    <t>Utěrka, bavlněná, 50 x 70 cm</t>
  </si>
  <si>
    <t>Kuchyňská utěrka na nádobí s poutkem, 100% bavlna, hustá příze, vysoká sací schopnost, možnost praní při teplotách nad 60oC. Rozměr 50 x 70 cm</t>
  </si>
  <si>
    <t>39832000-3-6</t>
  </si>
  <si>
    <t>Houbičky na nádobí s abrazivní vrstvou, malé</t>
  </si>
  <si>
    <t>Houbičky na mytí nádobí, s abrazivní vrstvou, malé (cca 8 x 5 x 2,5 cm)</t>
  </si>
  <si>
    <t>bal (10 ks)</t>
  </si>
  <si>
    <t>Provozní odbor</t>
  </si>
  <si>
    <t>RMU, Žerotínovo nám. 9</t>
  </si>
  <si>
    <t>Žerotínovo nám. 617/9, 60177 Brno</t>
  </si>
  <si>
    <t>Junková Renata</t>
  </si>
  <si>
    <t>107268@mail.muni.cz</t>
  </si>
  <si>
    <t>1117</t>
  </si>
  <si>
    <t>999580</t>
  </si>
  <si>
    <t>0100</t>
  </si>
  <si>
    <t>OBJ/9905/0256/13</t>
  </si>
  <si>
    <t>39222110-8</t>
  </si>
  <si>
    <t>39222110-8-10</t>
  </si>
  <si>
    <t>Kelímky</t>
  </si>
  <si>
    <t>kelímky na studené a teplé nápoje, čiré, PP, 0,2 l</t>
  </si>
  <si>
    <t>bal (100 ks)</t>
  </si>
  <si>
    <t>39831210-1-2</t>
  </si>
  <si>
    <t>Čistič myčky</t>
  </si>
  <si>
    <t>Čistič myčky zabraňující usazování mastnoty a vodního kamene</t>
  </si>
  <si>
    <t>drogerie - 1055/06</t>
  </si>
  <si>
    <t>Ústav výpočetní techniky</t>
  </si>
  <si>
    <t>FI, Botanická 68a</t>
  </si>
  <si>
    <t>Botanická 554/68a, 60200 Brno</t>
  </si>
  <si>
    <t>C206</t>
  </si>
  <si>
    <t>Janoušková Jana</t>
  </si>
  <si>
    <t>2090@mail.muni.cz</t>
  </si>
  <si>
    <t>1055</t>
  </si>
  <si>
    <t>920000</t>
  </si>
  <si>
    <t>06</t>
  </si>
  <si>
    <t>6000</t>
  </si>
  <si>
    <t>OBJ/9201/0777/13</t>
  </si>
  <si>
    <t>Hyg. prostředky</t>
  </si>
  <si>
    <t>33711900-6-10</t>
  </si>
  <si>
    <t>Mýdlo tekuté na ruce s glycerinem</t>
  </si>
  <si>
    <t>Tekuté mýdlo s vysokým účinkem na ruce a celé tělo s glycerinem a parfémovou složkou.</t>
  </si>
  <si>
    <t>Správa budov</t>
  </si>
  <si>
    <t>Chatrný Lukáš</t>
  </si>
  <si>
    <t>186011@mail.muni.cz</t>
  </si>
  <si>
    <t>239880</t>
  </si>
  <si>
    <t>OBJ/2302/0235/13</t>
  </si>
  <si>
    <t>39811100-1</t>
  </si>
  <si>
    <t>39811100-1-3</t>
  </si>
  <si>
    <t>Osvěžovač vzduchu, spray, mix vůní</t>
  </si>
  <si>
    <t>Osvěžovač vzduchu s různou vůní. Sprej.</t>
  </si>
  <si>
    <t>39831600-2-6</t>
  </si>
  <si>
    <t>WC závěsné tablety do mís, pouze náplň</t>
  </si>
  <si>
    <t>WC závěcné tablety do mís, válečky/kuličky, s vůní, pouze náplň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</si>
  <si>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</si>
  <si>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</si>
  <si>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</si>
  <si>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</si>
  <si>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</si>
  <si>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</si>
  <si>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</si>
  <si>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33763000-6-9</t>
  </si>
  <si>
    <t>Papírová utěrka, v rolích, bílá barva</t>
  </si>
  <si>
    <t>Papírová kuchyňská utěrka, materiál: celuloza, balení v rolích, barva bílá, šíře 225mm, 50 útržků v roli, délka 10m</t>
  </si>
  <si>
    <t>bal (2 role)</t>
  </si>
  <si>
    <t>33763000-6-3</t>
  </si>
  <si>
    <t>Papírové ručníky, skládané, Z/Z, 1-vrstvé, zelené</t>
  </si>
  <si>
    <t>Papírové ručníky, skládané, Z/Z, 1-vstvé, zelené, 25 x 23 cm</t>
  </si>
  <si>
    <t>33761000-2-6</t>
  </si>
  <si>
    <t>Toaletní papír, průrměr 19 cm, 2-vrstvý</t>
  </si>
  <si>
    <t>Toaletní papír, průměr 19 cm, 2-vrstvý, návin 180 m, super bílý, měkký, šíře cca 10 cm, průměr dutinky 6 cm</t>
  </si>
  <si>
    <t>19640000-4-6</t>
  </si>
  <si>
    <t>Hygienické sáčky, výměnné balení do zásobníku</t>
  </si>
  <si>
    <t>Hygienické sáčky, výměnné balení do zásobníku (šířka 10 cm, výška 14 cm, hl. 2 cm)</t>
  </si>
  <si>
    <t>krab (25 ks)</t>
  </si>
  <si>
    <t>19640000-4-1</t>
  </si>
  <si>
    <t>Sáček do odpadkového koše, 10 l</t>
  </si>
  <si>
    <t>role (50 ks)</t>
  </si>
  <si>
    <t>19640000-4-3</t>
  </si>
  <si>
    <t>Sáček do odpadkového koše, 60 l, 10-15 mic</t>
  </si>
  <si>
    <t>Sáček do odpadkkového koše v rolích. Velikost 63 x 74 cm, síla 10-15 mikronů. Objem 60 l. Nezatahovací. Transparentní.</t>
  </si>
  <si>
    <t>24455000-8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</si>
  <si>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</si>
  <si>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</si>
  <si>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</si>
  <si>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33763000-6-1</t>
  </si>
  <si>
    <t>Papírové ručníky, skládané, Z/Z, 1-vrstvé, šedé</t>
  </si>
  <si>
    <t>Papírové ručníky, skládané, Z/Z, 1-vstvé, šedé, rozměr útržku 25x23cm</t>
  </si>
  <si>
    <t>RMU, Komenského nám. 2</t>
  </si>
  <si>
    <t>Komenského nám. 220/2, 66243 Brno</t>
  </si>
  <si>
    <t>065F</t>
  </si>
  <si>
    <t>Herník Libor</t>
  </si>
  <si>
    <t>159@mail.muni.cz</t>
  </si>
  <si>
    <t>1074</t>
  </si>
  <si>
    <t>1112</t>
  </si>
  <si>
    <t>0200</t>
  </si>
  <si>
    <t>OBJ/9905/0257/13</t>
  </si>
  <si>
    <t>16160000-4</t>
  </si>
  <si>
    <t>16160000-4-3</t>
  </si>
  <si>
    <t>Rozprašovač 250 ml</t>
  </si>
  <si>
    <t>Ruční mechanický plastový rozprašovač se šroubovacím uzávěrem, obsah nádržky 250 ml.</t>
  </si>
  <si>
    <t>3190</t>
  </si>
  <si>
    <t>2211</t>
  </si>
  <si>
    <t>OBJ/1113/0650/13</t>
  </si>
  <si>
    <t>16160000-4-2</t>
  </si>
  <si>
    <t>Rozprašovač 500 ml</t>
  </si>
  <si>
    <t>Ruční mechanický plastový rozprašovač se šroubovacím uzávěrem, obsah nádržky 500 ml.</t>
  </si>
  <si>
    <t>ks (500 ml)</t>
  </si>
  <si>
    <t>Drogerie Jarní semestr 2014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</si>
  <si>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</si>
  <si>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</si>
  <si>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</si>
  <si>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Biochemický ústav</t>
  </si>
  <si>
    <t>UKB, Kamenice 5, budova A16</t>
  </si>
  <si>
    <t>bud. A16/325</t>
  </si>
  <si>
    <t>Nerudová Lenka</t>
  </si>
  <si>
    <t>89478@mail.muni.cz</t>
  </si>
  <si>
    <t>110512</t>
  </si>
  <si>
    <t>OBJ/1112/0140/13</t>
  </si>
  <si>
    <t>24455000-8-7</t>
  </si>
  <si>
    <t>M. Zvonař, zak. 3550</t>
  </si>
  <si>
    <t>19640000-4-14</t>
  </si>
  <si>
    <t>Zatahovací pytle LDPE, 60 l</t>
  </si>
  <si>
    <t>Zatahovací pytle na odpadky z LDPE, síla 20 mikronů, rozměr 60 x 80 cm, 60 l, 15 ks</t>
  </si>
  <si>
    <t>role (15 ks)</t>
  </si>
  <si>
    <t>Fakulta sportovních studií</t>
  </si>
  <si>
    <t>UKB, Kamenice 5, budova A33</t>
  </si>
  <si>
    <t>bud. A33/214</t>
  </si>
  <si>
    <t>Stohlová Soňa</t>
  </si>
  <si>
    <t>186014@mail.muni.cz</t>
  </si>
  <si>
    <t>3550</t>
  </si>
  <si>
    <t>511100</t>
  </si>
  <si>
    <t>1590</t>
  </si>
  <si>
    <t>OBJ/5102/0222/13</t>
  </si>
  <si>
    <t>drogerie</t>
  </si>
  <si>
    <t>Ústav botaniky a zoologie</t>
  </si>
  <si>
    <t>PřF, Terezy Novákové 64, pavilon 10</t>
  </si>
  <si>
    <t>Terezy Novákové 1283/64, 62100 Brno</t>
  </si>
  <si>
    <t>pav. 10/233</t>
  </si>
  <si>
    <t>Nečasová Dagmar</t>
  </si>
  <si>
    <t>169849@mail.muni.cz</t>
  </si>
  <si>
    <t>4760</t>
  </si>
  <si>
    <t>314020</t>
  </si>
  <si>
    <t>OBJ/3115/0899/13</t>
  </si>
  <si>
    <t>39831210-1-5</t>
  </si>
  <si>
    <t>Prášek do myčky</t>
  </si>
  <si>
    <t>Prášek do myčky vhodný pro všechny typy myček na nádobí, 2,5 kg.</t>
  </si>
  <si>
    <t>ks (2,5 kg)</t>
  </si>
  <si>
    <t>18141000-9</t>
  </si>
  <si>
    <t>18141000-9-3</t>
  </si>
  <si>
    <t>Rukavice, latexové, vel. M</t>
  </si>
  <si>
    <t>Rukavice, latexové, velikost M</t>
  </si>
  <si>
    <t>39830000-9-1</t>
  </si>
  <si>
    <t>Čistící písek, sypký</t>
  </si>
  <si>
    <t>Čistící sypký písek na nádobí a pracovní plochy, vany, umyvadla a hygienické zařízení s vysokou čistící a odmašťovací schopností, včetně efektivního odstraňování připálenin.</t>
  </si>
  <si>
    <t>ks (500 g)</t>
  </si>
  <si>
    <t>18937100-7</t>
  </si>
  <si>
    <t>18937100-7-4</t>
  </si>
  <si>
    <t>Mikrotenové sáčky, 100 ks</t>
  </si>
  <si>
    <t>Mikrotenové sáčky odtrhávací na bloku. Velikost 20 x 30 cm. Transparentní. Balení po 100 ks/blok</t>
  </si>
  <si>
    <t>18141000-9-4</t>
  </si>
  <si>
    <t>Rukavice, latexové, vel. L</t>
  </si>
  <si>
    <t>Rukavice, latexové, velikost L</t>
  </si>
  <si>
    <t>18141000-9-14</t>
  </si>
  <si>
    <t>Rukavice, latexové, vel. S</t>
  </si>
  <si>
    <t>Rukavice, latexové, vel. S.</t>
  </si>
  <si>
    <t>39831210-1-1</t>
  </si>
  <si>
    <t>Sůl do myčky</t>
  </si>
  <si>
    <t>Speciální sůl do myčky, změkčující vodu, zabraňující usazování vodního kamene</t>
  </si>
  <si>
    <t>ks (1,5 kg)</t>
  </si>
  <si>
    <t>39525800-6</t>
  </si>
  <si>
    <t>39525800-6-2</t>
  </si>
  <si>
    <t>Zemovka, 50 x 60 cm</t>
  </si>
  <si>
    <t>Zemovka, netkaná s vysokou sací schopností, pro vytírání hladkých povrchů, pracovních ploch a stolů, cca 50 x 60 cm</t>
  </si>
  <si>
    <t>sekretariát</t>
  </si>
  <si>
    <t>39222100-5-8</t>
  </si>
  <si>
    <t>Napichovátko</t>
  </si>
  <si>
    <t>Napichovátko plastové barevné ve tvaru meče vhodné na potraviny, délka 80 mm, mix barev. Balení 50 ks</t>
  </si>
  <si>
    <t>bal (50 ks)</t>
  </si>
  <si>
    <t>Sekretariát</t>
  </si>
  <si>
    <t>UKB, Kamenice 5, budova A17</t>
  </si>
  <si>
    <t>bud. A17/307</t>
  </si>
  <si>
    <t>Hrabálková Helena</t>
  </si>
  <si>
    <t>169694@mail.muni.cz</t>
  </si>
  <si>
    <t>119911</t>
  </si>
  <si>
    <t>6001</t>
  </si>
  <si>
    <t>OBJ/1101/0537/13</t>
  </si>
  <si>
    <t>39222100-5-13</t>
  </si>
  <si>
    <t>Papírový tácek, 11 x 17 cm</t>
  </si>
  <si>
    <t>Papírový tácek, bílý, rozměr cca 11 x 17 cm</t>
  </si>
  <si>
    <t>39222100-5-14</t>
  </si>
  <si>
    <t>Papírový tácek, 14 x 20,5 cm</t>
  </si>
  <si>
    <t>Papírový tácek, bílý, rozměr cca 14 x 20,5 cm</t>
  </si>
  <si>
    <t>18937100-7-7</t>
  </si>
  <si>
    <t>Igelitové průhledné sáčky</t>
  </si>
  <si>
    <t>igelitové průhledné sáčky, 20 x 30 cm, síla materiálu 30 mic</t>
  </si>
  <si>
    <t>39222110-8-9</t>
  </si>
  <si>
    <t>kelímky na studené a teplé nápoje, bílé, PP, 0,2 l</t>
  </si>
  <si>
    <t>V. Kopuletá,zak. 1020</t>
  </si>
  <si>
    <t>33761000-2-8</t>
  </si>
  <si>
    <t>Toaletní papír, průměr 28 cm, 1-vrstvý</t>
  </si>
  <si>
    <t>Toaletní papír, průměr 28 cm, 1-vrtsvý, šedý, návin 360 m, průměr dutinky 6 cm</t>
  </si>
  <si>
    <t>1020</t>
  </si>
  <si>
    <t>519880</t>
  </si>
  <si>
    <t>OBJ/5102/0223/13</t>
  </si>
  <si>
    <t>33761000-2-12</t>
  </si>
  <si>
    <t>Toaletní papír s odvíjením ze středu</t>
  </si>
  <si>
    <t>Toaletní papír s odvíjením ze středu, 2-vrstvý, bílý, 100% celulóza, šíře 13,5 cm, průměr dutinky 5,5 cm, průměr role 20 cm, délka 200 m, 1111 útržků</t>
  </si>
  <si>
    <t>33761000-2-4</t>
  </si>
  <si>
    <t>Toaletní papír, průměr 19 cm, 1-vrstvý</t>
  </si>
  <si>
    <t>Toaletní papír, průměr 19 cm, 1-vrtsvý, šedý, návin 160 m, průměr dutinky 6 cm</t>
  </si>
  <si>
    <t>Celkem</t>
  </si>
  <si>
    <t xml:space="preserve">Jednotková cena bez DPH v Kč </t>
  </si>
  <si>
    <t>Celková cena za položku (bez DPH) v Kč</t>
  </si>
  <si>
    <t>Celková cena za položku (včetně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</si>
</sst>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8"/>
  <sheetViews>
    <sheetView tabSelected="1" zoomScalePageLayoutView="0" workbookViewId="0" topLeftCell="A1">
      <pane ySplit="5" topLeftCell="A108" activePane="bottomLeft" state="frozen"/>
      <selection pane="topLeft" activeCell="A1" sqref="A1"/>
      <selection pane="bottomLeft" activeCell="G134" sqref="G134"/>
    </sheetView>
  </sheetViews>
  <sheetFormatPr defaultColWidth="9.140625" defaultRowHeight="12.75"/>
  <cols>
    <col min="1" max="1" width="6.00390625" style="0" bestFit="1" customWidth="1"/>
    <col min="2" max="2" width="37.421875" style="0" hidden="1" customWidth="1"/>
    <col min="3" max="3" width="7.00390625" style="0" bestFit="1" customWidth="1"/>
    <col min="4" max="4" width="18.7109375" style="0" hidden="1" customWidth="1"/>
    <col min="5" max="5" width="13.28125" style="0" bestFit="1" customWidth="1"/>
    <col min="6" max="6" width="34.28125" style="0" customWidth="1"/>
    <col min="7" max="7" width="75.7109375" style="0" customWidth="1"/>
    <col min="8" max="8" width="38.7109375" style="0" hidden="1" customWidth="1"/>
    <col min="9" max="9" width="15.28125" style="0" bestFit="1" customWidth="1"/>
    <col min="10" max="10" width="7.00390625" style="0" hidden="1" customWidth="1"/>
    <col min="11" max="11" width="4.00390625" style="0" bestFit="1" customWidth="1"/>
    <col min="12" max="12" width="3.28125" style="0" bestFit="1" customWidth="1"/>
    <col min="13" max="13" width="14.00390625" style="0" hidden="1" customWidth="1"/>
    <col min="14" max="14" width="26.140625" style="0" bestFit="1" customWidth="1"/>
    <col min="15" max="15" width="34.00390625" style="0" hidden="1" customWidth="1"/>
    <col min="16" max="16" width="33.28125" style="0" bestFit="1" customWidth="1"/>
    <col min="17" max="17" width="3.28125" style="0" bestFit="1" customWidth="1"/>
    <col min="18" max="18" width="12.421875" style="0" bestFit="1" customWidth="1"/>
    <col min="19" max="19" width="10.57421875" style="0" hidden="1" customWidth="1"/>
    <col min="20" max="20" width="23.00390625" style="0" bestFit="1" customWidth="1"/>
    <col min="21" max="21" width="19.7109375" style="0" bestFit="1" customWidth="1"/>
    <col min="22" max="22" width="10.00390625" style="0" bestFit="1" customWidth="1"/>
    <col min="23" max="23" width="45.57421875" style="0" customWidth="1"/>
    <col min="24" max="24" width="5.00390625" style="0" bestFit="1" customWidth="1"/>
    <col min="25" max="25" width="10.57421875" style="0" hidden="1" customWidth="1"/>
    <col min="26" max="26" width="12.8515625" style="0" hidden="1" customWidth="1"/>
    <col min="27" max="27" width="5.00390625" style="0" bestFit="1" customWidth="1"/>
    <col min="28" max="28" width="14.00390625" style="0" hidden="1" customWidth="1"/>
    <col min="29" max="29" width="16.57421875" style="0" bestFit="1" customWidth="1"/>
    <col min="30" max="30" width="11.421875" style="0" bestFit="1" customWidth="1"/>
    <col min="31" max="31" width="3.28125" style="0" bestFit="1" customWidth="1"/>
    <col min="32" max="32" width="8.00390625" style="0" bestFit="1" customWidth="1"/>
    <col min="33" max="33" width="9.8515625" style="0" bestFit="1" customWidth="1"/>
    <col min="34" max="34" width="10.140625" style="0" bestFit="1" customWidth="1"/>
    <col min="35" max="39" width="0" style="0" hidden="1" customWidth="1"/>
  </cols>
  <sheetData>
    <row r="1" spans="1:34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8" t="s">
        <v>1</v>
      </c>
      <c r="B3" s="18"/>
      <c r="C3" s="18"/>
      <c r="D3" s="18"/>
      <c r="E3" s="18"/>
      <c r="F3" s="18"/>
      <c r="G3" s="18"/>
      <c r="H3" s="19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4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1" t="s">
        <v>3</v>
      </c>
      <c r="L4" s="21"/>
      <c r="M4" s="22" t="s">
        <v>4</v>
      </c>
      <c r="N4" s="22"/>
      <c r="O4" s="22"/>
      <c r="P4" s="22"/>
      <c r="Q4" s="22"/>
      <c r="R4" s="22"/>
      <c r="S4" s="20"/>
      <c r="T4" s="20"/>
      <c r="U4" s="20"/>
      <c r="V4" s="20"/>
      <c r="W4" s="20"/>
      <c r="X4" s="21" t="s">
        <v>5</v>
      </c>
      <c r="Y4" s="21"/>
      <c r="Z4" s="21"/>
      <c r="AA4" s="21"/>
      <c r="AB4" s="21"/>
      <c r="AC4" s="21" t="s">
        <v>3</v>
      </c>
      <c r="AD4" s="21"/>
      <c r="AE4" s="21"/>
      <c r="AF4" s="21"/>
      <c r="AG4" s="20"/>
      <c r="AH4" s="20"/>
    </row>
    <row r="5" spans="1:34" ht="88.5">
      <c r="A5" s="15" t="s">
        <v>6</v>
      </c>
      <c r="B5" s="15" t="s">
        <v>7</v>
      </c>
      <c r="C5" s="1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5" t="s">
        <v>16</v>
      </c>
      <c r="L5" s="15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15" t="s">
        <v>22</v>
      </c>
      <c r="R5" s="1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15" t="s">
        <v>29</v>
      </c>
      <c r="Y5" s="15" t="s">
        <v>30</v>
      </c>
      <c r="Z5" s="15" t="s">
        <v>31</v>
      </c>
      <c r="AA5" s="15" t="s">
        <v>32</v>
      </c>
      <c r="AB5" s="2" t="s">
        <v>33</v>
      </c>
      <c r="AC5" s="2" t="s">
        <v>34</v>
      </c>
      <c r="AD5" s="2" t="s">
        <v>415</v>
      </c>
      <c r="AE5" s="15" t="s">
        <v>36</v>
      </c>
      <c r="AF5" s="2" t="s">
        <v>37</v>
      </c>
      <c r="AG5" s="2" t="s">
        <v>416</v>
      </c>
      <c r="AH5" s="2" t="s">
        <v>417</v>
      </c>
    </row>
    <row r="6" spans="1:34" ht="26.25" thickBot="1">
      <c r="A6" s="3">
        <v>43188</v>
      </c>
      <c r="B6" s="4"/>
      <c r="C6" s="3">
        <v>117341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4</v>
      </c>
      <c r="K6" s="6">
        <v>4</v>
      </c>
      <c r="L6" s="7" t="s">
        <v>45</v>
      </c>
      <c r="M6" s="4">
        <v>110516</v>
      </c>
      <c r="N6" s="4" t="s">
        <v>46</v>
      </c>
      <c r="O6" s="4" t="s">
        <v>47</v>
      </c>
      <c r="P6" s="4" t="s">
        <v>48</v>
      </c>
      <c r="Q6" s="4">
        <v>3</v>
      </c>
      <c r="R6" s="4" t="s">
        <v>49</v>
      </c>
      <c r="S6" s="4">
        <v>2264</v>
      </c>
      <c r="T6" s="4" t="s">
        <v>50</v>
      </c>
      <c r="U6" s="4" t="s">
        <v>51</v>
      </c>
      <c r="V6" s="4">
        <v>549493070</v>
      </c>
      <c r="W6" s="4" t="s">
        <v>52</v>
      </c>
      <c r="X6" s="8" t="s">
        <v>53</v>
      </c>
      <c r="Y6" s="8" t="s">
        <v>54</v>
      </c>
      <c r="Z6" s="8" t="s">
        <v>55</v>
      </c>
      <c r="AA6" s="8" t="s">
        <v>53</v>
      </c>
      <c r="AB6" s="8" t="s">
        <v>56</v>
      </c>
      <c r="AC6" s="7" t="s">
        <v>57</v>
      </c>
      <c r="AD6" s="9">
        <v>33.63</v>
      </c>
      <c r="AE6" s="6">
        <v>21</v>
      </c>
      <c r="AF6" s="9">
        <v>7.0623</v>
      </c>
      <c r="AG6" s="10">
        <f>ROUND(K6*AD6,2)</f>
        <v>134.52</v>
      </c>
      <c r="AH6" s="10">
        <f>ROUND(K6*(AD6+AF6),2)</f>
        <v>162.77</v>
      </c>
    </row>
    <row r="7" spans="1:34" ht="13.5" customHeight="1" thickTop="1">
      <c r="A7" s="23"/>
      <c r="B7" s="23"/>
      <c r="C7" s="2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6" t="s">
        <v>58</v>
      </c>
      <c r="AE7" s="16"/>
      <c r="AF7" s="16"/>
      <c r="AG7" s="12">
        <f>SUM(AG6:AG6)</f>
        <v>134.52</v>
      </c>
      <c r="AH7" s="12">
        <f>SUM(AH6:AH6)</f>
        <v>162.77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25.5">
      <c r="A9" s="3">
        <v>43501</v>
      </c>
      <c r="B9" s="4"/>
      <c r="C9" s="3">
        <v>116904</v>
      </c>
      <c r="D9" s="4" t="s">
        <v>59</v>
      </c>
      <c r="E9" s="4" t="s">
        <v>60</v>
      </c>
      <c r="F9" s="4" t="s">
        <v>61</v>
      </c>
      <c r="G9" s="4" t="s">
        <v>62</v>
      </c>
      <c r="H9" s="4"/>
      <c r="I9" s="4" t="s">
        <v>63</v>
      </c>
      <c r="J9" s="5">
        <v>10</v>
      </c>
      <c r="K9" s="6">
        <v>10</v>
      </c>
      <c r="L9" s="7" t="s">
        <v>64</v>
      </c>
      <c r="M9" s="4">
        <v>313060</v>
      </c>
      <c r="N9" s="4" t="s">
        <v>65</v>
      </c>
      <c r="O9" s="4" t="s">
        <v>66</v>
      </c>
      <c r="P9" s="4" t="s">
        <v>48</v>
      </c>
      <c r="Q9" s="4"/>
      <c r="R9" s="4" t="s">
        <v>55</v>
      </c>
      <c r="S9" s="4">
        <v>175780</v>
      </c>
      <c r="T9" s="4" t="s">
        <v>67</v>
      </c>
      <c r="U9" s="4" t="s">
        <v>68</v>
      </c>
      <c r="V9" s="4">
        <v>549493093</v>
      </c>
      <c r="W9" s="4"/>
      <c r="X9" s="8" t="s">
        <v>69</v>
      </c>
      <c r="Y9" s="8" t="s">
        <v>70</v>
      </c>
      <c r="Z9" s="8" t="s">
        <v>71</v>
      </c>
      <c r="AA9" s="8" t="s">
        <v>72</v>
      </c>
      <c r="AB9" s="8" t="s">
        <v>55</v>
      </c>
      <c r="AC9" s="7" t="s">
        <v>73</v>
      </c>
      <c r="AD9" s="9">
        <v>8.93</v>
      </c>
      <c r="AE9" s="6">
        <v>21</v>
      </c>
      <c r="AF9" s="9">
        <v>1.8753</v>
      </c>
      <c r="AG9" s="10">
        <f>ROUND(K9*AD9,2)</f>
        <v>89.3</v>
      </c>
      <c r="AH9" s="10">
        <f>ROUND(K9*(AD9+AF9),2)</f>
        <v>108.05</v>
      </c>
    </row>
    <row r="10" spans="1:34" ht="25.5">
      <c r="A10" s="3">
        <v>43501</v>
      </c>
      <c r="B10" s="4"/>
      <c r="C10" s="3">
        <v>116946</v>
      </c>
      <c r="D10" s="4" t="s">
        <v>74</v>
      </c>
      <c r="E10" s="4" t="s">
        <v>75</v>
      </c>
      <c r="F10" s="4" t="s">
        <v>76</v>
      </c>
      <c r="G10" s="4" t="s">
        <v>77</v>
      </c>
      <c r="H10" s="4"/>
      <c r="I10" s="4" t="s">
        <v>78</v>
      </c>
      <c r="J10" s="5">
        <v>10</v>
      </c>
      <c r="K10" s="6">
        <v>10</v>
      </c>
      <c r="L10" s="7" t="s">
        <v>64</v>
      </c>
      <c r="M10" s="4">
        <v>313060</v>
      </c>
      <c r="N10" s="4" t="s">
        <v>65</v>
      </c>
      <c r="O10" s="4" t="s">
        <v>66</v>
      </c>
      <c r="P10" s="4" t="s">
        <v>48</v>
      </c>
      <c r="Q10" s="4"/>
      <c r="R10" s="4" t="s">
        <v>55</v>
      </c>
      <c r="S10" s="4">
        <v>175780</v>
      </c>
      <c r="T10" s="4" t="s">
        <v>67</v>
      </c>
      <c r="U10" s="4" t="s">
        <v>68</v>
      </c>
      <c r="V10" s="4">
        <v>549493093</v>
      </c>
      <c r="W10" s="4"/>
      <c r="X10" s="8" t="s">
        <v>69</v>
      </c>
      <c r="Y10" s="8" t="s">
        <v>70</v>
      </c>
      <c r="Z10" s="8" t="s">
        <v>71</v>
      </c>
      <c r="AA10" s="8" t="s">
        <v>72</v>
      </c>
      <c r="AB10" s="8" t="s">
        <v>55</v>
      </c>
      <c r="AC10" s="7" t="s">
        <v>73</v>
      </c>
      <c r="AD10" s="9">
        <v>55</v>
      </c>
      <c r="AE10" s="6">
        <v>21</v>
      </c>
      <c r="AF10" s="9">
        <v>11.55</v>
      </c>
      <c r="AG10" s="10">
        <f>ROUND(K10*AD10,2)</f>
        <v>550</v>
      </c>
      <c r="AH10" s="10">
        <f>ROUND(K10*(AD10+AF10),2)</f>
        <v>665.5</v>
      </c>
    </row>
    <row r="11" spans="1:34" ht="25.5">
      <c r="A11" s="3">
        <v>43501</v>
      </c>
      <c r="B11" s="4"/>
      <c r="C11" s="3">
        <v>116947</v>
      </c>
      <c r="D11" s="4" t="s">
        <v>79</v>
      </c>
      <c r="E11" s="4" t="s">
        <v>80</v>
      </c>
      <c r="F11" s="4" t="s">
        <v>81</v>
      </c>
      <c r="G11" s="4" t="s">
        <v>82</v>
      </c>
      <c r="H11" s="4"/>
      <c r="I11" s="4" t="s">
        <v>83</v>
      </c>
      <c r="J11" s="5">
        <v>3</v>
      </c>
      <c r="K11" s="6">
        <v>3</v>
      </c>
      <c r="L11" s="7" t="s">
        <v>64</v>
      </c>
      <c r="M11" s="4">
        <v>313060</v>
      </c>
      <c r="N11" s="4" t="s">
        <v>65</v>
      </c>
      <c r="O11" s="4" t="s">
        <v>66</v>
      </c>
      <c r="P11" s="4" t="s">
        <v>48</v>
      </c>
      <c r="Q11" s="4"/>
      <c r="R11" s="4" t="s">
        <v>55</v>
      </c>
      <c r="S11" s="4">
        <v>175780</v>
      </c>
      <c r="T11" s="4" t="s">
        <v>67</v>
      </c>
      <c r="U11" s="4" t="s">
        <v>68</v>
      </c>
      <c r="V11" s="4">
        <v>549493093</v>
      </c>
      <c r="W11" s="4"/>
      <c r="X11" s="8" t="s">
        <v>69</v>
      </c>
      <c r="Y11" s="8" t="s">
        <v>70</v>
      </c>
      <c r="Z11" s="8" t="s">
        <v>71</v>
      </c>
      <c r="AA11" s="8" t="s">
        <v>72</v>
      </c>
      <c r="AB11" s="8" t="s">
        <v>55</v>
      </c>
      <c r="AC11" s="7" t="s">
        <v>73</v>
      </c>
      <c r="AD11" s="9">
        <v>211.25</v>
      </c>
      <c r="AE11" s="6">
        <v>21</v>
      </c>
      <c r="AF11" s="9">
        <v>44.3625</v>
      </c>
      <c r="AG11" s="10">
        <f>ROUND(K11*AD11,2)</f>
        <v>633.75</v>
      </c>
      <c r="AH11" s="10">
        <f>ROUND(K11*(AD11+AF11),2)</f>
        <v>766.84</v>
      </c>
    </row>
    <row r="12" spans="1:34" ht="25.5">
      <c r="A12" s="3">
        <v>43501</v>
      </c>
      <c r="B12" s="4"/>
      <c r="C12" s="3">
        <v>116949</v>
      </c>
      <c r="D12" s="4" t="s">
        <v>84</v>
      </c>
      <c r="E12" s="4" t="s">
        <v>85</v>
      </c>
      <c r="F12" s="4" t="s">
        <v>86</v>
      </c>
      <c r="G12" s="4" t="s">
        <v>87</v>
      </c>
      <c r="H12" s="4"/>
      <c r="I12" s="4" t="s">
        <v>88</v>
      </c>
      <c r="J12" s="5">
        <v>50</v>
      </c>
      <c r="K12" s="6">
        <v>50</v>
      </c>
      <c r="L12" s="7" t="s">
        <v>64</v>
      </c>
      <c r="M12" s="4">
        <v>313060</v>
      </c>
      <c r="N12" s="4" t="s">
        <v>65</v>
      </c>
      <c r="O12" s="4" t="s">
        <v>66</v>
      </c>
      <c r="P12" s="4" t="s">
        <v>48</v>
      </c>
      <c r="Q12" s="4"/>
      <c r="R12" s="4" t="s">
        <v>55</v>
      </c>
      <c r="S12" s="4">
        <v>175780</v>
      </c>
      <c r="T12" s="4" t="s">
        <v>67</v>
      </c>
      <c r="U12" s="4" t="s">
        <v>68</v>
      </c>
      <c r="V12" s="4">
        <v>549493093</v>
      </c>
      <c r="W12" s="4"/>
      <c r="X12" s="8" t="s">
        <v>69</v>
      </c>
      <c r="Y12" s="8" t="s">
        <v>70</v>
      </c>
      <c r="Z12" s="8" t="s">
        <v>71</v>
      </c>
      <c r="AA12" s="8" t="s">
        <v>72</v>
      </c>
      <c r="AB12" s="8" t="s">
        <v>55</v>
      </c>
      <c r="AC12" s="7" t="s">
        <v>73</v>
      </c>
      <c r="AD12" s="9">
        <v>56.25</v>
      </c>
      <c r="AE12" s="6">
        <v>21</v>
      </c>
      <c r="AF12" s="9">
        <v>11.8125</v>
      </c>
      <c r="AG12" s="10">
        <f>ROUND(K12*AD12,2)</f>
        <v>2812.5</v>
      </c>
      <c r="AH12" s="10">
        <f>ROUND(K12*(AD12+AF12),2)</f>
        <v>3403.13</v>
      </c>
    </row>
    <row r="13" spans="1:34" ht="26.25" thickBot="1">
      <c r="A13" s="3">
        <v>43501</v>
      </c>
      <c r="B13" s="4"/>
      <c r="C13" s="3">
        <v>116967</v>
      </c>
      <c r="D13" s="4" t="s">
        <v>89</v>
      </c>
      <c r="E13" s="4" t="s">
        <v>90</v>
      </c>
      <c r="F13" s="4" t="s">
        <v>91</v>
      </c>
      <c r="G13" s="4" t="s">
        <v>92</v>
      </c>
      <c r="H13" s="4"/>
      <c r="I13" s="4" t="s">
        <v>93</v>
      </c>
      <c r="J13" s="5">
        <v>5</v>
      </c>
      <c r="K13" s="6">
        <v>5</v>
      </c>
      <c r="L13" s="7" t="s">
        <v>64</v>
      </c>
      <c r="M13" s="4">
        <v>313060</v>
      </c>
      <c r="N13" s="4" t="s">
        <v>65</v>
      </c>
      <c r="O13" s="4" t="s">
        <v>66</v>
      </c>
      <c r="P13" s="4" t="s">
        <v>48</v>
      </c>
      <c r="Q13" s="4"/>
      <c r="R13" s="4" t="s">
        <v>55</v>
      </c>
      <c r="S13" s="4">
        <v>175780</v>
      </c>
      <c r="T13" s="4" t="s">
        <v>67</v>
      </c>
      <c r="U13" s="4" t="s">
        <v>68</v>
      </c>
      <c r="V13" s="4">
        <v>549493093</v>
      </c>
      <c r="W13" s="4"/>
      <c r="X13" s="8" t="s">
        <v>69</v>
      </c>
      <c r="Y13" s="8" t="s">
        <v>70</v>
      </c>
      <c r="Z13" s="8" t="s">
        <v>71</v>
      </c>
      <c r="AA13" s="8" t="s">
        <v>72</v>
      </c>
      <c r="AB13" s="8" t="s">
        <v>55</v>
      </c>
      <c r="AC13" s="7" t="s">
        <v>73</v>
      </c>
      <c r="AD13" s="9">
        <v>31.25</v>
      </c>
      <c r="AE13" s="6">
        <v>21</v>
      </c>
      <c r="AF13" s="9">
        <v>6.5625</v>
      </c>
      <c r="AG13" s="10">
        <f>ROUND(K13*AD13,2)</f>
        <v>156.25</v>
      </c>
      <c r="AH13" s="10">
        <f>ROUND(K13*(AD13+AF13),2)</f>
        <v>189.06</v>
      </c>
    </row>
    <row r="14" spans="1:34" ht="13.5" customHeight="1" thickTop="1">
      <c r="A14" s="23"/>
      <c r="B14" s="23"/>
      <c r="C14" s="2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6" t="s">
        <v>58</v>
      </c>
      <c r="AE14" s="16"/>
      <c r="AF14" s="16"/>
      <c r="AG14" s="12">
        <f>SUM(AG9:AG13)</f>
        <v>4241.8</v>
      </c>
      <c r="AH14" s="12">
        <f>SUM(AH9:AH13)</f>
        <v>5132.580000000001</v>
      </c>
    </row>
    <row r="15" spans="1:34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25.5">
      <c r="A16" s="3">
        <v>43560</v>
      </c>
      <c r="B16" s="4"/>
      <c r="C16" s="3">
        <v>117033</v>
      </c>
      <c r="D16" s="4" t="s">
        <v>94</v>
      </c>
      <c r="E16" s="4" t="s">
        <v>95</v>
      </c>
      <c r="F16" s="4" t="s">
        <v>96</v>
      </c>
      <c r="G16" s="4" t="s">
        <v>97</v>
      </c>
      <c r="H16" s="4"/>
      <c r="I16" s="4" t="s">
        <v>98</v>
      </c>
      <c r="J16" s="5">
        <v>250</v>
      </c>
      <c r="K16" s="6">
        <v>250</v>
      </c>
      <c r="L16" s="7" t="s">
        <v>64</v>
      </c>
      <c r="M16" s="4">
        <v>220000</v>
      </c>
      <c r="N16" s="4" t="s">
        <v>99</v>
      </c>
      <c r="O16" s="4" t="s">
        <v>100</v>
      </c>
      <c r="P16" s="4" t="s">
        <v>101</v>
      </c>
      <c r="Q16" s="4">
        <v>0</v>
      </c>
      <c r="R16" s="4" t="s">
        <v>55</v>
      </c>
      <c r="S16" s="4">
        <v>1589</v>
      </c>
      <c r="T16" s="4" t="s">
        <v>102</v>
      </c>
      <c r="U16" s="4" t="s">
        <v>103</v>
      </c>
      <c r="V16" s="4">
        <v>549498043</v>
      </c>
      <c r="W16" s="4" t="s">
        <v>104</v>
      </c>
      <c r="X16" s="8" t="s">
        <v>53</v>
      </c>
      <c r="Y16" s="8" t="s">
        <v>105</v>
      </c>
      <c r="Z16" s="8" t="s">
        <v>55</v>
      </c>
      <c r="AA16" s="8" t="s">
        <v>53</v>
      </c>
      <c r="AB16" s="8" t="s">
        <v>55</v>
      </c>
      <c r="AC16" s="7" t="s">
        <v>106</v>
      </c>
      <c r="AD16" s="9">
        <v>40.13</v>
      </c>
      <c r="AE16" s="6">
        <v>21</v>
      </c>
      <c r="AF16" s="9">
        <v>8.4273</v>
      </c>
      <c r="AG16" s="10">
        <f aca="true" t="shared" si="0" ref="AG16:AG23">ROUND(K16*AD16,2)</f>
        <v>10032.5</v>
      </c>
      <c r="AH16" s="10">
        <f aca="true" t="shared" si="1" ref="AH16:AH23">ROUND(K16*(AD16+AF16),2)</f>
        <v>12139.33</v>
      </c>
    </row>
    <row r="17" spans="1:34" ht="25.5">
      <c r="A17" s="3">
        <v>43560</v>
      </c>
      <c r="B17" s="4"/>
      <c r="C17" s="3">
        <v>117034</v>
      </c>
      <c r="D17" s="4" t="s">
        <v>107</v>
      </c>
      <c r="E17" s="4" t="s">
        <v>108</v>
      </c>
      <c r="F17" s="4" t="s">
        <v>109</v>
      </c>
      <c r="G17" s="4" t="s">
        <v>110</v>
      </c>
      <c r="H17" s="4"/>
      <c r="I17" s="4" t="s">
        <v>111</v>
      </c>
      <c r="J17" s="5">
        <v>20</v>
      </c>
      <c r="K17" s="6">
        <v>20</v>
      </c>
      <c r="L17" s="7" t="s">
        <v>64</v>
      </c>
      <c r="M17" s="4">
        <v>220000</v>
      </c>
      <c r="N17" s="4" t="s">
        <v>99</v>
      </c>
      <c r="O17" s="4" t="s">
        <v>100</v>
      </c>
      <c r="P17" s="4" t="s">
        <v>101</v>
      </c>
      <c r="Q17" s="4">
        <v>0</v>
      </c>
      <c r="R17" s="4" t="s">
        <v>55</v>
      </c>
      <c r="S17" s="4">
        <v>1589</v>
      </c>
      <c r="T17" s="4" t="s">
        <v>102</v>
      </c>
      <c r="U17" s="4" t="s">
        <v>103</v>
      </c>
      <c r="V17" s="4">
        <v>549498043</v>
      </c>
      <c r="W17" s="4"/>
      <c r="X17" s="8" t="s">
        <v>53</v>
      </c>
      <c r="Y17" s="8" t="s">
        <v>105</v>
      </c>
      <c r="Z17" s="8" t="s">
        <v>55</v>
      </c>
      <c r="AA17" s="8" t="s">
        <v>53</v>
      </c>
      <c r="AB17" s="8" t="s">
        <v>55</v>
      </c>
      <c r="AC17" s="7" t="s">
        <v>106</v>
      </c>
      <c r="AD17" s="9">
        <v>63.2</v>
      </c>
      <c r="AE17" s="6">
        <v>21</v>
      </c>
      <c r="AF17" s="9">
        <v>13.272</v>
      </c>
      <c r="AG17" s="10">
        <f t="shared" si="0"/>
        <v>1264</v>
      </c>
      <c r="AH17" s="10">
        <f t="shared" si="1"/>
        <v>1529.44</v>
      </c>
    </row>
    <row r="18" spans="1:34" ht="12.75">
      <c r="A18" s="3">
        <v>43560</v>
      </c>
      <c r="B18" s="4"/>
      <c r="C18" s="3">
        <v>117049</v>
      </c>
      <c r="D18" s="4" t="s">
        <v>94</v>
      </c>
      <c r="E18" s="4" t="s">
        <v>112</v>
      </c>
      <c r="F18" s="4" t="s">
        <v>113</v>
      </c>
      <c r="G18" s="4" t="s">
        <v>114</v>
      </c>
      <c r="H18" s="4"/>
      <c r="I18" s="4" t="s">
        <v>115</v>
      </c>
      <c r="J18" s="5">
        <v>30</v>
      </c>
      <c r="K18" s="6">
        <v>30</v>
      </c>
      <c r="L18" s="7" t="s">
        <v>64</v>
      </c>
      <c r="M18" s="4">
        <v>220000</v>
      </c>
      <c r="N18" s="4" t="s">
        <v>99</v>
      </c>
      <c r="O18" s="4" t="s">
        <v>100</v>
      </c>
      <c r="P18" s="4" t="s">
        <v>101</v>
      </c>
      <c r="Q18" s="4">
        <v>0</v>
      </c>
      <c r="R18" s="4" t="s">
        <v>55</v>
      </c>
      <c r="S18" s="4">
        <v>1589</v>
      </c>
      <c r="T18" s="4" t="s">
        <v>102</v>
      </c>
      <c r="U18" s="4" t="s">
        <v>103</v>
      </c>
      <c r="V18" s="4">
        <v>549498043</v>
      </c>
      <c r="W18" s="4"/>
      <c r="X18" s="8" t="s">
        <v>53</v>
      </c>
      <c r="Y18" s="8" t="s">
        <v>105</v>
      </c>
      <c r="Z18" s="8" t="s">
        <v>55</v>
      </c>
      <c r="AA18" s="8" t="s">
        <v>53</v>
      </c>
      <c r="AB18" s="8" t="s">
        <v>55</v>
      </c>
      <c r="AC18" s="7" t="s">
        <v>106</v>
      </c>
      <c r="AD18" s="9">
        <v>42</v>
      </c>
      <c r="AE18" s="6">
        <v>21</v>
      </c>
      <c r="AF18" s="9">
        <v>8.82</v>
      </c>
      <c r="AG18" s="10">
        <f t="shared" si="0"/>
        <v>1260</v>
      </c>
      <c r="AH18" s="10">
        <f t="shared" si="1"/>
        <v>1524.6</v>
      </c>
    </row>
    <row r="19" spans="1:34" ht="12.75">
      <c r="A19" s="3">
        <v>43560</v>
      </c>
      <c r="B19" s="4"/>
      <c r="C19" s="3">
        <v>117054</v>
      </c>
      <c r="D19" s="4" t="s">
        <v>116</v>
      </c>
      <c r="E19" s="4" t="s">
        <v>117</v>
      </c>
      <c r="F19" s="4" t="s">
        <v>118</v>
      </c>
      <c r="G19" s="4" t="s">
        <v>119</v>
      </c>
      <c r="H19" s="4"/>
      <c r="I19" s="4" t="s">
        <v>120</v>
      </c>
      <c r="J19" s="5">
        <v>10</v>
      </c>
      <c r="K19" s="6">
        <v>10</v>
      </c>
      <c r="L19" s="7" t="s">
        <v>64</v>
      </c>
      <c r="M19" s="4">
        <v>220000</v>
      </c>
      <c r="N19" s="4" t="s">
        <v>99</v>
      </c>
      <c r="O19" s="4" t="s">
        <v>100</v>
      </c>
      <c r="P19" s="4" t="s">
        <v>101</v>
      </c>
      <c r="Q19" s="4">
        <v>0</v>
      </c>
      <c r="R19" s="4" t="s">
        <v>55</v>
      </c>
      <c r="S19" s="4">
        <v>1589</v>
      </c>
      <c r="T19" s="4" t="s">
        <v>102</v>
      </c>
      <c r="U19" s="4" t="s">
        <v>103</v>
      </c>
      <c r="V19" s="4">
        <v>549498043</v>
      </c>
      <c r="W19" s="4"/>
      <c r="X19" s="8" t="s">
        <v>53</v>
      </c>
      <c r="Y19" s="8" t="s">
        <v>105</v>
      </c>
      <c r="Z19" s="8" t="s">
        <v>55</v>
      </c>
      <c r="AA19" s="8" t="s">
        <v>53</v>
      </c>
      <c r="AB19" s="8" t="s">
        <v>55</v>
      </c>
      <c r="AC19" s="7" t="s">
        <v>106</v>
      </c>
      <c r="AD19" s="9">
        <v>14.88</v>
      </c>
      <c r="AE19" s="6">
        <v>21</v>
      </c>
      <c r="AF19" s="9">
        <v>3.1248</v>
      </c>
      <c r="AG19" s="10">
        <f t="shared" si="0"/>
        <v>148.8</v>
      </c>
      <c r="AH19" s="10">
        <f t="shared" si="1"/>
        <v>180.05</v>
      </c>
    </row>
    <row r="20" spans="1:34" ht="12.75">
      <c r="A20" s="3">
        <v>43560</v>
      </c>
      <c r="B20" s="4"/>
      <c r="C20" s="3">
        <v>117520</v>
      </c>
      <c r="D20" s="4" t="s">
        <v>59</v>
      </c>
      <c r="E20" s="4" t="s">
        <v>121</v>
      </c>
      <c r="F20" s="4" t="s">
        <v>122</v>
      </c>
      <c r="G20" s="4" t="s">
        <v>123</v>
      </c>
      <c r="H20" s="4"/>
      <c r="I20" s="4" t="s">
        <v>63</v>
      </c>
      <c r="J20" s="5">
        <v>5</v>
      </c>
      <c r="K20" s="6">
        <v>5</v>
      </c>
      <c r="L20" s="7" t="s">
        <v>64</v>
      </c>
      <c r="M20" s="4">
        <v>220000</v>
      </c>
      <c r="N20" s="4" t="s">
        <v>99</v>
      </c>
      <c r="O20" s="4" t="s">
        <v>100</v>
      </c>
      <c r="P20" s="4" t="s">
        <v>101</v>
      </c>
      <c r="Q20" s="4">
        <v>0</v>
      </c>
      <c r="R20" s="4" t="s">
        <v>55</v>
      </c>
      <c r="S20" s="4">
        <v>1589</v>
      </c>
      <c r="T20" s="4" t="s">
        <v>102</v>
      </c>
      <c r="U20" s="4" t="s">
        <v>103</v>
      </c>
      <c r="V20" s="4">
        <v>549498043</v>
      </c>
      <c r="W20" s="4"/>
      <c r="X20" s="8" t="s">
        <v>53</v>
      </c>
      <c r="Y20" s="8" t="s">
        <v>105</v>
      </c>
      <c r="Z20" s="8" t="s">
        <v>55</v>
      </c>
      <c r="AA20" s="8" t="s">
        <v>53</v>
      </c>
      <c r="AB20" s="8" t="s">
        <v>55</v>
      </c>
      <c r="AC20" s="7" t="s">
        <v>106</v>
      </c>
      <c r="AD20" s="9">
        <v>8.63</v>
      </c>
      <c r="AE20" s="6">
        <v>21</v>
      </c>
      <c r="AF20" s="9">
        <v>1.8123</v>
      </c>
      <c r="AG20" s="10">
        <f t="shared" si="0"/>
        <v>43.15</v>
      </c>
      <c r="AH20" s="10">
        <f t="shared" si="1"/>
        <v>52.21</v>
      </c>
    </row>
    <row r="21" spans="1:34" ht="25.5">
      <c r="A21" s="3">
        <v>43560</v>
      </c>
      <c r="B21" s="4"/>
      <c r="C21" s="3">
        <v>117521</v>
      </c>
      <c r="D21" s="4" t="s">
        <v>124</v>
      </c>
      <c r="E21" s="4" t="s">
        <v>125</v>
      </c>
      <c r="F21" s="4" t="s">
        <v>126</v>
      </c>
      <c r="G21" s="4" t="s">
        <v>127</v>
      </c>
      <c r="H21" s="4"/>
      <c r="I21" s="4" t="s">
        <v>128</v>
      </c>
      <c r="J21" s="5">
        <v>5</v>
      </c>
      <c r="K21" s="6">
        <v>5</v>
      </c>
      <c r="L21" s="7" t="s">
        <v>64</v>
      </c>
      <c r="M21" s="4">
        <v>220000</v>
      </c>
      <c r="N21" s="4" t="s">
        <v>99</v>
      </c>
      <c r="O21" s="4" t="s">
        <v>100</v>
      </c>
      <c r="P21" s="4" t="s">
        <v>101</v>
      </c>
      <c r="Q21" s="4">
        <v>0</v>
      </c>
      <c r="R21" s="4" t="s">
        <v>55</v>
      </c>
      <c r="S21" s="4">
        <v>1589</v>
      </c>
      <c r="T21" s="4" t="s">
        <v>102</v>
      </c>
      <c r="U21" s="4" t="s">
        <v>103</v>
      </c>
      <c r="V21" s="4">
        <v>549498043</v>
      </c>
      <c r="W21" s="4"/>
      <c r="X21" s="8" t="s">
        <v>53</v>
      </c>
      <c r="Y21" s="8" t="s">
        <v>105</v>
      </c>
      <c r="Z21" s="8" t="s">
        <v>55</v>
      </c>
      <c r="AA21" s="8" t="s">
        <v>53</v>
      </c>
      <c r="AB21" s="8" t="s">
        <v>55</v>
      </c>
      <c r="AC21" s="7" t="s">
        <v>106</v>
      </c>
      <c r="AD21" s="9">
        <v>33.5</v>
      </c>
      <c r="AE21" s="6">
        <v>21</v>
      </c>
      <c r="AF21" s="9">
        <v>7.035</v>
      </c>
      <c r="AG21" s="10">
        <f t="shared" si="0"/>
        <v>167.5</v>
      </c>
      <c r="AH21" s="10">
        <f t="shared" si="1"/>
        <v>202.68</v>
      </c>
    </row>
    <row r="22" spans="1:34" ht="25.5">
      <c r="A22" s="3">
        <v>43560</v>
      </c>
      <c r="B22" s="4"/>
      <c r="C22" s="3">
        <v>117522</v>
      </c>
      <c r="D22" s="4" t="s">
        <v>84</v>
      </c>
      <c r="E22" s="4" t="s">
        <v>129</v>
      </c>
      <c r="F22" s="4" t="s">
        <v>130</v>
      </c>
      <c r="G22" s="4" t="s">
        <v>131</v>
      </c>
      <c r="H22" s="4"/>
      <c r="I22" s="4" t="s">
        <v>132</v>
      </c>
      <c r="J22" s="5">
        <v>100</v>
      </c>
      <c r="K22" s="6">
        <v>100</v>
      </c>
      <c r="L22" s="7" t="s">
        <v>64</v>
      </c>
      <c r="M22" s="4">
        <v>220000</v>
      </c>
      <c r="N22" s="4" t="s">
        <v>99</v>
      </c>
      <c r="O22" s="4" t="s">
        <v>100</v>
      </c>
      <c r="P22" s="4" t="s">
        <v>101</v>
      </c>
      <c r="Q22" s="4">
        <v>0</v>
      </c>
      <c r="R22" s="4" t="s">
        <v>55</v>
      </c>
      <c r="S22" s="4">
        <v>1589</v>
      </c>
      <c r="T22" s="4" t="s">
        <v>102</v>
      </c>
      <c r="U22" s="4" t="s">
        <v>103</v>
      </c>
      <c r="V22" s="4">
        <v>549498043</v>
      </c>
      <c r="W22" s="4"/>
      <c r="X22" s="8" t="s">
        <v>53</v>
      </c>
      <c r="Y22" s="8" t="s">
        <v>105</v>
      </c>
      <c r="Z22" s="8" t="s">
        <v>55</v>
      </c>
      <c r="AA22" s="8" t="s">
        <v>53</v>
      </c>
      <c r="AB22" s="8" t="s">
        <v>55</v>
      </c>
      <c r="AC22" s="7" t="s">
        <v>106</v>
      </c>
      <c r="AD22" s="9">
        <v>28.13</v>
      </c>
      <c r="AE22" s="6">
        <v>21</v>
      </c>
      <c r="AF22" s="9">
        <v>5.9073</v>
      </c>
      <c r="AG22" s="10">
        <f t="shared" si="0"/>
        <v>2813</v>
      </c>
      <c r="AH22" s="10">
        <f t="shared" si="1"/>
        <v>3403.73</v>
      </c>
    </row>
    <row r="23" spans="1:34" ht="26.25" thickBot="1">
      <c r="A23" s="3">
        <v>43560</v>
      </c>
      <c r="B23" s="4"/>
      <c r="C23" s="3">
        <v>118581</v>
      </c>
      <c r="D23" s="4" t="s">
        <v>89</v>
      </c>
      <c r="E23" s="4" t="s">
        <v>133</v>
      </c>
      <c r="F23" s="4" t="s">
        <v>134</v>
      </c>
      <c r="G23" s="4" t="s">
        <v>135</v>
      </c>
      <c r="H23" s="4"/>
      <c r="I23" s="4" t="s">
        <v>136</v>
      </c>
      <c r="J23" s="5">
        <v>5</v>
      </c>
      <c r="K23" s="6">
        <v>5</v>
      </c>
      <c r="L23" s="7" t="s">
        <v>64</v>
      </c>
      <c r="M23" s="4">
        <v>220000</v>
      </c>
      <c r="N23" s="4" t="s">
        <v>99</v>
      </c>
      <c r="O23" s="4" t="s">
        <v>100</v>
      </c>
      <c r="P23" s="4" t="s">
        <v>101</v>
      </c>
      <c r="Q23" s="4">
        <v>0</v>
      </c>
      <c r="R23" s="4" t="s">
        <v>55</v>
      </c>
      <c r="S23" s="4">
        <v>1589</v>
      </c>
      <c r="T23" s="4" t="s">
        <v>102</v>
      </c>
      <c r="U23" s="4" t="s">
        <v>103</v>
      </c>
      <c r="V23" s="4">
        <v>549498043</v>
      </c>
      <c r="W23" s="4"/>
      <c r="X23" s="8" t="s">
        <v>53</v>
      </c>
      <c r="Y23" s="8" t="s">
        <v>105</v>
      </c>
      <c r="Z23" s="8" t="s">
        <v>55</v>
      </c>
      <c r="AA23" s="8" t="s">
        <v>53</v>
      </c>
      <c r="AB23" s="8" t="s">
        <v>55</v>
      </c>
      <c r="AC23" s="7" t="s">
        <v>106</v>
      </c>
      <c r="AD23" s="9">
        <v>29.66</v>
      </c>
      <c r="AE23" s="6">
        <v>21</v>
      </c>
      <c r="AF23" s="9">
        <v>6.2286</v>
      </c>
      <c r="AG23" s="10">
        <f t="shared" si="0"/>
        <v>148.3</v>
      </c>
      <c r="AH23" s="10">
        <f t="shared" si="1"/>
        <v>179.44</v>
      </c>
    </row>
    <row r="24" spans="1:34" ht="13.5" thickTop="1">
      <c r="A24" s="23"/>
      <c r="B24" s="23"/>
      <c r="C24" s="2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6" t="s">
        <v>58</v>
      </c>
      <c r="AE24" s="16"/>
      <c r="AF24" s="16"/>
      <c r="AG24" s="12">
        <f>SUM(AG16:AG23)</f>
        <v>15877.249999999998</v>
      </c>
      <c r="AH24" s="12">
        <f>SUM(AH16:AH23)</f>
        <v>19211.48</v>
      </c>
    </row>
    <row r="25" spans="1:34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38.25">
      <c r="A26" s="3">
        <v>43582</v>
      </c>
      <c r="B26" s="4"/>
      <c r="C26" s="3">
        <v>117134</v>
      </c>
      <c r="D26" s="4" t="s">
        <v>137</v>
      </c>
      <c r="E26" s="4" t="s">
        <v>138</v>
      </c>
      <c r="F26" s="4" t="s">
        <v>139</v>
      </c>
      <c r="G26" s="4" t="s">
        <v>140</v>
      </c>
      <c r="H26" s="4"/>
      <c r="I26" s="4" t="s">
        <v>141</v>
      </c>
      <c r="J26" s="5">
        <v>2</v>
      </c>
      <c r="K26" s="6">
        <v>2</v>
      </c>
      <c r="L26" s="7" t="s">
        <v>64</v>
      </c>
      <c r="M26" s="4">
        <v>311010</v>
      </c>
      <c r="N26" s="4" t="s">
        <v>142</v>
      </c>
      <c r="O26" s="4" t="s">
        <v>143</v>
      </c>
      <c r="P26" s="4" t="s">
        <v>144</v>
      </c>
      <c r="Q26" s="4">
        <v>3</v>
      </c>
      <c r="R26" s="4" t="s">
        <v>145</v>
      </c>
      <c r="S26" s="4">
        <v>204410</v>
      </c>
      <c r="T26" s="4" t="s">
        <v>146</v>
      </c>
      <c r="U26" s="4" t="s">
        <v>147</v>
      </c>
      <c r="V26" s="4">
        <v>549493744</v>
      </c>
      <c r="W26" s="4"/>
      <c r="X26" s="8" t="s">
        <v>53</v>
      </c>
      <c r="Y26" s="8" t="s">
        <v>148</v>
      </c>
      <c r="Z26" s="8" t="s">
        <v>55</v>
      </c>
      <c r="AA26" s="8" t="s">
        <v>53</v>
      </c>
      <c r="AB26" s="8" t="s">
        <v>56</v>
      </c>
      <c r="AC26" s="7" t="s">
        <v>149</v>
      </c>
      <c r="AD26" s="9">
        <v>122.5</v>
      </c>
      <c r="AE26" s="6">
        <v>21</v>
      </c>
      <c r="AF26" s="9">
        <v>25.725</v>
      </c>
      <c r="AG26" s="10">
        <f aca="true" t="shared" si="2" ref="AG26:AG31">ROUND(K26*AD26,2)</f>
        <v>245</v>
      </c>
      <c r="AH26" s="10">
        <f aca="true" t="shared" si="3" ref="AH26:AH31">ROUND(K26*(AD26+AF26),2)</f>
        <v>296.45</v>
      </c>
    </row>
    <row r="27" spans="1:34" ht="25.5">
      <c r="A27" s="3">
        <v>43582</v>
      </c>
      <c r="B27" s="4"/>
      <c r="C27" s="3">
        <v>117135</v>
      </c>
      <c r="D27" s="4" t="s">
        <v>94</v>
      </c>
      <c r="E27" s="4" t="s">
        <v>95</v>
      </c>
      <c r="F27" s="4" t="s">
        <v>96</v>
      </c>
      <c r="G27" s="4" t="s">
        <v>97</v>
      </c>
      <c r="H27" s="4"/>
      <c r="I27" s="4" t="s">
        <v>98</v>
      </c>
      <c r="J27" s="5">
        <v>60</v>
      </c>
      <c r="K27" s="6">
        <v>60</v>
      </c>
      <c r="L27" s="7" t="s">
        <v>64</v>
      </c>
      <c r="M27" s="4">
        <v>311010</v>
      </c>
      <c r="N27" s="4" t="s">
        <v>142</v>
      </c>
      <c r="O27" s="4" t="s">
        <v>143</v>
      </c>
      <c r="P27" s="4" t="s">
        <v>144</v>
      </c>
      <c r="Q27" s="4">
        <v>3</v>
      </c>
      <c r="R27" s="4" t="s">
        <v>145</v>
      </c>
      <c r="S27" s="4">
        <v>204410</v>
      </c>
      <c r="T27" s="4" t="s">
        <v>146</v>
      </c>
      <c r="U27" s="4" t="s">
        <v>147</v>
      </c>
      <c r="V27" s="4">
        <v>549493744</v>
      </c>
      <c r="W27" s="4"/>
      <c r="X27" s="8" t="s">
        <v>53</v>
      </c>
      <c r="Y27" s="8" t="s">
        <v>148</v>
      </c>
      <c r="Z27" s="8" t="s">
        <v>55</v>
      </c>
      <c r="AA27" s="8" t="s">
        <v>53</v>
      </c>
      <c r="AB27" s="8" t="s">
        <v>56</v>
      </c>
      <c r="AC27" s="7" t="s">
        <v>149</v>
      </c>
      <c r="AD27" s="9">
        <v>40.13</v>
      </c>
      <c r="AE27" s="6">
        <v>21</v>
      </c>
      <c r="AF27" s="9">
        <v>8.4273</v>
      </c>
      <c r="AG27" s="10">
        <f t="shared" si="2"/>
        <v>2407.8</v>
      </c>
      <c r="AH27" s="10">
        <f t="shared" si="3"/>
        <v>2913.44</v>
      </c>
    </row>
    <row r="28" spans="1:34" ht="38.25">
      <c r="A28" s="3">
        <v>43582</v>
      </c>
      <c r="B28" s="4"/>
      <c r="C28" s="3">
        <v>118531</v>
      </c>
      <c r="D28" s="4" t="s">
        <v>150</v>
      </c>
      <c r="E28" s="4" t="s">
        <v>151</v>
      </c>
      <c r="F28" s="4" t="s">
        <v>152</v>
      </c>
      <c r="G28" s="4" t="s">
        <v>153</v>
      </c>
      <c r="H28" s="4"/>
      <c r="I28" s="4" t="s">
        <v>136</v>
      </c>
      <c r="J28" s="5">
        <v>30</v>
      </c>
      <c r="K28" s="6">
        <v>30</v>
      </c>
      <c r="L28" s="7" t="s">
        <v>64</v>
      </c>
      <c r="M28" s="4">
        <v>311010</v>
      </c>
      <c r="N28" s="4" t="s">
        <v>142</v>
      </c>
      <c r="O28" s="4" t="s">
        <v>143</v>
      </c>
      <c r="P28" s="4" t="s">
        <v>144</v>
      </c>
      <c r="Q28" s="4">
        <v>3</v>
      </c>
      <c r="R28" s="4" t="s">
        <v>145</v>
      </c>
      <c r="S28" s="4">
        <v>204410</v>
      </c>
      <c r="T28" s="4" t="s">
        <v>146</v>
      </c>
      <c r="U28" s="4" t="s">
        <v>147</v>
      </c>
      <c r="V28" s="4">
        <v>549493744</v>
      </c>
      <c r="W28" s="4"/>
      <c r="X28" s="8" t="s">
        <v>53</v>
      </c>
      <c r="Y28" s="8" t="s">
        <v>148</v>
      </c>
      <c r="Z28" s="8" t="s">
        <v>55</v>
      </c>
      <c r="AA28" s="8" t="s">
        <v>53</v>
      </c>
      <c r="AB28" s="8" t="s">
        <v>56</v>
      </c>
      <c r="AC28" s="7" t="s">
        <v>149</v>
      </c>
      <c r="AD28" s="9">
        <v>33.63</v>
      </c>
      <c r="AE28" s="6">
        <v>21</v>
      </c>
      <c r="AF28" s="9">
        <v>7.0623</v>
      </c>
      <c r="AG28" s="10">
        <f t="shared" si="2"/>
        <v>1008.9</v>
      </c>
      <c r="AH28" s="10">
        <f t="shared" si="3"/>
        <v>1220.77</v>
      </c>
    </row>
    <row r="29" spans="1:34" ht="12.75">
      <c r="A29" s="3">
        <v>43582</v>
      </c>
      <c r="B29" s="4"/>
      <c r="C29" s="3">
        <v>118532</v>
      </c>
      <c r="D29" s="4" t="s">
        <v>154</v>
      </c>
      <c r="E29" s="4" t="s">
        <v>155</v>
      </c>
      <c r="F29" s="4" t="s">
        <v>156</v>
      </c>
      <c r="G29" s="4" t="s">
        <v>157</v>
      </c>
      <c r="H29" s="4"/>
      <c r="I29" s="4" t="s">
        <v>158</v>
      </c>
      <c r="J29" s="5">
        <v>15</v>
      </c>
      <c r="K29" s="6">
        <v>15</v>
      </c>
      <c r="L29" s="7" t="s">
        <v>64</v>
      </c>
      <c r="M29" s="4">
        <v>311010</v>
      </c>
      <c r="N29" s="4" t="s">
        <v>142</v>
      </c>
      <c r="O29" s="4" t="s">
        <v>143</v>
      </c>
      <c r="P29" s="4" t="s">
        <v>144</v>
      </c>
      <c r="Q29" s="4">
        <v>3</v>
      </c>
      <c r="R29" s="4" t="s">
        <v>145</v>
      </c>
      <c r="S29" s="4">
        <v>204410</v>
      </c>
      <c r="T29" s="4" t="s">
        <v>146</v>
      </c>
      <c r="U29" s="4" t="s">
        <v>147</v>
      </c>
      <c r="V29" s="4">
        <v>549493744</v>
      </c>
      <c r="W29" s="4"/>
      <c r="X29" s="8" t="s">
        <v>53</v>
      </c>
      <c r="Y29" s="8" t="s">
        <v>148</v>
      </c>
      <c r="Z29" s="8" t="s">
        <v>55</v>
      </c>
      <c r="AA29" s="8" t="s">
        <v>53</v>
      </c>
      <c r="AB29" s="8" t="s">
        <v>56</v>
      </c>
      <c r="AC29" s="7" t="s">
        <v>149</v>
      </c>
      <c r="AD29" s="9">
        <v>123.5</v>
      </c>
      <c r="AE29" s="6">
        <v>21</v>
      </c>
      <c r="AF29" s="9">
        <v>25.935</v>
      </c>
      <c r="AG29" s="10">
        <f t="shared" si="2"/>
        <v>1852.5</v>
      </c>
      <c r="AH29" s="10">
        <f t="shared" si="3"/>
        <v>2241.53</v>
      </c>
    </row>
    <row r="30" spans="1:34" ht="12.75">
      <c r="A30" s="3">
        <v>43582</v>
      </c>
      <c r="B30" s="4"/>
      <c r="C30" s="3">
        <v>118534</v>
      </c>
      <c r="D30" s="4" t="s">
        <v>107</v>
      </c>
      <c r="E30" s="4" t="s">
        <v>159</v>
      </c>
      <c r="F30" s="4" t="s">
        <v>160</v>
      </c>
      <c r="G30" s="4" t="s">
        <v>161</v>
      </c>
      <c r="H30" s="4"/>
      <c r="I30" s="4" t="s">
        <v>162</v>
      </c>
      <c r="J30" s="5">
        <v>30</v>
      </c>
      <c r="K30" s="6">
        <v>30</v>
      </c>
      <c r="L30" s="7" t="s">
        <v>64</v>
      </c>
      <c r="M30" s="4">
        <v>311010</v>
      </c>
      <c r="N30" s="4" t="s">
        <v>142</v>
      </c>
      <c r="O30" s="4" t="s">
        <v>143</v>
      </c>
      <c r="P30" s="4" t="s">
        <v>144</v>
      </c>
      <c r="Q30" s="4">
        <v>3</v>
      </c>
      <c r="R30" s="4" t="s">
        <v>145</v>
      </c>
      <c r="S30" s="4">
        <v>204410</v>
      </c>
      <c r="T30" s="4" t="s">
        <v>146</v>
      </c>
      <c r="U30" s="4" t="s">
        <v>147</v>
      </c>
      <c r="V30" s="4">
        <v>549493744</v>
      </c>
      <c r="W30" s="4"/>
      <c r="X30" s="8" t="s">
        <v>53</v>
      </c>
      <c r="Y30" s="8" t="s">
        <v>148</v>
      </c>
      <c r="Z30" s="8" t="s">
        <v>55</v>
      </c>
      <c r="AA30" s="8" t="s">
        <v>53</v>
      </c>
      <c r="AB30" s="8" t="s">
        <v>56</v>
      </c>
      <c r="AC30" s="7" t="s">
        <v>149</v>
      </c>
      <c r="AD30" s="9">
        <v>16.25</v>
      </c>
      <c r="AE30" s="6">
        <v>21</v>
      </c>
      <c r="AF30" s="9">
        <v>3.4125</v>
      </c>
      <c r="AG30" s="10">
        <f t="shared" si="2"/>
        <v>487.5</v>
      </c>
      <c r="AH30" s="10">
        <f t="shared" si="3"/>
        <v>589.88</v>
      </c>
    </row>
    <row r="31" spans="1:34" ht="26.25" thickBot="1">
      <c r="A31" s="3">
        <v>43582</v>
      </c>
      <c r="B31" s="4"/>
      <c r="C31" s="3">
        <v>118542</v>
      </c>
      <c r="D31" s="4" t="s">
        <v>163</v>
      </c>
      <c r="E31" s="4" t="s">
        <v>164</v>
      </c>
      <c r="F31" s="4" t="s">
        <v>165</v>
      </c>
      <c r="G31" s="4" t="s">
        <v>166</v>
      </c>
      <c r="H31" s="4"/>
      <c r="I31" s="4" t="s">
        <v>167</v>
      </c>
      <c r="J31" s="5">
        <v>9</v>
      </c>
      <c r="K31" s="6">
        <v>9</v>
      </c>
      <c r="L31" s="7" t="s">
        <v>64</v>
      </c>
      <c r="M31" s="4">
        <v>311010</v>
      </c>
      <c r="N31" s="4" t="s">
        <v>142</v>
      </c>
      <c r="O31" s="4" t="s">
        <v>143</v>
      </c>
      <c r="P31" s="4" t="s">
        <v>144</v>
      </c>
      <c r="Q31" s="4">
        <v>3</v>
      </c>
      <c r="R31" s="4" t="s">
        <v>145</v>
      </c>
      <c r="S31" s="4">
        <v>204410</v>
      </c>
      <c r="T31" s="4" t="s">
        <v>146</v>
      </c>
      <c r="U31" s="4" t="s">
        <v>147</v>
      </c>
      <c r="V31" s="4">
        <v>549493744</v>
      </c>
      <c r="W31" s="4"/>
      <c r="X31" s="8" t="s">
        <v>53</v>
      </c>
      <c r="Y31" s="8" t="s">
        <v>148</v>
      </c>
      <c r="Z31" s="8" t="s">
        <v>55</v>
      </c>
      <c r="AA31" s="8" t="s">
        <v>53</v>
      </c>
      <c r="AB31" s="8" t="s">
        <v>56</v>
      </c>
      <c r="AC31" s="7" t="s">
        <v>149</v>
      </c>
      <c r="AD31" s="9">
        <v>33.13</v>
      </c>
      <c r="AE31" s="6">
        <v>21</v>
      </c>
      <c r="AF31" s="9">
        <v>6.9573</v>
      </c>
      <c r="AG31" s="10">
        <f t="shared" si="2"/>
        <v>298.17</v>
      </c>
      <c r="AH31" s="10">
        <f t="shared" si="3"/>
        <v>360.79</v>
      </c>
    </row>
    <row r="32" spans="1:34" ht="13.5" thickTop="1">
      <c r="A32" s="23"/>
      <c r="B32" s="23"/>
      <c r="C32" s="2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6" t="s">
        <v>58</v>
      </c>
      <c r="AE32" s="16"/>
      <c r="AF32" s="16"/>
      <c r="AG32" s="12">
        <f>SUM(AG26:AG31)</f>
        <v>6299.870000000001</v>
      </c>
      <c r="AH32" s="12">
        <f>SUM(AH26:AH31)</f>
        <v>7622.860000000001</v>
      </c>
    </row>
    <row r="33" spans="1:3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39" thickBot="1">
      <c r="A34" s="3">
        <v>43650</v>
      </c>
      <c r="B34" s="4"/>
      <c r="C34" s="3">
        <v>117340</v>
      </c>
      <c r="D34" s="4" t="s">
        <v>168</v>
      </c>
      <c r="E34" s="4" t="s">
        <v>169</v>
      </c>
      <c r="F34" s="4" t="s">
        <v>170</v>
      </c>
      <c r="G34" s="4" t="s">
        <v>171</v>
      </c>
      <c r="H34" s="4"/>
      <c r="I34" s="4" t="s">
        <v>88</v>
      </c>
      <c r="J34" s="5">
        <v>1</v>
      </c>
      <c r="K34" s="6">
        <v>1</v>
      </c>
      <c r="L34" s="7" t="s">
        <v>45</v>
      </c>
      <c r="M34" s="4">
        <v>110513</v>
      </c>
      <c r="N34" s="4" t="s">
        <v>172</v>
      </c>
      <c r="O34" s="4" t="s">
        <v>173</v>
      </c>
      <c r="P34" s="4" t="s">
        <v>48</v>
      </c>
      <c r="Q34" s="4">
        <v>2</v>
      </c>
      <c r="R34" s="4" t="s">
        <v>174</v>
      </c>
      <c r="S34" s="4">
        <v>204115</v>
      </c>
      <c r="T34" s="4" t="s">
        <v>175</v>
      </c>
      <c r="U34" s="4" t="s">
        <v>176</v>
      </c>
      <c r="V34" s="4">
        <v>549491330</v>
      </c>
      <c r="W34" s="4" t="s">
        <v>177</v>
      </c>
      <c r="X34" s="8" t="s">
        <v>53</v>
      </c>
      <c r="Y34" s="8" t="s">
        <v>178</v>
      </c>
      <c r="Z34" s="8" t="s">
        <v>55</v>
      </c>
      <c r="AA34" s="8" t="s">
        <v>53</v>
      </c>
      <c r="AB34" s="8" t="s">
        <v>56</v>
      </c>
      <c r="AC34" s="7" t="s">
        <v>179</v>
      </c>
      <c r="AD34" s="9">
        <v>106.25</v>
      </c>
      <c r="AE34" s="6">
        <v>21</v>
      </c>
      <c r="AF34" s="9">
        <v>22.3125</v>
      </c>
      <c r="AG34" s="10">
        <f>ROUND(K34*AD34,2)</f>
        <v>106.25</v>
      </c>
      <c r="AH34" s="10">
        <f>ROUND(K34*(AD34+AF34),2)</f>
        <v>128.56</v>
      </c>
    </row>
    <row r="35" spans="1:34" ht="13.5" thickTop="1">
      <c r="A35" s="23"/>
      <c r="B35" s="23"/>
      <c r="C35" s="2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6" t="s">
        <v>58</v>
      </c>
      <c r="AE35" s="16"/>
      <c r="AF35" s="16"/>
      <c r="AG35" s="12">
        <f>SUM(AG34:AG34)</f>
        <v>106.25</v>
      </c>
      <c r="AH35" s="12">
        <f>SUM(AH34:AH34)</f>
        <v>128.56</v>
      </c>
    </row>
    <row r="36" spans="1:34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38.25">
      <c r="A37" s="3">
        <v>43699</v>
      </c>
      <c r="B37" s="4"/>
      <c r="C37" s="3">
        <v>117573</v>
      </c>
      <c r="D37" s="4" t="s">
        <v>59</v>
      </c>
      <c r="E37" s="4" t="s">
        <v>180</v>
      </c>
      <c r="F37" s="4" t="s">
        <v>181</v>
      </c>
      <c r="G37" s="4" t="s">
        <v>182</v>
      </c>
      <c r="H37" s="4"/>
      <c r="I37" s="4" t="s">
        <v>158</v>
      </c>
      <c r="J37" s="5">
        <v>2</v>
      </c>
      <c r="K37" s="6">
        <v>2</v>
      </c>
      <c r="L37" s="7" t="s">
        <v>64</v>
      </c>
      <c r="M37" s="4">
        <v>231400</v>
      </c>
      <c r="N37" s="4" t="s">
        <v>183</v>
      </c>
      <c r="O37" s="4" t="s">
        <v>184</v>
      </c>
      <c r="P37" s="4" t="s">
        <v>185</v>
      </c>
      <c r="Q37" s="4">
        <v>5</v>
      </c>
      <c r="R37" s="4">
        <v>5.62</v>
      </c>
      <c r="S37" s="4">
        <v>101539</v>
      </c>
      <c r="T37" s="4" t="s">
        <v>186</v>
      </c>
      <c r="U37" s="4" t="s">
        <v>187</v>
      </c>
      <c r="V37" s="4">
        <v>549494724</v>
      </c>
      <c r="W37" s="4"/>
      <c r="X37" s="8" t="s">
        <v>53</v>
      </c>
      <c r="Y37" s="8" t="s">
        <v>188</v>
      </c>
      <c r="Z37" s="8" t="s">
        <v>189</v>
      </c>
      <c r="AA37" s="8" t="s">
        <v>53</v>
      </c>
      <c r="AB37" s="8" t="s">
        <v>190</v>
      </c>
      <c r="AC37" s="7" t="s">
        <v>191</v>
      </c>
      <c r="AD37" s="9">
        <v>37.38</v>
      </c>
      <c r="AE37" s="6">
        <v>21</v>
      </c>
      <c r="AF37" s="9">
        <v>7.8498</v>
      </c>
      <c r="AG37" s="10">
        <f aca="true" t="shared" si="4" ref="AG37:AG46">ROUND(K37*AD37,2)</f>
        <v>74.76</v>
      </c>
      <c r="AH37" s="10">
        <f aca="true" t="shared" si="5" ref="AH37:AH46">ROUND(K37*(AD37+AF37),2)</f>
        <v>90.46</v>
      </c>
    </row>
    <row r="38" spans="1:34" ht="12.75">
      <c r="A38" s="3">
        <v>43699</v>
      </c>
      <c r="B38" s="4"/>
      <c r="C38" s="3">
        <v>117574</v>
      </c>
      <c r="D38" s="4" t="s">
        <v>59</v>
      </c>
      <c r="E38" s="4" t="s">
        <v>192</v>
      </c>
      <c r="F38" s="4" t="s">
        <v>193</v>
      </c>
      <c r="G38" s="4" t="s">
        <v>194</v>
      </c>
      <c r="H38" s="4"/>
      <c r="I38" s="4" t="s">
        <v>98</v>
      </c>
      <c r="J38" s="5">
        <v>1</v>
      </c>
      <c r="K38" s="6">
        <v>1</v>
      </c>
      <c r="L38" s="7" t="s">
        <v>64</v>
      </c>
      <c r="M38" s="4">
        <v>231400</v>
      </c>
      <c r="N38" s="4" t="s">
        <v>183</v>
      </c>
      <c r="O38" s="4" t="s">
        <v>184</v>
      </c>
      <c r="P38" s="4" t="s">
        <v>185</v>
      </c>
      <c r="Q38" s="4">
        <v>5</v>
      </c>
      <c r="R38" s="4">
        <v>5.62</v>
      </c>
      <c r="S38" s="4">
        <v>101539</v>
      </c>
      <c r="T38" s="4" t="s">
        <v>186</v>
      </c>
      <c r="U38" s="4" t="s">
        <v>187</v>
      </c>
      <c r="V38" s="4">
        <v>549494724</v>
      </c>
      <c r="W38" s="4"/>
      <c r="X38" s="8" t="s">
        <v>53</v>
      </c>
      <c r="Y38" s="8" t="s">
        <v>188</v>
      </c>
      <c r="Z38" s="8" t="s">
        <v>189</v>
      </c>
      <c r="AA38" s="8" t="s">
        <v>53</v>
      </c>
      <c r="AB38" s="8" t="s">
        <v>190</v>
      </c>
      <c r="AC38" s="7" t="s">
        <v>191</v>
      </c>
      <c r="AD38" s="9">
        <v>11.15</v>
      </c>
      <c r="AE38" s="6">
        <v>21</v>
      </c>
      <c r="AF38" s="9">
        <v>2.3415</v>
      </c>
      <c r="AG38" s="10">
        <f t="shared" si="4"/>
        <v>11.15</v>
      </c>
      <c r="AH38" s="10">
        <f t="shared" si="5"/>
        <v>13.49</v>
      </c>
    </row>
    <row r="39" spans="1:34" ht="38.25">
      <c r="A39" s="3">
        <v>43699</v>
      </c>
      <c r="B39" s="4"/>
      <c r="C39" s="3">
        <v>117575</v>
      </c>
      <c r="D39" s="4" t="s">
        <v>137</v>
      </c>
      <c r="E39" s="4" t="s">
        <v>195</v>
      </c>
      <c r="F39" s="4" t="s">
        <v>196</v>
      </c>
      <c r="G39" s="4" t="s">
        <v>197</v>
      </c>
      <c r="H39" s="4"/>
      <c r="I39" s="4" t="s">
        <v>198</v>
      </c>
      <c r="J39" s="5">
        <v>1</v>
      </c>
      <c r="K39" s="6">
        <v>1</v>
      </c>
      <c r="L39" s="7" t="s">
        <v>64</v>
      </c>
      <c r="M39" s="4">
        <v>231400</v>
      </c>
      <c r="N39" s="4" t="s">
        <v>183</v>
      </c>
      <c r="O39" s="4" t="s">
        <v>184</v>
      </c>
      <c r="P39" s="4" t="s">
        <v>185</v>
      </c>
      <c r="Q39" s="4">
        <v>5</v>
      </c>
      <c r="R39" s="4">
        <v>5.62</v>
      </c>
      <c r="S39" s="4">
        <v>101539</v>
      </c>
      <c r="T39" s="4" t="s">
        <v>186</v>
      </c>
      <c r="U39" s="4" t="s">
        <v>187</v>
      </c>
      <c r="V39" s="4">
        <v>549494724</v>
      </c>
      <c r="W39" s="4"/>
      <c r="X39" s="8" t="s">
        <v>53</v>
      </c>
      <c r="Y39" s="8" t="s">
        <v>188</v>
      </c>
      <c r="Z39" s="8" t="s">
        <v>189</v>
      </c>
      <c r="AA39" s="8" t="s">
        <v>53</v>
      </c>
      <c r="AB39" s="8" t="s">
        <v>190</v>
      </c>
      <c r="AC39" s="7" t="s">
        <v>191</v>
      </c>
      <c r="AD39" s="9">
        <v>115</v>
      </c>
      <c r="AE39" s="6">
        <v>21</v>
      </c>
      <c r="AF39" s="9">
        <v>24.15</v>
      </c>
      <c r="AG39" s="10">
        <f t="shared" si="4"/>
        <v>115</v>
      </c>
      <c r="AH39" s="10">
        <f t="shared" si="5"/>
        <v>139.15</v>
      </c>
    </row>
    <row r="40" spans="1:34" ht="38.25">
      <c r="A40" s="3">
        <v>43699</v>
      </c>
      <c r="B40" s="4"/>
      <c r="C40" s="3">
        <v>117576</v>
      </c>
      <c r="D40" s="4" t="s">
        <v>137</v>
      </c>
      <c r="E40" s="4" t="s">
        <v>138</v>
      </c>
      <c r="F40" s="4" t="s">
        <v>139</v>
      </c>
      <c r="G40" s="4" t="s">
        <v>140</v>
      </c>
      <c r="H40" s="4"/>
      <c r="I40" s="4" t="s">
        <v>141</v>
      </c>
      <c r="J40" s="5">
        <v>1</v>
      </c>
      <c r="K40" s="6">
        <v>1</v>
      </c>
      <c r="L40" s="7" t="s">
        <v>64</v>
      </c>
      <c r="M40" s="4">
        <v>231400</v>
      </c>
      <c r="N40" s="4" t="s">
        <v>183</v>
      </c>
      <c r="O40" s="4" t="s">
        <v>184</v>
      </c>
      <c r="P40" s="4" t="s">
        <v>185</v>
      </c>
      <c r="Q40" s="4">
        <v>5</v>
      </c>
      <c r="R40" s="4">
        <v>5.62</v>
      </c>
      <c r="S40" s="4">
        <v>101539</v>
      </c>
      <c r="T40" s="4" t="s">
        <v>186</v>
      </c>
      <c r="U40" s="4" t="s">
        <v>187</v>
      </c>
      <c r="V40" s="4">
        <v>549494724</v>
      </c>
      <c r="W40" s="4"/>
      <c r="X40" s="8" t="s">
        <v>53</v>
      </c>
      <c r="Y40" s="8" t="s">
        <v>188</v>
      </c>
      <c r="Z40" s="8" t="s">
        <v>189</v>
      </c>
      <c r="AA40" s="8" t="s">
        <v>53</v>
      </c>
      <c r="AB40" s="8" t="s">
        <v>190</v>
      </c>
      <c r="AC40" s="7" t="s">
        <v>191</v>
      </c>
      <c r="AD40" s="9">
        <v>122.5</v>
      </c>
      <c r="AE40" s="6">
        <v>21</v>
      </c>
      <c r="AF40" s="9">
        <v>25.725</v>
      </c>
      <c r="AG40" s="10">
        <f t="shared" si="4"/>
        <v>122.5</v>
      </c>
      <c r="AH40" s="10">
        <f t="shared" si="5"/>
        <v>148.23</v>
      </c>
    </row>
    <row r="41" spans="1:34" ht="25.5">
      <c r="A41" s="3">
        <v>43699</v>
      </c>
      <c r="B41" s="4"/>
      <c r="C41" s="3">
        <v>117577</v>
      </c>
      <c r="D41" s="4" t="s">
        <v>107</v>
      </c>
      <c r="E41" s="4" t="s">
        <v>199</v>
      </c>
      <c r="F41" s="4" t="s">
        <v>200</v>
      </c>
      <c r="G41" s="4" t="s">
        <v>201</v>
      </c>
      <c r="H41" s="4"/>
      <c r="I41" s="4" t="s">
        <v>128</v>
      </c>
      <c r="J41" s="5">
        <v>1</v>
      </c>
      <c r="K41" s="6">
        <v>1</v>
      </c>
      <c r="L41" s="7" t="s">
        <v>64</v>
      </c>
      <c r="M41" s="4">
        <v>231400</v>
      </c>
      <c r="N41" s="4" t="s">
        <v>183</v>
      </c>
      <c r="O41" s="4" t="s">
        <v>184</v>
      </c>
      <c r="P41" s="4" t="s">
        <v>185</v>
      </c>
      <c r="Q41" s="4">
        <v>5</v>
      </c>
      <c r="R41" s="4">
        <v>5.62</v>
      </c>
      <c r="S41" s="4">
        <v>101539</v>
      </c>
      <c r="T41" s="4" t="s">
        <v>186</v>
      </c>
      <c r="U41" s="4" t="s">
        <v>187</v>
      </c>
      <c r="V41" s="4">
        <v>549494724</v>
      </c>
      <c r="W41" s="4"/>
      <c r="X41" s="8" t="s">
        <v>53</v>
      </c>
      <c r="Y41" s="8" t="s">
        <v>188</v>
      </c>
      <c r="Z41" s="8" t="s">
        <v>189</v>
      </c>
      <c r="AA41" s="8" t="s">
        <v>53</v>
      </c>
      <c r="AB41" s="8" t="s">
        <v>190</v>
      </c>
      <c r="AC41" s="7" t="s">
        <v>191</v>
      </c>
      <c r="AD41" s="9">
        <v>61.25</v>
      </c>
      <c r="AE41" s="6">
        <v>21</v>
      </c>
      <c r="AF41" s="9">
        <v>12.8625</v>
      </c>
      <c r="AG41" s="10">
        <f t="shared" si="4"/>
        <v>61.25</v>
      </c>
      <c r="AH41" s="10">
        <f t="shared" si="5"/>
        <v>74.11</v>
      </c>
    </row>
    <row r="42" spans="1:34" ht="12.75">
      <c r="A42" s="3">
        <v>43699</v>
      </c>
      <c r="B42" s="4"/>
      <c r="C42" s="3">
        <v>117578</v>
      </c>
      <c r="D42" s="4" t="s">
        <v>107</v>
      </c>
      <c r="E42" s="4" t="s">
        <v>159</v>
      </c>
      <c r="F42" s="4" t="s">
        <v>160</v>
      </c>
      <c r="G42" s="4" t="s">
        <v>161</v>
      </c>
      <c r="H42" s="4"/>
      <c r="I42" s="4" t="s">
        <v>162</v>
      </c>
      <c r="J42" s="5">
        <v>1</v>
      </c>
      <c r="K42" s="6">
        <v>1</v>
      </c>
      <c r="L42" s="7" t="s">
        <v>64</v>
      </c>
      <c r="M42" s="4">
        <v>231400</v>
      </c>
      <c r="N42" s="4" t="s">
        <v>183</v>
      </c>
      <c r="O42" s="4" t="s">
        <v>184</v>
      </c>
      <c r="P42" s="4" t="s">
        <v>185</v>
      </c>
      <c r="Q42" s="4">
        <v>5</v>
      </c>
      <c r="R42" s="4">
        <v>5.62</v>
      </c>
      <c r="S42" s="4">
        <v>101539</v>
      </c>
      <c r="T42" s="4" t="s">
        <v>186</v>
      </c>
      <c r="U42" s="4" t="s">
        <v>187</v>
      </c>
      <c r="V42" s="4">
        <v>549494724</v>
      </c>
      <c r="W42" s="4"/>
      <c r="X42" s="8" t="s">
        <v>53</v>
      </c>
      <c r="Y42" s="8" t="s">
        <v>188</v>
      </c>
      <c r="Z42" s="8" t="s">
        <v>189</v>
      </c>
      <c r="AA42" s="8" t="s">
        <v>53</v>
      </c>
      <c r="AB42" s="8" t="s">
        <v>190</v>
      </c>
      <c r="AC42" s="7" t="s">
        <v>191</v>
      </c>
      <c r="AD42" s="9">
        <v>16.25</v>
      </c>
      <c r="AE42" s="6">
        <v>21</v>
      </c>
      <c r="AF42" s="9">
        <v>3.4125</v>
      </c>
      <c r="AG42" s="10">
        <f t="shared" si="4"/>
        <v>16.25</v>
      </c>
      <c r="AH42" s="10">
        <f t="shared" si="5"/>
        <v>19.66</v>
      </c>
    </row>
    <row r="43" spans="1:34" ht="12.75">
      <c r="A43" s="3">
        <v>43699</v>
      </c>
      <c r="B43" s="4"/>
      <c r="C43" s="3">
        <v>117579</v>
      </c>
      <c r="D43" s="4" t="s">
        <v>116</v>
      </c>
      <c r="E43" s="4" t="s">
        <v>202</v>
      </c>
      <c r="F43" s="4" t="s">
        <v>203</v>
      </c>
      <c r="G43" s="4" t="s">
        <v>204</v>
      </c>
      <c r="H43" s="4"/>
      <c r="I43" s="4" t="s">
        <v>120</v>
      </c>
      <c r="J43" s="5">
        <v>2</v>
      </c>
      <c r="K43" s="6">
        <v>2</v>
      </c>
      <c r="L43" s="7" t="s">
        <v>64</v>
      </c>
      <c r="M43" s="4">
        <v>231400</v>
      </c>
      <c r="N43" s="4" t="s">
        <v>183</v>
      </c>
      <c r="O43" s="4" t="s">
        <v>184</v>
      </c>
      <c r="P43" s="4" t="s">
        <v>185</v>
      </c>
      <c r="Q43" s="4">
        <v>5</v>
      </c>
      <c r="R43" s="4">
        <v>5.62</v>
      </c>
      <c r="S43" s="4">
        <v>101539</v>
      </c>
      <c r="T43" s="4" t="s">
        <v>186</v>
      </c>
      <c r="U43" s="4" t="s">
        <v>187</v>
      </c>
      <c r="V43" s="4">
        <v>549494724</v>
      </c>
      <c r="W43" s="4"/>
      <c r="X43" s="8" t="s">
        <v>53</v>
      </c>
      <c r="Y43" s="8" t="s">
        <v>188</v>
      </c>
      <c r="Z43" s="8" t="s">
        <v>189</v>
      </c>
      <c r="AA43" s="8" t="s">
        <v>53</v>
      </c>
      <c r="AB43" s="8" t="s">
        <v>190</v>
      </c>
      <c r="AC43" s="7" t="s">
        <v>191</v>
      </c>
      <c r="AD43" s="9">
        <v>22.5</v>
      </c>
      <c r="AE43" s="6">
        <v>21</v>
      </c>
      <c r="AF43" s="9">
        <v>4.725</v>
      </c>
      <c r="AG43" s="10">
        <f t="shared" si="4"/>
        <v>45</v>
      </c>
      <c r="AH43" s="10">
        <f t="shared" si="5"/>
        <v>54.45</v>
      </c>
    </row>
    <row r="44" spans="1:34" ht="25.5">
      <c r="A44" s="3">
        <v>43699</v>
      </c>
      <c r="B44" s="4"/>
      <c r="C44" s="3">
        <v>117580</v>
      </c>
      <c r="D44" s="4" t="s">
        <v>116</v>
      </c>
      <c r="E44" s="4" t="s">
        <v>205</v>
      </c>
      <c r="F44" s="4" t="s">
        <v>206</v>
      </c>
      <c r="G44" s="4" t="s">
        <v>207</v>
      </c>
      <c r="H44" s="4"/>
      <c r="I44" s="4" t="s">
        <v>98</v>
      </c>
      <c r="J44" s="5">
        <v>4</v>
      </c>
      <c r="K44" s="6">
        <v>4</v>
      </c>
      <c r="L44" s="7" t="s">
        <v>64</v>
      </c>
      <c r="M44" s="4">
        <v>231400</v>
      </c>
      <c r="N44" s="4" t="s">
        <v>183</v>
      </c>
      <c r="O44" s="4" t="s">
        <v>184</v>
      </c>
      <c r="P44" s="4" t="s">
        <v>185</v>
      </c>
      <c r="Q44" s="4">
        <v>5</v>
      </c>
      <c r="R44" s="4">
        <v>5.62</v>
      </c>
      <c r="S44" s="4">
        <v>101539</v>
      </c>
      <c r="T44" s="4" t="s">
        <v>186</v>
      </c>
      <c r="U44" s="4" t="s">
        <v>187</v>
      </c>
      <c r="V44" s="4">
        <v>549494724</v>
      </c>
      <c r="W44" s="4"/>
      <c r="X44" s="8" t="s">
        <v>53</v>
      </c>
      <c r="Y44" s="8" t="s">
        <v>188</v>
      </c>
      <c r="Z44" s="8" t="s">
        <v>189</v>
      </c>
      <c r="AA44" s="8" t="s">
        <v>53</v>
      </c>
      <c r="AB44" s="8" t="s">
        <v>190</v>
      </c>
      <c r="AC44" s="7" t="s">
        <v>191</v>
      </c>
      <c r="AD44" s="9">
        <v>15</v>
      </c>
      <c r="AE44" s="6">
        <v>21</v>
      </c>
      <c r="AF44" s="9">
        <v>3.15</v>
      </c>
      <c r="AG44" s="10">
        <f t="shared" si="4"/>
        <v>60</v>
      </c>
      <c r="AH44" s="10">
        <f t="shared" si="5"/>
        <v>72.6</v>
      </c>
    </row>
    <row r="45" spans="1:34" ht="25.5">
      <c r="A45" s="3">
        <v>43699</v>
      </c>
      <c r="B45" s="4"/>
      <c r="C45" s="3">
        <v>117591</v>
      </c>
      <c r="D45" s="4" t="s">
        <v>59</v>
      </c>
      <c r="E45" s="4" t="s">
        <v>208</v>
      </c>
      <c r="F45" s="4" t="s">
        <v>209</v>
      </c>
      <c r="G45" s="4" t="s">
        <v>210</v>
      </c>
      <c r="H45" s="4"/>
      <c r="I45" s="4" t="s">
        <v>211</v>
      </c>
      <c r="J45" s="5">
        <v>3</v>
      </c>
      <c r="K45" s="6">
        <v>3</v>
      </c>
      <c r="L45" s="7" t="s">
        <v>64</v>
      </c>
      <c r="M45" s="4">
        <v>231400</v>
      </c>
      <c r="N45" s="4" t="s">
        <v>183</v>
      </c>
      <c r="O45" s="4" t="s">
        <v>184</v>
      </c>
      <c r="P45" s="4" t="s">
        <v>185</v>
      </c>
      <c r="Q45" s="4">
        <v>5</v>
      </c>
      <c r="R45" s="4">
        <v>5.62</v>
      </c>
      <c r="S45" s="4">
        <v>101539</v>
      </c>
      <c r="T45" s="4" t="s">
        <v>186</v>
      </c>
      <c r="U45" s="4" t="s">
        <v>187</v>
      </c>
      <c r="V45" s="4">
        <v>549494724</v>
      </c>
      <c r="W45" s="4"/>
      <c r="X45" s="8" t="s">
        <v>53</v>
      </c>
      <c r="Y45" s="8" t="s">
        <v>188</v>
      </c>
      <c r="Z45" s="8" t="s">
        <v>189</v>
      </c>
      <c r="AA45" s="8" t="s">
        <v>53</v>
      </c>
      <c r="AB45" s="8" t="s">
        <v>190</v>
      </c>
      <c r="AC45" s="7" t="s">
        <v>191</v>
      </c>
      <c r="AD45" s="9">
        <v>10.63</v>
      </c>
      <c r="AE45" s="6">
        <v>21</v>
      </c>
      <c r="AF45" s="9">
        <v>2.2323</v>
      </c>
      <c r="AG45" s="10">
        <f t="shared" si="4"/>
        <v>31.89</v>
      </c>
      <c r="AH45" s="10">
        <f t="shared" si="5"/>
        <v>38.59</v>
      </c>
    </row>
    <row r="46" spans="1:34" ht="26.25" thickBot="1">
      <c r="A46" s="3">
        <v>43699</v>
      </c>
      <c r="B46" s="4"/>
      <c r="C46" s="3">
        <v>117592</v>
      </c>
      <c r="D46" s="4" t="s">
        <v>89</v>
      </c>
      <c r="E46" s="4" t="s">
        <v>90</v>
      </c>
      <c r="F46" s="4" t="s">
        <v>91</v>
      </c>
      <c r="G46" s="4" t="s">
        <v>92</v>
      </c>
      <c r="H46" s="4"/>
      <c r="I46" s="4" t="s">
        <v>93</v>
      </c>
      <c r="J46" s="5">
        <v>2</v>
      </c>
      <c r="K46" s="6">
        <v>2</v>
      </c>
      <c r="L46" s="7" t="s">
        <v>64</v>
      </c>
      <c r="M46" s="4">
        <v>231400</v>
      </c>
      <c r="N46" s="4" t="s">
        <v>183</v>
      </c>
      <c r="O46" s="4" t="s">
        <v>184</v>
      </c>
      <c r="P46" s="4" t="s">
        <v>185</v>
      </c>
      <c r="Q46" s="4">
        <v>5</v>
      </c>
      <c r="R46" s="4">
        <v>5.62</v>
      </c>
      <c r="S46" s="4">
        <v>101539</v>
      </c>
      <c r="T46" s="4" t="s">
        <v>186</v>
      </c>
      <c r="U46" s="4" t="s">
        <v>187</v>
      </c>
      <c r="V46" s="4">
        <v>549494724</v>
      </c>
      <c r="W46" s="4"/>
      <c r="X46" s="8" t="s">
        <v>53</v>
      </c>
      <c r="Y46" s="8" t="s">
        <v>188</v>
      </c>
      <c r="Z46" s="8" t="s">
        <v>189</v>
      </c>
      <c r="AA46" s="8" t="s">
        <v>53</v>
      </c>
      <c r="AB46" s="8" t="s">
        <v>190</v>
      </c>
      <c r="AC46" s="7" t="s">
        <v>191</v>
      </c>
      <c r="AD46" s="9">
        <v>31.25</v>
      </c>
      <c r="AE46" s="6">
        <v>21</v>
      </c>
      <c r="AF46" s="9">
        <v>6.5625</v>
      </c>
      <c r="AG46" s="10">
        <f t="shared" si="4"/>
        <v>62.5</v>
      </c>
      <c r="AH46" s="10">
        <f t="shared" si="5"/>
        <v>75.63</v>
      </c>
    </row>
    <row r="47" spans="1:34" ht="13.5" thickTop="1">
      <c r="A47" s="23"/>
      <c r="B47" s="23"/>
      <c r="C47" s="2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6" t="s">
        <v>58</v>
      </c>
      <c r="AE47" s="16"/>
      <c r="AF47" s="16"/>
      <c r="AG47" s="12">
        <f>SUM(AG37:AG46)</f>
        <v>600.3000000000001</v>
      </c>
      <c r="AH47" s="12">
        <f>SUM(AH37:AH46)</f>
        <v>726.3700000000001</v>
      </c>
    </row>
    <row r="48" spans="1:34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25.5">
      <c r="A49" s="3">
        <v>43728</v>
      </c>
      <c r="B49" s="4"/>
      <c r="C49" s="3">
        <v>117722</v>
      </c>
      <c r="D49" s="4" t="s">
        <v>94</v>
      </c>
      <c r="E49" s="4" t="s">
        <v>95</v>
      </c>
      <c r="F49" s="4" t="s">
        <v>96</v>
      </c>
      <c r="G49" s="4" t="s">
        <v>97</v>
      </c>
      <c r="H49" s="4"/>
      <c r="I49" s="4" t="s">
        <v>98</v>
      </c>
      <c r="J49" s="5">
        <v>90</v>
      </c>
      <c r="K49" s="6">
        <v>90</v>
      </c>
      <c r="L49" s="7" t="s">
        <v>64</v>
      </c>
      <c r="M49" s="4">
        <v>999500</v>
      </c>
      <c r="N49" s="4" t="s">
        <v>212</v>
      </c>
      <c r="O49" s="4" t="s">
        <v>213</v>
      </c>
      <c r="P49" s="4" t="s">
        <v>214</v>
      </c>
      <c r="Q49" s="4">
        <v>1</v>
      </c>
      <c r="R49" s="4">
        <v>187</v>
      </c>
      <c r="S49" s="4">
        <v>107268</v>
      </c>
      <c r="T49" s="4" t="s">
        <v>215</v>
      </c>
      <c r="U49" s="4" t="s">
        <v>216</v>
      </c>
      <c r="V49" s="4">
        <v>549494066</v>
      </c>
      <c r="W49" s="4"/>
      <c r="X49" s="8" t="s">
        <v>217</v>
      </c>
      <c r="Y49" s="8" t="s">
        <v>218</v>
      </c>
      <c r="Z49" s="8" t="s">
        <v>55</v>
      </c>
      <c r="AA49" s="8" t="s">
        <v>53</v>
      </c>
      <c r="AB49" s="8" t="s">
        <v>219</v>
      </c>
      <c r="AC49" s="7" t="s">
        <v>220</v>
      </c>
      <c r="AD49" s="9">
        <v>40.13</v>
      </c>
      <c r="AE49" s="6">
        <v>21</v>
      </c>
      <c r="AF49" s="9">
        <v>8.4273</v>
      </c>
      <c r="AG49" s="10">
        <f aca="true" t="shared" si="6" ref="AG49:AG55">ROUND(K49*AD49,2)</f>
        <v>3611.7</v>
      </c>
      <c r="AH49" s="10">
        <f aca="true" t="shared" si="7" ref="AH49:AH55">ROUND(K49*(AD49+AF49),2)</f>
        <v>4370.16</v>
      </c>
    </row>
    <row r="50" spans="1:34" ht="25.5">
      <c r="A50" s="3">
        <v>43728</v>
      </c>
      <c r="B50" s="4"/>
      <c r="C50" s="3">
        <v>117723</v>
      </c>
      <c r="D50" s="4" t="s">
        <v>84</v>
      </c>
      <c r="E50" s="4" t="s">
        <v>129</v>
      </c>
      <c r="F50" s="4" t="s">
        <v>130</v>
      </c>
      <c r="G50" s="4" t="s">
        <v>131</v>
      </c>
      <c r="H50" s="4"/>
      <c r="I50" s="4" t="s">
        <v>132</v>
      </c>
      <c r="J50" s="5">
        <v>160</v>
      </c>
      <c r="K50" s="6">
        <v>160</v>
      </c>
      <c r="L50" s="7" t="s">
        <v>64</v>
      </c>
      <c r="M50" s="4">
        <v>999500</v>
      </c>
      <c r="N50" s="4" t="s">
        <v>212</v>
      </c>
      <c r="O50" s="4" t="s">
        <v>213</v>
      </c>
      <c r="P50" s="4" t="s">
        <v>214</v>
      </c>
      <c r="Q50" s="4">
        <v>1</v>
      </c>
      <c r="R50" s="4">
        <v>187</v>
      </c>
      <c r="S50" s="4">
        <v>107268</v>
      </c>
      <c r="T50" s="4" t="s">
        <v>215</v>
      </c>
      <c r="U50" s="4" t="s">
        <v>216</v>
      </c>
      <c r="V50" s="4">
        <v>549494066</v>
      </c>
      <c r="W50" s="4"/>
      <c r="X50" s="8" t="s">
        <v>217</v>
      </c>
      <c r="Y50" s="8" t="s">
        <v>218</v>
      </c>
      <c r="Z50" s="8" t="s">
        <v>55</v>
      </c>
      <c r="AA50" s="8" t="s">
        <v>53</v>
      </c>
      <c r="AB50" s="8" t="s">
        <v>219</v>
      </c>
      <c r="AC50" s="7" t="s">
        <v>220</v>
      </c>
      <c r="AD50" s="9">
        <v>28.13</v>
      </c>
      <c r="AE50" s="6">
        <v>21</v>
      </c>
      <c r="AF50" s="9">
        <v>5.9073</v>
      </c>
      <c r="AG50" s="10">
        <f t="shared" si="6"/>
        <v>4500.8</v>
      </c>
      <c r="AH50" s="10">
        <f t="shared" si="7"/>
        <v>5445.97</v>
      </c>
    </row>
    <row r="51" spans="1:34" ht="12.75">
      <c r="A51" s="3">
        <v>43728</v>
      </c>
      <c r="B51" s="4"/>
      <c r="C51" s="3">
        <v>117724</v>
      </c>
      <c r="D51" s="4" t="s">
        <v>221</v>
      </c>
      <c r="E51" s="4" t="s">
        <v>222</v>
      </c>
      <c r="F51" s="4" t="s">
        <v>223</v>
      </c>
      <c r="G51" s="4" t="s">
        <v>224</v>
      </c>
      <c r="H51" s="4"/>
      <c r="I51" s="4" t="s">
        <v>225</v>
      </c>
      <c r="J51" s="5">
        <v>2</v>
      </c>
      <c r="K51" s="6">
        <v>2</v>
      </c>
      <c r="L51" s="7" t="s">
        <v>64</v>
      </c>
      <c r="M51" s="4">
        <v>999500</v>
      </c>
      <c r="N51" s="4" t="s">
        <v>212</v>
      </c>
      <c r="O51" s="4" t="s">
        <v>213</v>
      </c>
      <c r="P51" s="4" t="s">
        <v>214</v>
      </c>
      <c r="Q51" s="4">
        <v>1</v>
      </c>
      <c r="R51" s="4">
        <v>187</v>
      </c>
      <c r="S51" s="4">
        <v>107268</v>
      </c>
      <c r="T51" s="4" t="s">
        <v>215</v>
      </c>
      <c r="U51" s="4" t="s">
        <v>216</v>
      </c>
      <c r="V51" s="4">
        <v>549494066</v>
      </c>
      <c r="W51" s="4"/>
      <c r="X51" s="8" t="s">
        <v>217</v>
      </c>
      <c r="Y51" s="8" t="s">
        <v>218</v>
      </c>
      <c r="Z51" s="8" t="s">
        <v>55</v>
      </c>
      <c r="AA51" s="8" t="s">
        <v>53</v>
      </c>
      <c r="AB51" s="8" t="s">
        <v>219</v>
      </c>
      <c r="AC51" s="7" t="s">
        <v>220</v>
      </c>
      <c r="AD51" s="9">
        <v>28.75</v>
      </c>
      <c r="AE51" s="6">
        <v>21</v>
      </c>
      <c r="AF51" s="9">
        <v>6.0375</v>
      </c>
      <c r="AG51" s="10">
        <f t="shared" si="6"/>
        <v>57.5</v>
      </c>
      <c r="AH51" s="10">
        <f t="shared" si="7"/>
        <v>69.58</v>
      </c>
    </row>
    <row r="52" spans="1:34" ht="25.5">
      <c r="A52" s="3">
        <v>43728</v>
      </c>
      <c r="B52" s="4"/>
      <c r="C52" s="3">
        <v>117725</v>
      </c>
      <c r="D52" s="4" t="s">
        <v>89</v>
      </c>
      <c r="E52" s="4" t="s">
        <v>90</v>
      </c>
      <c r="F52" s="4" t="s">
        <v>91</v>
      </c>
      <c r="G52" s="4" t="s">
        <v>92</v>
      </c>
      <c r="H52" s="4"/>
      <c r="I52" s="4" t="s">
        <v>93</v>
      </c>
      <c r="J52" s="5">
        <v>5</v>
      </c>
      <c r="K52" s="6">
        <v>5</v>
      </c>
      <c r="L52" s="7" t="s">
        <v>64</v>
      </c>
      <c r="M52" s="4">
        <v>999500</v>
      </c>
      <c r="N52" s="4" t="s">
        <v>212</v>
      </c>
      <c r="O52" s="4" t="s">
        <v>213</v>
      </c>
      <c r="P52" s="4" t="s">
        <v>214</v>
      </c>
      <c r="Q52" s="4">
        <v>1</v>
      </c>
      <c r="R52" s="4">
        <v>187</v>
      </c>
      <c r="S52" s="4">
        <v>107268</v>
      </c>
      <c r="T52" s="4" t="s">
        <v>215</v>
      </c>
      <c r="U52" s="4" t="s">
        <v>216</v>
      </c>
      <c r="V52" s="4">
        <v>549494066</v>
      </c>
      <c r="W52" s="4"/>
      <c r="X52" s="8" t="s">
        <v>217</v>
      </c>
      <c r="Y52" s="8" t="s">
        <v>218</v>
      </c>
      <c r="Z52" s="8" t="s">
        <v>55</v>
      </c>
      <c r="AA52" s="8" t="s">
        <v>53</v>
      </c>
      <c r="AB52" s="8" t="s">
        <v>219</v>
      </c>
      <c r="AC52" s="7" t="s">
        <v>220</v>
      </c>
      <c r="AD52" s="9">
        <v>31.25</v>
      </c>
      <c r="AE52" s="6">
        <v>21</v>
      </c>
      <c r="AF52" s="9">
        <v>6.5625</v>
      </c>
      <c r="AG52" s="10">
        <f t="shared" si="6"/>
        <v>156.25</v>
      </c>
      <c r="AH52" s="10">
        <f t="shared" si="7"/>
        <v>189.06</v>
      </c>
    </row>
    <row r="53" spans="1:34" ht="12.75">
      <c r="A53" s="3">
        <v>43728</v>
      </c>
      <c r="B53" s="4"/>
      <c r="C53" s="3">
        <v>117726</v>
      </c>
      <c r="D53" s="4" t="s">
        <v>79</v>
      </c>
      <c r="E53" s="4" t="s">
        <v>226</v>
      </c>
      <c r="F53" s="4" t="s">
        <v>227</v>
      </c>
      <c r="G53" s="4" t="s">
        <v>228</v>
      </c>
      <c r="H53" s="4"/>
      <c r="I53" s="4" t="s">
        <v>198</v>
      </c>
      <c r="J53" s="5">
        <v>2</v>
      </c>
      <c r="K53" s="6">
        <v>2</v>
      </c>
      <c r="L53" s="7" t="s">
        <v>64</v>
      </c>
      <c r="M53" s="4">
        <v>999500</v>
      </c>
      <c r="N53" s="4" t="s">
        <v>212</v>
      </c>
      <c r="O53" s="4" t="s">
        <v>213</v>
      </c>
      <c r="P53" s="4" t="s">
        <v>214</v>
      </c>
      <c r="Q53" s="4">
        <v>1</v>
      </c>
      <c r="R53" s="4">
        <v>187</v>
      </c>
      <c r="S53" s="4">
        <v>107268</v>
      </c>
      <c r="T53" s="4" t="s">
        <v>215</v>
      </c>
      <c r="U53" s="4" t="s">
        <v>216</v>
      </c>
      <c r="V53" s="4">
        <v>549494066</v>
      </c>
      <c r="W53" s="4"/>
      <c r="X53" s="8" t="s">
        <v>217</v>
      </c>
      <c r="Y53" s="8" t="s">
        <v>218</v>
      </c>
      <c r="Z53" s="8" t="s">
        <v>55</v>
      </c>
      <c r="AA53" s="8" t="s">
        <v>53</v>
      </c>
      <c r="AB53" s="8" t="s">
        <v>219</v>
      </c>
      <c r="AC53" s="7" t="s">
        <v>220</v>
      </c>
      <c r="AD53" s="9">
        <v>73.75</v>
      </c>
      <c r="AE53" s="6">
        <v>21</v>
      </c>
      <c r="AF53" s="9">
        <v>15.4875</v>
      </c>
      <c r="AG53" s="10">
        <f t="shared" si="6"/>
        <v>147.5</v>
      </c>
      <c r="AH53" s="10">
        <f t="shared" si="7"/>
        <v>178.48</v>
      </c>
    </row>
    <row r="54" spans="1:34" ht="38.25">
      <c r="A54" s="3">
        <v>43728</v>
      </c>
      <c r="B54" s="4"/>
      <c r="C54" s="3">
        <v>117732</v>
      </c>
      <c r="D54" s="4" t="s">
        <v>59</v>
      </c>
      <c r="E54" s="4" t="s">
        <v>180</v>
      </c>
      <c r="F54" s="4" t="s">
        <v>181</v>
      </c>
      <c r="G54" s="4" t="s">
        <v>182</v>
      </c>
      <c r="H54" s="4"/>
      <c r="I54" s="4" t="s">
        <v>158</v>
      </c>
      <c r="J54" s="5">
        <v>10</v>
      </c>
      <c r="K54" s="6">
        <v>10</v>
      </c>
      <c r="L54" s="7" t="s">
        <v>64</v>
      </c>
      <c r="M54" s="4">
        <v>999500</v>
      </c>
      <c r="N54" s="4" t="s">
        <v>212</v>
      </c>
      <c r="O54" s="4" t="s">
        <v>213</v>
      </c>
      <c r="P54" s="4" t="s">
        <v>214</v>
      </c>
      <c r="Q54" s="4">
        <v>1</v>
      </c>
      <c r="R54" s="4">
        <v>187</v>
      </c>
      <c r="S54" s="4">
        <v>107268</v>
      </c>
      <c r="T54" s="4" t="s">
        <v>215</v>
      </c>
      <c r="U54" s="4" t="s">
        <v>216</v>
      </c>
      <c r="V54" s="4">
        <v>549494066</v>
      </c>
      <c r="W54" s="4"/>
      <c r="X54" s="8" t="s">
        <v>217</v>
      </c>
      <c r="Y54" s="8" t="s">
        <v>218</v>
      </c>
      <c r="Z54" s="8" t="s">
        <v>55</v>
      </c>
      <c r="AA54" s="8" t="s">
        <v>53</v>
      </c>
      <c r="AB54" s="8" t="s">
        <v>219</v>
      </c>
      <c r="AC54" s="7" t="s">
        <v>220</v>
      </c>
      <c r="AD54" s="9">
        <v>37.38</v>
      </c>
      <c r="AE54" s="6">
        <v>21</v>
      </c>
      <c r="AF54" s="9">
        <v>7.8498</v>
      </c>
      <c r="AG54" s="10">
        <f t="shared" si="6"/>
        <v>373.8</v>
      </c>
      <c r="AH54" s="10">
        <f t="shared" si="7"/>
        <v>452.3</v>
      </c>
    </row>
    <row r="55" spans="1:34" ht="26.25" thickBot="1">
      <c r="A55" s="3">
        <v>43728</v>
      </c>
      <c r="B55" s="4"/>
      <c r="C55" s="3">
        <v>117747</v>
      </c>
      <c r="D55" s="4" t="s">
        <v>79</v>
      </c>
      <c r="E55" s="4" t="s">
        <v>80</v>
      </c>
      <c r="F55" s="4" t="s">
        <v>81</v>
      </c>
      <c r="G55" s="4" t="s">
        <v>82</v>
      </c>
      <c r="H55" s="4"/>
      <c r="I55" s="4" t="s">
        <v>83</v>
      </c>
      <c r="J55" s="5">
        <v>2</v>
      </c>
      <c r="K55" s="6">
        <v>2</v>
      </c>
      <c r="L55" s="7" t="s">
        <v>64</v>
      </c>
      <c r="M55" s="4">
        <v>999500</v>
      </c>
      <c r="N55" s="4" t="s">
        <v>212</v>
      </c>
      <c r="O55" s="4" t="s">
        <v>213</v>
      </c>
      <c r="P55" s="4" t="s">
        <v>214</v>
      </c>
      <c r="Q55" s="4">
        <v>1</v>
      </c>
      <c r="R55" s="4">
        <v>187</v>
      </c>
      <c r="S55" s="4">
        <v>107268</v>
      </c>
      <c r="T55" s="4" t="s">
        <v>215</v>
      </c>
      <c r="U55" s="4" t="s">
        <v>216</v>
      </c>
      <c r="V55" s="4">
        <v>549494066</v>
      </c>
      <c r="W55" s="4"/>
      <c r="X55" s="8" t="s">
        <v>217</v>
      </c>
      <c r="Y55" s="8" t="s">
        <v>218</v>
      </c>
      <c r="Z55" s="8" t="s">
        <v>55</v>
      </c>
      <c r="AA55" s="8" t="s">
        <v>53</v>
      </c>
      <c r="AB55" s="8" t="s">
        <v>219</v>
      </c>
      <c r="AC55" s="7" t="s">
        <v>220</v>
      </c>
      <c r="AD55" s="9">
        <v>211.25</v>
      </c>
      <c r="AE55" s="6">
        <v>21</v>
      </c>
      <c r="AF55" s="9">
        <v>44.3625</v>
      </c>
      <c r="AG55" s="10">
        <f t="shared" si="6"/>
        <v>422.5</v>
      </c>
      <c r="AH55" s="10">
        <f t="shared" si="7"/>
        <v>511.23</v>
      </c>
    </row>
    <row r="56" spans="1:34" ht="13.5" thickTop="1">
      <c r="A56" s="23"/>
      <c r="B56" s="23"/>
      <c r="C56" s="2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6" t="s">
        <v>58</v>
      </c>
      <c r="AE56" s="16"/>
      <c r="AF56" s="16"/>
      <c r="AG56" s="12">
        <f>SUM(AG49:AG55)</f>
        <v>9270.05</v>
      </c>
      <c r="AH56" s="12">
        <f>SUM(AH49:AH55)</f>
        <v>11216.779999999999</v>
      </c>
    </row>
    <row r="57" spans="1:34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26.25" thickBot="1">
      <c r="A58" s="3">
        <v>43729</v>
      </c>
      <c r="B58" s="4" t="s">
        <v>229</v>
      </c>
      <c r="C58" s="3">
        <v>117733</v>
      </c>
      <c r="D58" s="4" t="s">
        <v>84</v>
      </c>
      <c r="E58" s="4" t="s">
        <v>129</v>
      </c>
      <c r="F58" s="4" t="s">
        <v>130</v>
      </c>
      <c r="G58" s="4" t="s">
        <v>131</v>
      </c>
      <c r="H58" s="4"/>
      <c r="I58" s="4" t="s">
        <v>132</v>
      </c>
      <c r="J58" s="5">
        <v>80</v>
      </c>
      <c r="K58" s="6">
        <v>80</v>
      </c>
      <c r="L58" s="7" t="s">
        <v>64</v>
      </c>
      <c r="M58" s="4">
        <v>920000</v>
      </c>
      <c r="N58" s="4" t="s">
        <v>230</v>
      </c>
      <c r="O58" s="4" t="s">
        <v>231</v>
      </c>
      <c r="P58" s="4" t="s">
        <v>232</v>
      </c>
      <c r="Q58" s="4">
        <v>2</v>
      </c>
      <c r="R58" s="4" t="s">
        <v>233</v>
      </c>
      <c r="S58" s="4">
        <v>2090</v>
      </c>
      <c r="T58" s="4" t="s">
        <v>234</v>
      </c>
      <c r="U58" s="4" t="s">
        <v>235</v>
      </c>
      <c r="V58" s="4">
        <v>549494642</v>
      </c>
      <c r="W58" s="4"/>
      <c r="X58" s="8" t="s">
        <v>236</v>
      </c>
      <c r="Y58" s="8" t="s">
        <v>237</v>
      </c>
      <c r="Z58" s="8" t="s">
        <v>238</v>
      </c>
      <c r="AA58" s="8" t="s">
        <v>53</v>
      </c>
      <c r="AB58" s="8" t="s">
        <v>239</v>
      </c>
      <c r="AC58" s="7" t="s">
        <v>240</v>
      </c>
      <c r="AD58" s="9">
        <v>28.13</v>
      </c>
      <c r="AE58" s="6">
        <v>21</v>
      </c>
      <c r="AF58" s="9">
        <v>5.9073</v>
      </c>
      <c r="AG58" s="10">
        <f>ROUND(K58*AD58,2)</f>
        <v>2250.4</v>
      </c>
      <c r="AH58" s="10">
        <f>ROUND(K58*(AD58+AF58),2)</f>
        <v>2722.98</v>
      </c>
    </row>
    <row r="59" spans="1:34" ht="13.5" thickTop="1">
      <c r="A59" s="23"/>
      <c r="B59" s="23"/>
      <c r="C59" s="2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6" t="s">
        <v>58</v>
      </c>
      <c r="AE59" s="16"/>
      <c r="AF59" s="16"/>
      <c r="AG59" s="12">
        <f>SUM(AG58:AG58)</f>
        <v>2250.4</v>
      </c>
      <c r="AH59" s="12">
        <f>SUM(AH58:AH58)</f>
        <v>2722.98</v>
      </c>
    </row>
    <row r="60" spans="1:34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25.5">
      <c r="A61" s="3">
        <v>43738</v>
      </c>
      <c r="B61" s="4" t="s">
        <v>241</v>
      </c>
      <c r="C61" s="3">
        <v>117946</v>
      </c>
      <c r="D61" s="4" t="s">
        <v>107</v>
      </c>
      <c r="E61" s="4" t="s">
        <v>242</v>
      </c>
      <c r="F61" s="4" t="s">
        <v>243</v>
      </c>
      <c r="G61" s="4" t="s">
        <v>244</v>
      </c>
      <c r="H61" s="4"/>
      <c r="I61" s="4" t="s">
        <v>111</v>
      </c>
      <c r="J61" s="5">
        <v>6</v>
      </c>
      <c r="K61" s="6">
        <v>6</v>
      </c>
      <c r="L61" s="7" t="s">
        <v>64</v>
      </c>
      <c r="M61" s="4">
        <v>239880</v>
      </c>
      <c r="N61" s="4" t="s">
        <v>245</v>
      </c>
      <c r="O61" s="4" t="s">
        <v>184</v>
      </c>
      <c r="P61" s="4" t="s">
        <v>185</v>
      </c>
      <c r="Q61" s="4">
        <v>-1</v>
      </c>
      <c r="R61" s="4" t="s">
        <v>55</v>
      </c>
      <c r="S61" s="4">
        <v>186011</v>
      </c>
      <c r="T61" s="4" t="s">
        <v>246</v>
      </c>
      <c r="U61" s="4" t="s">
        <v>247</v>
      </c>
      <c r="V61" s="4"/>
      <c r="W61" s="4"/>
      <c r="X61" s="8" t="s">
        <v>53</v>
      </c>
      <c r="Y61" s="8" t="s">
        <v>248</v>
      </c>
      <c r="Z61" s="8" t="s">
        <v>55</v>
      </c>
      <c r="AA61" s="8" t="s">
        <v>53</v>
      </c>
      <c r="AB61" s="8" t="s">
        <v>55</v>
      </c>
      <c r="AC61" s="7" t="s">
        <v>249</v>
      </c>
      <c r="AD61" s="9">
        <v>62.5</v>
      </c>
      <c r="AE61" s="6">
        <v>21</v>
      </c>
      <c r="AF61" s="9">
        <v>13.125</v>
      </c>
      <c r="AG61" s="10">
        <f aca="true" t="shared" si="8" ref="AG61:AG75">ROUND(K61*AD61,2)</f>
        <v>375</v>
      </c>
      <c r="AH61" s="10">
        <f aca="true" t="shared" si="9" ref="AH61:AH75">ROUND(K61*(AD61+AF61),2)</f>
        <v>453.75</v>
      </c>
    </row>
    <row r="62" spans="1:34" ht="25.5">
      <c r="A62" s="3">
        <v>43738</v>
      </c>
      <c r="B62" s="4" t="s">
        <v>241</v>
      </c>
      <c r="C62" s="3">
        <v>118011</v>
      </c>
      <c r="D62" s="4" t="s">
        <v>89</v>
      </c>
      <c r="E62" s="4" t="s">
        <v>133</v>
      </c>
      <c r="F62" s="4" t="s">
        <v>134</v>
      </c>
      <c r="G62" s="4" t="s">
        <v>135</v>
      </c>
      <c r="H62" s="4"/>
      <c r="I62" s="4" t="s">
        <v>136</v>
      </c>
      <c r="J62" s="5">
        <v>6</v>
      </c>
      <c r="K62" s="6">
        <v>6</v>
      </c>
      <c r="L62" s="7" t="s">
        <v>64</v>
      </c>
      <c r="M62" s="4">
        <v>239880</v>
      </c>
      <c r="N62" s="4" t="s">
        <v>245</v>
      </c>
      <c r="O62" s="4" t="s">
        <v>184</v>
      </c>
      <c r="P62" s="4" t="s">
        <v>185</v>
      </c>
      <c r="Q62" s="4">
        <v>-1</v>
      </c>
      <c r="R62" s="4" t="s">
        <v>55</v>
      </c>
      <c r="S62" s="4">
        <v>186011</v>
      </c>
      <c r="T62" s="4" t="s">
        <v>246</v>
      </c>
      <c r="U62" s="4" t="s">
        <v>247</v>
      </c>
      <c r="V62" s="4"/>
      <c r="W62" s="4"/>
      <c r="X62" s="8" t="s">
        <v>53</v>
      </c>
      <c r="Y62" s="8" t="s">
        <v>248</v>
      </c>
      <c r="Z62" s="8" t="s">
        <v>55</v>
      </c>
      <c r="AA62" s="8" t="s">
        <v>53</v>
      </c>
      <c r="AB62" s="8" t="s">
        <v>55</v>
      </c>
      <c r="AC62" s="7" t="s">
        <v>249</v>
      </c>
      <c r="AD62" s="9">
        <v>29.66</v>
      </c>
      <c r="AE62" s="6">
        <v>21</v>
      </c>
      <c r="AF62" s="9">
        <v>6.2286</v>
      </c>
      <c r="AG62" s="10">
        <f t="shared" si="8"/>
        <v>177.96</v>
      </c>
      <c r="AH62" s="10">
        <f t="shared" si="9"/>
        <v>215.33</v>
      </c>
    </row>
    <row r="63" spans="1:34" ht="12.75">
      <c r="A63" s="3">
        <v>43738</v>
      </c>
      <c r="B63" s="4" t="s">
        <v>241</v>
      </c>
      <c r="C63" s="3">
        <v>118014</v>
      </c>
      <c r="D63" s="4" t="s">
        <v>250</v>
      </c>
      <c r="E63" s="4" t="s">
        <v>251</v>
      </c>
      <c r="F63" s="4" t="s">
        <v>252</v>
      </c>
      <c r="G63" s="4" t="s">
        <v>253</v>
      </c>
      <c r="H63" s="4"/>
      <c r="I63" s="4" t="s">
        <v>128</v>
      </c>
      <c r="J63" s="5">
        <v>6</v>
      </c>
      <c r="K63" s="6">
        <v>6</v>
      </c>
      <c r="L63" s="7" t="s">
        <v>64</v>
      </c>
      <c r="M63" s="4">
        <v>239880</v>
      </c>
      <c r="N63" s="4" t="s">
        <v>245</v>
      </c>
      <c r="O63" s="4" t="s">
        <v>184</v>
      </c>
      <c r="P63" s="4" t="s">
        <v>185</v>
      </c>
      <c r="Q63" s="4">
        <v>-1</v>
      </c>
      <c r="R63" s="4" t="s">
        <v>55</v>
      </c>
      <c r="S63" s="4">
        <v>186011</v>
      </c>
      <c r="T63" s="4" t="s">
        <v>246</v>
      </c>
      <c r="U63" s="4" t="s">
        <v>247</v>
      </c>
      <c r="V63" s="4"/>
      <c r="W63" s="4"/>
      <c r="X63" s="8" t="s">
        <v>53</v>
      </c>
      <c r="Y63" s="8" t="s">
        <v>248</v>
      </c>
      <c r="Z63" s="8" t="s">
        <v>55</v>
      </c>
      <c r="AA63" s="8" t="s">
        <v>53</v>
      </c>
      <c r="AB63" s="8" t="s">
        <v>55</v>
      </c>
      <c r="AC63" s="7" t="s">
        <v>249</v>
      </c>
      <c r="AD63" s="9">
        <v>20</v>
      </c>
      <c r="AE63" s="6">
        <v>21</v>
      </c>
      <c r="AF63" s="9">
        <v>4.2</v>
      </c>
      <c r="AG63" s="10">
        <f t="shared" si="8"/>
        <v>120</v>
      </c>
      <c r="AH63" s="10">
        <f t="shared" si="9"/>
        <v>145.2</v>
      </c>
    </row>
    <row r="64" spans="1:34" ht="25.5">
      <c r="A64" s="3">
        <v>43738</v>
      </c>
      <c r="B64" s="4" t="s">
        <v>241</v>
      </c>
      <c r="C64" s="3">
        <v>118015</v>
      </c>
      <c r="D64" s="4" t="s">
        <v>124</v>
      </c>
      <c r="E64" s="4" t="s">
        <v>125</v>
      </c>
      <c r="F64" s="4" t="s">
        <v>126</v>
      </c>
      <c r="G64" s="4" t="s">
        <v>127</v>
      </c>
      <c r="H64" s="4"/>
      <c r="I64" s="4" t="s">
        <v>128</v>
      </c>
      <c r="J64" s="5">
        <v>6</v>
      </c>
      <c r="K64" s="6">
        <v>6</v>
      </c>
      <c r="L64" s="7" t="s">
        <v>64</v>
      </c>
      <c r="M64" s="4">
        <v>239880</v>
      </c>
      <c r="N64" s="4" t="s">
        <v>245</v>
      </c>
      <c r="O64" s="4" t="s">
        <v>184</v>
      </c>
      <c r="P64" s="4" t="s">
        <v>185</v>
      </c>
      <c r="Q64" s="4">
        <v>-1</v>
      </c>
      <c r="R64" s="4" t="s">
        <v>55</v>
      </c>
      <c r="S64" s="4">
        <v>186011</v>
      </c>
      <c r="T64" s="4" t="s">
        <v>246</v>
      </c>
      <c r="U64" s="4" t="s">
        <v>247</v>
      </c>
      <c r="V64" s="4"/>
      <c r="W64" s="4"/>
      <c r="X64" s="8" t="s">
        <v>53</v>
      </c>
      <c r="Y64" s="8" t="s">
        <v>248</v>
      </c>
      <c r="Z64" s="8" t="s">
        <v>55</v>
      </c>
      <c r="AA64" s="8" t="s">
        <v>53</v>
      </c>
      <c r="AB64" s="8" t="s">
        <v>55</v>
      </c>
      <c r="AC64" s="7" t="s">
        <v>249</v>
      </c>
      <c r="AD64" s="9">
        <v>33.5</v>
      </c>
      <c r="AE64" s="6">
        <v>21</v>
      </c>
      <c r="AF64" s="9">
        <v>7.035</v>
      </c>
      <c r="AG64" s="10">
        <f t="shared" si="8"/>
        <v>201</v>
      </c>
      <c r="AH64" s="10">
        <f t="shared" si="9"/>
        <v>243.21</v>
      </c>
    </row>
    <row r="65" spans="1:34" ht="25.5">
      <c r="A65" s="3">
        <v>43738</v>
      </c>
      <c r="B65" s="4" t="s">
        <v>241</v>
      </c>
      <c r="C65" s="3">
        <v>118017</v>
      </c>
      <c r="D65" s="4" t="s">
        <v>150</v>
      </c>
      <c r="E65" s="4" t="s">
        <v>254</v>
      </c>
      <c r="F65" s="4" t="s">
        <v>255</v>
      </c>
      <c r="G65" s="4" t="s">
        <v>256</v>
      </c>
      <c r="H65" s="4"/>
      <c r="I65" s="4" t="s">
        <v>98</v>
      </c>
      <c r="J65" s="5">
        <v>28</v>
      </c>
      <c r="K65" s="6">
        <v>28</v>
      </c>
      <c r="L65" s="7" t="s">
        <v>64</v>
      </c>
      <c r="M65" s="4">
        <v>239880</v>
      </c>
      <c r="N65" s="4" t="s">
        <v>245</v>
      </c>
      <c r="O65" s="4" t="s">
        <v>184</v>
      </c>
      <c r="P65" s="4" t="s">
        <v>185</v>
      </c>
      <c r="Q65" s="4">
        <v>-1</v>
      </c>
      <c r="R65" s="4" t="s">
        <v>55</v>
      </c>
      <c r="S65" s="4">
        <v>186011</v>
      </c>
      <c r="T65" s="4" t="s">
        <v>246</v>
      </c>
      <c r="U65" s="4" t="s">
        <v>247</v>
      </c>
      <c r="V65" s="4"/>
      <c r="W65" s="4"/>
      <c r="X65" s="8" t="s">
        <v>53</v>
      </c>
      <c r="Y65" s="8" t="s">
        <v>248</v>
      </c>
      <c r="Z65" s="8" t="s">
        <v>55</v>
      </c>
      <c r="AA65" s="8" t="s">
        <v>53</v>
      </c>
      <c r="AB65" s="8" t="s">
        <v>55</v>
      </c>
      <c r="AC65" s="7" t="s">
        <v>249</v>
      </c>
      <c r="AD65" s="9">
        <v>5.63</v>
      </c>
      <c r="AE65" s="6">
        <v>21</v>
      </c>
      <c r="AF65" s="9">
        <v>1.1823</v>
      </c>
      <c r="AG65" s="10">
        <f t="shared" si="8"/>
        <v>157.64</v>
      </c>
      <c r="AH65" s="10">
        <f t="shared" si="9"/>
        <v>190.74</v>
      </c>
    </row>
    <row r="66" spans="1:34" ht="25.5">
      <c r="A66" s="3">
        <v>43738</v>
      </c>
      <c r="B66" s="4" t="s">
        <v>241</v>
      </c>
      <c r="C66" s="3">
        <v>118018</v>
      </c>
      <c r="D66" s="4" t="s">
        <v>89</v>
      </c>
      <c r="E66" s="4" t="s">
        <v>257</v>
      </c>
      <c r="F66" s="4" t="s">
        <v>258</v>
      </c>
      <c r="G66" s="4" t="s">
        <v>259</v>
      </c>
      <c r="H66" s="4"/>
      <c r="I66" s="4" t="s">
        <v>111</v>
      </c>
      <c r="J66" s="5">
        <v>3</v>
      </c>
      <c r="K66" s="6">
        <v>3</v>
      </c>
      <c r="L66" s="7" t="s">
        <v>64</v>
      </c>
      <c r="M66" s="4">
        <v>239880</v>
      </c>
      <c r="N66" s="4" t="s">
        <v>245</v>
      </c>
      <c r="O66" s="4" t="s">
        <v>184</v>
      </c>
      <c r="P66" s="4" t="s">
        <v>185</v>
      </c>
      <c r="Q66" s="4">
        <v>-1</v>
      </c>
      <c r="R66" s="4" t="s">
        <v>55</v>
      </c>
      <c r="S66" s="4">
        <v>186011</v>
      </c>
      <c r="T66" s="4" t="s">
        <v>246</v>
      </c>
      <c r="U66" s="4" t="s">
        <v>247</v>
      </c>
      <c r="V66" s="4"/>
      <c r="W66" s="4"/>
      <c r="X66" s="8" t="s">
        <v>53</v>
      </c>
      <c r="Y66" s="8" t="s">
        <v>248</v>
      </c>
      <c r="Z66" s="8" t="s">
        <v>55</v>
      </c>
      <c r="AA66" s="8" t="s">
        <v>53</v>
      </c>
      <c r="AB66" s="8" t="s">
        <v>55</v>
      </c>
      <c r="AC66" s="7" t="s">
        <v>249</v>
      </c>
      <c r="AD66" s="9">
        <v>92.65</v>
      </c>
      <c r="AE66" s="6">
        <v>21</v>
      </c>
      <c r="AF66" s="9">
        <v>19.4565</v>
      </c>
      <c r="AG66" s="10">
        <f t="shared" si="8"/>
        <v>277.95</v>
      </c>
      <c r="AH66" s="10">
        <f t="shared" si="9"/>
        <v>336.32</v>
      </c>
    </row>
    <row r="67" spans="1:34" ht="25.5">
      <c r="A67" s="3">
        <v>43738</v>
      </c>
      <c r="B67" s="4" t="s">
        <v>241</v>
      </c>
      <c r="C67" s="3">
        <v>118019</v>
      </c>
      <c r="D67" s="4" t="s">
        <v>260</v>
      </c>
      <c r="E67" s="4" t="s">
        <v>261</v>
      </c>
      <c r="F67" s="4" t="s">
        <v>262</v>
      </c>
      <c r="G67" s="4" t="s">
        <v>263</v>
      </c>
      <c r="H67" s="4"/>
      <c r="I67" s="4" t="s">
        <v>98</v>
      </c>
      <c r="J67" s="5">
        <v>3</v>
      </c>
      <c r="K67" s="6">
        <v>3</v>
      </c>
      <c r="L67" s="7" t="s">
        <v>64</v>
      </c>
      <c r="M67" s="4">
        <v>239880</v>
      </c>
      <c r="N67" s="4" t="s">
        <v>245</v>
      </c>
      <c r="O67" s="4" t="s">
        <v>184</v>
      </c>
      <c r="P67" s="4" t="s">
        <v>185</v>
      </c>
      <c r="Q67" s="4">
        <v>-1</v>
      </c>
      <c r="R67" s="4" t="s">
        <v>55</v>
      </c>
      <c r="S67" s="4">
        <v>186011</v>
      </c>
      <c r="T67" s="4" t="s">
        <v>246</v>
      </c>
      <c r="U67" s="4" t="s">
        <v>247</v>
      </c>
      <c r="V67" s="4"/>
      <c r="W67" s="4"/>
      <c r="X67" s="8" t="s">
        <v>53</v>
      </c>
      <c r="Y67" s="8" t="s">
        <v>248</v>
      </c>
      <c r="Z67" s="8" t="s">
        <v>55</v>
      </c>
      <c r="AA67" s="8" t="s">
        <v>53</v>
      </c>
      <c r="AB67" s="8" t="s">
        <v>55</v>
      </c>
      <c r="AC67" s="7" t="s">
        <v>249</v>
      </c>
      <c r="AD67" s="9">
        <v>9.88</v>
      </c>
      <c r="AE67" s="6">
        <v>21</v>
      </c>
      <c r="AF67" s="9">
        <v>2.0748</v>
      </c>
      <c r="AG67" s="10">
        <f t="shared" si="8"/>
        <v>29.64</v>
      </c>
      <c r="AH67" s="10">
        <f t="shared" si="9"/>
        <v>35.86</v>
      </c>
    </row>
    <row r="68" spans="1:34" ht="12.75">
      <c r="A68" s="3">
        <v>43738</v>
      </c>
      <c r="B68" s="4" t="s">
        <v>241</v>
      </c>
      <c r="C68" s="3">
        <v>118020</v>
      </c>
      <c r="D68" s="4" t="s">
        <v>154</v>
      </c>
      <c r="E68" s="4" t="s">
        <v>155</v>
      </c>
      <c r="F68" s="4" t="s">
        <v>156</v>
      </c>
      <c r="G68" s="4" t="s">
        <v>157</v>
      </c>
      <c r="H68" s="4"/>
      <c r="I68" s="4" t="s">
        <v>158</v>
      </c>
      <c r="J68" s="5">
        <v>6</v>
      </c>
      <c r="K68" s="6">
        <v>6</v>
      </c>
      <c r="L68" s="7" t="s">
        <v>64</v>
      </c>
      <c r="M68" s="4">
        <v>239880</v>
      </c>
      <c r="N68" s="4" t="s">
        <v>245</v>
      </c>
      <c r="O68" s="4" t="s">
        <v>184</v>
      </c>
      <c r="P68" s="4" t="s">
        <v>185</v>
      </c>
      <c r="Q68" s="4">
        <v>-1</v>
      </c>
      <c r="R68" s="4" t="s">
        <v>55</v>
      </c>
      <c r="S68" s="4">
        <v>186011</v>
      </c>
      <c r="T68" s="4" t="s">
        <v>246</v>
      </c>
      <c r="U68" s="4" t="s">
        <v>247</v>
      </c>
      <c r="V68" s="4"/>
      <c r="W68" s="4"/>
      <c r="X68" s="8" t="s">
        <v>53</v>
      </c>
      <c r="Y68" s="8" t="s">
        <v>248</v>
      </c>
      <c r="Z68" s="8" t="s">
        <v>55</v>
      </c>
      <c r="AA68" s="8" t="s">
        <v>53</v>
      </c>
      <c r="AB68" s="8" t="s">
        <v>55</v>
      </c>
      <c r="AC68" s="7" t="s">
        <v>249</v>
      </c>
      <c r="AD68" s="9">
        <v>123.5</v>
      </c>
      <c r="AE68" s="6">
        <v>21</v>
      </c>
      <c r="AF68" s="9">
        <v>25.935</v>
      </c>
      <c r="AG68" s="10">
        <f t="shared" si="8"/>
        <v>741</v>
      </c>
      <c r="AH68" s="10">
        <f t="shared" si="9"/>
        <v>896.61</v>
      </c>
    </row>
    <row r="69" spans="1:34" ht="25.5">
      <c r="A69" s="3">
        <v>43738</v>
      </c>
      <c r="B69" s="4" t="s">
        <v>241</v>
      </c>
      <c r="C69" s="3">
        <v>118021</v>
      </c>
      <c r="D69" s="4" t="s">
        <v>84</v>
      </c>
      <c r="E69" s="4" t="s">
        <v>264</v>
      </c>
      <c r="F69" s="4" t="s">
        <v>265</v>
      </c>
      <c r="G69" s="4" t="s">
        <v>266</v>
      </c>
      <c r="H69" s="4"/>
      <c r="I69" s="4" t="s">
        <v>267</v>
      </c>
      <c r="J69" s="5">
        <v>20</v>
      </c>
      <c r="K69" s="6">
        <v>20</v>
      </c>
      <c r="L69" s="7" t="s">
        <v>64</v>
      </c>
      <c r="M69" s="4">
        <v>239880</v>
      </c>
      <c r="N69" s="4" t="s">
        <v>245</v>
      </c>
      <c r="O69" s="4" t="s">
        <v>184</v>
      </c>
      <c r="P69" s="4" t="s">
        <v>185</v>
      </c>
      <c r="Q69" s="4">
        <v>-1</v>
      </c>
      <c r="R69" s="4" t="s">
        <v>55</v>
      </c>
      <c r="S69" s="4">
        <v>186011</v>
      </c>
      <c r="T69" s="4" t="s">
        <v>246</v>
      </c>
      <c r="U69" s="4" t="s">
        <v>247</v>
      </c>
      <c r="V69" s="4"/>
      <c r="W69" s="4"/>
      <c r="X69" s="8" t="s">
        <v>53</v>
      </c>
      <c r="Y69" s="8" t="s">
        <v>248</v>
      </c>
      <c r="Z69" s="8" t="s">
        <v>55</v>
      </c>
      <c r="AA69" s="8" t="s">
        <v>53</v>
      </c>
      <c r="AB69" s="8" t="s">
        <v>55</v>
      </c>
      <c r="AC69" s="7" t="s">
        <v>249</v>
      </c>
      <c r="AD69" s="9">
        <v>13.28</v>
      </c>
      <c r="AE69" s="6">
        <v>21</v>
      </c>
      <c r="AF69" s="9">
        <v>2.7888</v>
      </c>
      <c r="AG69" s="10">
        <f t="shared" si="8"/>
        <v>265.6</v>
      </c>
      <c r="AH69" s="10">
        <f t="shared" si="9"/>
        <v>321.38</v>
      </c>
    </row>
    <row r="70" spans="1:34" ht="25.5">
      <c r="A70" s="3">
        <v>43738</v>
      </c>
      <c r="B70" s="4" t="s">
        <v>241</v>
      </c>
      <c r="C70" s="3">
        <v>118028</v>
      </c>
      <c r="D70" s="4" t="s">
        <v>84</v>
      </c>
      <c r="E70" s="4" t="s">
        <v>268</v>
      </c>
      <c r="F70" s="4" t="s">
        <v>269</v>
      </c>
      <c r="G70" s="4" t="s">
        <v>270</v>
      </c>
      <c r="H70" s="4"/>
      <c r="I70" s="4" t="s">
        <v>132</v>
      </c>
      <c r="J70" s="5">
        <v>800</v>
      </c>
      <c r="K70" s="6">
        <v>800</v>
      </c>
      <c r="L70" s="7" t="s">
        <v>64</v>
      </c>
      <c r="M70" s="4">
        <v>239880</v>
      </c>
      <c r="N70" s="4" t="s">
        <v>245</v>
      </c>
      <c r="O70" s="4" t="s">
        <v>184</v>
      </c>
      <c r="P70" s="4" t="s">
        <v>185</v>
      </c>
      <c r="Q70" s="4">
        <v>-1</v>
      </c>
      <c r="R70" s="4" t="s">
        <v>55</v>
      </c>
      <c r="S70" s="4">
        <v>186011</v>
      </c>
      <c r="T70" s="4" t="s">
        <v>246</v>
      </c>
      <c r="U70" s="4" t="s">
        <v>247</v>
      </c>
      <c r="V70" s="4"/>
      <c r="W70" s="4"/>
      <c r="X70" s="8" t="s">
        <v>53</v>
      </c>
      <c r="Y70" s="8" t="s">
        <v>248</v>
      </c>
      <c r="Z70" s="8" t="s">
        <v>55</v>
      </c>
      <c r="AA70" s="8" t="s">
        <v>53</v>
      </c>
      <c r="AB70" s="8" t="s">
        <v>55</v>
      </c>
      <c r="AC70" s="7" t="s">
        <v>249</v>
      </c>
      <c r="AD70" s="9">
        <v>13.19</v>
      </c>
      <c r="AE70" s="6">
        <v>21</v>
      </c>
      <c r="AF70" s="9">
        <v>2.7699</v>
      </c>
      <c r="AG70" s="10">
        <f t="shared" si="8"/>
        <v>10552</v>
      </c>
      <c r="AH70" s="10">
        <f t="shared" si="9"/>
        <v>12767.92</v>
      </c>
    </row>
    <row r="71" spans="1:34" ht="25.5">
      <c r="A71" s="3">
        <v>43738</v>
      </c>
      <c r="B71" s="4" t="s">
        <v>241</v>
      </c>
      <c r="C71" s="3">
        <v>118030</v>
      </c>
      <c r="D71" s="4" t="s">
        <v>94</v>
      </c>
      <c r="E71" s="4" t="s">
        <v>271</v>
      </c>
      <c r="F71" s="4" t="s">
        <v>272</v>
      </c>
      <c r="G71" s="4" t="s">
        <v>273</v>
      </c>
      <c r="H71" s="4"/>
      <c r="I71" s="4" t="s">
        <v>98</v>
      </c>
      <c r="J71" s="5">
        <v>480</v>
      </c>
      <c r="K71" s="6">
        <v>480</v>
      </c>
      <c r="L71" s="7" t="s">
        <v>64</v>
      </c>
      <c r="M71" s="4">
        <v>239880</v>
      </c>
      <c r="N71" s="4" t="s">
        <v>245</v>
      </c>
      <c r="O71" s="4" t="s">
        <v>184</v>
      </c>
      <c r="P71" s="4" t="s">
        <v>185</v>
      </c>
      <c r="Q71" s="4">
        <v>-1</v>
      </c>
      <c r="R71" s="4" t="s">
        <v>55</v>
      </c>
      <c r="S71" s="4">
        <v>186011</v>
      </c>
      <c r="T71" s="4" t="s">
        <v>246</v>
      </c>
      <c r="U71" s="4" t="s">
        <v>247</v>
      </c>
      <c r="V71" s="4"/>
      <c r="W71" s="4"/>
      <c r="X71" s="8" t="s">
        <v>53</v>
      </c>
      <c r="Y71" s="8" t="s">
        <v>248</v>
      </c>
      <c r="Z71" s="8" t="s">
        <v>55</v>
      </c>
      <c r="AA71" s="8" t="s">
        <v>53</v>
      </c>
      <c r="AB71" s="8" t="s">
        <v>55</v>
      </c>
      <c r="AC71" s="7" t="s">
        <v>249</v>
      </c>
      <c r="AD71" s="9">
        <v>33.05</v>
      </c>
      <c r="AE71" s="6">
        <v>21</v>
      </c>
      <c r="AF71" s="9">
        <v>6.9405</v>
      </c>
      <c r="AG71" s="10">
        <f t="shared" si="8"/>
        <v>15864</v>
      </c>
      <c r="AH71" s="10">
        <f t="shared" si="9"/>
        <v>19195.44</v>
      </c>
    </row>
    <row r="72" spans="1:34" ht="25.5">
      <c r="A72" s="3">
        <v>43738</v>
      </c>
      <c r="B72" s="4" t="s">
        <v>241</v>
      </c>
      <c r="C72" s="3">
        <v>118031</v>
      </c>
      <c r="D72" s="4" t="s">
        <v>74</v>
      </c>
      <c r="E72" s="4" t="s">
        <v>274</v>
      </c>
      <c r="F72" s="4" t="s">
        <v>275</v>
      </c>
      <c r="G72" s="4" t="s">
        <v>276</v>
      </c>
      <c r="H72" s="4"/>
      <c r="I72" s="4" t="s">
        <v>277</v>
      </c>
      <c r="J72" s="5">
        <v>40</v>
      </c>
      <c r="K72" s="6">
        <v>40</v>
      </c>
      <c r="L72" s="7" t="s">
        <v>64</v>
      </c>
      <c r="M72" s="4">
        <v>239880</v>
      </c>
      <c r="N72" s="4" t="s">
        <v>245</v>
      </c>
      <c r="O72" s="4" t="s">
        <v>184</v>
      </c>
      <c r="P72" s="4" t="s">
        <v>185</v>
      </c>
      <c r="Q72" s="4">
        <v>-1</v>
      </c>
      <c r="R72" s="4" t="s">
        <v>55</v>
      </c>
      <c r="S72" s="4">
        <v>186011</v>
      </c>
      <c r="T72" s="4" t="s">
        <v>246</v>
      </c>
      <c r="U72" s="4" t="s">
        <v>247</v>
      </c>
      <c r="V72" s="4"/>
      <c r="W72" s="4"/>
      <c r="X72" s="8" t="s">
        <v>53</v>
      </c>
      <c r="Y72" s="8" t="s">
        <v>248</v>
      </c>
      <c r="Z72" s="8" t="s">
        <v>55</v>
      </c>
      <c r="AA72" s="8" t="s">
        <v>53</v>
      </c>
      <c r="AB72" s="8" t="s">
        <v>55</v>
      </c>
      <c r="AC72" s="7" t="s">
        <v>249</v>
      </c>
      <c r="AD72" s="9">
        <v>8.63</v>
      </c>
      <c r="AE72" s="6">
        <v>21</v>
      </c>
      <c r="AF72" s="9">
        <v>1.8123</v>
      </c>
      <c r="AG72" s="10">
        <f t="shared" si="8"/>
        <v>345.2</v>
      </c>
      <c r="AH72" s="10">
        <f t="shared" si="9"/>
        <v>417.69</v>
      </c>
    </row>
    <row r="73" spans="1:34" ht="12.75">
      <c r="A73" s="3">
        <v>43738</v>
      </c>
      <c r="B73" s="4" t="s">
        <v>241</v>
      </c>
      <c r="C73" s="3">
        <v>118032</v>
      </c>
      <c r="D73" s="4" t="s">
        <v>74</v>
      </c>
      <c r="E73" s="4" t="s">
        <v>278</v>
      </c>
      <c r="F73" s="4" t="s">
        <v>279</v>
      </c>
      <c r="G73" s="4" t="s">
        <v>279</v>
      </c>
      <c r="H73" s="4"/>
      <c r="I73" s="4" t="s">
        <v>280</v>
      </c>
      <c r="J73" s="5">
        <v>20</v>
      </c>
      <c r="K73" s="6">
        <v>20</v>
      </c>
      <c r="L73" s="7" t="s">
        <v>64</v>
      </c>
      <c r="M73" s="4">
        <v>239880</v>
      </c>
      <c r="N73" s="4" t="s">
        <v>245</v>
      </c>
      <c r="O73" s="4" t="s">
        <v>184</v>
      </c>
      <c r="P73" s="4" t="s">
        <v>185</v>
      </c>
      <c r="Q73" s="4">
        <v>-1</v>
      </c>
      <c r="R73" s="4" t="s">
        <v>55</v>
      </c>
      <c r="S73" s="4">
        <v>186011</v>
      </c>
      <c r="T73" s="4" t="s">
        <v>246</v>
      </c>
      <c r="U73" s="4" t="s">
        <v>247</v>
      </c>
      <c r="V73" s="4"/>
      <c r="W73" s="4"/>
      <c r="X73" s="8" t="s">
        <v>53</v>
      </c>
      <c r="Y73" s="8" t="s">
        <v>248</v>
      </c>
      <c r="Z73" s="8" t="s">
        <v>55</v>
      </c>
      <c r="AA73" s="8" t="s">
        <v>53</v>
      </c>
      <c r="AB73" s="8" t="s">
        <v>55</v>
      </c>
      <c r="AC73" s="7" t="s">
        <v>249</v>
      </c>
      <c r="AD73" s="9">
        <v>10.5</v>
      </c>
      <c r="AE73" s="6">
        <v>21</v>
      </c>
      <c r="AF73" s="9">
        <v>2.205</v>
      </c>
      <c r="AG73" s="10">
        <f t="shared" si="8"/>
        <v>210</v>
      </c>
      <c r="AH73" s="10">
        <f t="shared" si="9"/>
        <v>254.1</v>
      </c>
    </row>
    <row r="74" spans="1:34" ht="25.5">
      <c r="A74" s="3">
        <v>43738</v>
      </c>
      <c r="B74" s="4" t="s">
        <v>241</v>
      </c>
      <c r="C74" s="3">
        <v>118033</v>
      </c>
      <c r="D74" s="4" t="s">
        <v>74</v>
      </c>
      <c r="E74" s="4" t="s">
        <v>281</v>
      </c>
      <c r="F74" s="4" t="s">
        <v>282</v>
      </c>
      <c r="G74" s="4" t="s">
        <v>283</v>
      </c>
      <c r="H74" s="4"/>
      <c r="I74" s="4" t="s">
        <v>280</v>
      </c>
      <c r="J74" s="5">
        <v>10</v>
      </c>
      <c r="K74" s="6">
        <v>10</v>
      </c>
      <c r="L74" s="7" t="s">
        <v>64</v>
      </c>
      <c r="M74" s="4">
        <v>239880</v>
      </c>
      <c r="N74" s="4" t="s">
        <v>245</v>
      </c>
      <c r="O74" s="4" t="s">
        <v>184</v>
      </c>
      <c r="P74" s="4" t="s">
        <v>185</v>
      </c>
      <c r="Q74" s="4">
        <v>-1</v>
      </c>
      <c r="R74" s="4" t="s">
        <v>55</v>
      </c>
      <c r="S74" s="4">
        <v>186011</v>
      </c>
      <c r="T74" s="4" t="s">
        <v>246</v>
      </c>
      <c r="U74" s="4" t="s">
        <v>247</v>
      </c>
      <c r="V74" s="4"/>
      <c r="W74" s="4"/>
      <c r="X74" s="8" t="s">
        <v>53</v>
      </c>
      <c r="Y74" s="8" t="s">
        <v>248</v>
      </c>
      <c r="Z74" s="8" t="s">
        <v>55</v>
      </c>
      <c r="AA74" s="8" t="s">
        <v>53</v>
      </c>
      <c r="AB74" s="8" t="s">
        <v>55</v>
      </c>
      <c r="AC74" s="7" t="s">
        <v>249</v>
      </c>
      <c r="AD74" s="9">
        <v>33.75</v>
      </c>
      <c r="AE74" s="6">
        <v>21</v>
      </c>
      <c r="AF74" s="9">
        <v>7.0875</v>
      </c>
      <c r="AG74" s="10">
        <f t="shared" si="8"/>
        <v>337.5</v>
      </c>
      <c r="AH74" s="10">
        <f t="shared" si="9"/>
        <v>408.38</v>
      </c>
    </row>
    <row r="75" spans="1:34" ht="51.75" thickBot="1">
      <c r="A75" s="3">
        <v>43738</v>
      </c>
      <c r="B75" s="4" t="s">
        <v>241</v>
      </c>
      <c r="C75" s="3">
        <v>118049</v>
      </c>
      <c r="D75" s="4" t="s">
        <v>284</v>
      </c>
      <c r="E75" s="4" t="s">
        <v>285</v>
      </c>
      <c r="F75" s="4" t="s">
        <v>286</v>
      </c>
      <c r="G75" s="4" t="s">
        <v>287</v>
      </c>
      <c r="H75" s="4"/>
      <c r="I75" s="4" t="s">
        <v>111</v>
      </c>
      <c r="J75" s="5">
        <v>4</v>
      </c>
      <c r="K75" s="6">
        <v>4</v>
      </c>
      <c r="L75" s="7" t="s">
        <v>64</v>
      </c>
      <c r="M75" s="4">
        <v>239880</v>
      </c>
      <c r="N75" s="4" t="s">
        <v>245</v>
      </c>
      <c r="O75" s="4" t="s">
        <v>184</v>
      </c>
      <c r="P75" s="4" t="s">
        <v>185</v>
      </c>
      <c r="Q75" s="4">
        <v>-1</v>
      </c>
      <c r="R75" s="4" t="s">
        <v>55</v>
      </c>
      <c r="S75" s="4">
        <v>186011</v>
      </c>
      <c r="T75" s="4" t="s">
        <v>246</v>
      </c>
      <c r="U75" s="4" t="s">
        <v>247</v>
      </c>
      <c r="V75" s="4"/>
      <c r="W75" s="4"/>
      <c r="X75" s="8" t="s">
        <v>53</v>
      </c>
      <c r="Y75" s="8" t="s">
        <v>248</v>
      </c>
      <c r="Z75" s="8" t="s">
        <v>55</v>
      </c>
      <c r="AA75" s="8" t="s">
        <v>53</v>
      </c>
      <c r="AB75" s="8" t="s">
        <v>55</v>
      </c>
      <c r="AC75" s="7" t="s">
        <v>249</v>
      </c>
      <c r="AD75" s="9">
        <v>80.75</v>
      </c>
      <c r="AE75" s="6">
        <v>21</v>
      </c>
      <c r="AF75" s="9">
        <v>16.9575</v>
      </c>
      <c r="AG75" s="10">
        <f t="shared" si="8"/>
        <v>323</v>
      </c>
      <c r="AH75" s="10">
        <f t="shared" si="9"/>
        <v>390.83</v>
      </c>
    </row>
    <row r="76" spans="1:34" ht="13.5" thickTop="1">
      <c r="A76" s="23"/>
      <c r="B76" s="23"/>
      <c r="C76" s="2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6" t="s">
        <v>58</v>
      </c>
      <c r="AE76" s="16"/>
      <c r="AF76" s="16"/>
      <c r="AG76" s="12">
        <f>SUM(AG61:AG75)</f>
        <v>29977.49</v>
      </c>
      <c r="AH76" s="12">
        <f>SUM(AH61:AH75)</f>
        <v>36272.759999999995</v>
      </c>
    </row>
    <row r="77" spans="1:34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25.5">
      <c r="A78" s="3">
        <v>43744</v>
      </c>
      <c r="B78" s="4"/>
      <c r="C78" s="3">
        <v>117720</v>
      </c>
      <c r="D78" s="4" t="s">
        <v>84</v>
      </c>
      <c r="E78" s="4" t="s">
        <v>288</v>
      </c>
      <c r="F78" s="4" t="s">
        <v>289</v>
      </c>
      <c r="G78" s="4" t="s">
        <v>290</v>
      </c>
      <c r="H78" s="4"/>
      <c r="I78" s="4" t="s">
        <v>132</v>
      </c>
      <c r="J78" s="5">
        <v>500</v>
      </c>
      <c r="K78" s="6">
        <v>500</v>
      </c>
      <c r="L78" s="7" t="s">
        <v>64</v>
      </c>
      <c r="M78" s="4">
        <v>999500</v>
      </c>
      <c r="N78" s="4" t="s">
        <v>212</v>
      </c>
      <c r="O78" s="4" t="s">
        <v>291</v>
      </c>
      <c r="P78" s="4" t="s">
        <v>292</v>
      </c>
      <c r="Q78" s="4">
        <v>1</v>
      </c>
      <c r="R78" s="4" t="s">
        <v>293</v>
      </c>
      <c r="S78" s="4">
        <v>159</v>
      </c>
      <c r="T78" s="4" t="s">
        <v>294</v>
      </c>
      <c r="U78" s="4" t="s">
        <v>295</v>
      </c>
      <c r="V78" s="4">
        <v>549494575</v>
      </c>
      <c r="W78" s="4"/>
      <c r="X78" s="8" t="s">
        <v>296</v>
      </c>
      <c r="Y78" s="8" t="s">
        <v>218</v>
      </c>
      <c r="Z78" s="8" t="s">
        <v>55</v>
      </c>
      <c r="AA78" s="8" t="s">
        <v>297</v>
      </c>
      <c r="AB78" s="8" t="s">
        <v>298</v>
      </c>
      <c r="AC78" s="7" t="s">
        <v>299</v>
      </c>
      <c r="AD78" s="9">
        <v>12.81</v>
      </c>
      <c r="AE78" s="6">
        <v>21</v>
      </c>
      <c r="AF78" s="9">
        <v>2.6901</v>
      </c>
      <c r="AG78" s="10">
        <f aca="true" t="shared" si="10" ref="AG78:AG83">ROUND(K78*AD78,2)</f>
        <v>6405</v>
      </c>
      <c r="AH78" s="10">
        <f aca="true" t="shared" si="11" ref="AH78:AH83">ROUND(K78*(AD78+AF78),2)</f>
        <v>7750.05</v>
      </c>
    </row>
    <row r="79" spans="1:34" ht="12.75">
      <c r="A79" s="3">
        <v>43744</v>
      </c>
      <c r="B79" s="4"/>
      <c r="C79" s="3">
        <v>117721</v>
      </c>
      <c r="D79" s="4" t="s">
        <v>116</v>
      </c>
      <c r="E79" s="4" t="s">
        <v>202</v>
      </c>
      <c r="F79" s="4" t="s">
        <v>203</v>
      </c>
      <c r="G79" s="4" t="s">
        <v>204</v>
      </c>
      <c r="H79" s="4"/>
      <c r="I79" s="4" t="s">
        <v>120</v>
      </c>
      <c r="J79" s="5">
        <v>2</v>
      </c>
      <c r="K79" s="6">
        <v>2</v>
      </c>
      <c r="L79" s="7" t="s">
        <v>64</v>
      </c>
      <c r="M79" s="4">
        <v>999500</v>
      </c>
      <c r="N79" s="4" t="s">
        <v>212</v>
      </c>
      <c r="O79" s="4" t="s">
        <v>291</v>
      </c>
      <c r="P79" s="4" t="s">
        <v>292</v>
      </c>
      <c r="Q79" s="4">
        <v>1</v>
      </c>
      <c r="R79" s="4" t="s">
        <v>293</v>
      </c>
      <c r="S79" s="4">
        <v>159</v>
      </c>
      <c r="T79" s="4" t="s">
        <v>294</v>
      </c>
      <c r="U79" s="4" t="s">
        <v>295</v>
      </c>
      <c r="V79" s="4">
        <v>549494575</v>
      </c>
      <c r="W79" s="4"/>
      <c r="X79" s="8" t="s">
        <v>296</v>
      </c>
      <c r="Y79" s="8" t="s">
        <v>218</v>
      </c>
      <c r="Z79" s="8" t="s">
        <v>55</v>
      </c>
      <c r="AA79" s="8" t="s">
        <v>297</v>
      </c>
      <c r="AB79" s="8" t="s">
        <v>298</v>
      </c>
      <c r="AC79" s="7" t="s">
        <v>299</v>
      </c>
      <c r="AD79" s="9">
        <v>22.5</v>
      </c>
      <c r="AE79" s="6">
        <v>21</v>
      </c>
      <c r="AF79" s="9">
        <v>4.725</v>
      </c>
      <c r="AG79" s="10">
        <f t="shared" si="10"/>
        <v>45</v>
      </c>
      <c r="AH79" s="10">
        <f t="shared" si="11"/>
        <v>54.45</v>
      </c>
    </row>
    <row r="80" spans="1:34" ht="25.5">
      <c r="A80" s="3">
        <v>43744</v>
      </c>
      <c r="B80" s="4"/>
      <c r="C80" s="3">
        <v>117728</v>
      </c>
      <c r="D80" s="4" t="s">
        <v>94</v>
      </c>
      <c r="E80" s="4" t="s">
        <v>95</v>
      </c>
      <c r="F80" s="4" t="s">
        <v>96</v>
      </c>
      <c r="G80" s="4" t="s">
        <v>97</v>
      </c>
      <c r="H80" s="4"/>
      <c r="I80" s="4" t="s">
        <v>98</v>
      </c>
      <c r="J80" s="5">
        <v>200</v>
      </c>
      <c r="K80" s="6">
        <v>200</v>
      </c>
      <c r="L80" s="7" t="s">
        <v>64</v>
      </c>
      <c r="M80" s="4">
        <v>999500</v>
      </c>
      <c r="N80" s="4" t="s">
        <v>212</v>
      </c>
      <c r="O80" s="4" t="s">
        <v>291</v>
      </c>
      <c r="P80" s="4" t="s">
        <v>292</v>
      </c>
      <c r="Q80" s="4">
        <v>1</v>
      </c>
      <c r="R80" s="4" t="s">
        <v>293</v>
      </c>
      <c r="S80" s="4">
        <v>159</v>
      </c>
      <c r="T80" s="4" t="s">
        <v>294</v>
      </c>
      <c r="U80" s="4" t="s">
        <v>295</v>
      </c>
      <c r="V80" s="4">
        <v>549494575</v>
      </c>
      <c r="W80" s="4"/>
      <c r="X80" s="8" t="s">
        <v>296</v>
      </c>
      <c r="Y80" s="8" t="s">
        <v>218</v>
      </c>
      <c r="Z80" s="8" t="s">
        <v>55</v>
      </c>
      <c r="AA80" s="8" t="s">
        <v>297</v>
      </c>
      <c r="AB80" s="8" t="s">
        <v>298</v>
      </c>
      <c r="AC80" s="7" t="s">
        <v>299</v>
      </c>
      <c r="AD80" s="9">
        <v>40.13</v>
      </c>
      <c r="AE80" s="6">
        <v>21</v>
      </c>
      <c r="AF80" s="9">
        <v>8.4273</v>
      </c>
      <c r="AG80" s="10">
        <f t="shared" si="10"/>
        <v>8026</v>
      </c>
      <c r="AH80" s="10">
        <f t="shared" si="11"/>
        <v>9711.46</v>
      </c>
    </row>
    <row r="81" spans="1:34" ht="25.5">
      <c r="A81" s="3">
        <v>43744</v>
      </c>
      <c r="B81" s="4"/>
      <c r="C81" s="3">
        <v>117729</v>
      </c>
      <c r="D81" s="4" t="s">
        <v>107</v>
      </c>
      <c r="E81" s="4" t="s">
        <v>108</v>
      </c>
      <c r="F81" s="4" t="s">
        <v>109</v>
      </c>
      <c r="G81" s="4" t="s">
        <v>110</v>
      </c>
      <c r="H81" s="4"/>
      <c r="I81" s="4" t="s">
        <v>111</v>
      </c>
      <c r="J81" s="5">
        <v>15</v>
      </c>
      <c r="K81" s="6">
        <v>15</v>
      </c>
      <c r="L81" s="7" t="s">
        <v>64</v>
      </c>
      <c r="M81" s="4">
        <v>999500</v>
      </c>
      <c r="N81" s="4" t="s">
        <v>212</v>
      </c>
      <c r="O81" s="4" t="s">
        <v>291</v>
      </c>
      <c r="P81" s="4" t="s">
        <v>292</v>
      </c>
      <c r="Q81" s="4">
        <v>1</v>
      </c>
      <c r="R81" s="4" t="s">
        <v>293</v>
      </c>
      <c r="S81" s="4">
        <v>159</v>
      </c>
      <c r="T81" s="4" t="s">
        <v>294</v>
      </c>
      <c r="U81" s="4" t="s">
        <v>295</v>
      </c>
      <c r="V81" s="4">
        <v>549494575</v>
      </c>
      <c r="W81" s="4"/>
      <c r="X81" s="8" t="s">
        <v>296</v>
      </c>
      <c r="Y81" s="8" t="s">
        <v>218</v>
      </c>
      <c r="Z81" s="8" t="s">
        <v>55</v>
      </c>
      <c r="AA81" s="8" t="s">
        <v>297</v>
      </c>
      <c r="AB81" s="8" t="s">
        <v>298</v>
      </c>
      <c r="AC81" s="7" t="s">
        <v>299</v>
      </c>
      <c r="AD81" s="9">
        <v>63.2</v>
      </c>
      <c r="AE81" s="6">
        <v>21</v>
      </c>
      <c r="AF81" s="9">
        <v>13.272</v>
      </c>
      <c r="AG81" s="10">
        <f t="shared" si="10"/>
        <v>948</v>
      </c>
      <c r="AH81" s="10">
        <f t="shared" si="11"/>
        <v>1147.08</v>
      </c>
    </row>
    <row r="82" spans="1:34" ht="38.25">
      <c r="A82" s="3">
        <v>43744</v>
      </c>
      <c r="B82" s="4"/>
      <c r="C82" s="3">
        <v>117730</v>
      </c>
      <c r="D82" s="4" t="s">
        <v>59</v>
      </c>
      <c r="E82" s="4" t="s">
        <v>180</v>
      </c>
      <c r="F82" s="4" t="s">
        <v>181</v>
      </c>
      <c r="G82" s="4" t="s">
        <v>182</v>
      </c>
      <c r="H82" s="4"/>
      <c r="I82" s="4" t="s">
        <v>158</v>
      </c>
      <c r="J82" s="5">
        <v>4</v>
      </c>
      <c r="K82" s="6">
        <v>4</v>
      </c>
      <c r="L82" s="7" t="s">
        <v>64</v>
      </c>
      <c r="M82" s="4">
        <v>999500</v>
      </c>
      <c r="N82" s="4" t="s">
        <v>212</v>
      </c>
      <c r="O82" s="4" t="s">
        <v>291</v>
      </c>
      <c r="P82" s="4" t="s">
        <v>292</v>
      </c>
      <c r="Q82" s="4">
        <v>1</v>
      </c>
      <c r="R82" s="4" t="s">
        <v>293</v>
      </c>
      <c r="S82" s="4">
        <v>159</v>
      </c>
      <c r="T82" s="4" t="s">
        <v>294</v>
      </c>
      <c r="U82" s="4" t="s">
        <v>295</v>
      </c>
      <c r="V82" s="4">
        <v>549494575</v>
      </c>
      <c r="W82" s="4"/>
      <c r="X82" s="8" t="s">
        <v>296</v>
      </c>
      <c r="Y82" s="8" t="s">
        <v>218</v>
      </c>
      <c r="Z82" s="8" t="s">
        <v>55</v>
      </c>
      <c r="AA82" s="8" t="s">
        <v>297</v>
      </c>
      <c r="AB82" s="8" t="s">
        <v>298</v>
      </c>
      <c r="AC82" s="7" t="s">
        <v>299</v>
      </c>
      <c r="AD82" s="9">
        <v>37.38</v>
      </c>
      <c r="AE82" s="6">
        <v>21</v>
      </c>
      <c r="AF82" s="9">
        <v>7.8498</v>
      </c>
      <c r="AG82" s="10">
        <f t="shared" si="10"/>
        <v>149.52</v>
      </c>
      <c r="AH82" s="10">
        <f t="shared" si="11"/>
        <v>180.92</v>
      </c>
    </row>
    <row r="83" spans="1:34" ht="26.25" thickBot="1">
      <c r="A83" s="3">
        <v>43744</v>
      </c>
      <c r="B83" s="4"/>
      <c r="C83" s="3">
        <v>117731</v>
      </c>
      <c r="D83" s="4" t="s">
        <v>59</v>
      </c>
      <c r="E83" s="4" t="s">
        <v>208</v>
      </c>
      <c r="F83" s="4" t="s">
        <v>209</v>
      </c>
      <c r="G83" s="4" t="s">
        <v>210</v>
      </c>
      <c r="H83" s="4"/>
      <c r="I83" s="4" t="s">
        <v>211</v>
      </c>
      <c r="J83" s="5">
        <v>1</v>
      </c>
      <c r="K83" s="6">
        <v>1</v>
      </c>
      <c r="L83" s="7" t="s">
        <v>64</v>
      </c>
      <c r="M83" s="4">
        <v>999500</v>
      </c>
      <c r="N83" s="4" t="s">
        <v>212</v>
      </c>
      <c r="O83" s="4" t="s">
        <v>291</v>
      </c>
      <c r="P83" s="4" t="s">
        <v>292</v>
      </c>
      <c r="Q83" s="4">
        <v>1</v>
      </c>
      <c r="R83" s="4" t="s">
        <v>293</v>
      </c>
      <c r="S83" s="4">
        <v>159</v>
      </c>
      <c r="T83" s="4" t="s">
        <v>294</v>
      </c>
      <c r="U83" s="4" t="s">
        <v>295</v>
      </c>
      <c r="V83" s="4">
        <v>549494575</v>
      </c>
      <c r="W83" s="4"/>
      <c r="X83" s="8" t="s">
        <v>296</v>
      </c>
      <c r="Y83" s="8" t="s">
        <v>218</v>
      </c>
      <c r="Z83" s="8" t="s">
        <v>55</v>
      </c>
      <c r="AA83" s="8" t="s">
        <v>297</v>
      </c>
      <c r="AB83" s="8" t="s">
        <v>298</v>
      </c>
      <c r="AC83" s="7" t="s">
        <v>299</v>
      </c>
      <c r="AD83" s="9">
        <v>10.63</v>
      </c>
      <c r="AE83" s="6">
        <v>21</v>
      </c>
      <c r="AF83" s="9">
        <v>2.2323</v>
      </c>
      <c r="AG83" s="10">
        <f t="shared" si="10"/>
        <v>10.63</v>
      </c>
      <c r="AH83" s="10">
        <f t="shared" si="11"/>
        <v>12.86</v>
      </c>
    </row>
    <row r="84" spans="1:34" ht="13.5" thickTop="1">
      <c r="A84" s="23"/>
      <c r="B84" s="23"/>
      <c r="C84" s="2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6" t="s">
        <v>58</v>
      </c>
      <c r="AE84" s="16"/>
      <c r="AF84" s="16"/>
      <c r="AG84" s="12">
        <f>SUM(AG78:AG83)</f>
        <v>15584.15</v>
      </c>
      <c r="AH84" s="12">
        <f>SUM(AH78:AH83)</f>
        <v>18856.82</v>
      </c>
    </row>
    <row r="85" spans="1:34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38.25">
      <c r="A86" s="3">
        <v>43783</v>
      </c>
      <c r="B86" s="4"/>
      <c r="C86" s="3">
        <v>118269</v>
      </c>
      <c r="D86" s="4" t="s">
        <v>300</v>
      </c>
      <c r="E86" s="4" t="s">
        <v>301</v>
      </c>
      <c r="F86" s="4" t="s">
        <v>302</v>
      </c>
      <c r="G86" s="4" t="s">
        <v>303</v>
      </c>
      <c r="H86" s="4"/>
      <c r="I86" s="4" t="s">
        <v>198</v>
      </c>
      <c r="J86" s="5">
        <v>1</v>
      </c>
      <c r="K86" s="6">
        <v>1</v>
      </c>
      <c r="L86" s="7" t="s">
        <v>45</v>
      </c>
      <c r="M86" s="4">
        <v>110513</v>
      </c>
      <c r="N86" s="4" t="s">
        <v>172</v>
      </c>
      <c r="O86" s="4" t="s">
        <v>173</v>
      </c>
      <c r="P86" s="4" t="s">
        <v>48</v>
      </c>
      <c r="Q86" s="4">
        <v>2</v>
      </c>
      <c r="R86" s="4" t="s">
        <v>174</v>
      </c>
      <c r="S86" s="4">
        <v>204115</v>
      </c>
      <c r="T86" s="4" t="s">
        <v>175</v>
      </c>
      <c r="U86" s="4" t="s">
        <v>176</v>
      </c>
      <c r="V86" s="4">
        <v>549491330</v>
      </c>
      <c r="W86" s="4" t="s">
        <v>177</v>
      </c>
      <c r="X86" s="8" t="s">
        <v>304</v>
      </c>
      <c r="Y86" s="8" t="s">
        <v>178</v>
      </c>
      <c r="Z86" s="8" t="s">
        <v>55</v>
      </c>
      <c r="AA86" s="8" t="s">
        <v>305</v>
      </c>
      <c r="AB86" s="8" t="s">
        <v>56</v>
      </c>
      <c r="AC86" s="7" t="s">
        <v>306</v>
      </c>
      <c r="AD86" s="9">
        <v>93.75</v>
      </c>
      <c r="AE86" s="6">
        <v>21</v>
      </c>
      <c r="AF86" s="9">
        <v>19.6875</v>
      </c>
      <c r="AG86" s="10">
        <f>ROUND(K86*AD86,2)</f>
        <v>93.75</v>
      </c>
      <c r="AH86" s="10">
        <f>ROUND(K86*(AD86+AF86),2)</f>
        <v>113.44</v>
      </c>
    </row>
    <row r="87" spans="1:34" ht="39" thickBot="1">
      <c r="A87" s="3">
        <v>43783</v>
      </c>
      <c r="B87" s="4"/>
      <c r="C87" s="3">
        <v>118270</v>
      </c>
      <c r="D87" s="4" t="s">
        <v>300</v>
      </c>
      <c r="E87" s="4" t="s">
        <v>307</v>
      </c>
      <c r="F87" s="4" t="s">
        <v>308</v>
      </c>
      <c r="G87" s="4" t="s">
        <v>309</v>
      </c>
      <c r="H87" s="4"/>
      <c r="I87" s="4" t="s">
        <v>310</v>
      </c>
      <c r="J87" s="5">
        <v>6</v>
      </c>
      <c r="K87" s="6">
        <v>6</v>
      </c>
      <c r="L87" s="7" t="s">
        <v>45</v>
      </c>
      <c r="M87" s="4">
        <v>110513</v>
      </c>
      <c r="N87" s="4" t="s">
        <v>172</v>
      </c>
      <c r="O87" s="4" t="s">
        <v>173</v>
      </c>
      <c r="P87" s="4" t="s">
        <v>48</v>
      </c>
      <c r="Q87" s="4">
        <v>2</v>
      </c>
      <c r="R87" s="4" t="s">
        <v>174</v>
      </c>
      <c r="S87" s="4">
        <v>204115</v>
      </c>
      <c r="T87" s="4" t="s">
        <v>175</v>
      </c>
      <c r="U87" s="4" t="s">
        <v>176</v>
      </c>
      <c r="V87" s="4">
        <v>549491330</v>
      </c>
      <c r="W87" s="4" t="s">
        <v>177</v>
      </c>
      <c r="X87" s="8" t="s">
        <v>304</v>
      </c>
      <c r="Y87" s="8" t="s">
        <v>178</v>
      </c>
      <c r="Z87" s="8" t="s">
        <v>55</v>
      </c>
      <c r="AA87" s="8" t="s">
        <v>305</v>
      </c>
      <c r="AB87" s="8" t="s">
        <v>56</v>
      </c>
      <c r="AC87" s="7" t="s">
        <v>306</v>
      </c>
      <c r="AD87" s="9">
        <v>22.5</v>
      </c>
      <c r="AE87" s="6">
        <v>21</v>
      </c>
      <c r="AF87" s="9">
        <v>4.725</v>
      </c>
      <c r="AG87" s="10">
        <f>ROUND(K87*AD87,2)</f>
        <v>135</v>
      </c>
      <c r="AH87" s="10">
        <f>ROUND(K87*(AD87+AF87),2)</f>
        <v>163.35</v>
      </c>
    </row>
    <row r="88" spans="1:34" ht="13.5" thickTop="1">
      <c r="A88" s="23"/>
      <c r="B88" s="23"/>
      <c r="C88" s="2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6" t="s">
        <v>58</v>
      </c>
      <c r="AE88" s="16"/>
      <c r="AF88" s="16"/>
      <c r="AG88" s="12">
        <f>SUM(AG86:AG87)</f>
        <v>228.75</v>
      </c>
      <c r="AH88" s="12">
        <f>SUM(AH86:AH87)</f>
        <v>276.78999999999996</v>
      </c>
    </row>
    <row r="89" spans="1:34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51">
      <c r="A90" s="3">
        <v>43800</v>
      </c>
      <c r="B90" s="4" t="s">
        <v>311</v>
      </c>
      <c r="C90" s="3">
        <v>118285</v>
      </c>
      <c r="D90" s="4" t="s">
        <v>59</v>
      </c>
      <c r="E90" s="4" t="s">
        <v>312</v>
      </c>
      <c r="F90" s="4" t="s">
        <v>313</v>
      </c>
      <c r="G90" s="4" t="s">
        <v>314</v>
      </c>
      <c r="H90" s="4"/>
      <c r="I90" s="4" t="s">
        <v>111</v>
      </c>
      <c r="J90" s="5">
        <v>1</v>
      </c>
      <c r="K90" s="6">
        <v>1</v>
      </c>
      <c r="L90" s="7" t="s">
        <v>45</v>
      </c>
      <c r="M90" s="4">
        <v>110512</v>
      </c>
      <c r="N90" s="4" t="s">
        <v>315</v>
      </c>
      <c r="O90" s="4" t="s">
        <v>316</v>
      </c>
      <c r="P90" s="4" t="s">
        <v>48</v>
      </c>
      <c r="Q90" s="4">
        <v>3</v>
      </c>
      <c r="R90" s="4" t="s">
        <v>317</v>
      </c>
      <c r="S90" s="4">
        <v>89478</v>
      </c>
      <c r="T90" s="4" t="s">
        <v>318</v>
      </c>
      <c r="U90" s="4" t="s">
        <v>319</v>
      </c>
      <c r="V90" s="4">
        <v>549491336</v>
      </c>
      <c r="W90" s="4"/>
      <c r="X90" s="8" t="s">
        <v>53</v>
      </c>
      <c r="Y90" s="8" t="s">
        <v>320</v>
      </c>
      <c r="Z90" s="8" t="s">
        <v>55</v>
      </c>
      <c r="AA90" s="8" t="s">
        <v>53</v>
      </c>
      <c r="AB90" s="8" t="s">
        <v>56</v>
      </c>
      <c r="AC90" s="7" t="s">
        <v>321</v>
      </c>
      <c r="AD90" s="9">
        <v>177.5</v>
      </c>
      <c r="AE90" s="6">
        <v>21</v>
      </c>
      <c r="AF90" s="9">
        <v>37.275</v>
      </c>
      <c r="AG90" s="10">
        <f>ROUND(K90*AD90,2)</f>
        <v>177.5</v>
      </c>
      <c r="AH90" s="10">
        <f>ROUND(K90*(AD90+AF90),2)</f>
        <v>214.78</v>
      </c>
    </row>
    <row r="91" spans="1:34" ht="51.75" thickBot="1">
      <c r="A91" s="3">
        <v>43800</v>
      </c>
      <c r="B91" s="4" t="s">
        <v>311</v>
      </c>
      <c r="C91" s="3">
        <v>118286</v>
      </c>
      <c r="D91" s="4" t="s">
        <v>284</v>
      </c>
      <c r="E91" s="4" t="s">
        <v>322</v>
      </c>
      <c r="F91" s="4" t="s">
        <v>286</v>
      </c>
      <c r="G91" s="4" t="s">
        <v>287</v>
      </c>
      <c r="H91" s="4"/>
      <c r="I91" s="4" t="s">
        <v>158</v>
      </c>
      <c r="J91" s="5">
        <v>1</v>
      </c>
      <c r="K91" s="6">
        <v>1</v>
      </c>
      <c r="L91" s="7" t="s">
        <v>45</v>
      </c>
      <c r="M91" s="4">
        <v>110512</v>
      </c>
      <c r="N91" s="4" t="s">
        <v>315</v>
      </c>
      <c r="O91" s="4" t="s">
        <v>316</v>
      </c>
      <c r="P91" s="4" t="s">
        <v>48</v>
      </c>
      <c r="Q91" s="4">
        <v>3</v>
      </c>
      <c r="R91" s="4" t="s">
        <v>317</v>
      </c>
      <c r="S91" s="4">
        <v>89478</v>
      </c>
      <c r="T91" s="4" t="s">
        <v>318</v>
      </c>
      <c r="U91" s="4" t="s">
        <v>319</v>
      </c>
      <c r="V91" s="4">
        <v>549491336</v>
      </c>
      <c r="W91" s="4"/>
      <c r="X91" s="8" t="s">
        <v>53</v>
      </c>
      <c r="Y91" s="8" t="s">
        <v>320</v>
      </c>
      <c r="Z91" s="8" t="s">
        <v>55</v>
      </c>
      <c r="AA91" s="8" t="s">
        <v>53</v>
      </c>
      <c r="AB91" s="8" t="s">
        <v>56</v>
      </c>
      <c r="AC91" s="7" t="s">
        <v>321</v>
      </c>
      <c r="AD91" s="9">
        <v>26.45</v>
      </c>
      <c r="AE91" s="6">
        <v>21</v>
      </c>
      <c r="AF91" s="9">
        <v>5.5545</v>
      </c>
      <c r="AG91" s="10">
        <f>ROUND(K91*AD91,2)</f>
        <v>26.45</v>
      </c>
      <c r="AH91" s="10">
        <f>ROUND(K91*(AD91+AF91),2)</f>
        <v>32</v>
      </c>
    </row>
    <row r="92" spans="1:34" ht="13.5" thickTop="1">
      <c r="A92" s="23"/>
      <c r="B92" s="23"/>
      <c r="C92" s="2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6" t="s">
        <v>58</v>
      </c>
      <c r="AE92" s="16"/>
      <c r="AF92" s="16"/>
      <c r="AG92" s="12">
        <f>SUM(AG90:AG91)</f>
        <v>203.95</v>
      </c>
      <c r="AH92" s="12">
        <f>SUM(AH90:AH91)</f>
        <v>246.78</v>
      </c>
    </row>
    <row r="93" spans="1:34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13.5" thickBot="1">
      <c r="A94" s="3">
        <v>43808</v>
      </c>
      <c r="B94" s="4" t="s">
        <v>323</v>
      </c>
      <c r="C94" s="3">
        <v>118358</v>
      </c>
      <c r="D94" s="4" t="s">
        <v>74</v>
      </c>
      <c r="E94" s="4" t="s">
        <v>324</v>
      </c>
      <c r="F94" s="4" t="s">
        <v>325</v>
      </c>
      <c r="G94" s="4" t="s">
        <v>326</v>
      </c>
      <c r="H94" s="4"/>
      <c r="I94" s="4" t="s">
        <v>327</v>
      </c>
      <c r="J94" s="5">
        <v>4</v>
      </c>
      <c r="K94" s="6">
        <v>4</v>
      </c>
      <c r="L94" s="7" t="s">
        <v>64</v>
      </c>
      <c r="M94" s="4">
        <v>510000</v>
      </c>
      <c r="N94" s="4" t="s">
        <v>328</v>
      </c>
      <c r="O94" s="4" t="s">
        <v>329</v>
      </c>
      <c r="P94" s="4" t="s">
        <v>48</v>
      </c>
      <c r="Q94" s="4">
        <v>2</v>
      </c>
      <c r="R94" s="4" t="s">
        <v>330</v>
      </c>
      <c r="S94" s="4">
        <v>186014</v>
      </c>
      <c r="T94" s="4" t="s">
        <v>331</v>
      </c>
      <c r="U94" s="4" t="s">
        <v>332</v>
      </c>
      <c r="V94" s="4">
        <v>549496321</v>
      </c>
      <c r="W94" s="4"/>
      <c r="X94" s="8" t="s">
        <v>333</v>
      </c>
      <c r="Y94" s="8" t="s">
        <v>334</v>
      </c>
      <c r="Z94" s="8" t="s">
        <v>55</v>
      </c>
      <c r="AA94" s="8" t="s">
        <v>335</v>
      </c>
      <c r="AB94" s="8" t="s">
        <v>190</v>
      </c>
      <c r="AC94" s="7" t="s">
        <v>336</v>
      </c>
      <c r="AD94" s="9">
        <v>26.81</v>
      </c>
      <c r="AE94" s="6">
        <v>21</v>
      </c>
      <c r="AF94" s="9">
        <v>5.6301</v>
      </c>
      <c r="AG94" s="10">
        <f>ROUND(K94*AD94,2)</f>
        <v>107.24</v>
      </c>
      <c r="AH94" s="10">
        <f>ROUND(K94*(AD94+AF94),2)</f>
        <v>129.76</v>
      </c>
    </row>
    <row r="95" spans="1:34" ht="13.5" thickTop="1">
      <c r="A95" s="23"/>
      <c r="B95" s="23"/>
      <c r="C95" s="2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6" t="s">
        <v>58</v>
      </c>
      <c r="AE95" s="16"/>
      <c r="AF95" s="16"/>
      <c r="AG95" s="12">
        <f>SUM(AG94:AG94)</f>
        <v>107.24</v>
      </c>
      <c r="AH95" s="12">
        <f>SUM(AH94:AH94)</f>
        <v>129.76</v>
      </c>
    </row>
    <row r="96" spans="1:34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38.25">
      <c r="A97" s="3">
        <v>43834</v>
      </c>
      <c r="B97" s="4" t="s">
        <v>337</v>
      </c>
      <c r="C97" s="3">
        <v>118740</v>
      </c>
      <c r="D97" s="4" t="s">
        <v>59</v>
      </c>
      <c r="E97" s="4" t="s">
        <v>180</v>
      </c>
      <c r="F97" s="4" t="s">
        <v>181</v>
      </c>
      <c r="G97" s="4" t="s">
        <v>182</v>
      </c>
      <c r="H97" s="4"/>
      <c r="I97" s="4" t="s">
        <v>158</v>
      </c>
      <c r="J97" s="5">
        <v>8</v>
      </c>
      <c r="K97" s="6">
        <v>8</v>
      </c>
      <c r="L97" s="7" t="s">
        <v>64</v>
      </c>
      <c r="M97" s="4">
        <v>314020</v>
      </c>
      <c r="N97" s="4" t="s">
        <v>338</v>
      </c>
      <c r="O97" s="4" t="s">
        <v>339</v>
      </c>
      <c r="P97" s="4" t="s">
        <v>340</v>
      </c>
      <c r="Q97" s="4">
        <v>2</v>
      </c>
      <c r="R97" s="4" t="s">
        <v>341</v>
      </c>
      <c r="S97" s="4">
        <v>169849</v>
      </c>
      <c r="T97" s="4" t="s">
        <v>342</v>
      </c>
      <c r="U97" s="4" t="s">
        <v>343</v>
      </c>
      <c r="V97" s="4">
        <v>532146113</v>
      </c>
      <c r="W97" s="4"/>
      <c r="X97" s="8" t="s">
        <v>344</v>
      </c>
      <c r="Y97" s="8" t="s">
        <v>345</v>
      </c>
      <c r="Z97" s="8" t="s">
        <v>55</v>
      </c>
      <c r="AA97" s="8" t="s">
        <v>344</v>
      </c>
      <c r="AB97" s="8" t="s">
        <v>55</v>
      </c>
      <c r="AC97" s="7" t="s">
        <v>346</v>
      </c>
      <c r="AD97" s="9">
        <v>37.38</v>
      </c>
      <c r="AE97" s="6">
        <v>21</v>
      </c>
      <c r="AF97" s="9">
        <v>7.8498</v>
      </c>
      <c r="AG97" s="10">
        <f aca="true" t="shared" si="12" ref="AG97:AG108">ROUND(K97*AD97,2)</f>
        <v>299.04</v>
      </c>
      <c r="AH97" s="10">
        <f aca="true" t="shared" si="13" ref="AH97:AH108">ROUND(K97*(AD97+AF97),2)</f>
        <v>361.84</v>
      </c>
    </row>
    <row r="98" spans="1:34" ht="25.5">
      <c r="A98" s="3">
        <v>43834</v>
      </c>
      <c r="B98" s="4" t="s">
        <v>337</v>
      </c>
      <c r="C98" s="3">
        <v>118741</v>
      </c>
      <c r="D98" s="4" t="s">
        <v>59</v>
      </c>
      <c r="E98" s="4" t="s">
        <v>60</v>
      </c>
      <c r="F98" s="4" t="s">
        <v>61</v>
      </c>
      <c r="G98" s="4" t="s">
        <v>62</v>
      </c>
      <c r="H98" s="4"/>
      <c r="I98" s="4" t="s">
        <v>63</v>
      </c>
      <c r="J98" s="5">
        <v>8</v>
      </c>
      <c r="K98" s="6">
        <v>8</v>
      </c>
      <c r="L98" s="7" t="s">
        <v>64</v>
      </c>
      <c r="M98" s="4">
        <v>314020</v>
      </c>
      <c r="N98" s="4" t="s">
        <v>338</v>
      </c>
      <c r="O98" s="4" t="s">
        <v>339</v>
      </c>
      <c r="P98" s="4" t="s">
        <v>340</v>
      </c>
      <c r="Q98" s="4">
        <v>2</v>
      </c>
      <c r="R98" s="4" t="s">
        <v>341</v>
      </c>
      <c r="S98" s="4">
        <v>169849</v>
      </c>
      <c r="T98" s="4" t="s">
        <v>342</v>
      </c>
      <c r="U98" s="4" t="s">
        <v>343</v>
      </c>
      <c r="V98" s="4">
        <v>532146113</v>
      </c>
      <c r="W98" s="4"/>
      <c r="X98" s="8" t="s">
        <v>344</v>
      </c>
      <c r="Y98" s="8" t="s">
        <v>345</v>
      </c>
      <c r="Z98" s="8" t="s">
        <v>55</v>
      </c>
      <c r="AA98" s="8" t="s">
        <v>344</v>
      </c>
      <c r="AB98" s="8" t="s">
        <v>55</v>
      </c>
      <c r="AC98" s="7" t="s">
        <v>346</v>
      </c>
      <c r="AD98" s="9">
        <v>8.93</v>
      </c>
      <c r="AE98" s="6">
        <v>21</v>
      </c>
      <c r="AF98" s="9">
        <v>1.8753</v>
      </c>
      <c r="AG98" s="10">
        <f t="shared" si="12"/>
        <v>71.44</v>
      </c>
      <c r="AH98" s="10">
        <f t="shared" si="13"/>
        <v>86.44</v>
      </c>
    </row>
    <row r="99" spans="1:34" ht="25.5">
      <c r="A99" s="3">
        <v>43834</v>
      </c>
      <c r="B99" s="4" t="s">
        <v>337</v>
      </c>
      <c r="C99" s="3">
        <v>118742</v>
      </c>
      <c r="D99" s="4" t="s">
        <v>84</v>
      </c>
      <c r="E99" s="4" t="s">
        <v>264</v>
      </c>
      <c r="F99" s="4" t="s">
        <v>265</v>
      </c>
      <c r="G99" s="4" t="s">
        <v>266</v>
      </c>
      <c r="H99" s="4"/>
      <c r="I99" s="4" t="s">
        <v>267</v>
      </c>
      <c r="J99" s="5">
        <v>4</v>
      </c>
      <c r="K99" s="6">
        <v>4</v>
      </c>
      <c r="L99" s="7" t="s">
        <v>64</v>
      </c>
      <c r="M99" s="4">
        <v>314020</v>
      </c>
      <c r="N99" s="4" t="s">
        <v>338</v>
      </c>
      <c r="O99" s="4" t="s">
        <v>339</v>
      </c>
      <c r="P99" s="4" t="s">
        <v>340</v>
      </c>
      <c r="Q99" s="4">
        <v>2</v>
      </c>
      <c r="R99" s="4" t="s">
        <v>341</v>
      </c>
      <c r="S99" s="4">
        <v>169849</v>
      </c>
      <c r="T99" s="4" t="s">
        <v>342</v>
      </c>
      <c r="U99" s="4" t="s">
        <v>343</v>
      </c>
      <c r="V99" s="4">
        <v>532146113</v>
      </c>
      <c r="W99" s="4"/>
      <c r="X99" s="8" t="s">
        <v>344</v>
      </c>
      <c r="Y99" s="8" t="s">
        <v>345</v>
      </c>
      <c r="Z99" s="8" t="s">
        <v>55</v>
      </c>
      <c r="AA99" s="8" t="s">
        <v>344</v>
      </c>
      <c r="AB99" s="8" t="s">
        <v>55</v>
      </c>
      <c r="AC99" s="7" t="s">
        <v>346</v>
      </c>
      <c r="AD99" s="9">
        <v>13.28</v>
      </c>
      <c r="AE99" s="6">
        <v>21</v>
      </c>
      <c r="AF99" s="9">
        <v>2.7888</v>
      </c>
      <c r="AG99" s="10">
        <f t="shared" si="12"/>
        <v>53.12</v>
      </c>
      <c r="AH99" s="10">
        <f t="shared" si="13"/>
        <v>64.28</v>
      </c>
    </row>
    <row r="100" spans="1:34" ht="12.75">
      <c r="A100" s="3">
        <v>43834</v>
      </c>
      <c r="B100" s="4" t="s">
        <v>337</v>
      </c>
      <c r="C100" s="3">
        <v>118743</v>
      </c>
      <c r="D100" s="4" t="s">
        <v>79</v>
      </c>
      <c r="E100" s="4" t="s">
        <v>347</v>
      </c>
      <c r="F100" s="4" t="s">
        <v>348</v>
      </c>
      <c r="G100" s="4" t="s">
        <v>349</v>
      </c>
      <c r="H100" s="4"/>
      <c r="I100" s="4" t="s">
        <v>350</v>
      </c>
      <c r="J100" s="5">
        <v>4</v>
      </c>
      <c r="K100" s="6">
        <v>4</v>
      </c>
      <c r="L100" s="7" t="s">
        <v>64</v>
      </c>
      <c r="M100" s="4">
        <v>314020</v>
      </c>
      <c r="N100" s="4" t="s">
        <v>338</v>
      </c>
      <c r="O100" s="4" t="s">
        <v>339</v>
      </c>
      <c r="P100" s="4" t="s">
        <v>340</v>
      </c>
      <c r="Q100" s="4">
        <v>2</v>
      </c>
      <c r="R100" s="4" t="s">
        <v>341</v>
      </c>
      <c r="S100" s="4">
        <v>169849</v>
      </c>
      <c r="T100" s="4" t="s">
        <v>342</v>
      </c>
      <c r="U100" s="4" t="s">
        <v>343</v>
      </c>
      <c r="V100" s="4">
        <v>532146113</v>
      </c>
      <c r="W100" s="4"/>
      <c r="X100" s="8" t="s">
        <v>344</v>
      </c>
      <c r="Y100" s="8" t="s">
        <v>345</v>
      </c>
      <c r="Z100" s="8" t="s">
        <v>55</v>
      </c>
      <c r="AA100" s="8" t="s">
        <v>344</v>
      </c>
      <c r="AB100" s="8" t="s">
        <v>55</v>
      </c>
      <c r="AC100" s="7" t="s">
        <v>346</v>
      </c>
      <c r="AD100" s="9">
        <v>173.75</v>
      </c>
      <c r="AE100" s="6">
        <v>21</v>
      </c>
      <c r="AF100" s="9">
        <v>36.4875</v>
      </c>
      <c r="AG100" s="10">
        <f t="shared" si="12"/>
        <v>695</v>
      </c>
      <c r="AH100" s="10">
        <f t="shared" si="13"/>
        <v>840.95</v>
      </c>
    </row>
    <row r="101" spans="1:34" ht="12.75">
      <c r="A101" s="3">
        <v>43834</v>
      </c>
      <c r="B101" s="4" t="s">
        <v>337</v>
      </c>
      <c r="C101" s="3">
        <v>118744</v>
      </c>
      <c r="D101" s="4" t="s">
        <v>351</v>
      </c>
      <c r="E101" s="4" t="s">
        <v>352</v>
      </c>
      <c r="F101" s="4" t="s">
        <v>353</v>
      </c>
      <c r="G101" s="4" t="s">
        <v>354</v>
      </c>
      <c r="H101" s="4"/>
      <c r="I101" s="4" t="s">
        <v>225</v>
      </c>
      <c r="J101" s="5">
        <v>10</v>
      </c>
      <c r="K101" s="6">
        <v>10</v>
      </c>
      <c r="L101" s="7" t="s">
        <v>64</v>
      </c>
      <c r="M101" s="4">
        <v>314020</v>
      </c>
      <c r="N101" s="4" t="s">
        <v>338</v>
      </c>
      <c r="O101" s="4" t="s">
        <v>339</v>
      </c>
      <c r="P101" s="4" t="s">
        <v>340</v>
      </c>
      <c r="Q101" s="4">
        <v>2</v>
      </c>
      <c r="R101" s="4" t="s">
        <v>341</v>
      </c>
      <c r="S101" s="4">
        <v>169849</v>
      </c>
      <c r="T101" s="4" t="s">
        <v>342</v>
      </c>
      <c r="U101" s="4" t="s">
        <v>343</v>
      </c>
      <c r="V101" s="4">
        <v>532146113</v>
      </c>
      <c r="W101" s="4"/>
      <c r="X101" s="8" t="s">
        <v>344</v>
      </c>
      <c r="Y101" s="8" t="s">
        <v>345</v>
      </c>
      <c r="Z101" s="8" t="s">
        <v>55</v>
      </c>
      <c r="AA101" s="8" t="s">
        <v>344</v>
      </c>
      <c r="AB101" s="8" t="s">
        <v>55</v>
      </c>
      <c r="AC101" s="7" t="s">
        <v>346</v>
      </c>
      <c r="AD101" s="9">
        <v>100.4</v>
      </c>
      <c r="AE101" s="6">
        <v>21</v>
      </c>
      <c r="AF101" s="9">
        <v>21.084</v>
      </c>
      <c r="AG101" s="10">
        <f t="shared" si="12"/>
        <v>1004</v>
      </c>
      <c r="AH101" s="10">
        <f t="shared" si="13"/>
        <v>1214.84</v>
      </c>
    </row>
    <row r="102" spans="1:34" ht="25.5">
      <c r="A102" s="3">
        <v>43834</v>
      </c>
      <c r="B102" s="4" t="s">
        <v>337</v>
      </c>
      <c r="C102" s="3">
        <v>118752</v>
      </c>
      <c r="D102" s="4" t="s">
        <v>89</v>
      </c>
      <c r="E102" s="4" t="s">
        <v>355</v>
      </c>
      <c r="F102" s="4" t="s">
        <v>356</v>
      </c>
      <c r="G102" s="4" t="s">
        <v>357</v>
      </c>
      <c r="H102" s="4"/>
      <c r="I102" s="4" t="s">
        <v>358</v>
      </c>
      <c r="J102" s="5">
        <v>4</v>
      </c>
      <c r="K102" s="6">
        <v>4</v>
      </c>
      <c r="L102" s="7" t="s">
        <v>64</v>
      </c>
      <c r="M102" s="4">
        <v>314020</v>
      </c>
      <c r="N102" s="4" t="s">
        <v>338</v>
      </c>
      <c r="O102" s="4" t="s">
        <v>339</v>
      </c>
      <c r="P102" s="4" t="s">
        <v>340</v>
      </c>
      <c r="Q102" s="4">
        <v>2</v>
      </c>
      <c r="R102" s="4" t="s">
        <v>341</v>
      </c>
      <c r="S102" s="4">
        <v>169849</v>
      </c>
      <c r="T102" s="4" t="s">
        <v>342</v>
      </c>
      <c r="U102" s="4" t="s">
        <v>343</v>
      </c>
      <c r="V102" s="4">
        <v>532146113</v>
      </c>
      <c r="W102" s="4"/>
      <c r="X102" s="8" t="s">
        <v>344</v>
      </c>
      <c r="Y102" s="8" t="s">
        <v>345</v>
      </c>
      <c r="Z102" s="8" t="s">
        <v>55</v>
      </c>
      <c r="AA102" s="8" t="s">
        <v>344</v>
      </c>
      <c r="AB102" s="8" t="s">
        <v>55</v>
      </c>
      <c r="AC102" s="7" t="s">
        <v>346</v>
      </c>
      <c r="AD102" s="9">
        <v>23.13</v>
      </c>
      <c r="AE102" s="6">
        <v>21</v>
      </c>
      <c r="AF102" s="9">
        <v>4.8573</v>
      </c>
      <c r="AG102" s="10">
        <f t="shared" si="12"/>
        <v>92.52</v>
      </c>
      <c r="AH102" s="10">
        <f t="shared" si="13"/>
        <v>111.95</v>
      </c>
    </row>
    <row r="103" spans="1:34" ht="25.5">
      <c r="A103" s="3">
        <v>43834</v>
      </c>
      <c r="B103" s="4" t="s">
        <v>337</v>
      </c>
      <c r="C103" s="3">
        <v>118753</v>
      </c>
      <c r="D103" s="4" t="s">
        <v>359</v>
      </c>
      <c r="E103" s="4" t="s">
        <v>360</v>
      </c>
      <c r="F103" s="4" t="s">
        <v>361</v>
      </c>
      <c r="G103" s="4" t="s">
        <v>362</v>
      </c>
      <c r="H103" s="4"/>
      <c r="I103" s="4" t="s">
        <v>225</v>
      </c>
      <c r="J103" s="5">
        <v>2</v>
      </c>
      <c r="K103" s="6">
        <v>2</v>
      </c>
      <c r="L103" s="7" t="s">
        <v>64</v>
      </c>
      <c r="M103" s="4">
        <v>314020</v>
      </c>
      <c r="N103" s="4" t="s">
        <v>338</v>
      </c>
      <c r="O103" s="4" t="s">
        <v>339</v>
      </c>
      <c r="P103" s="4" t="s">
        <v>340</v>
      </c>
      <c r="Q103" s="4">
        <v>2</v>
      </c>
      <c r="R103" s="4" t="s">
        <v>341</v>
      </c>
      <c r="S103" s="4">
        <v>169849</v>
      </c>
      <c r="T103" s="4" t="s">
        <v>342</v>
      </c>
      <c r="U103" s="4" t="s">
        <v>343</v>
      </c>
      <c r="V103" s="4">
        <v>532146113</v>
      </c>
      <c r="W103" s="4"/>
      <c r="X103" s="8" t="s">
        <v>344</v>
      </c>
      <c r="Y103" s="8" t="s">
        <v>345</v>
      </c>
      <c r="Z103" s="8" t="s">
        <v>55</v>
      </c>
      <c r="AA103" s="8" t="s">
        <v>344</v>
      </c>
      <c r="AB103" s="8" t="s">
        <v>55</v>
      </c>
      <c r="AC103" s="7" t="s">
        <v>346</v>
      </c>
      <c r="AD103" s="9">
        <v>18.88</v>
      </c>
      <c r="AE103" s="6">
        <v>21</v>
      </c>
      <c r="AF103" s="9">
        <v>3.9648</v>
      </c>
      <c r="AG103" s="10">
        <f t="shared" si="12"/>
        <v>37.76</v>
      </c>
      <c r="AH103" s="10">
        <f t="shared" si="13"/>
        <v>45.69</v>
      </c>
    </row>
    <row r="104" spans="1:34" ht="12.75">
      <c r="A104" s="3">
        <v>43834</v>
      </c>
      <c r="B104" s="4" t="s">
        <v>337</v>
      </c>
      <c r="C104" s="3">
        <v>118754</v>
      </c>
      <c r="D104" s="4" t="s">
        <v>351</v>
      </c>
      <c r="E104" s="4" t="s">
        <v>363</v>
      </c>
      <c r="F104" s="4" t="s">
        <v>364</v>
      </c>
      <c r="G104" s="4" t="s">
        <v>365</v>
      </c>
      <c r="H104" s="4"/>
      <c r="I104" s="4" t="s">
        <v>225</v>
      </c>
      <c r="J104" s="5">
        <v>5</v>
      </c>
      <c r="K104" s="6">
        <v>5</v>
      </c>
      <c r="L104" s="7" t="s">
        <v>64</v>
      </c>
      <c r="M104" s="4">
        <v>314020</v>
      </c>
      <c r="N104" s="4" t="s">
        <v>338</v>
      </c>
      <c r="O104" s="4" t="s">
        <v>339</v>
      </c>
      <c r="P104" s="4" t="s">
        <v>340</v>
      </c>
      <c r="Q104" s="4">
        <v>2</v>
      </c>
      <c r="R104" s="4" t="s">
        <v>341</v>
      </c>
      <c r="S104" s="4">
        <v>169849</v>
      </c>
      <c r="T104" s="4" t="s">
        <v>342</v>
      </c>
      <c r="U104" s="4" t="s">
        <v>343</v>
      </c>
      <c r="V104" s="4">
        <v>532146113</v>
      </c>
      <c r="W104" s="4"/>
      <c r="X104" s="8" t="s">
        <v>344</v>
      </c>
      <c r="Y104" s="8" t="s">
        <v>345</v>
      </c>
      <c r="Z104" s="8" t="s">
        <v>55</v>
      </c>
      <c r="AA104" s="8" t="s">
        <v>344</v>
      </c>
      <c r="AB104" s="8" t="s">
        <v>55</v>
      </c>
      <c r="AC104" s="7" t="s">
        <v>346</v>
      </c>
      <c r="AD104" s="9">
        <v>100.4</v>
      </c>
      <c r="AE104" s="6">
        <v>21</v>
      </c>
      <c r="AF104" s="9">
        <v>21.084</v>
      </c>
      <c r="AG104" s="10">
        <f t="shared" si="12"/>
        <v>502</v>
      </c>
      <c r="AH104" s="10">
        <f t="shared" si="13"/>
        <v>607.42</v>
      </c>
    </row>
    <row r="105" spans="1:34" ht="12.75">
      <c r="A105" s="3">
        <v>43834</v>
      </c>
      <c r="B105" s="4" t="s">
        <v>337</v>
      </c>
      <c r="C105" s="3">
        <v>118755</v>
      </c>
      <c r="D105" s="4" t="s">
        <v>351</v>
      </c>
      <c r="E105" s="4" t="s">
        <v>366</v>
      </c>
      <c r="F105" s="4" t="s">
        <v>367</v>
      </c>
      <c r="G105" s="4" t="s">
        <v>368</v>
      </c>
      <c r="H105" s="4"/>
      <c r="I105" s="4" t="s">
        <v>225</v>
      </c>
      <c r="J105" s="5">
        <v>4</v>
      </c>
      <c r="K105" s="6">
        <v>4</v>
      </c>
      <c r="L105" s="7" t="s">
        <v>64</v>
      </c>
      <c r="M105" s="4">
        <v>314020</v>
      </c>
      <c r="N105" s="4" t="s">
        <v>338</v>
      </c>
      <c r="O105" s="4" t="s">
        <v>339</v>
      </c>
      <c r="P105" s="4" t="s">
        <v>340</v>
      </c>
      <c r="Q105" s="4">
        <v>2</v>
      </c>
      <c r="R105" s="4" t="s">
        <v>341</v>
      </c>
      <c r="S105" s="4">
        <v>169849</v>
      </c>
      <c r="T105" s="4" t="s">
        <v>342</v>
      </c>
      <c r="U105" s="4" t="s">
        <v>343</v>
      </c>
      <c r="V105" s="4">
        <v>532146113</v>
      </c>
      <c r="W105" s="4"/>
      <c r="X105" s="8" t="s">
        <v>344</v>
      </c>
      <c r="Y105" s="8" t="s">
        <v>345</v>
      </c>
      <c r="Z105" s="8" t="s">
        <v>55</v>
      </c>
      <c r="AA105" s="8" t="s">
        <v>344</v>
      </c>
      <c r="AB105" s="8" t="s">
        <v>55</v>
      </c>
      <c r="AC105" s="7" t="s">
        <v>346</v>
      </c>
      <c r="AD105" s="9">
        <v>100.4</v>
      </c>
      <c r="AE105" s="6">
        <v>21</v>
      </c>
      <c r="AF105" s="9">
        <v>21.084</v>
      </c>
      <c r="AG105" s="10">
        <f t="shared" si="12"/>
        <v>401.6</v>
      </c>
      <c r="AH105" s="10">
        <f t="shared" si="13"/>
        <v>485.94</v>
      </c>
    </row>
    <row r="106" spans="1:34" ht="25.5">
      <c r="A106" s="3">
        <v>43834</v>
      </c>
      <c r="B106" s="4" t="s">
        <v>337</v>
      </c>
      <c r="C106" s="3">
        <v>118758</v>
      </c>
      <c r="D106" s="4" t="s">
        <v>74</v>
      </c>
      <c r="E106" s="4" t="s">
        <v>281</v>
      </c>
      <c r="F106" s="4" t="s">
        <v>282</v>
      </c>
      <c r="G106" s="4" t="s">
        <v>283</v>
      </c>
      <c r="H106" s="4"/>
      <c r="I106" s="4" t="s">
        <v>280</v>
      </c>
      <c r="J106" s="5">
        <v>6</v>
      </c>
      <c r="K106" s="6">
        <v>6</v>
      </c>
      <c r="L106" s="7" t="s">
        <v>64</v>
      </c>
      <c r="M106" s="4">
        <v>314020</v>
      </c>
      <c r="N106" s="4" t="s">
        <v>338</v>
      </c>
      <c r="O106" s="4" t="s">
        <v>339</v>
      </c>
      <c r="P106" s="4" t="s">
        <v>340</v>
      </c>
      <c r="Q106" s="4">
        <v>2</v>
      </c>
      <c r="R106" s="4" t="s">
        <v>341</v>
      </c>
      <c r="S106" s="4">
        <v>169849</v>
      </c>
      <c r="T106" s="4" t="s">
        <v>342</v>
      </c>
      <c r="U106" s="4" t="s">
        <v>343</v>
      </c>
      <c r="V106" s="4">
        <v>532146113</v>
      </c>
      <c r="W106" s="4"/>
      <c r="X106" s="8" t="s">
        <v>344</v>
      </c>
      <c r="Y106" s="8" t="s">
        <v>345</v>
      </c>
      <c r="Z106" s="8" t="s">
        <v>55</v>
      </c>
      <c r="AA106" s="8" t="s">
        <v>344</v>
      </c>
      <c r="AB106" s="8" t="s">
        <v>55</v>
      </c>
      <c r="AC106" s="7" t="s">
        <v>346</v>
      </c>
      <c r="AD106" s="9">
        <v>33.75</v>
      </c>
      <c r="AE106" s="6">
        <v>21</v>
      </c>
      <c r="AF106" s="9">
        <v>7.0875</v>
      </c>
      <c r="AG106" s="10">
        <f t="shared" si="12"/>
        <v>202.5</v>
      </c>
      <c r="AH106" s="10">
        <f t="shared" si="13"/>
        <v>245.03</v>
      </c>
    </row>
    <row r="107" spans="1:34" ht="12.75">
      <c r="A107" s="3">
        <v>43834</v>
      </c>
      <c r="B107" s="4" t="s">
        <v>337</v>
      </c>
      <c r="C107" s="3">
        <v>118761</v>
      </c>
      <c r="D107" s="4" t="s">
        <v>79</v>
      </c>
      <c r="E107" s="4" t="s">
        <v>369</v>
      </c>
      <c r="F107" s="4" t="s">
        <v>370</v>
      </c>
      <c r="G107" s="4" t="s">
        <v>371</v>
      </c>
      <c r="H107" s="4"/>
      <c r="I107" s="4" t="s">
        <v>372</v>
      </c>
      <c r="J107" s="5">
        <v>4</v>
      </c>
      <c r="K107" s="6">
        <v>4</v>
      </c>
      <c r="L107" s="7" t="s">
        <v>64</v>
      </c>
      <c r="M107" s="4">
        <v>314020</v>
      </c>
      <c r="N107" s="4" t="s">
        <v>338</v>
      </c>
      <c r="O107" s="4" t="s">
        <v>339</v>
      </c>
      <c r="P107" s="4" t="s">
        <v>340</v>
      </c>
      <c r="Q107" s="4">
        <v>2</v>
      </c>
      <c r="R107" s="4" t="s">
        <v>341</v>
      </c>
      <c r="S107" s="4">
        <v>169849</v>
      </c>
      <c r="T107" s="4" t="s">
        <v>342</v>
      </c>
      <c r="U107" s="4" t="s">
        <v>343</v>
      </c>
      <c r="V107" s="4">
        <v>532146113</v>
      </c>
      <c r="W107" s="4"/>
      <c r="X107" s="8" t="s">
        <v>344</v>
      </c>
      <c r="Y107" s="8" t="s">
        <v>345</v>
      </c>
      <c r="Z107" s="8" t="s">
        <v>55</v>
      </c>
      <c r="AA107" s="8" t="s">
        <v>344</v>
      </c>
      <c r="AB107" s="8" t="s">
        <v>55</v>
      </c>
      <c r="AC107" s="7" t="s">
        <v>346</v>
      </c>
      <c r="AD107" s="9">
        <v>46.13</v>
      </c>
      <c r="AE107" s="6">
        <v>21</v>
      </c>
      <c r="AF107" s="9">
        <v>9.6873</v>
      </c>
      <c r="AG107" s="10">
        <f t="shared" si="12"/>
        <v>184.52</v>
      </c>
      <c r="AH107" s="10">
        <f t="shared" si="13"/>
        <v>223.27</v>
      </c>
    </row>
    <row r="108" spans="1:34" ht="26.25" thickBot="1">
      <c r="A108" s="3">
        <v>43834</v>
      </c>
      <c r="B108" s="4" t="s">
        <v>337</v>
      </c>
      <c r="C108" s="3">
        <v>118763</v>
      </c>
      <c r="D108" s="4" t="s">
        <v>373</v>
      </c>
      <c r="E108" s="4" t="s">
        <v>374</v>
      </c>
      <c r="F108" s="4" t="s">
        <v>375</v>
      </c>
      <c r="G108" s="4" t="s">
        <v>376</v>
      </c>
      <c r="H108" s="4"/>
      <c r="I108" s="4" t="s">
        <v>98</v>
      </c>
      <c r="J108" s="5">
        <v>6</v>
      </c>
      <c r="K108" s="6">
        <v>6</v>
      </c>
      <c r="L108" s="7" t="s">
        <v>64</v>
      </c>
      <c r="M108" s="4">
        <v>314020</v>
      </c>
      <c r="N108" s="4" t="s">
        <v>338</v>
      </c>
      <c r="O108" s="4" t="s">
        <v>339</v>
      </c>
      <c r="P108" s="4" t="s">
        <v>340</v>
      </c>
      <c r="Q108" s="4">
        <v>2</v>
      </c>
      <c r="R108" s="4" t="s">
        <v>341</v>
      </c>
      <c r="S108" s="4">
        <v>169849</v>
      </c>
      <c r="T108" s="4" t="s">
        <v>342</v>
      </c>
      <c r="U108" s="4" t="s">
        <v>343</v>
      </c>
      <c r="V108" s="4">
        <v>532146113</v>
      </c>
      <c r="W108" s="4"/>
      <c r="X108" s="8" t="s">
        <v>344</v>
      </c>
      <c r="Y108" s="8" t="s">
        <v>345</v>
      </c>
      <c r="Z108" s="8" t="s">
        <v>55</v>
      </c>
      <c r="AA108" s="8" t="s">
        <v>344</v>
      </c>
      <c r="AB108" s="8" t="s">
        <v>55</v>
      </c>
      <c r="AC108" s="7" t="s">
        <v>346</v>
      </c>
      <c r="AD108" s="9">
        <v>8.63</v>
      </c>
      <c r="AE108" s="6">
        <v>21</v>
      </c>
      <c r="AF108" s="9">
        <v>1.8123</v>
      </c>
      <c r="AG108" s="10">
        <f t="shared" si="12"/>
        <v>51.78</v>
      </c>
      <c r="AH108" s="10">
        <f t="shared" si="13"/>
        <v>62.65</v>
      </c>
    </row>
    <row r="109" spans="1:34" ht="13.5" thickTop="1">
      <c r="A109" s="23"/>
      <c r="B109" s="23"/>
      <c r="C109" s="23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6" t="s">
        <v>58</v>
      </c>
      <c r="AE109" s="16"/>
      <c r="AF109" s="16"/>
      <c r="AG109" s="12">
        <f>SUM(AG97:AG108)</f>
        <v>3595.28</v>
      </c>
      <c r="AH109" s="12">
        <f>SUM(AH97:AH108)</f>
        <v>4350.3</v>
      </c>
    </row>
    <row r="110" spans="1:34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25.5">
      <c r="A111" s="3">
        <v>43837</v>
      </c>
      <c r="B111" s="4" t="s">
        <v>377</v>
      </c>
      <c r="C111" s="3">
        <v>118823</v>
      </c>
      <c r="D111" s="4" t="s">
        <v>168</v>
      </c>
      <c r="E111" s="4" t="s">
        <v>378</v>
      </c>
      <c r="F111" s="4" t="s">
        <v>379</v>
      </c>
      <c r="G111" s="4" t="s">
        <v>380</v>
      </c>
      <c r="H111" s="4"/>
      <c r="I111" s="4" t="s">
        <v>381</v>
      </c>
      <c r="J111" s="5">
        <v>1</v>
      </c>
      <c r="K111" s="6">
        <v>1</v>
      </c>
      <c r="L111" s="7" t="s">
        <v>45</v>
      </c>
      <c r="M111" s="4">
        <v>119911</v>
      </c>
      <c r="N111" s="4" t="s">
        <v>382</v>
      </c>
      <c r="O111" s="4" t="s">
        <v>383</v>
      </c>
      <c r="P111" s="4" t="s">
        <v>48</v>
      </c>
      <c r="Q111" s="4">
        <v>3</v>
      </c>
      <c r="R111" s="4" t="s">
        <v>384</v>
      </c>
      <c r="S111" s="4">
        <v>169694</v>
      </c>
      <c r="T111" s="4" t="s">
        <v>385</v>
      </c>
      <c r="U111" s="4" t="s">
        <v>386</v>
      </c>
      <c r="V111" s="4">
        <v>549494162</v>
      </c>
      <c r="W111" s="4"/>
      <c r="X111" s="8" t="s">
        <v>53</v>
      </c>
      <c r="Y111" s="8" t="s">
        <v>387</v>
      </c>
      <c r="Z111" s="8" t="s">
        <v>55</v>
      </c>
      <c r="AA111" s="8" t="s">
        <v>53</v>
      </c>
      <c r="AB111" s="8" t="s">
        <v>388</v>
      </c>
      <c r="AC111" s="7" t="s">
        <v>389</v>
      </c>
      <c r="AD111" s="9">
        <v>12.38</v>
      </c>
      <c r="AE111" s="6">
        <v>21</v>
      </c>
      <c r="AF111" s="9">
        <v>2.5998</v>
      </c>
      <c r="AG111" s="10">
        <f aca="true" t="shared" si="14" ref="AG111:AG118">ROUND(K111*AD111,2)</f>
        <v>12.38</v>
      </c>
      <c r="AH111" s="10">
        <f aca="true" t="shared" si="15" ref="AH111:AH118">ROUND(K111*(AD111+AF111),2)</f>
        <v>14.98</v>
      </c>
    </row>
    <row r="112" spans="1:34" ht="12.75">
      <c r="A112" s="3">
        <v>43837</v>
      </c>
      <c r="B112" s="4" t="s">
        <v>377</v>
      </c>
      <c r="C112" s="3">
        <v>118824</v>
      </c>
      <c r="D112" s="4" t="s">
        <v>168</v>
      </c>
      <c r="E112" s="4" t="s">
        <v>390</v>
      </c>
      <c r="F112" s="4" t="s">
        <v>391</v>
      </c>
      <c r="G112" s="4" t="s">
        <v>392</v>
      </c>
      <c r="H112" s="4"/>
      <c r="I112" s="4" t="s">
        <v>225</v>
      </c>
      <c r="J112" s="5">
        <v>2</v>
      </c>
      <c r="K112" s="6">
        <v>2</v>
      </c>
      <c r="L112" s="7" t="s">
        <v>45</v>
      </c>
      <c r="M112" s="4">
        <v>119911</v>
      </c>
      <c r="N112" s="4" t="s">
        <v>382</v>
      </c>
      <c r="O112" s="4" t="s">
        <v>383</v>
      </c>
      <c r="P112" s="4" t="s">
        <v>48</v>
      </c>
      <c r="Q112" s="4">
        <v>3</v>
      </c>
      <c r="R112" s="4" t="s">
        <v>384</v>
      </c>
      <c r="S112" s="4">
        <v>169694</v>
      </c>
      <c r="T112" s="4" t="s">
        <v>385</v>
      </c>
      <c r="U112" s="4" t="s">
        <v>386</v>
      </c>
      <c r="V112" s="4">
        <v>549494162</v>
      </c>
      <c r="W112" s="4"/>
      <c r="X112" s="8" t="s">
        <v>53</v>
      </c>
      <c r="Y112" s="8" t="s">
        <v>387</v>
      </c>
      <c r="Z112" s="8" t="s">
        <v>55</v>
      </c>
      <c r="AA112" s="8" t="s">
        <v>53</v>
      </c>
      <c r="AB112" s="8" t="s">
        <v>388</v>
      </c>
      <c r="AC112" s="7" t="s">
        <v>389</v>
      </c>
      <c r="AD112" s="9">
        <v>28.28</v>
      </c>
      <c r="AE112" s="6">
        <v>21</v>
      </c>
      <c r="AF112" s="9">
        <v>5.9388</v>
      </c>
      <c r="AG112" s="10">
        <f t="shared" si="14"/>
        <v>56.56</v>
      </c>
      <c r="AH112" s="10">
        <f t="shared" si="15"/>
        <v>68.44</v>
      </c>
    </row>
    <row r="113" spans="1:34" ht="12.75">
      <c r="A113" s="3">
        <v>43837</v>
      </c>
      <c r="B113" s="4" t="s">
        <v>377</v>
      </c>
      <c r="C113" s="3">
        <v>118825</v>
      </c>
      <c r="D113" s="4" t="s">
        <v>168</v>
      </c>
      <c r="E113" s="4" t="s">
        <v>393</v>
      </c>
      <c r="F113" s="4" t="s">
        <v>394</v>
      </c>
      <c r="G113" s="4" t="s">
        <v>395</v>
      </c>
      <c r="H113" s="4"/>
      <c r="I113" s="4" t="s">
        <v>225</v>
      </c>
      <c r="J113" s="5">
        <v>2</v>
      </c>
      <c r="K113" s="6">
        <v>2</v>
      </c>
      <c r="L113" s="7" t="s">
        <v>45</v>
      </c>
      <c r="M113" s="4">
        <v>119911</v>
      </c>
      <c r="N113" s="4" t="s">
        <v>382</v>
      </c>
      <c r="O113" s="4" t="s">
        <v>383</v>
      </c>
      <c r="P113" s="4" t="s">
        <v>48</v>
      </c>
      <c r="Q113" s="4">
        <v>3</v>
      </c>
      <c r="R113" s="4" t="s">
        <v>384</v>
      </c>
      <c r="S113" s="4">
        <v>169694</v>
      </c>
      <c r="T113" s="4" t="s">
        <v>385</v>
      </c>
      <c r="U113" s="4" t="s">
        <v>386</v>
      </c>
      <c r="V113" s="4">
        <v>549494162</v>
      </c>
      <c r="W113" s="4"/>
      <c r="X113" s="8" t="s">
        <v>53</v>
      </c>
      <c r="Y113" s="8" t="s">
        <v>387</v>
      </c>
      <c r="Z113" s="8" t="s">
        <v>55</v>
      </c>
      <c r="AA113" s="8" t="s">
        <v>53</v>
      </c>
      <c r="AB113" s="8" t="s">
        <v>388</v>
      </c>
      <c r="AC113" s="7" t="s">
        <v>389</v>
      </c>
      <c r="AD113" s="9">
        <v>40</v>
      </c>
      <c r="AE113" s="6">
        <v>21</v>
      </c>
      <c r="AF113" s="9">
        <v>8.4</v>
      </c>
      <c r="AG113" s="10">
        <f t="shared" si="14"/>
        <v>80</v>
      </c>
      <c r="AH113" s="10">
        <f t="shared" si="15"/>
        <v>96.8</v>
      </c>
    </row>
    <row r="114" spans="1:34" ht="25.5">
      <c r="A114" s="3">
        <v>43837</v>
      </c>
      <c r="B114" s="4" t="s">
        <v>377</v>
      </c>
      <c r="C114" s="3">
        <v>118826</v>
      </c>
      <c r="D114" s="4" t="s">
        <v>260</v>
      </c>
      <c r="E114" s="4" t="s">
        <v>261</v>
      </c>
      <c r="F114" s="4" t="s">
        <v>262</v>
      </c>
      <c r="G114" s="4" t="s">
        <v>263</v>
      </c>
      <c r="H114" s="4"/>
      <c r="I114" s="4" t="s">
        <v>98</v>
      </c>
      <c r="J114" s="5">
        <v>2</v>
      </c>
      <c r="K114" s="6">
        <v>2</v>
      </c>
      <c r="L114" s="7" t="s">
        <v>45</v>
      </c>
      <c r="M114" s="4">
        <v>119911</v>
      </c>
      <c r="N114" s="4" t="s">
        <v>382</v>
      </c>
      <c r="O114" s="4" t="s">
        <v>383</v>
      </c>
      <c r="P114" s="4" t="s">
        <v>48</v>
      </c>
      <c r="Q114" s="4">
        <v>3</v>
      </c>
      <c r="R114" s="4" t="s">
        <v>384</v>
      </c>
      <c r="S114" s="4">
        <v>169694</v>
      </c>
      <c r="T114" s="4" t="s">
        <v>385</v>
      </c>
      <c r="U114" s="4" t="s">
        <v>386</v>
      </c>
      <c r="V114" s="4">
        <v>549494162</v>
      </c>
      <c r="W114" s="4"/>
      <c r="X114" s="8" t="s">
        <v>53</v>
      </c>
      <c r="Y114" s="8" t="s">
        <v>387</v>
      </c>
      <c r="Z114" s="8" t="s">
        <v>55</v>
      </c>
      <c r="AA114" s="8" t="s">
        <v>53</v>
      </c>
      <c r="AB114" s="8" t="s">
        <v>388</v>
      </c>
      <c r="AC114" s="7" t="s">
        <v>389</v>
      </c>
      <c r="AD114" s="9">
        <v>9.88</v>
      </c>
      <c r="AE114" s="6">
        <v>21</v>
      </c>
      <c r="AF114" s="9">
        <v>2.0748</v>
      </c>
      <c r="AG114" s="10">
        <f t="shared" si="14"/>
        <v>19.76</v>
      </c>
      <c r="AH114" s="10">
        <f t="shared" si="15"/>
        <v>23.91</v>
      </c>
    </row>
    <row r="115" spans="1:34" ht="12.75">
      <c r="A115" s="3">
        <v>43837</v>
      </c>
      <c r="B115" s="4" t="s">
        <v>377</v>
      </c>
      <c r="C115" s="3">
        <v>118829</v>
      </c>
      <c r="D115" s="4" t="s">
        <v>359</v>
      </c>
      <c r="E115" s="4" t="s">
        <v>396</v>
      </c>
      <c r="F115" s="4" t="s">
        <v>397</v>
      </c>
      <c r="G115" s="4" t="s">
        <v>398</v>
      </c>
      <c r="H115" s="4"/>
      <c r="I115" s="4" t="s">
        <v>225</v>
      </c>
      <c r="J115" s="5">
        <v>1</v>
      </c>
      <c r="K115" s="6">
        <v>1</v>
      </c>
      <c r="L115" s="7" t="s">
        <v>45</v>
      </c>
      <c r="M115" s="4">
        <v>119911</v>
      </c>
      <c r="N115" s="4" t="s">
        <v>382</v>
      </c>
      <c r="O115" s="4" t="s">
        <v>383</v>
      </c>
      <c r="P115" s="4" t="s">
        <v>48</v>
      </c>
      <c r="Q115" s="4">
        <v>3</v>
      </c>
      <c r="R115" s="4" t="s">
        <v>384</v>
      </c>
      <c r="S115" s="4">
        <v>169694</v>
      </c>
      <c r="T115" s="4" t="s">
        <v>385</v>
      </c>
      <c r="U115" s="4" t="s">
        <v>386</v>
      </c>
      <c r="V115" s="4">
        <v>549494162</v>
      </c>
      <c r="W115" s="4"/>
      <c r="X115" s="8" t="s">
        <v>53</v>
      </c>
      <c r="Y115" s="8" t="s">
        <v>387</v>
      </c>
      <c r="Z115" s="8" t="s">
        <v>55</v>
      </c>
      <c r="AA115" s="8" t="s">
        <v>53</v>
      </c>
      <c r="AB115" s="8" t="s">
        <v>388</v>
      </c>
      <c r="AC115" s="7" t="s">
        <v>389</v>
      </c>
      <c r="AD115" s="9">
        <v>26.25</v>
      </c>
      <c r="AE115" s="6">
        <v>21</v>
      </c>
      <c r="AF115" s="9">
        <v>5.5125</v>
      </c>
      <c r="AG115" s="10">
        <f t="shared" si="14"/>
        <v>26.25</v>
      </c>
      <c r="AH115" s="10">
        <f t="shared" si="15"/>
        <v>31.76</v>
      </c>
    </row>
    <row r="116" spans="1:34" ht="12.75">
      <c r="A116" s="3">
        <v>43837</v>
      </c>
      <c r="B116" s="4" t="s">
        <v>377</v>
      </c>
      <c r="C116" s="3">
        <v>118830</v>
      </c>
      <c r="D116" s="4" t="s">
        <v>221</v>
      </c>
      <c r="E116" s="4" t="s">
        <v>222</v>
      </c>
      <c r="F116" s="4" t="s">
        <v>223</v>
      </c>
      <c r="G116" s="4" t="s">
        <v>224</v>
      </c>
      <c r="H116" s="4"/>
      <c r="I116" s="4" t="s">
        <v>225</v>
      </c>
      <c r="J116" s="5">
        <v>1</v>
      </c>
      <c r="K116" s="6">
        <v>1</v>
      </c>
      <c r="L116" s="7" t="s">
        <v>45</v>
      </c>
      <c r="M116" s="4">
        <v>119911</v>
      </c>
      <c r="N116" s="4" t="s">
        <v>382</v>
      </c>
      <c r="O116" s="4" t="s">
        <v>383</v>
      </c>
      <c r="P116" s="4" t="s">
        <v>48</v>
      </c>
      <c r="Q116" s="4">
        <v>3</v>
      </c>
      <c r="R116" s="4" t="s">
        <v>384</v>
      </c>
      <c r="S116" s="4">
        <v>169694</v>
      </c>
      <c r="T116" s="4" t="s">
        <v>385</v>
      </c>
      <c r="U116" s="4" t="s">
        <v>386</v>
      </c>
      <c r="V116" s="4">
        <v>549494162</v>
      </c>
      <c r="W116" s="4"/>
      <c r="X116" s="8" t="s">
        <v>53</v>
      </c>
      <c r="Y116" s="8" t="s">
        <v>387</v>
      </c>
      <c r="Z116" s="8" t="s">
        <v>55</v>
      </c>
      <c r="AA116" s="8" t="s">
        <v>53</v>
      </c>
      <c r="AB116" s="8" t="s">
        <v>388</v>
      </c>
      <c r="AC116" s="7" t="s">
        <v>389</v>
      </c>
      <c r="AD116" s="9">
        <v>28.75</v>
      </c>
      <c r="AE116" s="6">
        <v>21</v>
      </c>
      <c r="AF116" s="9">
        <v>6.0375</v>
      </c>
      <c r="AG116" s="10">
        <f t="shared" si="14"/>
        <v>28.75</v>
      </c>
      <c r="AH116" s="10">
        <f t="shared" si="15"/>
        <v>34.79</v>
      </c>
    </row>
    <row r="117" spans="1:34" ht="12.75">
      <c r="A117" s="3">
        <v>43837</v>
      </c>
      <c r="B117" s="4" t="s">
        <v>377</v>
      </c>
      <c r="C117" s="3">
        <v>118831</v>
      </c>
      <c r="D117" s="4" t="s">
        <v>221</v>
      </c>
      <c r="E117" s="4" t="s">
        <v>399</v>
      </c>
      <c r="F117" s="4" t="s">
        <v>223</v>
      </c>
      <c r="G117" s="4" t="s">
        <v>400</v>
      </c>
      <c r="H117" s="4"/>
      <c r="I117" s="4" t="s">
        <v>225</v>
      </c>
      <c r="J117" s="5">
        <v>1</v>
      </c>
      <c r="K117" s="6">
        <v>1</v>
      </c>
      <c r="L117" s="7" t="s">
        <v>45</v>
      </c>
      <c r="M117" s="4">
        <v>119911</v>
      </c>
      <c r="N117" s="4" t="s">
        <v>382</v>
      </c>
      <c r="O117" s="4" t="s">
        <v>383</v>
      </c>
      <c r="P117" s="4" t="s">
        <v>48</v>
      </c>
      <c r="Q117" s="4">
        <v>3</v>
      </c>
      <c r="R117" s="4" t="s">
        <v>384</v>
      </c>
      <c r="S117" s="4">
        <v>169694</v>
      </c>
      <c r="T117" s="4" t="s">
        <v>385</v>
      </c>
      <c r="U117" s="4" t="s">
        <v>386</v>
      </c>
      <c r="V117" s="4">
        <v>549494162</v>
      </c>
      <c r="W117" s="4"/>
      <c r="X117" s="8" t="s">
        <v>53</v>
      </c>
      <c r="Y117" s="8" t="s">
        <v>387</v>
      </c>
      <c r="Z117" s="8" t="s">
        <v>55</v>
      </c>
      <c r="AA117" s="8" t="s">
        <v>53</v>
      </c>
      <c r="AB117" s="8" t="s">
        <v>388</v>
      </c>
      <c r="AC117" s="7" t="s">
        <v>389</v>
      </c>
      <c r="AD117" s="9">
        <v>28.75</v>
      </c>
      <c r="AE117" s="6">
        <v>21</v>
      </c>
      <c r="AF117" s="9">
        <v>6.0375</v>
      </c>
      <c r="AG117" s="10">
        <f t="shared" si="14"/>
        <v>28.75</v>
      </c>
      <c r="AH117" s="10">
        <f t="shared" si="15"/>
        <v>34.79</v>
      </c>
    </row>
    <row r="118" spans="1:34" ht="26.25" thickBot="1">
      <c r="A118" s="3">
        <v>43837</v>
      </c>
      <c r="B118" s="4" t="s">
        <v>377</v>
      </c>
      <c r="C118" s="3">
        <v>118833</v>
      </c>
      <c r="D118" s="4" t="s">
        <v>84</v>
      </c>
      <c r="E118" s="4" t="s">
        <v>264</v>
      </c>
      <c r="F118" s="4" t="s">
        <v>265</v>
      </c>
      <c r="G118" s="4" t="s">
        <v>266</v>
      </c>
      <c r="H118" s="4"/>
      <c r="I118" s="4" t="s">
        <v>267</v>
      </c>
      <c r="J118" s="5">
        <v>2</v>
      </c>
      <c r="K118" s="6">
        <v>2</v>
      </c>
      <c r="L118" s="7" t="s">
        <v>45</v>
      </c>
      <c r="M118" s="4">
        <v>119911</v>
      </c>
      <c r="N118" s="4" t="s">
        <v>382</v>
      </c>
      <c r="O118" s="4" t="s">
        <v>383</v>
      </c>
      <c r="P118" s="4" t="s">
        <v>48</v>
      </c>
      <c r="Q118" s="4">
        <v>3</v>
      </c>
      <c r="R118" s="4" t="s">
        <v>384</v>
      </c>
      <c r="S118" s="4">
        <v>169694</v>
      </c>
      <c r="T118" s="4" t="s">
        <v>385</v>
      </c>
      <c r="U118" s="4" t="s">
        <v>386</v>
      </c>
      <c r="V118" s="4">
        <v>549494162</v>
      </c>
      <c r="W118" s="4"/>
      <c r="X118" s="8" t="s">
        <v>53</v>
      </c>
      <c r="Y118" s="8" t="s">
        <v>387</v>
      </c>
      <c r="Z118" s="8" t="s">
        <v>55</v>
      </c>
      <c r="AA118" s="8" t="s">
        <v>53</v>
      </c>
      <c r="AB118" s="8" t="s">
        <v>388</v>
      </c>
      <c r="AC118" s="7" t="s">
        <v>389</v>
      </c>
      <c r="AD118" s="9">
        <v>13.28</v>
      </c>
      <c r="AE118" s="6">
        <v>21</v>
      </c>
      <c r="AF118" s="9">
        <v>2.7888</v>
      </c>
      <c r="AG118" s="10">
        <f t="shared" si="14"/>
        <v>26.56</v>
      </c>
      <c r="AH118" s="10">
        <f t="shared" si="15"/>
        <v>32.14</v>
      </c>
    </row>
    <row r="119" spans="1:34" ht="13.5" thickTop="1">
      <c r="A119" s="23"/>
      <c r="B119" s="23"/>
      <c r="C119" s="23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6" t="s">
        <v>58</v>
      </c>
      <c r="AE119" s="16"/>
      <c r="AF119" s="16"/>
      <c r="AG119" s="12">
        <f>SUM(AG111:AG118)</f>
        <v>279.01</v>
      </c>
      <c r="AH119" s="12">
        <f>SUM(AH111:AH118)</f>
        <v>337.61</v>
      </c>
    </row>
    <row r="120" spans="1:34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12.75">
      <c r="A121" s="3">
        <v>43859</v>
      </c>
      <c r="B121" s="4" t="s">
        <v>401</v>
      </c>
      <c r="C121" s="3">
        <v>118794</v>
      </c>
      <c r="D121" s="4" t="s">
        <v>94</v>
      </c>
      <c r="E121" s="4" t="s">
        <v>402</v>
      </c>
      <c r="F121" s="4" t="s">
        <v>403</v>
      </c>
      <c r="G121" s="4" t="s">
        <v>404</v>
      </c>
      <c r="H121" s="4"/>
      <c r="I121" s="4" t="s">
        <v>98</v>
      </c>
      <c r="J121" s="5">
        <v>42</v>
      </c>
      <c r="K121" s="6">
        <v>42</v>
      </c>
      <c r="L121" s="7" t="s">
        <v>64</v>
      </c>
      <c r="M121" s="4">
        <v>510000</v>
      </c>
      <c r="N121" s="4" t="s">
        <v>328</v>
      </c>
      <c r="O121" s="4" t="s">
        <v>329</v>
      </c>
      <c r="P121" s="4" t="s">
        <v>48</v>
      </c>
      <c r="Q121" s="4">
        <v>2</v>
      </c>
      <c r="R121" s="4" t="s">
        <v>330</v>
      </c>
      <c r="S121" s="4">
        <v>186014</v>
      </c>
      <c r="T121" s="4" t="s">
        <v>331</v>
      </c>
      <c r="U121" s="4" t="s">
        <v>332</v>
      </c>
      <c r="V121" s="4">
        <v>549496321</v>
      </c>
      <c r="W121" s="4"/>
      <c r="X121" s="8" t="s">
        <v>405</v>
      </c>
      <c r="Y121" s="8" t="s">
        <v>406</v>
      </c>
      <c r="Z121" s="8" t="s">
        <v>55</v>
      </c>
      <c r="AA121" s="8" t="s">
        <v>335</v>
      </c>
      <c r="AB121" s="8" t="s">
        <v>55</v>
      </c>
      <c r="AC121" s="7" t="s">
        <v>407</v>
      </c>
      <c r="AD121" s="9">
        <v>22.88</v>
      </c>
      <c r="AE121" s="6">
        <v>21</v>
      </c>
      <c r="AF121" s="9">
        <v>4.8048</v>
      </c>
      <c r="AG121" s="10">
        <f>ROUND(K121*AD121,2)</f>
        <v>960.96</v>
      </c>
      <c r="AH121" s="10">
        <f>ROUND(K121*(AD121+AF121),2)</f>
        <v>1162.76</v>
      </c>
    </row>
    <row r="122" spans="1:34" ht="25.5">
      <c r="A122" s="3">
        <v>43859</v>
      </c>
      <c r="B122" s="4" t="s">
        <v>401</v>
      </c>
      <c r="C122" s="3">
        <v>118816</v>
      </c>
      <c r="D122" s="4" t="s">
        <v>94</v>
      </c>
      <c r="E122" s="4" t="s">
        <v>408</v>
      </c>
      <c r="F122" s="4" t="s">
        <v>409</v>
      </c>
      <c r="G122" s="4" t="s">
        <v>410</v>
      </c>
      <c r="H122" s="4"/>
      <c r="I122" s="4" t="s">
        <v>98</v>
      </c>
      <c r="J122" s="5">
        <v>54</v>
      </c>
      <c r="K122" s="6">
        <v>54</v>
      </c>
      <c r="L122" s="7" t="s">
        <v>64</v>
      </c>
      <c r="M122" s="4">
        <v>510000</v>
      </c>
      <c r="N122" s="4" t="s">
        <v>328</v>
      </c>
      <c r="O122" s="4" t="s">
        <v>329</v>
      </c>
      <c r="P122" s="4" t="s">
        <v>48</v>
      </c>
      <c r="Q122" s="4">
        <v>2</v>
      </c>
      <c r="R122" s="4" t="s">
        <v>330</v>
      </c>
      <c r="S122" s="4">
        <v>186014</v>
      </c>
      <c r="T122" s="4" t="s">
        <v>331</v>
      </c>
      <c r="U122" s="4" t="s">
        <v>332</v>
      </c>
      <c r="V122" s="4">
        <v>549496321</v>
      </c>
      <c r="W122" s="4"/>
      <c r="X122" s="8" t="s">
        <v>405</v>
      </c>
      <c r="Y122" s="8" t="s">
        <v>406</v>
      </c>
      <c r="Z122" s="8" t="s">
        <v>55</v>
      </c>
      <c r="AA122" s="8" t="s">
        <v>335</v>
      </c>
      <c r="AB122" s="8" t="s">
        <v>55</v>
      </c>
      <c r="AC122" s="7" t="s">
        <v>407</v>
      </c>
      <c r="AD122" s="9">
        <v>72.15</v>
      </c>
      <c r="AE122" s="6">
        <v>21</v>
      </c>
      <c r="AF122" s="9">
        <v>15.1515</v>
      </c>
      <c r="AG122" s="10">
        <f>ROUND(K122*AD122,2)</f>
        <v>3896.1</v>
      </c>
      <c r="AH122" s="10">
        <f>ROUND(K122*(AD122+AF122),2)</f>
        <v>4714.28</v>
      </c>
    </row>
    <row r="123" spans="1:34" ht="12.75">
      <c r="A123" s="3">
        <v>43859</v>
      </c>
      <c r="B123" s="4" t="s">
        <v>401</v>
      </c>
      <c r="C123" s="3">
        <v>118817</v>
      </c>
      <c r="D123" s="4" t="s">
        <v>94</v>
      </c>
      <c r="E123" s="4" t="s">
        <v>411</v>
      </c>
      <c r="F123" s="4" t="s">
        <v>412</v>
      </c>
      <c r="G123" s="4" t="s">
        <v>413</v>
      </c>
      <c r="H123" s="4"/>
      <c r="I123" s="4" t="s">
        <v>98</v>
      </c>
      <c r="J123" s="5">
        <v>30</v>
      </c>
      <c r="K123" s="6">
        <v>30</v>
      </c>
      <c r="L123" s="7" t="s">
        <v>64</v>
      </c>
      <c r="M123" s="4">
        <v>510000</v>
      </c>
      <c r="N123" s="4" t="s">
        <v>328</v>
      </c>
      <c r="O123" s="4" t="s">
        <v>329</v>
      </c>
      <c r="P123" s="4" t="s">
        <v>48</v>
      </c>
      <c r="Q123" s="4">
        <v>2</v>
      </c>
      <c r="R123" s="4" t="s">
        <v>330</v>
      </c>
      <c r="S123" s="4">
        <v>186014</v>
      </c>
      <c r="T123" s="4" t="s">
        <v>331</v>
      </c>
      <c r="U123" s="4" t="s">
        <v>332</v>
      </c>
      <c r="V123" s="4">
        <v>549496321</v>
      </c>
      <c r="W123" s="4"/>
      <c r="X123" s="8" t="s">
        <v>405</v>
      </c>
      <c r="Y123" s="8" t="s">
        <v>406</v>
      </c>
      <c r="Z123" s="8" t="s">
        <v>55</v>
      </c>
      <c r="AA123" s="8" t="s">
        <v>335</v>
      </c>
      <c r="AB123" s="8" t="s">
        <v>55</v>
      </c>
      <c r="AC123" s="7" t="s">
        <v>407</v>
      </c>
      <c r="AD123" s="9">
        <v>11.13</v>
      </c>
      <c r="AE123" s="6">
        <v>21</v>
      </c>
      <c r="AF123" s="9">
        <v>2.3373</v>
      </c>
      <c r="AG123" s="10">
        <f>ROUND(K123*AD123,2)</f>
        <v>333.9</v>
      </c>
      <c r="AH123" s="10">
        <f>ROUND(K123*(AD123+AF123),2)</f>
        <v>404.02</v>
      </c>
    </row>
    <row r="124" spans="1:34" ht="26.25" thickBot="1">
      <c r="A124" s="3">
        <v>43859</v>
      </c>
      <c r="B124" s="4" t="s">
        <v>401</v>
      </c>
      <c r="C124" s="3">
        <v>118818</v>
      </c>
      <c r="D124" s="4" t="s">
        <v>84</v>
      </c>
      <c r="E124" s="4" t="s">
        <v>268</v>
      </c>
      <c r="F124" s="4" t="s">
        <v>269</v>
      </c>
      <c r="G124" s="4" t="s">
        <v>270</v>
      </c>
      <c r="H124" s="4"/>
      <c r="I124" s="4" t="s">
        <v>132</v>
      </c>
      <c r="J124" s="5">
        <v>60</v>
      </c>
      <c r="K124" s="6">
        <v>60</v>
      </c>
      <c r="L124" s="7" t="s">
        <v>64</v>
      </c>
      <c r="M124" s="4">
        <v>510000</v>
      </c>
      <c r="N124" s="4" t="s">
        <v>328</v>
      </c>
      <c r="O124" s="4" t="s">
        <v>329</v>
      </c>
      <c r="P124" s="4" t="s">
        <v>48</v>
      </c>
      <c r="Q124" s="4">
        <v>2</v>
      </c>
      <c r="R124" s="4" t="s">
        <v>330</v>
      </c>
      <c r="S124" s="4">
        <v>186014</v>
      </c>
      <c r="T124" s="4" t="s">
        <v>331</v>
      </c>
      <c r="U124" s="4" t="s">
        <v>332</v>
      </c>
      <c r="V124" s="4">
        <v>549496321</v>
      </c>
      <c r="W124" s="4"/>
      <c r="X124" s="8" t="s">
        <v>405</v>
      </c>
      <c r="Y124" s="8" t="s">
        <v>406</v>
      </c>
      <c r="Z124" s="8" t="s">
        <v>55</v>
      </c>
      <c r="AA124" s="8" t="s">
        <v>335</v>
      </c>
      <c r="AB124" s="8" t="s">
        <v>55</v>
      </c>
      <c r="AC124" s="7" t="s">
        <v>407</v>
      </c>
      <c r="AD124" s="9">
        <v>13.19</v>
      </c>
      <c r="AE124" s="6">
        <v>21</v>
      </c>
      <c r="AF124" s="9">
        <v>2.7699</v>
      </c>
      <c r="AG124" s="10">
        <f>ROUND(K124*AD124,2)</f>
        <v>791.4</v>
      </c>
      <c r="AH124" s="10">
        <f>ROUND(K124*(AD124+AF124),2)</f>
        <v>957.59</v>
      </c>
    </row>
    <row r="125" spans="1:34" ht="13.5" thickTop="1">
      <c r="A125" s="23"/>
      <c r="B125" s="23"/>
      <c r="C125" s="23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6" t="s">
        <v>58</v>
      </c>
      <c r="AE125" s="16"/>
      <c r="AF125" s="16"/>
      <c r="AG125" s="12">
        <f>SUM(AG121:AG124)</f>
        <v>5982.359999999999</v>
      </c>
      <c r="AH125" s="12">
        <f>SUM(AH121:AH124)</f>
        <v>7238.65</v>
      </c>
    </row>
    <row r="126" spans="1:34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5" t="s">
        <v>414</v>
      </c>
      <c r="AF127" s="25"/>
      <c r="AG127" s="14">
        <f>(0)+SUM(AG7,AG14,AG24,AG32,AG35,AG47,AG56,AG59,AG76,AG84,AG88,AG92,AG95,AG109,AG119,AG125)</f>
        <v>94738.67</v>
      </c>
      <c r="AH127" s="14">
        <f>(0)+SUM(AH7,AH14,AH24,AH32,AH35,AH47,AH56,AH59,AH76,AH84,AH88,AH92,AH95,AH109,AH119,AH125)</f>
        <v>114633.84999999998</v>
      </c>
    </row>
    <row r="128" spans="1:34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</sheetData>
  <sheetProtection/>
  <mergeCells count="44">
    <mergeCell ref="A92:C92"/>
    <mergeCell ref="AD84:AF84"/>
    <mergeCell ref="AD88:AF88"/>
    <mergeCell ref="AD92:AF92"/>
    <mergeCell ref="A125:C125"/>
    <mergeCell ref="A127:AD127"/>
    <mergeCell ref="AE127:AF127"/>
    <mergeCell ref="A95:C95"/>
    <mergeCell ref="A109:C109"/>
    <mergeCell ref="A119:C119"/>
    <mergeCell ref="A76:C76"/>
    <mergeCell ref="AD56:AF56"/>
    <mergeCell ref="AD59:AF59"/>
    <mergeCell ref="AD76:AF76"/>
    <mergeCell ref="A84:C84"/>
    <mergeCell ref="A88:C88"/>
    <mergeCell ref="A47:C47"/>
    <mergeCell ref="AD32:AF32"/>
    <mergeCell ref="AD35:AF35"/>
    <mergeCell ref="AD47:AF47"/>
    <mergeCell ref="A56:C56"/>
    <mergeCell ref="A59:C59"/>
    <mergeCell ref="A24:C24"/>
    <mergeCell ref="AD7:AF7"/>
    <mergeCell ref="AD14:AF14"/>
    <mergeCell ref="AD24:AF24"/>
    <mergeCell ref="A32:C32"/>
    <mergeCell ref="A35:C35"/>
    <mergeCell ref="S4:W4"/>
    <mergeCell ref="X4:AB4"/>
    <mergeCell ref="AC4:AF4"/>
    <mergeCell ref="AG4:AH4"/>
    <mergeCell ref="A7:C7"/>
    <mergeCell ref="A14:C14"/>
    <mergeCell ref="AD95:AF95"/>
    <mergeCell ref="AD109:AF109"/>
    <mergeCell ref="AD119:AF119"/>
    <mergeCell ref="AD125:AF125"/>
    <mergeCell ref="A1:AH1"/>
    <mergeCell ref="A3:G3"/>
    <mergeCell ref="H3:AM3"/>
    <mergeCell ref="A4:J4"/>
    <mergeCell ref="K4:L4"/>
    <mergeCell ref="M4:R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8" t="s">
        <v>1</v>
      </c>
      <c r="B3" s="18"/>
      <c r="C3" s="18"/>
      <c r="D3" s="18"/>
      <c r="E3" s="18"/>
      <c r="F3" s="18"/>
      <c r="G3" s="18"/>
      <c r="H3" s="19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4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1" t="s">
        <v>3</v>
      </c>
      <c r="L4" s="21"/>
      <c r="M4" s="22" t="s">
        <v>4</v>
      </c>
      <c r="N4" s="22"/>
      <c r="O4" s="22"/>
      <c r="P4" s="22"/>
      <c r="Q4" s="22"/>
      <c r="R4" s="22"/>
      <c r="S4" s="20"/>
      <c r="T4" s="20"/>
      <c r="U4" s="20"/>
      <c r="V4" s="20"/>
      <c r="W4" s="20"/>
      <c r="X4" s="21" t="s">
        <v>5</v>
      </c>
      <c r="Y4" s="21"/>
      <c r="Z4" s="21"/>
      <c r="AA4" s="21"/>
      <c r="AB4" s="21"/>
      <c r="AC4" s="21" t="s">
        <v>3</v>
      </c>
      <c r="AD4" s="21"/>
      <c r="AE4" s="21"/>
      <c r="AF4" s="21"/>
      <c r="AG4" s="20"/>
      <c r="AH4" s="20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2014-01-02T08:20:55Z</cp:lastPrinted>
  <dcterms:modified xsi:type="dcterms:W3CDTF">2014-01-02T08:21:56Z</dcterms:modified>
  <cp:category/>
  <cp:version/>
  <cp:contentType/>
  <cp:contentStatus/>
</cp:coreProperties>
</file>