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<sst xmlns="http://schemas.openxmlformats.org/spreadsheetml/2006/main" count="869" uniqueCount="303">
  <si>
    <t>Kategorie: PP 003-2011 - Propagační předměty, sběr do: 30.06.2011, dodání od: 14.08.2011, vygenerováno: 05.08.2011 09:24</t>
  </si>
  <si>
    <t>Údaje evidované k žádance</t>
  </si>
  <si>
    <t>Údaje evidované k položce žádanky</t>
  </si>
  <si>
    <t>Objednávka</t>
  </si>
  <si>
    <t>Místo dodání</t>
  </si>
  <si>
    <t>Zdroj financování</t>
  </si>
  <si>
    <t>Zdroj financování objednávky</t>
  </si>
  <si>
    <t>ID žádanky</t>
  </si>
  <si>
    <t>Stručný popis v hlavičce žádanky</t>
  </si>
  <si>
    <t>UČO zadavatele</t>
  </si>
  <si>
    <t>Zadavatel</t>
  </si>
  <si>
    <t>Admin.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</si>
  <si>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</si>
  <si>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</si>
  <si>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</si>
  <si>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</si>
  <si>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</si>
  <si>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</si>
  <si>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</si>
  <si>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</si>
  <si>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</si>
  <si>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</si>
  <si>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</si>
  <si>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</si>
  <si>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Požadované plnění od</t>
  </si>
  <si>
    <t>Požadované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</si>
  <si>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</si>
  <si>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</si>
  <si>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</si>
  <si>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</si>
  <si>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</si>
  <si>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</si>
  <si>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</si>
  <si>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</si>
  <si>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</si>
  <si>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</si>
  <si>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</si>
  <si>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</si>
  <si>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</si>
  <si>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</si>
  <si>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</si>
  <si>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</si>
  <si>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</si>
  <si>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</si>
  <si>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</si>
  <si>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</si>
  <si>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</si>
  <si>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Schválil</t>
  </si>
  <si>
    <t>Admin. e-mail schvalovatele</t>
  </si>
  <si>
    <t>Tel. číslo schvalovatele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</si>
  <si>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</si>
  <si>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</si>
  <si>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</si>
  <si>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</si>
  <si>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</si>
  <si>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</si>
  <si>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39294100-0-18</t>
  </si>
  <si>
    <t>Blok </t>
  </si>
  <si>
    <t>Specifikace viz prilozeny soubor blok.txt v archivu blok.zip</t>
  </si>
  <si>
    <t>S</t>
  </si>
  <si>
    <t>Ústav fyzikální elektroniky</t>
  </si>
  <si>
    <t>Kotlářská 267/2, 61137 Brno</t>
  </si>
  <si>
    <t>Eliáš Marek Mgr. Ph.D.</t>
  </si>
  <si>
    <t>16171@mail.muni.cz</t>
  </si>
  <si>
    <t>Před dodáním žádáme konzultaci grafika s Mgr. Markem Eliášem Ph.D., tel: 549 49 3705. Přejeme si být kontaktováni před dodáním do tisku - konzultace před konečným tiskem !!!</t>
  </si>
  <si>
    <t>7019</t>
  </si>
  <si>
    <t>1515</t>
  </si>
  <si>
    <t>OBJ/3109/0196/11</t>
  </si>
  <si>
    <t>39294100-0-6</t>
  </si>
  <si>
    <t>Pero</t>
  </si>
  <si>
    <t>Velikost: minimálně taková, aby bylo na propisku možno umístit horizontálně logolink OPVK-MU minimální verze a text "Micronetwork.cz"
 Rozložení potisku: viz propiska.pdf
 Typ náplně: kuličkové pero, stopa max. 0,7 mm
 Barva náplně: modrá
 Materiál: plast, grip pro uchopení v protiskluzovém provedení
 Barva propisky: bílá nebo průsvitná
 Technologie aplikace loga: logolink OPVK-MU i text Miceonetwork.cz černou barvou 
 Jiné požadavky:
 * aplikace logolinku OPVK (minimální velikost, ochranné zóny, barevnost) se řídí dle "Manual vizualní identity OPVK (říjen 2009)"
 ? Velikost loga OPVK-MU-minimalni-verze: minimální výška 7,5 mm</t>
  </si>
  <si>
    <t>39294100-0-4</t>
  </si>
  <si>
    <t>Propiska</t>
  </si>
  <si>
    <t>Velikost: minimálně taková, aby bylo na propisku možno umístit horizontálně logolink OPVK-MU minimální verze a text "Micronetwork.cz"
 Rozložení potisku: viz propiska.pdf
 Typ náplně: pernament, stopa max. 1 mm
 Barva náplně: modrá
 Materiál: plast, grip pro uchopení v protiskluzovém provedení
 Barva propisky: bílá nebo průsvitná
 Technologie aplikace loga: logolink OPVK-MU i text Miceonetwork.cz černou barvou 
 Jiné požadavky:
 * aplikace logolinku OPVK (minimální velikost, ochranné zóny, barevnost) se řídí dle "Manual vizualní identity OPVK (říjen 2009)"
 ? Velikost loga OPVK-MU-minimalni-verze: minimální výška 7,5 mm</t>
  </si>
  <si>
    <t>39294100-0-9</t>
  </si>
  <si>
    <t>Vlaječka včetně stojánku</t>
  </si>
  <si>
    <t>Set vlaječky ČR a EU se stojánkem k umístění na stůl.
 Rozměr (velikost): min. velikost delší strany vlaječky 16cm, max. velikost delší strany vlaječky 25cm
 Materiál: polyester nebo satén
 Stojánek: stolní, kovový, dvojitý - typ "V", barva bílá nebo "chromová".
 Jiné požadavky: Požadujeme, aby vlaječky byly kompatibilní se stojánkem a naopak.</t>
  </si>
  <si>
    <t>Celkem za objednávku</t>
  </si>
  <si>
    <t>39294100-0-17</t>
  </si>
  <si>
    <t>Drobná elektronika</t>
  </si>
  <si>
    <t>Dodání podkladů:
 Druh elektroniky: flash disk
 Barva: stříbrná/černá/šedá
 Technologie aplikace loga: potisk
 Jiné požadavky: min. 4 GB</t>
  </si>
  <si>
    <t>Kat.práva</t>
  </si>
  <si>
    <t>Lipová 507/41a, 60200 Brno</t>
  </si>
  <si>
    <t>Šedová Jindřiška JUDr. CSc.</t>
  </si>
  <si>
    <t>1167@mail.muni.cz</t>
  </si>
  <si>
    <t>kontaktní osoba Michaela Horňáková</t>
  </si>
  <si>
    <t>1299</t>
  </si>
  <si>
    <t>1590</t>
  </si>
  <si>
    <t>OBJ/5601/0161/11</t>
  </si>
  <si>
    <t>39294100-0-11</t>
  </si>
  <si>
    <t>Samolepka</t>
  </si>
  <si>
    <t>Dodání podkladů:
 Rozměr (velikost): 3,5 x 15,5 cm
 Materiál:
 Technologie aplikace loga: potisk
 Jiné požadavky: barevně 300ks/černobile 300 ks</t>
  </si>
  <si>
    <t>kontaktní osoba: Ing. Michaela Horňáková</t>
  </si>
  <si>
    <t>Dodání podkladů:
 Druh elektroniky: flash disk
 Barva: stříbrná/černá/šedá
 Technologie aplikace loga: potisk
 Jiné požadavky: min. 8GB</t>
  </si>
  <si>
    <t>kontaktní osoba Ing. Michaela Horňáková</t>
  </si>
  <si>
    <t>Dodání podkladů:
 Rozměr (velikost): 1,2 x 17 cm
 Materiál:
 Technologie aplikace loga: potisk
 Jiné požadavky: 200 ks barevně/ 200 ks černobíle</t>
  </si>
  <si>
    <t>Dodání podkladů:
 Rozměr (velikost): 1,2 x 8 cm
 Materiál:
 Technologie aplikace loga: potisk
 Jiné požadavky: 300 ks barevně/ 300 ks černobíle</t>
  </si>
  <si>
    <t>Dodání podkladů:
 Rozměr (velikost): 2,3 x 8 cm
 Materiál:
 Technologie aplikace loga: potisk
 Jiné požadavky: 400 ks barevně/400 ks černobíle</t>
  </si>
  <si>
    <t>Hudcová Pavla Mgr.</t>
  </si>
  <si>
    <t>168771@mail.muni.cz</t>
  </si>
  <si>
    <t>39294100-0-2</t>
  </si>
  <si>
    <t>Hrnek</t>
  </si>
  <si>
    <t>Dodání podkladů: potisk nápis MOJE UNIVERZITA s logem, průměr 30 mm, Rozměr (velikost):v 100 mm, horní průměr 95 mm, dolní pr. 53 mm, barva: modrá, uvnitř bílá, Materiál: porcelán
 Technologie aplikace loga: potisk a tvrzení teplem</t>
  </si>
  <si>
    <t>Odbor vnějších vztahů a marketingu</t>
  </si>
  <si>
    <t>Žerotínovo nám. 617/9, 60177 Brno</t>
  </si>
  <si>
    <t>POTISK BUDE DODÁN NAŠÍM GRAFIKEM, 
 ukázka hrnku MU (není závazné) http://www.muni.cz/general/mu_presentation/publicity_articles#modry_hrnek</t>
  </si>
  <si>
    <t>5900</t>
  </si>
  <si>
    <t>OBJ/9901/0459/11</t>
  </si>
  <si>
    <t>Vafková Eva</t>
  </si>
  <si>
    <t>1589@mail.muni.cz</t>
  </si>
  <si>
    <t>39294100-0-10</t>
  </si>
  <si>
    <t>Banner</t>
  </si>
  <si>
    <t>Dodání podkladů:
 Rozměr (velikost):2000x800 (VxŠ)
 Materiál:hliník,plátno vhodné pro outdoor
 Technologie aplikace potisku:plnobarevný potisk
 Barva : bílá
 Motiv : Horizontální ligolink OP VK s logem MU - bude dodán
 Jiné požadavky:
 Roll-up,prezentační,výstavní roll-up (hliníková kazeta) včetně skladacího stojanu a přenosné polstrované brašny s popruhem.
 Záruka : 10 let</t>
  </si>
  <si>
    <t>A</t>
  </si>
  <si>
    <t>Právnická fakulta</t>
  </si>
  <si>
    <t>Veveří 158/70, 61180 Brno</t>
  </si>
  <si>
    <t>0705</t>
  </si>
  <si>
    <t>OBJ/2201/0044/11</t>
  </si>
  <si>
    <t>Koplíková Tereza Bc.</t>
  </si>
  <si>
    <t>136103@mail.muni.cz</t>
  </si>
  <si>
    <t>Místo dodání: Ekonomicko-správní fakulta, Lipová 41a Brno, místnost 432
 Kontakt: Tereza Koplíková, 606 365 057</t>
  </si>
  <si>
    <t>Formát bloku A5, 50 listů čistých (bez linek apod.) materiál: bílý ofset 80g/m2, vazba V2 lepená, přebal bloku bílá křída 200g/m2, zadní strana bloku karton 300g/m2.
 Potisk přebalu 1/0, potisk každého listu 1/0 (podklady k potisku budou dodány).</t>
  </si>
  <si>
    <t>Centrum ekonomických a právních studií</t>
  </si>
  <si>
    <t>1197</t>
  </si>
  <si>
    <t>1195</t>
  </si>
  <si>
    <t>OBJ/5601/0162/11</t>
  </si>
  <si>
    <t>Plastová propiska s klipsou, barva stříbrná, kovové doplňky (hrot propisky, klipsa), gumový grip.
 Potisk 1-barva (černá, šedá rastr) podklady k potisku budou dodány - min. plocha k potisku 40 x 6 mm.</t>
  </si>
  <si>
    <t>Dodání: Ekonomicko-správní fakulta, Lipová 41a Brno, místnost 432, 
 Kontakt: Tereza Koplíková, 606 365 057</t>
  </si>
  <si>
    <t>USB Flash-disk
 Barva stříbrná, kapacita 2 GB, rozměry 55 x 15 x 8 mm, materiál kov, sundavací kryt, vč. řetízku/provázku, kompatibilita: Microsoft Windows 98, ME, 2000, XP, Mac 9.x/X, Linux 2.4x
 Přenosová rychlost:
 čtení: min 10 MB/sec
 zápis: min 3 MB/sec
 Potisk flasch disku 1/0 z obou stran (plocha k potisku dvakrát 40 x 6 mm) - podklady k potisku budou doloženy.</t>
  </si>
  <si>
    <t>Oddělení vnějších vztahů</t>
  </si>
  <si>
    <t>1298</t>
  </si>
  <si>
    <t>OBJ/5601/0163/11</t>
  </si>
  <si>
    <t>39294100-0-7</t>
  </si>
  <si>
    <t>Sloha na dokumenty</t>
  </si>
  <si>
    <t>Sloha na dokumenty - vyrobena z tuhého polypropylenu, uvnitř s kovovým klipem (ve středu horní části) a vnitřní kapsou se 6 přihrádkami. Uzavírání na suchý zip. Formát A4, rozměr 268 x337 mm. Barva stříbrná nebo světle šedá.
 Potisk složky barva 1/0 - pouze přední strana, podklady k potisku budou dodány.</t>
  </si>
  <si>
    <t>Fousová Stanislava</t>
  </si>
  <si>
    <t>33632@mail.muni.cz</t>
  </si>
  <si>
    <t>39294100-0-22</t>
  </si>
  <si>
    <t>Tričko - OPVK</t>
  </si>
  <si>
    <t>velikost M</t>
  </si>
  <si>
    <t>Ústav biochemie</t>
  </si>
  <si>
    <t>Kamenice 753/5, 62500 Brno</t>
  </si>
  <si>
    <t>7999</t>
  </si>
  <si>
    <t>OBJ/3112/0229/11</t>
  </si>
  <si>
    <t>velikost L</t>
  </si>
  <si>
    <t>velikost XL</t>
  </si>
  <si>
    <t>39294100-0-28</t>
  </si>
  <si>
    <t>Propiska - OPVK</t>
  </si>
  <si>
    <t>Propiska s potiskem - zkrácený horizontální logolink, minimální plocha umístění logolinku 22,2x6 mm. Písmo sloganu: Helvetica Neue LT Pro 55 Roman. Použité barvy: Modrá - Reflex Blue, Žlutá - Process yellow, Oranžová - 144 C, Černá - Process Black CV. Počet barev tisku - 4.</t>
  </si>
  <si>
    <t>cena celkem 1153,20 Kč</t>
  </si>
  <si>
    <t>- samolepka se základním logolinkem OPVK, tj. obsahující loga ESF, EU, MŠMT a OPVK (včetně relevantních textů) a slogan INVESTICE DO ROZVOJE VZDĚLÁVÁNÍ
 - v souladu s Manuálem vizuální identity OPVK 
 - barevný horizontální logolink OPVK na bílém podkladu
 - rozměr logolinku 72 x 14 mm, ale nutno přidat kolem povinnou ochrannou zónu, 74,5 x 16,5 mm
 -  samolepky v PVC-provedení na arch A4 vč. perforace</t>
  </si>
  <si>
    <t>Kurucová Eva Mgr.</t>
  </si>
  <si>
    <t>143959@mail.muni.cz</t>
  </si>
  <si>
    <t>39294100-0-47</t>
  </si>
  <si>
    <t>USB flash disk - OPVK</t>
  </si>
  <si>
    <t>USB flash disk s potiskem - zkrácený horizontální logolink, minimální plocha umístění logolinku 22,2x14 mm. Písmo sloganu: Helvetica Neue LT Pro 55 Roman. Použité barvy: Modrá - Reflex Blue, Žlutá - Process yellow, Oranžová - 144 C, Černá - Process Black CV. Počet barev tisku - 4.</t>
  </si>
  <si>
    <t>kapacita 16 GB, s odolným kovovým rámem s karabinkou, karabinku pro připnutí na klíče či baťoh, OP Windows 98/SE/ME/2000XP, tampový tisk loga v černé barvě</t>
  </si>
  <si>
    <t>Kat.mediál.studií a žurnalistiky</t>
  </si>
  <si>
    <t>Joštova 218/10, 60200 Brno</t>
  </si>
  <si>
    <t>0213</t>
  </si>
  <si>
    <t>OBJ/2301/0242/11</t>
  </si>
  <si>
    <t>Karmazínová Šárka Mgr.</t>
  </si>
  <si>
    <t>468@mail.muni.cz</t>
  </si>
  <si>
    <t>Dodání podkladů:
 Rozměr (velikost): objem cca 300ml
 Barva: 380 žlutá a 380 modrá
 Materiál: keramika
 Technologie aplikace loga: dvě loga, tampontisk
 Jiné požadavky:</t>
  </si>
  <si>
    <t>Poradenské centrum</t>
  </si>
  <si>
    <t>Komenského nám. 220/2, 66243 Brno</t>
  </si>
  <si>
    <t>5041</t>
  </si>
  <si>
    <t>OBJ/9901/0460/11</t>
  </si>
  <si>
    <t>Kasalová Jitka</t>
  </si>
  <si>
    <t>111451@mail.muni.cz</t>
  </si>
  <si>
    <t>Velikost : M=10ks, L=20ks, XL=10ks</t>
  </si>
  <si>
    <t>Národní centrum pro výzk.biomolekul</t>
  </si>
  <si>
    <t>0688</t>
  </si>
  <si>
    <t>OBJ/3119/0187/11</t>
  </si>
  <si>
    <t>39294100-0-24</t>
  </si>
  <si>
    <t>Hrnek - OPVK</t>
  </si>
  <si>
    <t>Hrnek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CV, Počet barev tisku - 6.</t>
  </si>
  <si>
    <t>39294100-0-38</t>
  </si>
  <si>
    <t>Vlaječka včetně stojánku - vlajka EU</t>
  </si>
  <si>
    <t>Vlaječka včetně stojánku - vlajka EU. Použité barvy: Modrá - Reflex Blue, Žlutá - Process Yellow. Počet barev - 2.</t>
  </si>
  <si>
    <t>39294100-0-40</t>
  </si>
  <si>
    <t>Vlaječka včetně stojánku - vlajka ČR</t>
  </si>
  <si>
    <t>Vlaječka včetně stojánku - vlajka ČR.</t>
  </si>
  <si>
    <t>39294100-0-49</t>
  </si>
  <si>
    <t>Blok - OPVK</t>
  </si>
  <si>
    <t>Blok s potiskem - rozšířený horizontální logolink, minimální plocha umístění logolinku 72x14 mm. Písmo sloganu: Helvetica Neue LT Pro 55 Roman. Použité barvy: Modrá - Reflex Blue, Žlutá - Process yellow, Zelená - 5483 C, Šedá 424 C, Oranžová - 144 C, Černá - Process Black CV. Počet barev tisku - 6.</t>
  </si>
  <si>
    <t>Münz Filip Mgr. PhD.</t>
  </si>
  <si>
    <t>108960@mail.muni.cz</t>
  </si>
  <si>
    <t>keramika</t>
  </si>
  <si>
    <t>Ústav fyziky kondenzovaných látek</t>
  </si>
  <si>
    <t>OBJ/3108/0028/11</t>
  </si>
  <si>
    <t>39294100-0-34</t>
  </si>
  <si>
    <t>Sloha na dokumenty - OPVK</t>
  </si>
  <si>
    <t>musí být oranžová?</t>
  </si>
  <si>
    <t>Dodání podkladů:
 Rozměr (velikost):A5
 Jiné požadavky:</t>
  </si>
  <si>
    <t>39294100-0-41</t>
  </si>
  <si>
    <t>Samolepka - OPVK</t>
  </si>
  <si>
    <t>Dodání podkladů:
 Druh elektroniky:
 Barva:
 Technologie aplikace loga:
 Jiné požadavky:</t>
  </si>
  <si>
    <t>39294100-0-32</t>
  </si>
  <si>
    <t>Pero - OPVK</t>
  </si>
  <si>
    <t>inkoust?</t>
  </si>
  <si>
    <t>Suchánková Monika</t>
  </si>
  <si>
    <t>108859@mail.muni.cz</t>
  </si>
  <si>
    <t>- samolepka se základním logolinkem OPVK, tj. obsahující loga ESF, EU, MŠMT a OPVK (včetně relevantních textů) a slogan Investice do rozvoje vzdělávání
 - slogan je písmem Helvetica Neue LT Pro 55 Roman a je vždy zarovnán na střed celého logolinku, velikost sloganu vychází z rozměru X (šířka nožičky ?f? u loga ESF)
 - barvy pro ESF a EU (modrá - Pantone Reflex Blue, žlutá - Pantone Process Yellow); barvy pro MŠMT (zelená - Pantone 5483 C, šedá ? Pantone 424 C); barvy pro OPVK (oranžová ? Pantone 144 C, černá ? Pantone Process Black CV); vše vč. CMYK nadefinováno v Manuálu vizuální identity OPVK (strana 23) resp. lze využít přiložené vzory</t>
  </si>
  <si>
    <t>Ústav chemie</t>
  </si>
  <si>
    <t>0646</t>
  </si>
  <si>
    <t>OBJ/3111/0524/11</t>
  </si>
  <si>
    <t>Flash disk s potiskem, zkrácený barevný logolink OP VK),</t>
  </si>
  <si>
    <t>? modře, jemně píšící s potiskem (zkrácený barevný logolink OP VK),</t>
  </si>
  <si>
    <t>Hošková Kateřina Mgr.</t>
  </si>
  <si>
    <t>9127@mail.muni.cz</t>
  </si>
  <si>
    <t>Dodání podkladů: elektronicky po domluvě zašleme loga v požadovaném formátu (stručný návrh přiložen v příloze)
 Druh elektroniky: Flash disk
 Barva: bílá
 Technologie aplikace loga: sítotisk
 Jiné požadavky:</t>
  </si>
  <si>
    <t>Akademické centrum rozvoje soft skills</t>
  </si>
  <si>
    <t>Arna Nováka 1/1, 60200 Brno</t>
  </si>
  <si>
    <t>0001</t>
  </si>
  <si>
    <t>OBJ/2104/0015/11</t>
  </si>
  <si>
    <t>Převzetí zboží po tel. domluvě:
 PhDr. Andrea Pokorná, Ph.D.
 tel.: 549 49 6601</t>
  </si>
  <si>
    <t>Dodání podkladů:
 Rozměr (velikost): 10x3 cm
 Materiál:samolepící papír, mat
 Technologie aplikace loga:potisk
 Jiné požadavky: barva - 4/0, dodání po arších</t>
  </si>
  <si>
    <t>Kat.ošetřovatelství</t>
  </si>
  <si>
    <t>Kamenice 126/3, 62500 Brno</t>
  </si>
  <si>
    <t>Pokorná Andrea PhDr. Ph.D.</t>
  </si>
  <si>
    <t>98239@mail.muni.cz</t>
  </si>
  <si>
    <t>4064</t>
  </si>
  <si>
    <t>OBJ/1148/0019/11</t>
  </si>
  <si>
    <t>Zelinková Klára Mgr. DiS.</t>
  </si>
  <si>
    <t>84416@mail.muni.cz</t>
  </si>
  <si>
    <t>přenosný samonavíjecí banner s potiskem (loga, text)uložený do tašky/brašny, vyměnitelné, vysoce stabilní a bezpečné uchycení banneru, snadno složitelný, konstrukce z eloxovaného hliníku s rol. systémem a zadní skládací vzpěrou (barva stříbrná), rozměr: 85 x 200 cm, dodání podkladů: ANO, tisk barevný (text, loga, tabulky), požadujeme náhledy (korektury) banneru před fin.tiskem a domluvu konkrétní podoby banneru, orientační zadání tisku banneru je v příloze včetně požadované grafiky z MŠMT, materiál banneru omyvatelný, Technologie aplikace potisku: plnobarevný potisk - logolink OPVK, logo MU, loga partnerů projektu, rámování tabulek, stínovaní v tabulkách, text ČB (vzor viz. příloha), voděodolný, UV odolný</t>
  </si>
  <si>
    <t>Kat.speciální pedagogiky</t>
  </si>
  <si>
    <t>Poříčí 945/9, 60300 Brno</t>
  </si>
  <si>
    <t>Žádáme dodavatele, aby kontaktoval na tel.: 776 719 757 (Klára Zelinková), příp. email: zelinkova@ped.muni.cz k domluvě na předání finálních podkladů pro tisk banneru, výběru banneru.</t>
  </si>
  <si>
    <t>5502</t>
  </si>
  <si>
    <t>OBJ/4101/1065/11</t>
  </si>
  <si>
    <t>Forejtová Zhořová Jitka</t>
  </si>
  <si>
    <t>67533@mail.muni.cz</t>
  </si>
  <si>
    <t>samolepka se zákl.logolinkem OPVK,tj.obsahující loga ESF,EU,MŠMT a OPVK(vč.relevantních textů)a slogan INVESTICE DO ROZVOJE VZDĚLÁVÁNÍ -pořadí log,jejich zarovnání,mezery,barevnost atd.musí být v souladu s Manuálem vizuální identity OPVK(k dispozici přiložen obrázek s ukázkovým vzorem logolinku v .pdf)- barevný horizontální logolink OPVK na bílém podkladu
 - rozměr logolinku 72x14 mm + kolem povinná ochranná zóna, takže celá plocha samolepky pak 74,5x16,5 mm
 -slogan písmem Helvetica Neue LT Pro 55 Roman je vždy zarovnán na střed celého logolinku, velikost sloganu(i ochr.zóny) vychází z rozměru X(šířka nožičky ?f? u loga ESF)
 - barvy dle Manuálu (strana 23) resp. lze využít přiložené vzory- samolepky v PVC-provedení na arch A4 vč. perforace pro snadné vyjmutí jednotl.kusů(100ks samolep.)</t>
  </si>
  <si>
    <t>Ústav matematiky a statistiky</t>
  </si>
  <si>
    <t>OBJ/3107/0051/11</t>
  </si>
  <si>
    <t>39294100-0-12</t>
  </si>
  <si>
    <t>Razítko</t>
  </si>
  <si>
    <t>Otočné razítko 1-barevné (černá barva), štoček - rozměry tiskové plochy 60 x 25 mm (pouze text a čísla - podklady budou dodány), polštářek</t>
  </si>
  <si>
    <t>Ekonomicko-správní fakulta</t>
  </si>
  <si>
    <t>Krůtilová Veronika Ing.</t>
  </si>
  <si>
    <t>76247@mail.muni.cz</t>
  </si>
  <si>
    <t>1293</t>
  </si>
  <si>
    <t>OBJ/5601/0164/11</t>
  </si>
  <si>
    <t>Vlaječka ČR a vlaječka EU, saténové tištěné, rozm. 11 x 16,5 cm (každá), k instalaci - nasunutí na stolní stojánek dvojitý.
 Dvojitý stolní kovový stojánek (typ "V") na vlaječky, barva stojánku chromová.</t>
  </si>
  <si>
    <t>39294100-0-15</t>
  </si>
  <si>
    <t>Navigační cedule</t>
  </si>
  <si>
    <t>Základní deska PVC, rozměry 500 x 795 mm, rám z elx. hliníkového profilu - šířka 5 mm.
 8 ks demontovatelných příčných hladkých hliníkových profilů:
 1 ks: 488 x 156 mm
 6 ks: 488 x 93 mm
 1 ks: 488 x 62 mm
 Polep 5 ks lamelů: 
 grafika solventní barevný tisk na PVC folii samolepícií, podklady budou dodány.</t>
  </si>
  <si>
    <t>min. 8GB</t>
  </si>
  <si>
    <t>OBJ/3107/0052/11</t>
  </si>
  <si>
    <t>Carda Jakub Ing.</t>
  </si>
  <si>
    <t>137020@mail.muni.cz</t>
  </si>
  <si>
    <t>OBJ/5601/0165/11</t>
  </si>
  <si>
    <t>Stohlová Soňa</t>
  </si>
  <si>
    <t>186014@mail.muni.cz</t>
  </si>
  <si>
    <t>39294100-0-8</t>
  </si>
  <si>
    <t>Taška (papírová/igelitová)</t>
  </si>
  <si>
    <t>Dodání podkladů:ANO,logo 2x - bude dodáno
 Rozměr (velikost):350x500mm
 Barva:1/0
 Materiál:igelitová taška
 Technologie aplikace loga:sítotisk
 Jiné požadavky:</t>
  </si>
  <si>
    <t>Fakulta sportovních studií</t>
  </si>
  <si>
    <t>Zvonař Martin Mgr. Ph.D.</t>
  </si>
  <si>
    <t>7750@mail.muni.cz</t>
  </si>
  <si>
    <t>3544</t>
  </si>
  <si>
    <t>OBJ/5102/0066/11</t>
  </si>
  <si>
    <t>Dodání podkladů:ANO, 2x barevné logo na přední straně-bude dodáno
 Rozměr (velikost):A5
 Jiné požadavky:80g, 50 listů (potisk na každém listu)</t>
  </si>
  <si>
    <t>Dodání podkladů:ANO, bude dodán
 Rozměr (velikost):105x42,3
 Materiál:papír, krycí fólie
 Technologie aplikace loga:potisk
 Jiné požadavky:</t>
  </si>
  <si>
    <t>Dodání podkladů:ANO, logo 1/0 bude dodáno
 Rozměr (délka a průměr - zadejte minimální a maximální přípustné hodnoty):cca 30x10mm
 Typ náplně:
 Barva náplně:modrá 
 Materiál:klip a tlačítko z průhledné hmoty, protiskluzová guma
 Barevnost: 1/0
 Technologie aplikace loga: tampontisk
 Jiné požadavky:</t>
  </si>
  <si>
    <t>39294100-0-1</t>
  </si>
  <si>
    <t>Tričko</t>
  </si>
  <si>
    <t>Dodání podkladů: ANO, 2 potisky
 Rozměr (velikost):70x M, 70x L,60x XL
 Barva: tm. modrá
 Materiál: 100 % bavlna, zpevňující lemovka výstřihu s elastanem, bez bočnícvh švů, dvojité stehování všech švů
 Technologie aplikace loga: potisk 1/0 na prsa a na záda 
 Gramáž: 160 g/m2
 Dámské/pánské
 Střih: tričko
 Jiné požadavky: nedeformovat loga</t>
  </si>
  <si>
    <t>8300</t>
  </si>
  <si>
    <t>8200</t>
  </si>
  <si>
    <t>OBJ/5102/0067/11</t>
  </si>
  <si>
    <t>Dodání podkladů: ANO, 2 potisky
 Rozměr (velikost): S, M, L, XL
 Barva: bílá barva
 Materiál: 100 % bavlna, zpevňující lemovka výstřihu s elastanem, bez bočnícvh švů, dvojité stehování všech švů
 Technologie aplikace loga: potisk 2/0 na prsa a na záda
 Gramáž: 160 g/m2
 Dámské/pánské
 Střih: tričko
 Jiné požadavky: nedeformovat loga
 V příloze náhled log pro tisk-posléze budou zaslána v požadovaném formátu.</t>
  </si>
  <si>
    <t>6800</t>
  </si>
  <si>
    <t>OBJ/5102/0068/11</t>
  </si>
  <si>
    <t>OBJ/3107/0053/11</t>
  </si>
  <si>
    <t>vlaječky EU,
 rozměry vlajek 11 x 16,5 cm.</t>
  </si>
  <si>
    <t>Trávníková Dagmar Mgr. Ph.D.</t>
  </si>
  <si>
    <t>53989@mail.muni.cz</t>
  </si>
  <si>
    <t>3542</t>
  </si>
  <si>
    <t>OBJ/5102/0069/11</t>
  </si>
  <si>
    <t>vlaječky ČR,
 rozměry vlajek 11 x 16,5 cm.</t>
  </si>
  <si>
    <t>Dodání podkladů:Ano
 Druh elektroniky:2GB flash disk
 Barva:bílá, počet barev tisku 6
 Technologie aplikace loga:
 min. plocha potisku: 22,2x14mm (potisk na obou stranách)
 Jiné požadavky: rozhraní min. USB 2.0, redukovaný minikonektor nevyhovuje, záhájení a ukončení serisního zásahu v místě instalace</t>
  </si>
  <si>
    <t>Dodání podkladů:Ano, 
 Rozměr (velikost):A5, 40 listů
 Bava papíru: bílá , modré linkování
 Min. plocha tisku: 
 Jiné požadavky:horní pás 20mm, dolní pás 18mm, 6 barev tisku, pevná zadní strana</t>
  </si>
  <si>
    <t>Dodání podkladů:Ano, 
 Rozměr (velikost):75x75, samolepící bloček, lepidlo při horním okraji
 Bava papíru: bílá 
 Jiné požadavky:6 barev tisku</t>
  </si>
  <si>
    <t>Dodání podkladů:Ano
 Rozměr (délka a průměr - zadejte minimální a maximální přípustné hodnoty):8x40mm )oboustraně) Barva náplně:modrá Materiál:kov (klopa pro zavěšení propisky)plast+černá pryž na úchopové části Barevnost:6 barev tisku Technologie aplikace loga: Jiné požadavky:</t>
  </si>
  <si>
    <t>materiál: satén, rozměry: 11x16,5cm, k nasunutí na dvojitý stojánek tvaru V, barva stojánku: stříbrná</t>
  </si>
  <si>
    <t>Ondráček Jan PaedDr. Ph.D.</t>
  </si>
  <si>
    <t>2292@mail.muni.cz</t>
  </si>
  <si>
    <t>3546</t>
  </si>
  <si>
    <t>OBJ/5102/0070/11</t>
  </si>
  <si>
    <t>Dodání podkladů:Ano Rozměr (délka a průměr - zadejte minimální a maximální přípustné hodnoty): Typ náplně: Barva náplně:modrá Materiál:modrý plast+černá pryž na úchopové části Barevnost: Technologie aplikace loga:2 barvy tisku Jiné požadavky:tence píšíci hrot, logo bude dodáno</t>
  </si>
  <si>
    <t>Dodání podkladů:Ano
 Rozměr (velikost):105x42,3
 Materiál:papír, krycí fólie
 Technologie aplikace loga:potisk
 Jiné požadavky:vzor v příloze</t>
  </si>
  <si>
    <t>Čech Jan Mgr.</t>
  </si>
  <si>
    <t>63843@mail.muni.cz</t>
  </si>
  <si>
    <t>- samolepka se zákl.logolinkem OPVK, tj.obsahující loga ESF,EU,MŠMT a OPVK (vč.relevantních textů) a slogan INVESTICE DO ROZVOJE VZDĚLÁVÁNÍ
 - pořadí log,jejich zarovnání,mezery,barevnost atd. musí být v souladu s Manuálem vizuální identity OPVK (přiložen obrázek s ukázk.vzorem logolinku v .pdf)
 - barevný horizontální logolink OPVK na bílém podkladu
 - rozměr logolinku 72x14 mm + kolem povinná ochranná zóna,takže celá plocha samolepky pak 74,5x16,5 mm
 - slogan písmem Helvetica Neue LT Pro 55 Roman je vždy zarovnán na střed logolinku;velikost sloganu (i ochr.zóny) vychází z rozměru X (šířka nožičky "f" u loga ESF)
 - barvy dle Manuálu (strana23) resp.lze využít přiložené vzory
 - samolepky v PVC-provedení na arch A4 vč. perforace pro snadné vyjmutí jednotl.kusů</t>
  </si>
  <si>
    <t>7061</t>
  </si>
  <si>
    <t>OBJ/3109/0197/11</t>
  </si>
  <si>
    <t>Celkem</t>
  </si>
  <si>
    <t xml:space="preserve">Jednotková cena bez DPH v Kč </t>
  </si>
  <si>
    <t xml:space="preserve">Celková cena za položku (bez DPH) v Kč </t>
  </si>
  <si>
    <t>Celková cena za položku (včetně DPH) v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</si>
</sst>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4" borderId="1" xfId="0" applyFont="1" applyBorder="1" applyAlignment="1">
      <alignment horizontal="right" vertical="top"/>
    </xf>
    <xf numFmtId="0" fontId="0" fillId="4" borderId="1" xfId="0" applyFont="1" applyBorder="1" applyAlignment="1">
      <alignment horizontal="left" vertical="top" wrapText="1"/>
    </xf>
    <xf numFmtId="49" fontId="0" fillId="4" borderId="1" xfId="0" applyFont="1" applyBorder="1" applyAlignment="1">
      <alignment horizontal="left" vertical="top" wrapText="1"/>
    </xf>
    <xf numFmtId="4" fontId="0" fillId="4" borderId="1" xfId="0" applyFont="1" applyBorder="1" applyAlignment="1">
      <alignment horizontal="right" vertical="top"/>
    </xf>
    <xf numFmtId="4" fontId="0" fillId="0" borderId="0" xfId="0" applyFont="1" applyAlignment="1">
      <alignment horizontal="right" vertical="top"/>
    </xf>
    <xf numFmtId="0" fontId="1" fillId="5" borderId="3" xfId="0" applyFont="1" applyBorder="1" applyAlignment="1">
      <alignment horizontal="left" vertical="top"/>
    </xf>
    <xf numFmtId="4" fontId="1" fillId="5" borderId="3" xfId="0" applyFont="1" applyBorder="1" applyAlignment="1">
      <alignment horizontal="right" vertical="top"/>
    </xf>
    <xf numFmtId="0" fontId="1" fillId="0" borderId="4" xfId="0" applyFont="1" applyBorder="1" applyAlignment="1">
      <alignment horizontal="left" vertical="top"/>
    </xf>
    <xf numFmtId="4" fontId="1" fillId="6" borderId="0" xfId="0" applyFont="1" applyAlignment="1">
      <alignment horizontal="right" vertical="top"/>
    </xf>
    <xf numFmtId="0" fontId="1" fillId="7" borderId="1" xfId="0" applyFont="1" applyBorder="1" applyAlignment="1">
      <alignment horizontal="left" vertical="top"/>
    </xf>
    <xf numFmtId="0" fontId="1" fillId="2" borderId="1" xfId="0" applyFont="1" applyBorder="1" applyAlignment="1">
      <alignment horizontal="center" vertical="center" wrapText="1"/>
    </xf>
    <xf numFmtId="0" fontId="1" fillId="8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Border="1" applyAlignment="1">
      <alignment horizontal="center" vertical="center" wrapText="1"/>
    </xf>
    <xf numFmtId="0" fontId="1" fillId="9" borderId="5" xfId="0" applyFont="1" applyBorder="1" applyAlignment="1">
      <alignment horizontal="center" vertical="center" wrapText="1"/>
    </xf>
    <xf numFmtId="0" fontId="1" fillId="5" borderId="3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1" fillId="3" borderId="2" xfId="0" applyFont="1" applyBorder="1" applyAlignment="1">
      <alignment horizontal="center" vertical="center" textRotation="90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tabSelected="1" workbookViewId="0" topLeftCell="A1">
      <pane ySplit="5" topLeftCell="BM6" activePane="bottomLeft" state="frozen"/>
      <selection pane="topLeft" activeCell="A1" sqref="A1"/>
      <selection pane="bottomLeft" activeCell="C2" sqref="C1:C16384"/>
    </sheetView>
  </sheetViews>
  <sheetFormatPr defaultColWidth="9.140625" defaultRowHeight="12.75"/>
  <cols>
    <col min="1" max="1" width="8.57421875" style="0" customWidth="1"/>
    <col min="2" max="2" width="7.57421875" style="0" customWidth="1"/>
    <col min="3" max="3" width="14.00390625" style="0" hidden="1" customWidth="1"/>
    <col min="4" max="4" width="10.7109375" style="0" customWidth="1"/>
    <col min="5" max="5" width="50.8515625" style="0" customWidth="1"/>
    <col min="6" max="6" width="5.28125" style="25" customWidth="1"/>
    <col min="7" max="7" width="4.00390625" style="0" customWidth="1"/>
    <col min="8" max="8" width="18.28125" style="0" customWidth="1"/>
    <col min="9" max="9" width="12.57421875" style="0" customWidth="1"/>
    <col min="10" max="10" width="13.7109375" style="0" customWidth="1"/>
    <col min="11" max="11" width="19.8515625" style="0" customWidth="1"/>
    <col min="12" max="12" width="12.140625" style="0" customWidth="1"/>
    <col min="13" max="13" width="35.57421875" style="0" customWidth="1"/>
    <col min="14" max="14" width="7.8515625" style="0" customWidth="1"/>
    <col min="15" max="15" width="5.8515625" style="0" customWidth="1"/>
    <col min="16" max="16" width="11.421875" style="0" customWidth="1"/>
    <col min="17" max="17" width="10.00390625" style="0" customWidth="1"/>
    <col min="18" max="18" width="6.00390625" style="0" customWidth="1"/>
    <col min="19" max="19" width="6.57421875" style="0" customWidth="1"/>
    <col min="20" max="20" width="11.57421875" style="0" customWidth="1"/>
    <col min="21" max="21" width="13.57421875" style="0" customWidth="1"/>
  </cols>
  <sheetData>
    <row r="1" spans="1:21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6.5" customHeight="1">
      <c r="A3" s="2" t="s">
        <v>1</v>
      </c>
      <c r="B3" s="17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12.75" customHeight="1">
      <c r="A4" s="18"/>
      <c r="B4" s="18"/>
      <c r="C4" s="18"/>
      <c r="D4" s="18"/>
      <c r="E4" s="18"/>
      <c r="F4" s="19" t="s">
        <v>3</v>
      </c>
      <c r="G4" s="19"/>
      <c r="H4" s="20"/>
      <c r="I4" s="20"/>
      <c r="J4" s="18"/>
      <c r="K4" s="18"/>
      <c r="L4" s="18"/>
      <c r="M4" s="18"/>
      <c r="N4" s="19" t="s">
        <v>6</v>
      </c>
      <c r="O4" s="19"/>
      <c r="P4" s="19" t="s">
        <v>3</v>
      </c>
      <c r="Q4" s="19"/>
      <c r="R4" s="19"/>
      <c r="S4" s="19"/>
      <c r="T4" s="18"/>
      <c r="U4" s="18"/>
    </row>
    <row r="5" spans="1:21" ht="57.75" customHeight="1">
      <c r="A5" s="3" t="s">
        <v>7</v>
      </c>
      <c r="B5" s="3" t="s">
        <v>14</v>
      </c>
      <c r="C5" s="3" t="s">
        <v>16</v>
      </c>
      <c r="D5" s="3" t="s">
        <v>17</v>
      </c>
      <c r="E5" s="3" t="s">
        <v>19</v>
      </c>
      <c r="F5" s="24" t="s">
        <v>22</v>
      </c>
      <c r="G5" s="3" t="s">
        <v>23</v>
      </c>
      <c r="H5" s="3" t="s">
        <v>27</v>
      </c>
      <c r="I5" s="3" t="s">
        <v>29</v>
      </c>
      <c r="J5" s="3" t="s">
        <v>34</v>
      </c>
      <c r="K5" s="3" t="s">
        <v>35</v>
      </c>
      <c r="L5" s="3" t="s">
        <v>36</v>
      </c>
      <c r="M5" s="3" t="s">
        <v>37</v>
      </c>
      <c r="N5" s="3" t="s">
        <v>39</v>
      </c>
      <c r="O5" s="3" t="s">
        <v>42</v>
      </c>
      <c r="P5" s="3" t="s">
        <v>50</v>
      </c>
      <c r="Q5" s="3" t="s">
        <v>300</v>
      </c>
      <c r="R5" s="24" t="s">
        <v>52</v>
      </c>
      <c r="S5" s="3" t="s">
        <v>53</v>
      </c>
      <c r="T5" s="3" t="s">
        <v>301</v>
      </c>
      <c r="U5" s="3" t="s">
        <v>302</v>
      </c>
    </row>
    <row r="6" spans="1:21" ht="114.75">
      <c r="A6" s="4">
        <v>10258</v>
      </c>
      <c r="B6" s="4">
        <v>24708</v>
      </c>
      <c r="C6" s="5" t="s">
        <v>56</v>
      </c>
      <c r="D6" s="5" t="s">
        <v>57</v>
      </c>
      <c r="E6" s="5" t="s">
        <v>58</v>
      </c>
      <c r="F6" s="6">
        <v>50</v>
      </c>
      <c r="G6" s="7" t="s">
        <v>59</v>
      </c>
      <c r="H6" s="5" t="s">
        <v>60</v>
      </c>
      <c r="I6" s="5" t="s">
        <v>61</v>
      </c>
      <c r="J6" s="5" t="s">
        <v>62</v>
      </c>
      <c r="K6" s="5" t="s">
        <v>63</v>
      </c>
      <c r="L6" s="5">
        <v>549493705</v>
      </c>
      <c r="M6" s="5" t="s">
        <v>64</v>
      </c>
      <c r="N6" s="8" t="s">
        <v>65</v>
      </c>
      <c r="O6" s="8" t="s">
        <v>66</v>
      </c>
      <c r="P6" s="7" t="s">
        <v>67</v>
      </c>
      <c r="Q6" s="9">
        <v>175</v>
      </c>
      <c r="R6" s="6">
        <v>20</v>
      </c>
      <c r="S6" s="9">
        <v>35</v>
      </c>
      <c r="T6" s="10">
        <f>ROUND(F6*Q6,2)</f>
        <v>8750</v>
      </c>
      <c r="U6" s="10">
        <f>ROUND(F6*(Q6+S6),2)</f>
        <v>10500</v>
      </c>
    </row>
    <row r="7" spans="1:21" ht="216.75">
      <c r="A7" s="4">
        <v>10258</v>
      </c>
      <c r="B7" s="4">
        <v>24709</v>
      </c>
      <c r="C7" s="5" t="s">
        <v>68</v>
      </c>
      <c r="D7" s="5" t="s">
        <v>69</v>
      </c>
      <c r="E7" s="5" t="s">
        <v>70</v>
      </c>
      <c r="F7" s="6">
        <v>75</v>
      </c>
      <c r="G7" s="7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>
        <v>549493705</v>
      </c>
      <c r="M7" s="5" t="s">
        <v>64</v>
      </c>
      <c r="N7" s="8" t="s">
        <v>65</v>
      </c>
      <c r="O7" s="8" t="s">
        <v>66</v>
      </c>
      <c r="P7" s="7" t="s">
        <v>67</v>
      </c>
      <c r="Q7" s="9">
        <v>47.2</v>
      </c>
      <c r="R7" s="6">
        <v>20</v>
      </c>
      <c r="S7" s="9">
        <v>9.44</v>
      </c>
      <c r="T7" s="10">
        <f>ROUND(F7*Q7,2)</f>
        <v>3540</v>
      </c>
      <c r="U7" s="10">
        <f>ROUND(F7*(Q7+S7),2)</f>
        <v>4248</v>
      </c>
    </row>
    <row r="8" spans="1:21" ht="216.75">
      <c r="A8" s="4">
        <v>10258</v>
      </c>
      <c r="B8" s="4">
        <v>24710</v>
      </c>
      <c r="C8" s="5" t="s">
        <v>71</v>
      </c>
      <c r="D8" s="5" t="s">
        <v>72</v>
      </c>
      <c r="E8" s="5" t="s">
        <v>73</v>
      </c>
      <c r="F8" s="6">
        <v>75</v>
      </c>
      <c r="G8" s="7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>
        <v>549493705</v>
      </c>
      <c r="M8" s="5" t="s">
        <v>64</v>
      </c>
      <c r="N8" s="8" t="s">
        <v>65</v>
      </c>
      <c r="O8" s="8" t="s">
        <v>66</v>
      </c>
      <c r="P8" s="7" t="s">
        <v>67</v>
      </c>
      <c r="Q8" s="9">
        <v>19.8</v>
      </c>
      <c r="R8" s="6">
        <v>20</v>
      </c>
      <c r="S8" s="9">
        <v>3.96</v>
      </c>
      <c r="T8" s="10">
        <f>ROUND(F8*Q8,2)</f>
        <v>1485</v>
      </c>
      <c r="U8" s="10">
        <f>ROUND(F8*(Q8+S8),2)</f>
        <v>1782</v>
      </c>
    </row>
    <row r="9" spans="1:21" ht="115.5" thickBot="1">
      <c r="A9" s="4">
        <v>10258</v>
      </c>
      <c r="B9" s="4">
        <v>24711</v>
      </c>
      <c r="C9" s="5" t="s">
        <v>74</v>
      </c>
      <c r="D9" s="5" t="s">
        <v>75</v>
      </c>
      <c r="E9" s="5" t="s">
        <v>76</v>
      </c>
      <c r="F9" s="6">
        <v>2</v>
      </c>
      <c r="G9" s="7" t="s">
        <v>59</v>
      </c>
      <c r="H9" s="5" t="s">
        <v>60</v>
      </c>
      <c r="I9" s="5" t="s">
        <v>61</v>
      </c>
      <c r="J9" s="5" t="s">
        <v>62</v>
      </c>
      <c r="K9" s="5" t="s">
        <v>63</v>
      </c>
      <c r="L9" s="5">
        <v>549493705</v>
      </c>
      <c r="M9" s="5"/>
      <c r="N9" s="8" t="s">
        <v>65</v>
      </c>
      <c r="O9" s="8" t="s">
        <v>66</v>
      </c>
      <c r="P9" s="7" t="s">
        <v>67</v>
      </c>
      <c r="Q9" s="9">
        <v>215</v>
      </c>
      <c r="R9" s="6">
        <v>20</v>
      </c>
      <c r="S9" s="9">
        <v>43</v>
      </c>
      <c r="T9" s="10">
        <f>ROUND(F9*Q9,2)</f>
        <v>430</v>
      </c>
      <c r="U9" s="10">
        <f>ROUND(F9*(Q9+S9),2)</f>
        <v>516</v>
      </c>
    </row>
    <row r="10" spans="1:21" ht="13.5" customHeight="1" thickTop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1" t="s">
        <v>77</v>
      </c>
      <c r="S10" s="21"/>
      <c r="T10" s="12">
        <f>SUM(T6:T9)</f>
        <v>14205</v>
      </c>
      <c r="U10" s="12">
        <f>SUM(U6:U9)</f>
        <v>17046</v>
      </c>
    </row>
    <row r="11" spans="1:2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51">
      <c r="A12" s="4">
        <v>10898</v>
      </c>
      <c r="B12" s="4">
        <v>25419</v>
      </c>
      <c r="C12" s="5" t="s">
        <v>78</v>
      </c>
      <c r="D12" s="5" t="s">
        <v>79</v>
      </c>
      <c r="E12" s="5" t="s">
        <v>80</v>
      </c>
      <c r="F12" s="6">
        <v>100</v>
      </c>
      <c r="G12" s="7" t="s">
        <v>59</v>
      </c>
      <c r="H12" s="5" t="s">
        <v>81</v>
      </c>
      <c r="I12" s="5" t="s">
        <v>82</v>
      </c>
      <c r="J12" s="5" t="s">
        <v>83</v>
      </c>
      <c r="K12" s="5" t="s">
        <v>84</v>
      </c>
      <c r="L12" s="5">
        <v>549497663</v>
      </c>
      <c r="M12" s="5" t="s">
        <v>85</v>
      </c>
      <c r="N12" s="8" t="s">
        <v>86</v>
      </c>
      <c r="O12" s="8" t="s">
        <v>87</v>
      </c>
      <c r="P12" s="7" t="s">
        <v>88</v>
      </c>
      <c r="Q12" s="9">
        <v>125.6</v>
      </c>
      <c r="R12" s="6">
        <v>20</v>
      </c>
      <c r="S12" s="9">
        <v>25.12</v>
      </c>
      <c r="T12" s="10">
        <f>ROUND(F12*Q12,2)</f>
        <v>12560</v>
      </c>
      <c r="U12" s="10">
        <f>ROUND(F12*(Q12+S12),2)</f>
        <v>15072</v>
      </c>
    </row>
    <row r="13" spans="1:21" ht="51">
      <c r="A13" s="4">
        <v>10898</v>
      </c>
      <c r="B13" s="4">
        <v>25428</v>
      </c>
      <c r="C13" s="5" t="s">
        <v>89</v>
      </c>
      <c r="D13" s="5" t="s">
        <v>90</v>
      </c>
      <c r="E13" s="5" t="s">
        <v>91</v>
      </c>
      <c r="F13" s="6">
        <v>600</v>
      </c>
      <c r="G13" s="7" t="s">
        <v>59</v>
      </c>
      <c r="H13" s="5" t="s">
        <v>81</v>
      </c>
      <c r="I13" s="5" t="s">
        <v>82</v>
      </c>
      <c r="J13" s="5" t="s">
        <v>83</v>
      </c>
      <c r="K13" s="5" t="s">
        <v>84</v>
      </c>
      <c r="L13" s="5">
        <v>549497663</v>
      </c>
      <c r="M13" s="5" t="s">
        <v>92</v>
      </c>
      <c r="N13" s="8" t="s">
        <v>86</v>
      </c>
      <c r="O13" s="8" t="s">
        <v>87</v>
      </c>
      <c r="P13" s="7" t="s">
        <v>88</v>
      </c>
      <c r="Q13" s="9">
        <v>7.3</v>
      </c>
      <c r="R13" s="6">
        <v>20</v>
      </c>
      <c r="S13" s="9">
        <v>1.46</v>
      </c>
      <c r="T13" s="10">
        <f>ROUND(F13*Q13,2)</f>
        <v>4380</v>
      </c>
      <c r="U13" s="10">
        <f>ROUND(F13*(Q13+S13),2)</f>
        <v>5256</v>
      </c>
    </row>
    <row r="14" spans="1:21" ht="51">
      <c r="A14" s="4">
        <v>10898</v>
      </c>
      <c r="B14" s="4">
        <v>25429</v>
      </c>
      <c r="C14" s="5" t="s">
        <v>78</v>
      </c>
      <c r="D14" s="5" t="s">
        <v>79</v>
      </c>
      <c r="E14" s="5" t="s">
        <v>93</v>
      </c>
      <c r="F14" s="6">
        <v>30</v>
      </c>
      <c r="G14" s="7" t="s">
        <v>59</v>
      </c>
      <c r="H14" s="5" t="s">
        <v>81</v>
      </c>
      <c r="I14" s="5" t="s">
        <v>82</v>
      </c>
      <c r="J14" s="5" t="s">
        <v>83</v>
      </c>
      <c r="K14" s="5" t="s">
        <v>84</v>
      </c>
      <c r="L14" s="5">
        <v>549497663</v>
      </c>
      <c r="M14" s="5" t="s">
        <v>94</v>
      </c>
      <c r="N14" s="8" t="s">
        <v>86</v>
      </c>
      <c r="O14" s="8" t="s">
        <v>87</v>
      </c>
      <c r="P14" s="7" t="s">
        <v>88</v>
      </c>
      <c r="Q14" s="9">
        <v>221.6</v>
      </c>
      <c r="R14" s="6">
        <v>20</v>
      </c>
      <c r="S14" s="9">
        <v>44.32</v>
      </c>
      <c r="T14" s="10">
        <f>ROUND(F14*Q14,2)</f>
        <v>6648</v>
      </c>
      <c r="U14" s="10">
        <f>ROUND(F14*(Q14+S14),2)</f>
        <v>7977.6</v>
      </c>
    </row>
    <row r="15" spans="1:21" ht="51">
      <c r="A15" s="4">
        <v>10898</v>
      </c>
      <c r="B15" s="4">
        <v>25458</v>
      </c>
      <c r="C15" s="5" t="s">
        <v>89</v>
      </c>
      <c r="D15" s="5" t="s">
        <v>90</v>
      </c>
      <c r="E15" s="5" t="s">
        <v>95</v>
      </c>
      <c r="F15" s="6">
        <v>600</v>
      </c>
      <c r="G15" s="7" t="s">
        <v>59</v>
      </c>
      <c r="H15" s="5" t="s">
        <v>81</v>
      </c>
      <c r="I15" s="5" t="s">
        <v>82</v>
      </c>
      <c r="J15" s="5" t="s">
        <v>83</v>
      </c>
      <c r="K15" s="5" t="s">
        <v>84</v>
      </c>
      <c r="L15" s="5">
        <v>549497663</v>
      </c>
      <c r="M15" s="5" t="s">
        <v>92</v>
      </c>
      <c r="N15" s="8" t="s">
        <v>86</v>
      </c>
      <c r="O15" s="8" t="s">
        <v>87</v>
      </c>
      <c r="P15" s="7" t="s">
        <v>88</v>
      </c>
      <c r="Q15" s="9">
        <v>3.9</v>
      </c>
      <c r="R15" s="6">
        <v>20</v>
      </c>
      <c r="S15" s="9">
        <v>0.78</v>
      </c>
      <c r="T15" s="10">
        <f>ROUND(F15*Q15,2)</f>
        <v>2340</v>
      </c>
      <c r="U15" s="10">
        <f>ROUND(F15*(Q15+S15),2)</f>
        <v>2808</v>
      </c>
    </row>
    <row r="16" spans="1:21" ht="51">
      <c r="A16" s="4">
        <v>10898</v>
      </c>
      <c r="B16" s="4">
        <v>25494</v>
      </c>
      <c r="C16" s="5" t="s">
        <v>89</v>
      </c>
      <c r="D16" s="5" t="s">
        <v>90</v>
      </c>
      <c r="E16" s="5" t="s">
        <v>96</v>
      </c>
      <c r="F16" s="6">
        <v>600</v>
      </c>
      <c r="G16" s="7" t="s">
        <v>59</v>
      </c>
      <c r="H16" s="5" t="s">
        <v>81</v>
      </c>
      <c r="I16" s="5" t="s">
        <v>82</v>
      </c>
      <c r="J16" s="5" t="s">
        <v>83</v>
      </c>
      <c r="K16" s="5" t="s">
        <v>84</v>
      </c>
      <c r="L16" s="5">
        <v>549497663</v>
      </c>
      <c r="M16" s="5" t="s">
        <v>92</v>
      </c>
      <c r="N16" s="8" t="s">
        <v>86</v>
      </c>
      <c r="O16" s="8" t="s">
        <v>87</v>
      </c>
      <c r="P16" s="7" t="s">
        <v>88</v>
      </c>
      <c r="Q16" s="9">
        <v>2.4</v>
      </c>
      <c r="R16" s="6">
        <v>20</v>
      </c>
      <c r="S16" s="9">
        <v>0.48</v>
      </c>
      <c r="T16" s="10">
        <f>ROUND(F16*Q16,2)</f>
        <v>1440</v>
      </c>
      <c r="U16" s="10">
        <f>ROUND(F16*(Q16+S16),2)</f>
        <v>1728</v>
      </c>
    </row>
    <row r="17" spans="1:21" ht="51.75" thickBot="1">
      <c r="A17" s="4">
        <v>10898</v>
      </c>
      <c r="B17" s="4">
        <v>25495</v>
      </c>
      <c r="C17" s="5" t="s">
        <v>89</v>
      </c>
      <c r="D17" s="5" t="s">
        <v>90</v>
      </c>
      <c r="E17" s="5" t="s">
        <v>97</v>
      </c>
      <c r="F17" s="6">
        <v>800</v>
      </c>
      <c r="G17" s="7" t="s">
        <v>59</v>
      </c>
      <c r="H17" s="5" t="s">
        <v>81</v>
      </c>
      <c r="I17" s="5" t="s">
        <v>82</v>
      </c>
      <c r="J17" s="5" t="s">
        <v>83</v>
      </c>
      <c r="K17" s="5" t="s">
        <v>84</v>
      </c>
      <c r="L17" s="5">
        <v>549497663</v>
      </c>
      <c r="M17" s="5" t="s">
        <v>92</v>
      </c>
      <c r="N17" s="8" t="s">
        <v>86</v>
      </c>
      <c r="O17" s="8" t="s">
        <v>87</v>
      </c>
      <c r="P17" s="7" t="s">
        <v>88</v>
      </c>
      <c r="Q17" s="9">
        <v>2.9</v>
      </c>
      <c r="R17" s="6">
        <v>20</v>
      </c>
      <c r="S17" s="9">
        <v>0.58</v>
      </c>
      <c r="T17" s="10">
        <f>ROUND(F17*Q17,2)</f>
        <v>2320</v>
      </c>
      <c r="U17" s="10">
        <f>ROUND(F17*(Q17+S17),2)</f>
        <v>2784</v>
      </c>
    </row>
    <row r="18" spans="1:21" ht="13.5" customHeight="1" thickTop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 t="s">
        <v>77</v>
      </c>
      <c r="S18" s="21"/>
      <c r="T18" s="12">
        <f>SUM(T12:T17)</f>
        <v>29688</v>
      </c>
      <c r="U18" s="12">
        <f>SUM(U12:U17)</f>
        <v>35625.6</v>
      </c>
    </row>
    <row r="19" spans="1:2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02.75" thickBot="1">
      <c r="A20" s="4">
        <v>11441</v>
      </c>
      <c r="B20" s="4">
        <v>27463</v>
      </c>
      <c r="C20" s="5" t="s">
        <v>100</v>
      </c>
      <c r="D20" s="5" t="s">
        <v>101</v>
      </c>
      <c r="E20" s="5" t="s">
        <v>102</v>
      </c>
      <c r="F20" s="6">
        <v>200</v>
      </c>
      <c r="G20" s="7" t="s">
        <v>59</v>
      </c>
      <c r="H20" s="5" t="s">
        <v>103</v>
      </c>
      <c r="I20" s="5" t="s">
        <v>104</v>
      </c>
      <c r="J20" s="5" t="s">
        <v>98</v>
      </c>
      <c r="K20" s="5" t="s">
        <v>99</v>
      </c>
      <c r="L20" s="5">
        <v>549498036</v>
      </c>
      <c r="M20" s="5" t="s">
        <v>105</v>
      </c>
      <c r="N20" s="8" t="s">
        <v>106</v>
      </c>
      <c r="O20" s="8" t="s">
        <v>87</v>
      </c>
      <c r="P20" s="7" t="s">
        <v>107</v>
      </c>
      <c r="Q20" s="9">
        <v>21.1</v>
      </c>
      <c r="R20" s="6">
        <v>20</v>
      </c>
      <c r="S20" s="9">
        <v>4.22</v>
      </c>
      <c r="T20" s="10">
        <f>ROUND(F20*Q20,2)</f>
        <v>4220</v>
      </c>
      <c r="U20" s="10">
        <f>ROUND(F20*(Q20+S20),2)</f>
        <v>5064</v>
      </c>
    </row>
    <row r="21" spans="1:21" ht="13.5" customHeight="1" thickTop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 t="s">
        <v>77</v>
      </c>
      <c r="S21" s="21"/>
      <c r="T21" s="12">
        <f>SUM(T20:T20)</f>
        <v>4220</v>
      </c>
      <c r="U21" s="12">
        <f>SUM(U20:U20)</f>
        <v>5064</v>
      </c>
    </row>
    <row r="22" spans="1:2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41" thickBot="1">
      <c r="A23" s="4">
        <v>11929</v>
      </c>
      <c r="B23" s="4">
        <v>28597</v>
      </c>
      <c r="C23" s="5" t="s">
        <v>110</v>
      </c>
      <c r="D23" s="5" t="s">
        <v>111</v>
      </c>
      <c r="E23" s="5" t="s">
        <v>112</v>
      </c>
      <c r="F23" s="6">
        <v>1</v>
      </c>
      <c r="G23" s="7" t="s">
        <v>113</v>
      </c>
      <c r="H23" s="5" t="s">
        <v>114</v>
      </c>
      <c r="I23" s="5" t="s">
        <v>115</v>
      </c>
      <c r="J23" s="5" t="s">
        <v>108</v>
      </c>
      <c r="K23" s="5" t="s">
        <v>109</v>
      </c>
      <c r="L23" s="5">
        <v>549498043</v>
      </c>
      <c r="M23" s="5"/>
      <c r="N23" s="8" t="s">
        <v>116</v>
      </c>
      <c r="O23" s="8" t="s">
        <v>87</v>
      </c>
      <c r="P23" s="7" t="s">
        <v>117</v>
      </c>
      <c r="Q23" s="9">
        <v>2295</v>
      </c>
      <c r="R23" s="6">
        <v>20</v>
      </c>
      <c r="S23" s="9">
        <v>459</v>
      </c>
      <c r="T23" s="10">
        <f>ROUND(F23*Q23,2)</f>
        <v>2295</v>
      </c>
      <c r="U23" s="10">
        <f>ROUND(F23*(Q23+S23),2)</f>
        <v>2754</v>
      </c>
    </row>
    <row r="24" spans="1:21" ht="13.5" customHeight="1" thickTop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1" t="s">
        <v>77</v>
      </c>
      <c r="S24" s="21"/>
      <c r="T24" s="12">
        <f>SUM(T23:T23)</f>
        <v>2295</v>
      </c>
      <c r="U24" s="12">
        <f>SUM(U23:U23)</f>
        <v>2754</v>
      </c>
    </row>
    <row r="25" spans="1:21" ht="12.7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76.5">
      <c r="A26" s="4">
        <v>11930</v>
      </c>
      <c r="B26" s="4">
        <v>28530</v>
      </c>
      <c r="C26" s="5" t="s">
        <v>56</v>
      </c>
      <c r="D26" s="5" t="s">
        <v>57</v>
      </c>
      <c r="E26" s="5" t="s">
        <v>121</v>
      </c>
      <c r="F26" s="6">
        <v>400</v>
      </c>
      <c r="G26" s="7" t="s">
        <v>59</v>
      </c>
      <c r="H26" s="5" t="s">
        <v>122</v>
      </c>
      <c r="I26" s="5" t="s">
        <v>82</v>
      </c>
      <c r="J26" s="5" t="s">
        <v>118</v>
      </c>
      <c r="K26" s="5" t="s">
        <v>119</v>
      </c>
      <c r="L26" s="5">
        <v>549495950</v>
      </c>
      <c r="M26" s="5" t="s">
        <v>120</v>
      </c>
      <c r="N26" s="8" t="s">
        <v>123</v>
      </c>
      <c r="O26" s="8" t="s">
        <v>124</v>
      </c>
      <c r="P26" s="7" t="s">
        <v>125</v>
      </c>
      <c r="Q26" s="9">
        <v>21.1</v>
      </c>
      <c r="R26" s="6">
        <v>20</v>
      </c>
      <c r="S26" s="9">
        <v>4.22</v>
      </c>
      <c r="T26" s="10">
        <f>ROUND(F26*Q26,2)</f>
        <v>8440</v>
      </c>
      <c r="U26" s="10">
        <f>ROUND(F26*(Q26+S26),2)</f>
        <v>10128</v>
      </c>
    </row>
    <row r="27" spans="1:21" ht="77.25" thickBot="1">
      <c r="A27" s="4">
        <v>11930</v>
      </c>
      <c r="B27" s="4">
        <v>28531</v>
      </c>
      <c r="C27" s="5" t="s">
        <v>71</v>
      </c>
      <c r="D27" s="5" t="s">
        <v>72</v>
      </c>
      <c r="E27" s="5" t="s">
        <v>126</v>
      </c>
      <c r="F27" s="6">
        <v>400</v>
      </c>
      <c r="G27" s="7" t="s">
        <v>59</v>
      </c>
      <c r="H27" s="5" t="s">
        <v>122</v>
      </c>
      <c r="I27" s="5" t="s">
        <v>82</v>
      </c>
      <c r="J27" s="5" t="s">
        <v>118</v>
      </c>
      <c r="K27" s="5" t="s">
        <v>119</v>
      </c>
      <c r="L27" s="5">
        <v>549495950</v>
      </c>
      <c r="M27" s="5" t="s">
        <v>120</v>
      </c>
      <c r="N27" s="8" t="s">
        <v>123</v>
      </c>
      <c r="O27" s="8" t="s">
        <v>124</v>
      </c>
      <c r="P27" s="7" t="s">
        <v>125</v>
      </c>
      <c r="Q27" s="9">
        <v>6.8</v>
      </c>
      <c r="R27" s="6">
        <v>20</v>
      </c>
      <c r="S27" s="9">
        <v>1.36</v>
      </c>
      <c r="T27" s="10">
        <f>ROUND(F27*Q27,2)</f>
        <v>2720</v>
      </c>
      <c r="U27" s="10">
        <f>ROUND(F27*(Q27+S27),2)</f>
        <v>3264</v>
      </c>
    </row>
    <row r="28" spans="1:21" ht="13.5" customHeight="1" thickTop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1" t="s">
        <v>77</v>
      </c>
      <c r="S28" s="21"/>
      <c r="T28" s="12">
        <f>SUM(T26:T27)</f>
        <v>11160</v>
      </c>
      <c r="U28" s="12">
        <f>SUM(U26:U27)</f>
        <v>13392</v>
      </c>
    </row>
    <row r="29" spans="1:2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27.5">
      <c r="A30" s="4">
        <v>12045</v>
      </c>
      <c r="B30" s="4">
        <v>28593</v>
      </c>
      <c r="C30" s="5" t="s">
        <v>78</v>
      </c>
      <c r="D30" s="5" t="s">
        <v>79</v>
      </c>
      <c r="E30" s="5" t="s">
        <v>128</v>
      </c>
      <c r="F30" s="6">
        <v>50</v>
      </c>
      <c r="G30" s="7" t="s">
        <v>59</v>
      </c>
      <c r="H30" s="5" t="s">
        <v>129</v>
      </c>
      <c r="I30" s="5" t="s">
        <v>82</v>
      </c>
      <c r="J30" s="5" t="s">
        <v>118</v>
      </c>
      <c r="K30" s="5" t="s">
        <v>119</v>
      </c>
      <c r="L30" s="5">
        <v>549495950</v>
      </c>
      <c r="M30" s="5" t="s">
        <v>127</v>
      </c>
      <c r="N30" s="8" t="s">
        <v>130</v>
      </c>
      <c r="O30" s="8" t="s">
        <v>87</v>
      </c>
      <c r="P30" s="7" t="s">
        <v>131</v>
      </c>
      <c r="Q30" s="9">
        <v>112.6</v>
      </c>
      <c r="R30" s="6">
        <v>20</v>
      </c>
      <c r="S30" s="9">
        <v>22.52</v>
      </c>
      <c r="T30" s="10">
        <f>ROUND(F30*Q30,2)</f>
        <v>5630</v>
      </c>
      <c r="U30" s="10">
        <f>ROUND(F30*(Q30+S30),2)</f>
        <v>6756</v>
      </c>
    </row>
    <row r="31" spans="1:21" ht="102.75" thickBot="1">
      <c r="A31" s="4">
        <v>12045</v>
      </c>
      <c r="B31" s="4">
        <v>28594</v>
      </c>
      <c r="C31" s="5" t="s">
        <v>132</v>
      </c>
      <c r="D31" s="5" t="s">
        <v>133</v>
      </c>
      <c r="E31" s="5" t="s">
        <v>134</v>
      </c>
      <c r="F31" s="6">
        <v>50</v>
      </c>
      <c r="G31" s="7" t="s">
        <v>59</v>
      </c>
      <c r="H31" s="5" t="s">
        <v>129</v>
      </c>
      <c r="I31" s="5" t="s">
        <v>82</v>
      </c>
      <c r="J31" s="5" t="s">
        <v>118</v>
      </c>
      <c r="K31" s="5" t="s">
        <v>119</v>
      </c>
      <c r="L31" s="5">
        <v>549495950</v>
      </c>
      <c r="M31" s="5" t="s">
        <v>127</v>
      </c>
      <c r="N31" s="8" t="s">
        <v>130</v>
      </c>
      <c r="O31" s="8" t="s">
        <v>87</v>
      </c>
      <c r="P31" s="7" t="s">
        <v>131</v>
      </c>
      <c r="Q31" s="9">
        <v>153.8</v>
      </c>
      <c r="R31" s="6">
        <v>20</v>
      </c>
      <c r="S31" s="9">
        <v>30.76</v>
      </c>
      <c r="T31" s="10">
        <f>ROUND(F31*Q31,2)</f>
        <v>7690</v>
      </c>
      <c r="U31" s="10">
        <f>ROUND(F31*(Q31+S31),2)</f>
        <v>9228</v>
      </c>
    </row>
    <row r="32" spans="1:21" ht="13.5" customHeight="1" thickTop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1" t="s">
        <v>77</v>
      </c>
      <c r="S32" s="21"/>
      <c r="T32" s="12">
        <f>SUM(T30:T31)</f>
        <v>13320</v>
      </c>
      <c r="U32" s="12">
        <f>SUM(U30:U31)</f>
        <v>15984</v>
      </c>
    </row>
    <row r="33" spans="1:2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25.5">
      <c r="A34" s="4">
        <v>12121</v>
      </c>
      <c r="B34" s="4">
        <v>28736</v>
      </c>
      <c r="C34" s="5" t="s">
        <v>137</v>
      </c>
      <c r="D34" s="5" t="s">
        <v>138</v>
      </c>
      <c r="E34" s="5" t="s">
        <v>139</v>
      </c>
      <c r="F34" s="6">
        <v>30</v>
      </c>
      <c r="G34" s="7" t="s">
        <v>59</v>
      </c>
      <c r="H34" s="5" t="s">
        <v>140</v>
      </c>
      <c r="I34" s="5" t="s">
        <v>141</v>
      </c>
      <c r="J34" s="5" t="s">
        <v>135</v>
      </c>
      <c r="K34" s="5" t="s">
        <v>136</v>
      </c>
      <c r="L34" s="5">
        <v>549491425</v>
      </c>
      <c r="M34" s="5"/>
      <c r="N34" s="8" t="s">
        <v>142</v>
      </c>
      <c r="O34" s="8" t="s">
        <v>87</v>
      </c>
      <c r="P34" s="7" t="s">
        <v>143</v>
      </c>
      <c r="Q34" s="9">
        <v>100.5</v>
      </c>
      <c r="R34" s="6">
        <v>20</v>
      </c>
      <c r="S34" s="9">
        <v>20.1</v>
      </c>
      <c r="T34" s="10">
        <f>ROUND(F34*Q34,2)</f>
        <v>3015</v>
      </c>
      <c r="U34" s="10">
        <f>ROUND(F34*(Q34+S34),2)</f>
        <v>3618</v>
      </c>
    </row>
    <row r="35" spans="1:21" ht="25.5">
      <c r="A35" s="4">
        <v>12121</v>
      </c>
      <c r="B35" s="4">
        <v>28737</v>
      </c>
      <c r="C35" s="5" t="s">
        <v>137</v>
      </c>
      <c r="D35" s="5" t="s">
        <v>138</v>
      </c>
      <c r="E35" s="5" t="s">
        <v>144</v>
      </c>
      <c r="F35" s="6">
        <v>40</v>
      </c>
      <c r="G35" s="7" t="s">
        <v>59</v>
      </c>
      <c r="H35" s="5" t="s">
        <v>140</v>
      </c>
      <c r="I35" s="5" t="s">
        <v>141</v>
      </c>
      <c r="J35" s="5" t="s">
        <v>135</v>
      </c>
      <c r="K35" s="5" t="s">
        <v>136</v>
      </c>
      <c r="L35" s="5">
        <v>549491425</v>
      </c>
      <c r="M35" s="5"/>
      <c r="N35" s="8" t="s">
        <v>142</v>
      </c>
      <c r="O35" s="8" t="s">
        <v>87</v>
      </c>
      <c r="P35" s="7" t="s">
        <v>143</v>
      </c>
      <c r="Q35" s="9">
        <v>91.3</v>
      </c>
      <c r="R35" s="6">
        <v>20</v>
      </c>
      <c r="S35" s="9">
        <v>18.26</v>
      </c>
      <c r="T35" s="10">
        <f>ROUND(F35*Q35,2)</f>
        <v>3652</v>
      </c>
      <c r="U35" s="10">
        <f>ROUND(F35*(Q35+S35),2)</f>
        <v>4382.4</v>
      </c>
    </row>
    <row r="36" spans="1:21" ht="25.5">
      <c r="A36" s="4">
        <v>12121</v>
      </c>
      <c r="B36" s="4">
        <v>28738</v>
      </c>
      <c r="C36" s="5" t="s">
        <v>137</v>
      </c>
      <c r="D36" s="5" t="s">
        <v>138</v>
      </c>
      <c r="E36" s="5" t="s">
        <v>145</v>
      </c>
      <c r="F36" s="6">
        <v>30</v>
      </c>
      <c r="G36" s="7" t="s">
        <v>59</v>
      </c>
      <c r="H36" s="5" t="s">
        <v>140</v>
      </c>
      <c r="I36" s="5" t="s">
        <v>141</v>
      </c>
      <c r="J36" s="5" t="s">
        <v>135</v>
      </c>
      <c r="K36" s="5" t="s">
        <v>136</v>
      </c>
      <c r="L36" s="5">
        <v>549491425</v>
      </c>
      <c r="M36" s="5"/>
      <c r="N36" s="8" t="s">
        <v>142</v>
      </c>
      <c r="O36" s="8" t="s">
        <v>87</v>
      </c>
      <c r="P36" s="7" t="s">
        <v>143</v>
      </c>
      <c r="Q36" s="9">
        <v>100.5</v>
      </c>
      <c r="R36" s="6">
        <v>20</v>
      </c>
      <c r="S36" s="9">
        <v>20.1</v>
      </c>
      <c r="T36" s="10">
        <f>ROUND(F36*Q36,2)</f>
        <v>3015</v>
      </c>
      <c r="U36" s="10">
        <f>ROUND(F36*(Q36+S36),2)</f>
        <v>3618</v>
      </c>
    </row>
    <row r="37" spans="1:21" ht="25.5">
      <c r="A37" s="4">
        <v>12121</v>
      </c>
      <c r="B37" s="4">
        <v>28739</v>
      </c>
      <c r="C37" s="5" t="s">
        <v>146</v>
      </c>
      <c r="D37" s="5" t="s">
        <v>147</v>
      </c>
      <c r="E37" s="5" t="s">
        <v>149</v>
      </c>
      <c r="F37" s="6">
        <v>100</v>
      </c>
      <c r="G37" s="7" t="s">
        <v>59</v>
      </c>
      <c r="H37" s="5" t="s">
        <v>140</v>
      </c>
      <c r="I37" s="5" t="s">
        <v>141</v>
      </c>
      <c r="J37" s="5" t="s">
        <v>135</v>
      </c>
      <c r="K37" s="5" t="s">
        <v>136</v>
      </c>
      <c r="L37" s="5">
        <v>549491425</v>
      </c>
      <c r="M37" s="5"/>
      <c r="N37" s="8" t="s">
        <v>142</v>
      </c>
      <c r="O37" s="8" t="s">
        <v>87</v>
      </c>
      <c r="P37" s="7" t="s">
        <v>143</v>
      </c>
      <c r="Q37" s="9">
        <v>21.5</v>
      </c>
      <c r="R37" s="6">
        <v>20</v>
      </c>
      <c r="S37" s="9">
        <v>4.3</v>
      </c>
      <c r="T37" s="10">
        <f>ROUND(F37*Q37,2)</f>
        <v>2150</v>
      </c>
      <c r="U37" s="10">
        <f>ROUND(F37*(Q37+S37),2)</f>
        <v>2580</v>
      </c>
    </row>
    <row r="38" spans="1:21" ht="141" thickBot="1">
      <c r="A38" s="4">
        <v>12121</v>
      </c>
      <c r="B38" s="4">
        <v>29512</v>
      </c>
      <c r="C38" s="5" t="s">
        <v>89</v>
      </c>
      <c r="D38" s="5" t="s">
        <v>90</v>
      </c>
      <c r="E38" s="5" t="s">
        <v>150</v>
      </c>
      <c r="F38" s="6">
        <v>50</v>
      </c>
      <c r="G38" s="7" t="s">
        <v>59</v>
      </c>
      <c r="H38" s="5" t="s">
        <v>140</v>
      </c>
      <c r="I38" s="5" t="s">
        <v>141</v>
      </c>
      <c r="J38" s="5" t="s">
        <v>135</v>
      </c>
      <c r="K38" s="5" t="s">
        <v>136</v>
      </c>
      <c r="L38" s="5">
        <v>549491425</v>
      </c>
      <c r="M38" s="5"/>
      <c r="N38" s="8" t="s">
        <v>142</v>
      </c>
      <c r="O38" s="8" t="s">
        <v>87</v>
      </c>
      <c r="P38" s="7" t="s">
        <v>143</v>
      </c>
      <c r="Q38" s="9">
        <v>3.7</v>
      </c>
      <c r="R38" s="6">
        <v>20</v>
      </c>
      <c r="S38" s="9">
        <v>0.74</v>
      </c>
      <c r="T38" s="10">
        <f>ROUND(F38*Q38,2)</f>
        <v>185</v>
      </c>
      <c r="U38" s="10">
        <f>ROUND(F38*(Q38+S38),2)</f>
        <v>222</v>
      </c>
    </row>
    <row r="39" spans="1:21" ht="13.5" customHeight="1" thickTop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1" t="s">
        <v>77</v>
      </c>
      <c r="S39" s="21"/>
      <c r="T39" s="12">
        <f>SUM(T34:T38)</f>
        <v>12017</v>
      </c>
      <c r="U39" s="12">
        <f>SUM(U34:U38)</f>
        <v>14420.4</v>
      </c>
    </row>
    <row r="40" spans="1:2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</row>
    <row r="41" spans="1:21" ht="51.75" thickBot="1">
      <c r="A41" s="4">
        <v>12131</v>
      </c>
      <c r="B41" s="4">
        <v>28848</v>
      </c>
      <c r="C41" s="5" t="s">
        <v>153</v>
      </c>
      <c r="D41" s="5" t="s">
        <v>154</v>
      </c>
      <c r="E41" s="5" t="s">
        <v>156</v>
      </c>
      <c r="F41" s="6">
        <v>50</v>
      </c>
      <c r="G41" s="7" t="s">
        <v>59</v>
      </c>
      <c r="H41" s="5" t="s">
        <v>157</v>
      </c>
      <c r="I41" s="5" t="s">
        <v>158</v>
      </c>
      <c r="J41" s="5" t="s">
        <v>151</v>
      </c>
      <c r="K41" s="5" t="s">
        <v>152</v>
      </c>
      <c r="L41" s="5">
        <v>549494893</v>
      </c>
      <c r="M41" s="5"/>
      <c r="N41" s="8" t="s">
        <v>159</v>
      </c>
      <c r="O41" s="8" t="s">
        <v>124</v>
      </c>
      <c r="P41" s="7" t="s">
        <v>160</v>
      </c>
      <c r="Q41" s="9">
        <v>403.6</v>
      </c>
      <c r="R41" s="6">
        <v>20</v>
      </c>
      <c r="S41" s="9">
        <v>80.72</v>
      </c>
      <c r="T41" s="10">
        <f>ROUND(F41*Q41,2)</f>
        <v>20180</v>
      </c>
      <c r="U41" s="10">
        <f>ROUND(F41*(Q41+S41),2)</f>
        <v>24216</v>
      </c>
    </row>
    <row r="42" spans="1:21" ht="13.5" customHeight="1" thickTop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21" t="s">
        <v>77</v>
      </c>
      <c r="S42" s="21"/>
      <c r="T42" s="12">
        <f>SUM(T41:T41)</f>
        <v>20180</v>
      </c>
      <c r="U42" s="12">
        <f>SUM(U41:U41)</f>
        <v>24216</v>
      </c>
    </row>
    <row r="43" spans="1:2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21" ht="51.75" thickBot="1">
      <c r="A44" s="4">
        <v>12222</v>
      </c>
      <c r="B44" s="4">
        <v>29071</v>
      </c>
      <c r="C44" s="5" t="s">
        <v>100</v>
      </c>
      <c r="D44" s="5" t="s">
        <v>101</v>
      </c>
      <c r="E44" s="5" t="s">
        <v>163</v>
      </c>
      <c r="F44" s="6">
        <v>780</v>
      </c>
      <c r="G44" s="7" t="s">
        <v>59</v>
      </c>
      <c r="H44" s="5" t="s">
        <v>164</v>
      </c>
      <c r="I44" s="5" t="s">
        <v>165</v>
      </c>
      <c r="J44" s="5" t="s">
        <v>161</v>
      </c>
      <c r="K44" s="5" t="s">
        <v>162</v>
      </c>
      <c r="L44" s="5">
        <v>549494599</v>
      </c>
      <c r="M44" s="5"/>
      <c r="N44" s="8" t="s">
        <v>166</v>
      </c>
      <c r="O44" s="8" t="s">
        <v>87</v>
      </c>
      <c r="P44" s="7" t="s">
        <v>167</v>
      </c>
      <c r="Q44" s="9">
        <v>28.9</v>
      </c>
      <c r="R44" s="6">
        <v>20</v>
      </c>
      <c r="S44" s="9">
        <v>5.78</v>
      </c>
      <c r="T44" s="10">
        <f>ROUND(F44*Q44,2)</f>
        <v>22542</v>
      </c>
      <c r="U44" s="10">
        <f>ROUND(F44*(Q44+S44),2)</f>
        <v>27050.4</v>
      </c>
    </row>
    <row r="45" spans="1:21" ht="13.5" customHeight="1" thickTop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1" t="s">
        <v>77</v>
      </c>
      <c r="S45" s="21"/>
      <c r="T45" s="12">
        <f>SUM(T44:T44)</f>
        <v>22542</v>
      </c>
      <c r="U45" s="12">
        <f>SUM(U44:U44)</f>
        <v>27050.4</v>
      </c>
    </row>
    <row r="46" spans="1:2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</row>
    <row r="47" spans="1:21" ht="51">
      <c r="A47" s="4">
        <v>12302</v>
      </c>
      <c r="B47" s="4">
        <v>29197</v>
      </c>
      <c r="C47" s="5" t="s">
        <v>137</v>
      </c>
      <c r="D47" s="5" t="s">
        <v>138</v>
      </c>
      <c r="E47" s="5" t="s">
        <v>170</v>
      </c>
      <c r="F47" s="6">
        <v>40</v>
      </c>
      <c r="G47" s="7" t="s">
        <v>59</v>
      </c>
      <c r="H47" s="5" t="s">
        <v>171</v>
      </c>
      <c r="I47" s="5" t="s">
        <v>141</v>
      </c>
      <c r="J47" s="5" t="s">
        <v>168</v>
      </c>
      <c r="K47" s="5" t="s">
        <v>169</v>
      </c>
      <c r="L47" s="5">
        <v>549495046</v>
      </c>
      <c r="M47" s="5"/>
      <c r="N47" s="8" t="s">
        <v>172</v>
      </c>
      <c r="O47" s="8" t="s">
        <v>124</v>
      </c>
      <c r="P47" s="7" t="s">
        <v>173</v>
      </c>
      <c r="Q47" s="9">
        <v>167.9</v>
      </c>
      <c r="R47" s="6">
        <v>20</v>
      </c>
      <c r="S47" s="9">
        <v>33.58</v>
      </c>
      <c r="T47" s="10">
        <f>ROUND(F47*Q47,2)</f>
        <v>6716</v>
      </c>
      <c r="U47" s="10">
        <f>ROUND(F47*(Q47+S47),2)</f>
        <v>8059.2</v>
      </c>
    </row>
    <row r="48" spans="1:21" ht="102">
      <c r="A48" s="4">
        <v>12302</v>
      </c>
      <c r="B48" s="4">
        <v>29198</v>
      </c>
      <c r="C48" s="5" t="s">
        <v>174</v>
      </c>
      <c r="D48" s="5" t="s">
        <v>175</v>
      </c>
      <c r="E48" s="5" t="s">
        <v>176</v>
      </c>
      <c r="F48" s="6">
        <v>130</v>
      </c>
      <c r="G48" s="7" t="s">
        <v>59</v>
      </c>
      <c r="H48" s="5" t="s">
        <v>171</v>
      </c>
      <c r="I48" s="5" t="s">
        <v>141</v>
      </c>
      <c r="J48" s="5" t="s">
        <v>168</v>
      </c>
      <c r="K48" s="5" t="s">
        <v>169</v>
      </c>
      <c r="L48" s="5">
        <v>549495046</v>
      </c>
      <c r="M48" s="5"/>
      <c r="N48" s="8" t="s">
        <v>172</v>
      </c>
      <c r="O48" s="8" t="s">
        <v>124</v>
      </c>
      <c r="P48" s="7" t="s">
        <v>173</v>
      </c>
      <c r="Q48" s="9">
        <v>90.9</v>
      </c>
      <c r="R48" s="6">
        <v>20</v>
      </c>
      <c r="S48" s="9">
        <v>18.18</v>
      </c>
      <c r="T48" s="10">
        <f>ROUND(F48*Q48,2)</f>
        <v>11817</v>
      </c>
      <c r="U48" s="10">
        <f>ROUND(F48*(Q48+S48),2)</f>
        <v>14180.4</v>
      </c>
    </row>
    <row r="49" spans="1:21" ht="89.25">
      <c r="A49" s="4">
        <v>12302</v>
      </c>
      <c r="B49" s="4">
        <v>29203</v>
      </c>
      <c r="C49" s="5" t="s">
        <v>146</v>
      </c>
      <c r="D49" s="5" t="s">
        <v>147</v>
      </c>
      <c r="E49" s="5" t="s">
        <v>148</v>
      </c>
      <c r="F49" s="6">
        <v>130</v>
      </c>
      <c r="G49" s="7" t="s">
        <v>59</v>
      </c>
      <c r="H49" s="5" t="s">
        <v>171</v>
      </c>
      <c r="I49" s="5" t="s">
        <v>141</v>
      </c>
      <c r="J49" s="5" t="s">
        <v>168</v>
      </c>
      <c r="K49" s="5" t="s">
        <v>169</v>
      </c>
      <c r="L49" s="5">
        <v>549495046</v>
      </c>
      <c r="M49" s="5"/>
      <c r="N49" s="8" t="s">
        <v>172</v>
      </c>
      <c r="O49" s="8" t="s">
        <v>124</v>
      </c>
      <c r="P49" s="7" t="s">
        <v>173</v>
      </c>
      <c r="Q49" s="9">
        <v>17.2</v>
      </c>
      <c r="R49" s="6">
        <v>20</v>
      </c>
      <c r="S49" s="9">
        <v>3.44</v>
      </c>
      <c r="T49" s="10">
        <f>ROUND(F49*Q49,2)</f>
        <v>2236</v>
      </c>
      <c r="U49" s="10">
        <f>ROUND(F49*(Q49+S49),2)</f>
        <v>2683.2</v>
      </c>
    </row>
    <row r="50" spans="1:21" ht="51">
      <c r="A50" s="4">
        <v>12302</v>
      </c>
      <c r="B50" s="4">
        <v>29207</v>
      </c>
      <c r="C50" s="5" t="s">
        <v>177</v>
      </c>
      <c r="D50" s="5" t="s">
        <v>178</v>
      </c>
      <c r="E50" s="5" t="s">
        <v>179</v>
      </c>
      <c r="F50" s="6">
        <v>5</v>
      </c>
      <c r="G50" s="7" t="s">
        <v>59</v>
      </c>
      <c r="H50" s="5" t="s">
        <v>171</v>
      </c>
      <c r="I50" s="5" t="s">
        <v>141</v>
      </c>
      <c r="J50" s="5" t="s">
        <v>168</v>
      </c>
      <c r="K50" s="5" t="s">
        <v>169</v>
      </c>
      <c r="L50" s="5">
        <v>549495046</v>
      </c>
      <c r="M50" s="5"/>
      <c r="N50" s="8" t="s">
        <v>172</v>
      </c>
      <c r="O50" s="8" t="s">
        <v>124</v>
      </c>
      <c r="P50" s="7" t="s">
        <v>173</v>
      </c>
      <c r="Q50" s="9">
        <v>125</v>
      </c>
      <c r="R50" s="6">
        <v>20</v>
      </c>
      <c r="S50" s="9">
        <v>25</v>
      </c>
      <c r="T50" s="10">
        <f>ROUND(F50*Q50,2)</f>
        <v>625</v>
      </c>
      <c r="U50" s="10">
        <f>ROUND(F50*(Q50+S50),2)</f>
        <v>750</v>
      </c>
    </row>
    <row r="51" spans="1:21" ht="51">
      <c r="A51" s="4">
        <v>12302</v>
      </c>
      <c r="B51" s="4">
        <v>29208</v>
      </c>
      <c r="C51" s="5" t="s">
        <v>180</v>
      </c>
      <c r="D51" s="5" t="s">
        <v>181</v>
      </c>
      <c r="E51" s="5" t="s">
        <v>182</v>
      </c>
      <c r="F51" s="6">
        <v>5</v>
      </c>
      <c r="G51" s="7" t="s">
        <v>59</v>
      </c>
      <c r="H51" s="5" t="s">
        <v>171</v>
      </c>
      <c r="I51" s="5" t="s">
        <v>141</v>
      </c>
      <c r="J51" s="5" t="s">
        <v>168</v>
      </c>
      <c r="K51" s="5" t="s">
        <v>169</v>
      </c>
      <c r="L51" s="5">
        <v>549495046</v>
      </c>
      <c r="M51" s="5"/>
      <c r="N51" s="8" t="s">
        <v>172</v>
      </c>
      <c r="O51" s="8" t="s">
        <v>124</v>
      </c>
      <c r="P51" s="7" t="s">
        <v>173</v>
      </c>
      <c r="Q51" s="9">
        <v>125</v>
      </c>
      <c r="R51" s="6">
        <v>20</v>
      </c>
      <c r="S51" s="9">
        <v>25</v>
      </c>
      <c r="T51" s="10">
        <f>ROUND(F51*Q51,2)</f>
        <v>625</v>
      </c>
      <c r="U51" s="10">
        <f>ROUND(F51*(Q51+S51),2)</f>
        <v>750</v>
      </c>
    </row>
    <row r="52" spans="1:21" ht="89.25">
      <c r="A52" s="4">
        <v>12302</v>
      </c>
      <c r="B52" s="4">
        <v>29210</v>
      </c>
      <c r="C52" s="5" t="s">
        <v>153</v>
      </c>
      <c r="D52" s="5" t="s">
        <v>154</v>
      </c>
      <c r="E52" s="5" t="s">
        <v>155</v>
      </c>
      <c r="F52" s="6">
        <v>50</v>
      </c>
      <c r="G52" s="7" t="s">
        <v>59</v>
      </c>
      <c r="H52" s="5" t="s">
        <v>171</v>
      </c>
      <c r="I52" s="5" t="s">
        <v>141</v>
      </c>
      <c r="J52" s="5" t="s">
        <v>168</v>
      </c>
      <c r="K52" s="5" t="s">
        <v>169</v>
      </c>
      <c r="L52" s="5">
        <v>549495046</v>
      </c>
      <c r="M52" s="5"/>
      <c r="N52" s="8" t="s">
        <v>172</v>
      </c>
      <c r="O52" s="8" t="s">
        <v>124</v>
      </c>
      <c r="P52" s="7" t="s">
        <v>173</v>
      </c>
      <c r="Q52" s="9">
        <v>135.6</v>
      </c>
      <c r="R52" s="6">
        <v>20</v>
      </c>
      <c r="S52" s="9">
        <v>27.12</v>
      </c>
      <c r="T52" s="10">
        <f>ROUND(F52*Q52,2)</f>
        <v>6780</v>
      </c>
      <c r="U52" s="10">
        <f>ROUND(F52*(Q52+S52),2)</f>
        <v>8136</v>
      </c>
    </row>
    <row r="53" spans="1:21" ht="102.75" thickBot="1">
      <c r="A53" s="4">
        <v>12302</v>
      </c>
      <c r="B53" s="4">
        <v>29212</v>
      </c>
      <c r="C53" s="5" t="s">
        <v>183</v>
      </c>
      <c r="D53" s="5" t="s">
        <v>184</v>
      </c>
      <c r="E53" s="5" t="s">
        <v>185</v>
      </c>
      <c r="F53" s="6">
        <v>130</v>
      </c>
      <c r="G53" s="7" t="s">
        <v>59</v>
      </c>
      <c r="H53" s="5" t="s">
        <v>171</v>
      </c>
      <c r="I53" s="5" t="s">
        <v>141</v>
      </c>
      <c r="J53" s="5" t="s">
        <v>168</v>
      </c>
      <c r="K53" s="5" t="s">
        <v>169</v>
      </c>
      <c r="L53" s="5">
        <v>549495046</v>
      </c>
      <c r="M53" s="5"/>
      <c r="N53" s="8" t="s">
        <v>172</v>
      </c>
      <c r="O53" s="8" t="s">
        <v>124</v>
      </c>
      <c r="P53" s="7" t="s">
        <v>173</v>
      </c>
      <c r="Q53" s="9">
        <v>79.9</v>
      </c>
      <c r="R53" s="6">
        <v>20</v>
      </c>
      <c r="S53" s="9">
        <v>15.98</v>
      </c>
      <c r="T53" s="10">
        <f>ROUND(F53*Q53,2)</f>
        <v>10387</v>
      </c>
      <c r="U53" s="10">
        <f>ROUND(F53*(Q53+S53),2)</f>
        <v>12464.4</v>
      </c>
    </row>
    <row r="54" spans="1:21" ht="13.5" customHeight="1" thickTop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 t="s">
        <v>77</v>
      </c>
      <c r="S54" s="21"/>
      <c r="T54" s="12">
        <f>SUM(T47:T53)</f>
        <v>39186</v>
      </c>
      <c r="U54" s="12">
        <f>SUM(U47:U53)</f>
        <v>47023.200000000004</v>
      </c>
    </row>
    <row r="55" spans="1:2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  <row r="56" spans="1:21" ht="38.25">
      <c r="A56" s="4">
        <v>12321</v>
      </c>
      <c r="B56" s="4">
        <v>29313</v>
      </c>
      <c r="C56" s="5" t="s">
        <v>174</v>
      </c>
      <c r="D56" s="5" t="s">
        <v>175</v>
      </c>
      <c r="E56" s="5" t="s">
        <v>188</v>
      </c>
      <c r="F56" s="6">
        <v>10</v>
      </c>
      <c r="G56" s="7" t="s">
        <v>59</v>
      </c>
      <c r="H56" s="5" t="s">
        <v>189</v>
      </c>
      <c r="I56" s="5" t="s">
        <v>61</v>
      </c>
      <c r="J56" s="5" t="s">
        <v>186</v>
      </c>
      <c r="K56" s="5" t="s">
        <v>187</v>
      </c>
      <c r="L56" s="5">
        <v>549494796</v>
      </c>
      <c r="M56" s="5"/>
      <c r="N56" s="8" t="s">
        <v>142</v>
      </c>
      <c r="O56" s="8" t="s">
        <v>87</v>
      </c>
      <c r="P56" s="7" t="s">
        <v>190</v>
      </c>
      <c r="Q56" s="9">
        <v>90.9</v>
      </c>
      <c r="R56" s="6">
        <v>20</v>
      </c>
      <c r="S56" s="9">
        <v>18.18</v>
      </c>
      <c r="T56" s="10">
        <f>ROUND(F56*Q56,2)</f>
        <v>909</v>
      </c>
      <c r="U56" s="10">
        <f>ROUND(F56*(Q56+S56),2)</f>
        <v>1090.8</v>
      </c>
    </row>
    <row r="57" spans="1:21" ht="38.25">
      <c r="A57" s="4">
        <v>12321</v>
      </c>
      <c r="B57" s="4">
        <v>29314</v>
      </c>
      <c r="C57" s="5" t="s">
        <v>191</v>
      </c>
      <c r="D57" s="5" t="s">
        <v>192</v>
      </c>
      <c r="E57" s="5" t="s">
        <v>193</v>
      </c>
      <c r="F57" s="6">
        <v>0</v>
      </c>
      <c r="G57" s="7" t="s">
        <v>59</v>
      </c>
      <c r="H57" s="5" t="s">
        <v>189</v>
      </c>
      <c r="I57" s="5" t="s">
        <v>61</v>
      </c>
      <c r="J57" s="5" t="s">
        <v>186</v>
      </c>
      <c r="K57" s="5" t="s">
        <v>187</v>
      </c>
      <c r="L57" s="5">
        <v>549494796</v>
      </c>
      <c r="M57" s="5"/>
      <c r="N57" s="8" t="s">
        <v>142</v>
      </c>
      <c r="O57" s="8" t="s">
        <v>87</v>
      </c>
      <c r="P57" s="7" t="s">
        <v>190</v>
      </c>
      <c r="Q57" s="9">
        <v>378.7</v>
      </c>
      <c r="R57" s="6">
        <v>20</v>
      </c>
      <c r="S57" s="9">
        <v>75.74</v>
      </c>
      <c r="T57" s="10">
        <f>ROUND(F57*Q57,2)</f>
        <v>0</v>
      </c>
      <c r="U57" s="10">
        <f>ROUND(F57*(Q57+S57),2)</f>
        <v>0</v>
      </c>
    </row>
    <row r="58" spans="1:21" ht="38.25">
      <c r="A58" s="4">
        <v>12321</v>
      </c>
      <c r="B58" s="4">
        <v>29331</v>
      </c>
      <c r="C58" s="5" t="s">
        <v>183</v>
      </c>
      <c r="D58" s="5" t="s">
        <v>184</v>
      </c>
      <c r="E58" s="5" t="s">
        <v>194</v>
      </c>
      <c r="F58" s="6">
        <v>0</v>
      </c>
      <c r="G58" s="7" t="s">
        <v>59</v>
      </c>
      <c r="H58" s="5" t="s">
        <v>189</v>
      </c>
      <c r="I58" s="5" t="s">
        <v>61</v>
      </c>
      <c r="J58" s="5" t="s">
        <v>186</v>
      </c>
      <c r="K58" s="5" t="s">
        <v>187</v>
      </c>
      <c r="L58" s="5">
        <v>549494796</v>
      </c>
      <c r="M58" s="5"/>
      <c r="N58" s="8" t="s">
        <v>142</v>
      </c>
      <c r="O58" s="8" t="s">
        <v>87</v>
      </c>
      <c r="P58" s="7" t="s">
        <v>190</v>
      </c>
      <c r="Q58" s="9">
        <v>409</v>
      </c>
      <c r="R58" s="6">
        <v>20</v>
      </c>
      <c r="S58" s="9">
        <v>81.8</v>
      </c>
      <c r="T58" s="10">
        <f>ROUND(F58*Q58,2)</f>
        <v>0</v>
      </c>
      <c r="U58" s="10">
        <f>ROUND(F58*(Q58+S58),2)</f>
        <v>0</v>
      </c>
    </row>
    <row r="59" spans="1:21" ht="38.25">
      <c r="A59" s="4">
        <v>12321</v>
      </c>
      <c r="B59" s="4">
        <v>29332</v>
      </c>
      <c r="C59" s="5" t="s">
        <v>195</v>
      </c>
      <c r="D59" s="5" t="s">
        <v>196</v>
      </c>
      <c r="E59" s="5" t="s">
        <v>197</v>
      </c>
      <c r="F59" s="6">
        <v>15</v>
      </c>
      <c r="G59" s="7" t="s">
        <v>59</v>
      </c>
      <c r="H59" s="5" t="s">
        <v>189</v>
      </c>
      <c r="I59" s="5" t="s">
        <v>61</v>
      </c>
      <c r="J59" s="5" t="s">
        <v>186</v>
      </c>
      <c r="K59" s="5" t="s">
        <v>187</v>
      </c>
      <c r="L59" s="5">
        <v>549494796</v>
      </c>
      <c r="M59" s="5"/>
      <c r="N59" s="8" t="s">
        <v>142</v>
      </c>
      <c r="O59" s="8" t="s">
        <v>87</v>
      </c>
      <c r="P59" s="7" t="s">
        <v>190</v>
      </c>
      <c r="Q59" s="9">
        <v>5</v>
      </c>
      <c r="R59" s="6">
        <v>20</v>
      </c>
      <c r="S59" s="9">
        <v>1</v>
      </c>
      <c r="T59" s="10">
        <f>ROUND(F59*Q59,2)</f>
        <v>75</v>
      </c>
      <c r="U59" s="10">
        <f>ROUND(F59*(Q59+S59),2)</f>
        <v>90</v>
      </c>
    </row>
    <row r="60" spans="1:21" ht="39" thickBot="1">
      <c r="A60" s="4">
        <v>12321</v>
      </c>
      <c r="B60" s="4">
        <v>29333</v>
      </c>
      <c r="C60" s="5" t="s">
        <v>198</v>
      </c>
      <c r="D60" s="5" t="s">
        <v>199</v>
      </c>
      <c r="E60" s="5" t="s">
        <v>200</v>
      </c>
      <c r="F60" s="6">
        <v>15</v>
      </c>
      <c r="G60" s="7" t="s">
        <v>59</v>
      </c>
      <c r="H60" s="5" t="s">
        <v>189</v>
      </c>
      <c r="I60" s="5" t="s">
        <v>61</v>
      </c>
      <c r="J60" s="5" t="s">
        <v>186</v>
      </c>
      <c r="K60" s="5" t="s">
        <v>187</v>
      </c>
      <c r="L60" s="5">
        <v>549494796</v>
      </c>
      <c r="M60" s="5"/>
      <c r="N60" s="8" t="s">
        <v>142</v>
      </c>
      <c r="O60" s="8" t="s">
        <v>87</v>
      </c>
      <c r="P60" s="7" t="s">
        <v>190</v>
      </c>
      <c r="Q60" s="9">
        <v>94.9</v>
      </c>
      <c r="R60" s="6">
        <v>20</v>
      </c>
      <c r="S60" s="9">
        <v>18.98</v>
      </c>
      <c r="T60" s="10">
        <f>ROUND(F60*Q60,2)</f>
        <v>1423.5</v>
      </c>
      <c r="U60" s="10">
        <f>ROUND(F60*(Q60+S60),2)</f>
        <v>1708.2</v>
      </c>
    </row>
    <row r="61" spans="1:21" ht="13.5" customHeight="1" thickTop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21" t="s">
        <v>77</v>
      </c>
      <c r="S61" s="21"/>
      <c r="T61" s="12">
        <f>SUM(T56:T60)</f>
        <v>2407.5</v>
      </c>
      <c r="U61" s="12">
        <f>SUM(U56:U60)</f>
        <v>2889</v>
      </c>
    </row>
    <row r="62" spans="1:2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</row>
    <row r="63" spans="1:21" ht="204">
      <c r="A63" s="4">
        <v>12341</v>
      </c>
      <c r="B63" s="4">
        <v>29429</v>
      </c>
      <c r="C63" s="5" t="s">
        <v>195</v>
      </c>
      <c r="D63" s="5" t="s">
        <v>196</v>
      </c>
      <c r="E63" s="5" t="s">
        <v>203</v>
      </c>
      <c r="F63" s="6">
        <v>200</v>
      </c>
      <c r="G63" s="7" t="s">
        <v>59</v>
      </c>
      <c r="H63" s="5" t="s">
        <v>204</v>
      </c>
      <c r="I63" s="5" t="s">
        <v>141</v>
      </c>
      <c r="J63" s="5" t="s">
        <v>201</v>
      </c>
      <c r="K63" s="5" t="s">
        <v>202</v>
      </c>
      <c r="L63" s="5">
        <v>549495191</v>
      </c>
      <c r="M63" s="5"/>
      <c r="N63" s="8" t="s">
        <v>205</v>
      </c>
      <c r="O63" s="8" t="s">
        <v>124</v>
      </c>
      <c r="P63" s="7" t="s">
        <v>206</v>
      </c>
      <c r="Q63" s="9">
        <v>5.5</v>
      </c>
      <c r="R63" s="6">
        <v>20</v>
      </c>
      <c r="S63" s="9">
        <v>1.1</v>
      </c>
      <c r="T63" s="10">
        <f>ROUND(F63*Q63,2)</f>
        <v>1100</v>
      </c>
      <c r="U63" s="10">
        <f>ROUND(F63*(Q63+S63),2)</f>
        <v>1320</v>
      </c>
    </row>
    <row r="64" spans="1:21" ht="38.25">
      <c r="A64" s="4">
        <v>12341</v>
      </c>
      <c r="B64" s="4">
        <v>29448</v>
      </c>
      <c r="C64" s="5" t="s">
        <v>153</v>
      </c>
      <c r="D64" s="5" t="s">
        <v>154</v>
      </c>
      <c r="E64" s="5" t="s">
        <v>207</v>
      </c>
      <c r="F64" s="6">
        <v>70</v>
      </c>
      <c r="G64" s="7" t="s">
        <v>59</v>
      </c>
      <c r="H64" s="5" t="s">
        <v>204</v>
      </c>
      <c r="I64" s="5" t="s">
        <v>141</v>
      </c>
      <c r="J64" s="5" t="s">
        <v>201</v>
      </c>
      <c r="K64" s="5" t="s">
        <v>202</v>
      </c>
      <c r="L64" s="5">
        <v>549495191</v>
      </c>
      <c r="M64" s="5"/>
      <c r="N64" s="8" t="s">
        <v>205</v>
      </c>
      <c r="O64" s="8" t="s">
        <v>124</v>
      </c>
      <c r="P64" s="7" t="s">
        <v>206</v>
      </c>
      <c r="Q64" s="9">
        <v>135.6</v>
      </c>
      <c r="R64" s="6">
        <v>20</v>
      </c>
      <c r="S64" s="9">
        <v>27.12</v>
      </c>
      <c r="T64" s="10">
        <f>ROUND(F64*Q64,2)</f>
        <v>9492</v>
      </c>
      <c r="U64" s="10">
        <f>ROUND(F64*(Q64+S64),2)</f>
        <v>11390.4</v>
      </c>
    </row>
    <row r="65" spans="1:21" ht="26.25" thickBot="1">
      <c r="A65" s="4">
        <v>12341</v>
      </c>
      <c r="B65" s="4">
        <v>29450</v>
      </c>
      <c r="C65" s="5" t="s">
        <v>146</v>
      </c>
      <c r="D65" s="5" t="s">
        <v>147</v>
      </c>
      <c r="E65" s="5" t="s">
        <v>208</v>
      </c>
      <c r="F65" s="6">
        <v>70</v>
      </c>
      <c r="G65" s="7" t="s">
        <v>59</v>
      </c>
      <c r="H65" s="5" t="s">
        <v>204</v>
      </c>
      <c r="I65" s="5" t="s">
        <v>141</v>
      </c>
      <c r="J65" s="5" t="s">
        <v>201</v>
      </c>
      <c r="K65" s="5" t="s">
        <v>202</v>
      </c>
      <c r="L65" s="5">
        <v>549495191</v>
      </c>
      <c r="M65" s="5"/>
      <c r="N65" s="8" t="s">
        <v>205</v>
      </c>
      <c r="O65" s="8" t="s">
        <v>124</v>
      </c>
      <c r="P65" s="7" t="s">
        <v>206</v>
      </c>
      <c r="Q65" s="9">
        <v>29.9</v>
      </c>
      <c r="R65" s="6">
        <v>20</v>
      </c>
      <c r="S65" s="9">
        <v>5.98</v>
      </c>
      <c r="T65" s="10">
        <f>ROUND(F65*Q65,2)</f>
        <v>2093</v>
      </c>
      <c r="U65" s="10">
        <f>ROUND(F65*(Q65+S65),2)</f>
        <v>2511.6</v>
      </c>
    </row>
    <row r="66" spans="1:21" ht="13.5" customHeight="1" thickTop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21" t="s">
        <v>77</v>
      </c>
      <c r="S66" s="21"/>
      <c r="T66" s="12">
        <f>SUM(T63:T65)</f>
        <v>12685</v>
      </c>
      <c r="U66" s="12">
        <f>SUM(U63:U65)</f>
        <v>15222</v>
      </c>
    </row>
    <row r="67" spans="1:2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</row>
    <row r="68" spans="1:21" ht="77.25" thickBot="1">
      <c r="A68" s="4">
        <v>12345</v>
      </c>
      <c r="B68" s="4">
        <v>29497</v>
      </c>
      <c r="C68" s="5" t="s">
        <v>78</v>
      </c>
      <c r="D68" s="5" t="s">
        <v>79</v>
      </c>
      <c r="E68" s="5" t="s">
        <v>211</v>
      </c>
      <c r="F68" s="6">
        <v>100</v>
      </c>
      <c r="G68" s="7" t="s">
        <v>59</v>
      </c>
      <c r="H68" s="5" t="s">
        <v>212</v>
      </c>
      <c r="I68" s="5" t="s">
        <v>213</v>
      </c>
      <c r="J68" s="5" t="s">
        <v>209</v>
      </c>
      <c r="K68" s="5" t="s">
        <v>210</v>
      </c>
      <c r="L68" s="5">
        <v>549493384</v>
      </c>
      <c r="M68" s="5"/>
      <c r="N68" s="8" t="s">
        <v>214</v>
      </c>
      <c r="O68" s="8" t="s">
        <v>124</v>
      </c>
      <c r="P68" s="7" t="s">
        <v>215</v>
      </c>
      <c r="Q68" s="9">
        <v>122.6</v>
      </c>
      <c r="R68" s="6">
        <v>20</v>
      </c>
      <c r="S68" s="9">
        <v>24.52</v>
      </c>
      <c r="T68" s="10">
        <f>ROUND(F68*Q68,2)</f>
        <v>12260</v>
      </c>
      <c r="U68" s="10">
        <f>ROUND(F68*(Q68+S68),2)</f>
        <v>14712</v>
      </c>
    </row>
    <row r="69" spans="1:21" ht="13.5" customHeight="1" thickTop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21" t="s">
        <v>77</v>
      </c>
      <c r="S69" s="21"/>
      <c r="T69" s="12">
        <f>SUM(T68:T68)</f>
        <v>12260</v>
      </c>
      <c r="U69" s="12">
        <f>SUM(U68:U68)</f>
        <v>14712</v>
      </c>
    </row>
    <row r="70" spans="1:2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</row>
    <row r="71" spans="1:21" ht="51.75" thickBot="1">
      <c r="A71" s="4">
        <v>12339</v>
      </c>
      <c r="B71" s="4">
        <v>29620</v>
      </c>
      <c r="C71" s="5" t="s">
        <v>89</v>
      </c>
      <c r="D71" s="5" t="s">
        <v>90</v>
      </c>
      <c r="E71" s="5" t="s">
        <v>217</v>
      </c>
      <c r="F71" s="6">
        <v>100</v>
      </c>
      <c r="G71" s="7" t="s">
        <v>113</v>
      </c>
      <c r="H71" s="5" t="s">
        <v>218</v>
      </c>
      <c r="I71" s="5" t="s">
        <v>219</v>
      </c>
      <c r="J71" s="5" t="s">
        <v>220</v>
      </c>
      <c r="K71" s="5" t="s">
        <v>221</v>
      </c>
      <c r="L71" s="5">
        <v>549496601</v>
      </c>
      <c r="M71" s="5" t="s">
        <v>216</v>
      </c>
      <c r="N71" s="8" t="s">
        <v>222</v>
      </c>
      <c r="O71" s="8" t="s">
        <v>87</v>
      </c>
      <c r="P71" s="7" t="s">
        <v>223</v>
      </c>
      <c r="Q71" s="9">
        <v>7</v>
      </c>
      <c r="R71" s="6">
        <v>20</v>
      </c>
      <c r="S71" s="9">
        <v>1.4</v>
      </c>
      <c r="T71" s="10">
        <f>ROUND(F71*Q71,2)</f>
        <v>700</v>
      </c>
      <c r="U71" s="10">
        <f>ROUND(F71*(Q71+S71),2)</f>
        <v>840</v>
      </c>
    </row>
    <row r="72" spans="1:21" ht="13.5" customHeight="1" thickTop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1" t="s">
        <v>77</v>
      </c>
      <c r="S72" s="21"/>
      <c r="T72" s="12">
        <f>SUM(T71:T71)</f>
        <v>700</v>
      </c>
      <c r="U72" s="12">
        <f>SUM(U71:U71)</f>
        <v>840</v>
      </c>
    </row>
    <row r="73" spans="1:2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</row>
    <row r="74" spans="1:21" ht="230.25" thickBot="1">
      <c r="A74" s="4">
        <v>12443</v>
      </c>
      <c r="B74" s="4">
        <v>29662</v>
      </c>
      <c r="C74" s="5" t="s">
        <v>110</v>
      </c>
      <c r="D74" s="5" t="s">
        <v>111</v>
      </c>
      <c r="E74" s="5" t="s">
        <v>226</v>
      </c>
      <c r="F74" s="6">
        <v>1</v>
      </c>
      <c r="G74" s="7" t="s">
        <v>59</v>
      </c>
      <c r="H74" s="5" t="s">
        <v>227</v>
      </c>
      <c r="I74" s="5" t="s">
        <v>228</v>
      </c>
      <c r="J74" s="5" t="s">
        <v>224</v>
      </c>
      <c r="K74" s="5" t="s">
        <v>225</v>
      </c>
      <c r="L74" s="5">
        <v>549495473</v>
      </c>
      <c r="M74" s="5" t="s">
        <v>229</v>
      </c>
      <c r="N74" s="8" t="s">
        <v>230</v>
      </c>
      <c r="O74" s="8" t="s">
        <v>124</v>
      </c>
      <c r="P74" s="7" t="s">
        <v>231</v>
      </c>
      <c r="Q74" s="9">
        <v>2295</v>
      </c>
      <c r="R74" s="6">
        <v>20</v>
      </c>
      <c r="S74" s="9">
        <v>459</v>
      </c>
      <c r="T74" s="10">
        <f>ROUND(F74*Q74,2)</f>
        <v>2295</v>
      </c>
      <c r="U74" s="10">
        <f>ROUND(F74*(Q74+S74),2)</f>
        <v>2754</v>
      </c>
    </row>
    <row r="75" spans="1:21" ht="13.5" customHeight="1" thickTop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21" t="s">
        <v>77</v>
      </c>
      <c r="S75" s="21"/>
      <c r="T75" s="12">
        <f>SUM(T74:T74)</f>
        <v>2295</v>
      </c>
      <c r="U75" s="12">
        <f>SUM(U74:U74)</f>
        <v>2754</v>
      </c>
    </row>
    <row r="76" spans="1:2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</row>
    <row r="77" spans="1:21" ht="268.5" thickBot="1">
      <c r="A77" s="4">
        <v>12428</v>
      </c>
      <c r="B77" s="4">
        <v>30230</v>
      </c>
      <c r="C77" s="5" t="s">
        <v>89</v>
      </c>
      <c r="D77" s="5" t="s">
        <v>90</v>
      </c>
      <c r="E77" s="5" t="s">
        <v>234</v>
      </c>
      <c r="F77" s="6">
        <v>100</v>
      </c>
      <c r="G77" s="7" t="s">
        <v>59</v>
      </c>
      <c r="H77" s="5" t="s">
        <v>235</v>
      </c>
      <c r="I77" s="5" t="s">
        <v>61</v>
      </c>
      <c r="J77" s="5" t="s">
        <v>232</v>
      </c>
      <c r="K77" s="5" t="s">
        <v>233</v>
      </c>
      <c r="L77" s="5">
        <v>549498304</v>
      </c>
      <c r="M77" s="5"/>
      <c r="N77" s="8" t="s">
        <v>142</v>
      </c>
      <c r="O77" s="8" t="s">
        <v>87</v>
      </c>
      <c r="P77" s="7" t="s">
        <v>236</v>
      </c>
      <c r="Q77" s="9">
        <v>4</v>
      </c>
      <c r="R77" s="6">
        <v>20</v>
      </c>
      <c r="S77" s="9">
        <v>0.8</v>
      </c>
      <c r="T77" s="10">
        <f>ROUND(F77*Q77,2)</f>
        <v>400</v>
      </c>
      <c r="U77" s="10">
        <f>ROUND(F77*(Q77+S77),2)</f>
        <v>480</v>
      </c>
    </row>
    <row r="78" spans="1:21" ht="13.5" customHeight="1" thickTop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21" t="s">
        <v>77</v>
      </c>
      <c r="S78" s="21"/>
      <c r="T78" s="12">
        <f>SUM(T77:T77)</f>
        <v>400</v>
      </c>
      <c r="U78" s="12">
        <f>SUM(U77:U77)</f>
        <v>480</v>
      </c>
    </row>
    <row r="79" spans="1:2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1:21" ht="51">
      <c r="A80" s="4">
        <v>12465</v>
      </c>
      <c r="B80" s="4">
        <v>29987</v>
      </c>
      <c r="C80" s="5" t="s">
        <v>237</v>
      </c>
      <c r="D80" s="5" t="s">
        <v>238</v>
      </c>
      <c r="E80" s="5" t="s">
        <v>239</v>
      </c>
      <c r="F80" s="6">
        <v>2</v>
      </c>
      <c r="G80" s="7" t="s">
        <v>59</v>
      </c>
      <c r="H80" s="5" t="s">
        <v>240</v>
      </c>
      <c r="I80" s="5" t="s">
        <v>82</v>
      </c>
      <c r="J80" s="5" t="s">
        <v>241</v>
      </c>
      <c r="K80" s="5" t="s">
        <v>242</v>
      </c>
      <c r="L80" s="5">
        <v>549494965</v>
      </c>
      <c r="M80" s="5"/>
      <c r="N80" s="8" t="s">
        <v>243</v>
      </c>
      <c r="O80" s="8" t="s">
        <v>87</v>
      </c>
      <c r="P80" s="7" t="s">
        <v>244</v>
      </c>
      <c r="Q80" s="9">
        <v>598</v>
      </c>
      <c r="R80" s="6">
        <v>20</v>
      </c>
      <c r="S80" s="9">
        <v>119.6</v>
      </c>
      <c r="T80" s="10">
        <f>ROUND(F80*Q80,2)</f>
        <v>1196</v>
      </c>
      <c r="U80" s="10">
        <f>ROUND(F80*(Q80+S80),2)</f>
        <v>1435.2</v>
      </c>
    </row>
    <row r="81" spans="1:21" ht="63.75">
      <c r="A81" s="4">
        <v>12465</v>
      </c>
      <c r="B81" s="4">
        <v>30020</v>
      </c>
      <c r="C81" s="5" t="s">
        <v>74</v>
      </c>
      <c r="D81" s="5" t="s">
        <v>75</v>
      </c>
      <c r="E81" s="5" t="s">
        <v>245</v>
      </c>
      <c r="F81" s="6">
        <v>4</v>
      </c>
      <c r="G81" s="7" t="s">
        <v>59</v>
      </c>
      <c r="H81" s="5" t="s">
        <v>240</v>
      </c>
      <c r="I81" s="5" t="s">
        <v>82</v>
      </c>
      <c r="J81" s="5" t="s">
        <v>241</v>
      </c>
      <c r="K81" s="5" t="s">
        <v>242</v>
      </c>
      <c r="L81" s="5">
        <v>549494965</v>
      </c>
      <c r="M81" s="5"/>
      <c r="N81" s="8" t="s">
        <v>243</v>
      </c>
      <c r="O81" s="8" t="s">
        <v>87</v>
      </c>
      <c r="P81" s="7" t="s">
        <v>244</v>
      </c>
      <c r="Q81" s="9">
        <v>284</v>
      </c>
      <c r="R81" s="6">
        <v>20</v>
      </c>
      <c r="S81" s="9">
        <v>56.8</v>
      </c>
      <c r="T81" s="10">
        <f>ROUND(F81*Q81,2)</f>
        <v>1136</v>
      </c>
      <c r="U81" s="10">
        <f>ROUND(F81*(Q81+S81),2)</f>
        <v>1363.2</v>
      </c>
    </row>
    <row r="82" spans="1:21" ht="102.75" thickBot="1">
      <c r="A82" s="4">
        <v>12465</v>
      </c>
      <c r="B82" s="4">
        <v>30415</v>
      </c>
      <c r="C82" s="5" t="s">
        <v>246</v>
      </c>
      <c r="D82" s="5" t="s">
        <v>247</v>
      </c>
      <c r="E82" s="5" t="s">
        <v>248</v>
      </c>
      <c r="F82" s="6">
        <v>1</v>
      </c>
      <c r="G82" s="7" t="s">
        <v>59</v>
      </c>
      <c r="H82" s="5" t="s">
        <v>240</v>
      </c>
      <c r="I82" s="5" t="s">
        <v>82</v>
      </c>
      <c r="J82" s="5" t="s">
        <v>241</v>
      </c>
      <c r="K82" s="5" t="s">
        <v>242</v>
      </c>
      <c r="L82" s="5">
        <v>549494965</v>
      </c>
      <c r="M82" s="5"/>
      <c r="N82" s="8" t="s">
        <v>243</v>
      </c>
      <c r="O82" s="8" t="s">
        <v>87</v>
      </c>
      <c r="P82" s="7" t="s">
        <v>244</v>
      </c>
      <c r="Q82" s="9">
        <v>7623</v>
      </c>
      <c r="R82" s="6">
        <v>20</v>
      </c>
      <c r="S82" s="9">
        <v>1524.6</v>
      </c>
      <c r="T82" s="10">
        <f>ROUND(F82*Q82,2)</f>
        <v>7623</v>
      </c>
      <c r="U82" s="10">
        <f>ROUND(F82*(Q82+S82),2)</f>
        <v>9147.6</v>
      </c>
    </row>
    <row r="83" spans="1:21" ht="13.5" customHeight="1" thickTop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21" t="s">
        <v>77</v>
      </c>
      <c r="S83" s="21"/>
      <c r="T83" s="12">
        <f>SUM(T80:T82)</f>
        <v>9955</v>
      </c>
      <c r="U83" s="12">
        <f>SUM(U80:U82)</f>
        <v>11946</v>
      </c>
    </row>
    <row r="84" spans="1:2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39" thickBot="1">
      <c r="A85" s="4">
        <v>12504</v>
      </c>
      <c r="B85" s="4">
        <v>29989</v>
      </c>
      <c r="C85" s="5" t="s">
        <v>153</v>
      </c>
      <c r="D85" s="5" t="s">
        <v>154</v>
      </c>
      <c r="E85" s="5" t="s">
        <v>249</v>
      </c>
      <c r="F85" s="6">
        <v>50</v>
      </c>
      <c r="G85" s="7" t="s">
        <v>59</v>
      </c>
      <c r="H85" s="5" t="s">
        <v>235</v>
      </c>
      <c r="I85" s="5" t="s">
        <v>61</v>
      </c>
      <c r="J85" s="5" t="s">
        <v>232</v>
      </c>
      <c r="K85" s="5" t="s">
        <v>233</v>
      </c>
      <c r="L85" s="5">
        <v>549498304</v>
      </c>
      <c r="M85" s="5"/>
      <c r="N85" s="8" t="s">
        <v>142</v>
      </c>
      <c r="O85" s="8" t="s">
        <v>87</v>
      </c>
      <c r="P85" s="7" t="s">
        <v>250</v>
      </c>
      <c r="Q85" s="9">
        <v>211.6</v>
      </c>
      <c r="R85" s="6">
        <v>20</v>
      </c>
      <c r="S85" s="9">
        <v>42.32</v>
      </c>
      <c r="T85" s="10">
        <f>ROUND(F85*Q85,2)</f>
        <v>10580</v>
      </c>
      <c r="U85" s="10">
        <f>ROUND(F85*(Q85+S85),2)</f>
        <v>12696</v>
      </c>
    </row>
    <row r="86" spans="1:21" ht="13.5" customHeight="1" thickTop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21" t="s">
        <v>77</v>
      </c>
      <c r="S86" s="21"/>
      <c r="T86" s="12">
        <f>SUM(T85:T85)</f>
        <v>10580</v>
      </c>
      <c r="U86" s="12">
        <f>SUM(U85:U85)</f>
        <v>12696</v>
      </c>
    </row>
    <row r="87" spans="1:2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1:21" ht="51">
      <c r="A88" s="4">
        <v>12508</v>
      </c>
      <c r="B88" s="4">
        <v>29995</v>
      </c>
      <c r="C88" s="5" t="s">
        <v>237</v>
      </c>
      <c r="D88" s="5" t="s">
        <v>238</v>
      </c>
      <c r="E88" s="5" t="s">
        <v>239</v>
      </c>
      <c r="F88" s="6">
        <v>3</v>
      </c>
      <c r="G88" s="7" t="s">
        <v>59</v>
      </c>
      <c r="H88" s="5" t="s">
        <v>240</v>
      </c>
      <c r="I88" s="5" t="s">
        <v>82</v>
      </c>
      <c r="J88" s="5" t="s">
        <v>251</v>
      </c>
      <c r="K88" s="5" t="s">
        <v>252</v>
      </c>
      <c r="L88" s="5">
        <v>549493754</v>
      </c>
      <c r="M88" s="5"/>
      <c r="N88" s="8" t="s">
        <v>243</v>
      </c>
      <c r="O88" s="8" t="s">
        <v>87</v>
      </c>
      <c r="P88" s="7" t="s">
        <v>253</v>
      </c>
      <c r="Q88" s="9">
        <v>745</v>
      </c>
      <c r="R88" s="6">
        <v>20</v>
      </c>
      <c r="S88" s="9">
        <v>149</v>
      </c>
      <c r="T88" s="10">
        <f>ROUND(F88*Q88,2)</f>
        <v>2235</v>
      </c>
      <c r="U88" s="10">
        <f>ROUND(F88*(Q88+S88),2)</f>
        <v>2682</v>
      </c>
    </row>
    <row r="89" spans="1:21" ht="64.5" thickBot="1">
      <c r="A89" s="4">
        <v>12508</v>
      </c>
      <c r="B89" s="4">
        <v>30021</v>
      </c>
      <c r="C89" s="5" t="s">
        <v>74</v>
      </c>
      <c r="D89" s="5" t="s">
        <v>75</v>
      </c>
      <c r="E89" s="5" t="s">
        <v>245</v>
      </c>
      <c r="F89" s="6">
        <v>2</v>
      </c>
      <c r="G89" s="7" t="s">
        <v>59</v>
      </c>
      <c r="H89" s="5" t="s">
        <v>240</v>
      </c>
      <c r="I89" s="5" t="s">
        <v>82</v>
      </c>
      <c r="J89" s="5" t="s">
        <v>251</v>
      </c>
      <c r="K89" s="5" t="s">
        <v>252</v>
      </c>
      <c r="L89" s="5">
        <v>549493754</v>
      </c>
      <c r="M89" s="5"/>
      <c r="N89" s="8" t="s">
        <v>243</v>
      </c>
      <c r="O89" s="8" t="s">
        <v>87</v>
      </c>
      <c r="P89" s="7" t="s">
        <v>253</v>
      </c>
      <c r="Q89" s="9">
        <v>355</v>
      </c>
      <c r="R89" s="6">
        <v>20</v>
      </c>
      <c r="S89" s="9">
        <v>71</v>
      </c>
      <c r="T89" s="10">
        <f>ROUND(F89*Q89,2)</f>
        <v>710</v>
      </c>
      <c r="U89" s="10">
        <f>ROUND(F89*(Q89+S89),2)</f>
        <v>852</v>
      </c>
    </row>
    <row r="90" spans="1:21" ht="13.5" customHeight="1" thickTop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21" t="s">
        <v>77</v>
      </c>
      <c r="S90" s="21"/>
      <c r="T90" s="12">
        <f>SUM(T88:T89)</f>
        <v>2945</v>
      </c>
      <c r="U90" s="12">
        <f>SUM(U88:U89)</f>
        <v>3534</v>
      </c>
    </row>
    <row r="91" spans="1:2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</row>
    <row r="92" spans="1:21" ht="63.75">
      <c r="A92" s="4">
        <v>12523</v>
      </c>
      <c r="B92" s="4">
        <v>30124</v>
      </c>
      <c r="C92" s="5" t="s">
        <v>256</v>
      </c>
      <c r="D92" s="5" t="s">
        <v>257</v>
      </c>
      <c r="E92" s="5" t="s">
        <v>258</v>
      </c>
      <c r="F92" s="6">
        <v>600</v>
      </c>
      <c r="G92" s="7" t="s">
        <v>59</v>
      </c>
      <c r="H92" s="5" t="s">
        <v>259</v>
      </c>
      <c r="I92" s="5" t="s">
        <v>141</v>
      </c>
      <c r="J92" s="5" t="s">
        <v>260</v>
      </c>
      <c r="K92" s="5" t="s">
        <v>261</v>
      </c>
      <c r="L92" s="5">
        <v>549495485</v>
      </c>
      <c r="M92" s="5"/>
      <c r="N92" s="8" t="s">
        <v>262</v>
      </c>
      <c r="O92" s="8" t="s">
        <v>87</v>
      </c>
      <c r="P92" s="7" t="s">
        <v>263</v>
      </c>
      <c r="Q92" s="9">
        <v>5.9</v>
      </c>
      <c r="R92" s="6">
        <v>20</v>
      </c>
      <c r="S92" s="9">
        <v>1.18</v>
      </c>
      <c r="T92" s="10">
        <f>ROUND(F92*Q92,2)</f>
        <v>3540</v>
      </c>
      <c r="U92" s="10">
        <f>ROUND(F92*(Q92+S92),2)</f>
        <v>4248</v>
      </c>
    </row>
    <row r="93" spans="1:21" ht="51">
      <c r="A93" s="4">
        <v>12523</v>
      </c>
      <c r="B93" s="4">
        <v>30125</v>
      </c>
      <c r="C93" s="5" t="s">
        <v>56</v>
      </c>
      <c r="D93" s="5" t="s">
        <v>57</v>
      </c>
      <c r="E93" s="5" t="s">
        <v>264</v>
      </c>
      <c r="F93" s="6">
        <v>1000</v>
      </c>
      <c r="G93" s="7" t="s">
        <v>59</v>
      </c>
      <c r="H93" s="5" t="s">
        <v>259</v>
      </c>
      <c r="I93" s="5" t="s">
        <v>141</v>
      </c>
      <c r="J93" s="5" t="s">
        <v>260</v>
      </c>
      <c r="K93" s="5" t="s">
        <v>261</v>
      </c>
      <c r="L93" s="5">
        <v>549495485</v>
      </c>
      <c r="M93" s="5"/>
      <c r="N93" s="8" t="s">
        <v>262</v>
      </c>
      <c r="O93" s="8" t="s">
        <v>87</v>
      </c>
      <c r="P93" s="7" t="s">
        <v>263</v>
      </c>
      <c r="Q93" s="9">
        <v>14.9</v>
      </c>
      <c r="R93" s="6">
        <v>20</v>
      </c>
      <c r="S93" s="9">
        <v>2.98</v>
      </c>
      <c r="T93" s="10">
        <f>ROUND(F93*Q93,2)</f>
        <v>14900</v>
      </c>
      <c r="U93" s="10">
        <f>ROUND(F93*(Q93+S93),2)</f>
        <v>17880</v>
      </c>
    </row>
    <row r="94" spans="1:21" ht="51">
      <c r="A94" s="4">
        <v>12523</v>
      </c>
      <c r="B94" s="4">
        <v>30126</v>
      </c>
      <c r="C94" s="5" t="s">
        <v>89</v>
      </c>
      <c r="D94" s="5" t="s">
        <v>90</v>
      </c>
      <c r="E94" s="5" t="s">
        <v>265</v>
      </c>
      <c r="F94" s="6">
        <v>1000</v>
      </c>
      <c r="G94" s="7" t="s">
        <v>59</v>
      </c>
      <c r="H94" s="5" t="s">
        <v>259</v>
      </c>
      <c r="I94" s="5" t="s">
        <v>141</v>
      </c>
      <c r="J94" s="5" t="s">
        <v>260</v>
      </c>
      <c r="K94" s="5" t="s">
        <v>261</v>
      </c>
      <c r="L94" s="5">
        <v>549495485</v>
      </c>
      <c r="M94" s="5"/>
      <c r="N94" s="8" t="s">
        <v>262</v>
      </c>
      <c r="O94" s="8" t="s">
        <v>87</v>
      </c>
      <c r="P94" s="7" t="s">
        <v>263</v>
      </c>
      <c r="Q94" s="9">
        <v>6.3</v>
      </c>
      <c r="R94" s="6">
        <v>20</v>
      </c>
      <c r="S94" s="9">
        <v>1.26</v>
      </c>
      <c r="T94" s="10">
        <f>ROUND(F94*Q94,2)</f>
        <v>6300</v>
      </c>
      <c r="U94" s="10">
        <f>ROUND(F94*(Q94+S94),2)</f>
        <v>7560</v>
      </c>
    </row>
    <row r="95" spans="1:21" ht="102.75" thickBot="1">
      <c r="A95" s="4">
        <v>12523</v>
      </c>
      <c r="B95" s="4">
        <v>30150</v>
      </c>
      <c r="C95" s="5" t="s">
        <v>71</v>
      </c>
      <c r="D95" s="5" t="s">
        <v>72</v>
      </c>
      <c r="E95" s="5" t="s">
        <v>266</v>
      </c>
      <c r="F95" s="6">
        <v>1000</v>
      </c>
      <c r="G95" s="7" t="s">
        <v>59</v>
      </c>
      <c r="H95" s="5" t="s">
        <v>259</v>
      </c>
      <c r="I95" s="5" t="s">
        <v>141</v>
      </c>
      <c r="J95" s="5" t="s">
        <v>260</v>
      </c>
      <c r="K95" s="5" t="s">
        <v>261</v>
      </c>
      <c r="L95" s="5">
        <v>549495485</v>
      </c>
      <c r="M95" s="5"/>
      <c r="N95" s="8" t="s">
        <v>262</v>
      </c>
      <c r="O95" s="8" t="s">
        <v>87</v>
      </c>
      <c r="P95" s="7" t="s">
        <v>263</v>
      </c>
      <c r="Q95" s="9">
        <v>4.1</v>
      </c>
      <c r="R95" s="6">
        <v>20</v>
      </c>
      <c r="S95" s="9">
        <v>0.82</v>
      </c>
      <c r="T95" s="10">
        <f>ROUND(F95*Q95,2)</f>
        <v>4100</v>
      </c>
      <c r="U95" s="10">
        <f>ROUND(F95*(Q95+S95),2)</f>
        <v>4920</v>
      </c>
    </row>
    <row r="96" spans="1:21" ht="13.5" customHeight="1" thickTop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21" t="s">
        <v>77</v>
      </c>
      <c r="S96" s="21"/>
      <c r="T96" s="12">
        <f>SUM(T92:T95)</f>
        <v>28840</v>
      </c>
      <c r="U96" s="12">
        <f>SUM(U92:U95)</f>
        <v>34608</v>
      </c>
    </row>
    <row r="97" spans="1:2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</row>
    <row r="98" spans="1:21" ht="115.5" thickBot="1">
      <c r="A98" s="4">
        <v>12564</v>
      </c>
      <c r="B98" s="4">
        <v>30301</v>
      </c>
      <c r="C98" s="5" t="s">
        <v>267</v>
      </c>
      <c r="D98" s="5" t="s">
        <v>268</v>
      </c>
      <c r="E98" s="5" t="s">
        <v>269</v>
      </c>
      <c r="F98" s="6">
        <v>200</v>
      </c>
      <c r="G98" s="7" t="s">
        <v>59</v>
      </c>
      <c r="H98" s="5" t="s">
        <v>259</v>
      </c>
      <c r="I98" s="5" t="s">
        <v>141</v>
      </c>
      <c r="J98" s="5" t="s">
        <v>254</v>
      </c>
      <c r="K98" s="5" t="s">
        <v>255</v>
      </c>
      <c r="L98" s="5">
        <v>549496321</v>
      </c>
      <c r="M98" s="5"/>
      <c r="N98" s="8" t="s">
        <v>270</v>
      </c>
      <c r="O98" s="8" t="s">
        <v>271</v>
      </c>
      <c r="P98" s="7" t="s">
        <v>272</v>
      </c>
      <c r="Q98" s="9">
        <v>81.5</v>
      </c>
      <c r="R98" s="6">
        <v>20</v>
      </c>
      <c r="S98" s="9">
        <v>16.3</v>
      </c>
      <c r="T98" s="10">
        <f>ROUND(F98*Q98,2)</f>
        <v>16300</v>
      </c>
      <c r="U98" s="10">
        <f>ROUND(F98*(Q98+S98),2)</f>
        <v>19560</v>
      </c>
    </row>
    <row r="99" spans="1:21" ht="13.5" customHeight="1" thickTop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21" t="s">
        <v>77</v>
      </c>
      <c r="S99" s="21"/>
      <c r="T99" s="12">
        <f>SUM(T98:T98)</f>
        <v>16300</v>
      </c>
      <c r="U99" s="12">
        <f>SUM(U98:U98)</f>
        <v>19560</v>
      </c>
    </row>
    <row r="100" spans="1:2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</row>
    <row r="101" spans="1:21" ht="141" thickBot="1">
      <c r="A101" s="4">
        <v>12565</v>
      </c>
      <c r="B101" s="4">
        <v>30305</v>
      </c>
      <c r="C101" s="5" t="s">
        <v>267</v>
      </c>
      <c r="D101" s="5" t="s">
        <v>268</v>
      </c>
      <c r="E101" s="5" t="s">
        <v>273</v>
      </c>
      <c r="F101" s="6">
        <v>300</v>
      </c>
      <c r="G101" s="7" t="s">
        <v>59</v>
      </c>
      <c r="H101" s="5" t="s">
        <v>259</v>
      </c>
      <c r="I101" s="5" t="s">
        <v>141</v>
      </c>
      <c r="J101" s="5" t="s">
        <v>254</v>
      </c>
      <c r="K101" s="5" t="s">
        <v>255</v>
      </c>
      <c r="L101" s="5">
        <v>549496321</v>
      </c>
      <c r="M101" s="5"/>
      <c r="N101" s="8" t="s">
        <v>274</v>
      </c>
      <c r="O101" s="8" t="s">
        <v>87</v>
      </c>
      <c r="P101" s="7" t="s">
        <v>275</v>
      </c>
      <c r="Q101" s="9">
        <v>76.6</v>
      </c>
      <c r="R101" s="6">
        <v>20</v>
      </c>
      <c r="S101" s="9">
        <v>15.32</v>
      </c>
      <c r="T101" s="10">
        <f>ROUND(F101*Q101,2)</f>
        <v>22980</v>
      </c>
      <c r="U101" s="10">
        <f>ROUND(F101*(Q101+S101),2)</f>
        <v>27576</v>
      </c>
    </row>
    <row r="102" spans="1:21" ht="13.5" customHeight="1" thickTop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21" t="s">
        <v>77</v>
      </c>
      <c r="S102" s="21"/>
      <c r="T102" s="12">
        <f>SUM(T101:T101)</f>
        <v>22980</v>
      </c>
      <c r="U102" s="12">
        <f>SUM(U101:U101)</f>
        <v>27576</v>
      </c>
    </row>
    <row r="103" spans="1:2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</row>
    <row r="104" spans="1:21" ht="268.5" thickBot="1">
      <c r="A104" s="4">
        <v>12566</v>
      </c>
      <c r="B104" s="4">
        <v>30304</v>
      </c>
      <c r="C104" s="5" t="s">
        <v>89</v>
      </c>
      <c r="D104" s="5" t="s">
        <v>90</v>
      </c>
      <c r="E104" s="5" t="s">
        <v>234</v>
      </c>
      <c r="F104" s="6">
        <v>100</v>
      </c>
      <c r="G104" s="7" t="s">
        <v>59</v>
      </c>
      <c r="H104" s="5" t="s">
        <v>235</v>
      </c>
      <c r="I104" s="5" t="s">
        <v>61</v>
      </c>
      <c r="J104" s="5" t="s">
        <v>232</v>
      </c>
      <c r="K104" s="5" t="s">
        <v>233</v>
      </c>
      <c r="L104" s="5">
        <v>549498304</v>
      </c>
      <c r="M104" s="5"/>
      <c r="N104" s="8" t="s">
        <v>142</v>
      </c>
      <c r="O104" s="8" t="s">
        <v>87</v>
      </c>
      <c r="P104" s="7" t="s">
        <v>276</v>
      </c>
      <c r="Q104" s="9">
        <v>3.2</v>
      </c>
      <c r="R104" s="6">
        <v>20</v>
      </c>
      <c r="S104" s="9">
        <v>0.64</v>
      </c>
      <c r="T104" s="10">
        <f>ROUND(F104*Q104,2)</f>
        <v>320</v>
      </c>
      <c r="U104" s="10">
        <f>ROUND(F104*(Q104+S104),2)</f>
        <v>384</v>
      </c>
    </row>
    <row r="105" spans="1:21" ht="13.5" customHeight="1" thickTop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21" t="s">
        <v>77</v>
      </c>
      <c r="S105" s="21"/>
      <c r="T105" s="12">
        <f>SUM(T104:T104)</f>
        <v>320</v>
      </c>
      <c r="U105" s="12">
        <f>SUM(U104:U104)</f>
        <v>384</v>
      </c>
    </row>
    <row r="106" spans="1:2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</row>
    <row r="107" spans="1:21" ht="51">
      <c r="A107" s="4">
        <v>12569</v>
      </c>
      <c r="B107" s="4">
        <v>30327</v>
      </c>
      <c r="C107" s="5" t="s">
        <v>177</v>
      </c>
      <c r="D107" s="5" t="s">
        <v>178</v>
      </c>
      <c r="E107" s="5" t="s">
        <v>277</v>
      </c>
      <c r="F107" s="6">
        <v>6</v>
      </c>
      <c r="G107" s="7" t="s">
        <v>59</v>
      </c>
      <c r="H107" s="5" t="s">
        <v>259</v>
      </c>
      <c r="I107" s="5" t="s">
        <v>141</v>
      </c>
      <c r="J107" s="5" t="s">
        <v>278</v>
      </c>
      <c r="K107" s="5" t="s">
        <v>279</v>
      </c>
      <c r="L107" s="5">
        <v>549493515</v>
      </c>
      <c r="M107" s="5"/>
      <c r="N107" s="8" t="s">
        <v>280</v>
      </c>
      <c r="O107" s="8" t="s">
        <v>87</v>
      </c>
      <c r="P107" s="7" t="s">
        <v>281</v>
      </c>
      <c r="Q107" s="9">
        <v>129</v>
      </c>
      <c r="R107" s="6">
        <v>20</v>
      </c>
      <c r="S107" s="9">
        <v>25.8</v>
      </c>
      <c r="T107" s="10">
        <f>ROUND(F107*Q107,2)</f>
        <v>774</v>
      </c>
      <c r="U107" s="10">
        <f>ROUND(F107*(Q107+S107),2)</f>
        <v>928.8</v>
      </c>
    </row>
    <row r="108" spans="1:21" ht="51">
      <c r="A108" s="4">
        <v>12569</v>
      </c>
      <c r="B108" s="4">
        <v>30351</v>
      </c>
      <c r="C108" s="5" t="s">
        <v>180</v>
      </c>
      <c r="D108" s="5" t="s">
        <v>181</v>
      </c>
      <c r="E108" s="5" t="s">
        <v>282</v>
      </c>
      <c r="F108" s="6">
        <v>6</v>
      </c>
      <c r="G108" s="7" t="s">
        <v>59</v>
      </c>
      <c r="H108" s="5" t="s">
        <v>259</v>
      </c>
      <c r="I108" s="5" t="s">
        <v>141</v>
      </c>
      <c r="J108" s="5" t="s">
        <v>278</v>
      </c>
      <c r="K108" s="5" t="s">
        <v>279</v>
      </c>
      <c r="L108" s="5">
        <v>549493515</v>
      </c>
      <c r="M108" s="5"/>
      <c r="N108" s="8" t="s">
        <v>280</v>
      </c>
      <c r="O108" s="8" t="s">
        <v>87</v>
      </c>
      <c r="P108" s="7" t="s">
        <v>281</v>
      </c>
      <c r="Q108" s="9">
        <v>129</v>
      </c>
      <c r="R108" s="6">
        <v>20</v>
      </c>
      <c r="S108" s="9">
        <v>25.8</v>
      </c>
      <c r="T108" s="10">
        <f>ROUND(F108*Q108,2)</f>
        <v>774</v>
      </c>
      <c r="U108" s="10">
        <f>ROUND(F108*(Q108+S108),2)</f>
        <v>928.8</v>
      </c>
    </row>
    <row r="109" spans="1:21" ht="102">
      <c r="A109" s="4">
        <v>12569</v>
      </c>
      <c r="B109" s="4">
        <v>30361</v>
      </c>
      <c r="C109" s="5" t="s">
        <v>78</v>
      </c>
      <c r="D109" s="5" t="s">
        <v>79</v>
      </c>
      <c r="E109" s="5" t="s">
        <v>283</v>
      </c>
      <c r="F109" s="6">
        <v>30</v>
      </c>
      <c r="G109" s="7" t="s">
        <v>59</v>
      </c>
      <c r="H109" s="5" t="s">
        <v>259</v>
      </c>
      <c r="I109" s="5" t="s">
        <v>141</v>
      </c>
      <c r="J109" s="5" t="s">
        <v>278</v>
      </c>
      <c r="K109" s="5" t="s">
        <v>279</v>
      </c>
      <c r="L109" s="5">
        <v>549493515</v>
      </c>
      <c r="M109" s="5"/>
      <c r="N109" s="8" t="s">
        <v>280</v>
      </c>
      <c r="O109" s="8" t="s">
        <v>87</v>
      </c>
      <c r="P109" s="7" t="s">
        <v>281</v>
      </c>
      <c r="Q109" s="9">
        <v>202.6</v>
      </c>
      <c r="R109" s="6">
        <v>20</v>
      </c>
      <c r="S109" s="9">
        <v>40.52</v>
      </c>
      <c r="T109" s="10">
        <f>ROUND(F109*Q109,2)</f>
        <v>6078</v>
      </c>
      <c r="U109" s="10">
        <f>ROUND(F109*(Q109+S109),2)</f>
        <v>7293.6</v>
      </c>
    </row>
    <row r="110" spans="1:21" ht="63.75">
      <c r="A110" s="4">
        <v>12569</v>
      </c>
      <c r="B110" s="4">
        <v>30369</v>
      </c>
      <c r="C110" s="5" t="s">
        <v>56</v>
      </c>
      <c r="D110" s="5" t="s">
        <v>57</v>
      </c>
      <c r="E110" s="5" t="s">
        <v>284</v>
      </c>
      <c r="F110" s="6">
        <v>400</v>
      </c>
      <c r="G110" s="7" t="s">
        <v>59</v>
      </c>
      <c r="H110" s="5" t="s">
        <v>259</v>
      </c>
      <c r="I110" s="5" t="s">
        <v>141</v>
      </c>
      <c r="J110" s="5" t="s">
        <v>278</v>
      </c>
      <c r="K110" s="5" t="s">
        <v>279</v>
      </c>
      <c r="L110" s="5">
        <v>549493515</v>
      </c>
      <c r="M110" s="5"/>
      <c r="N110" s="8" t="s">
        <v>280</v>
      </c>
      <c r="O110" s="8" t="s">
        <v>87</v>
      </c>
      <c r="P110" s="7" t="s">
        <v>281</v>
      </c>
      <c r="Q110" s="9">
        <v>35</v>
      </c>
      <c r="R110" s="6">
        <v>20</v>
      </c>
      <c r="S110" s="9">
        <v>7</v>
      </c>
      <c r="T110" s="10">
        <f>ROUND(F110*Q110,2)</f>
        <v>14000</v>
      </c>
      <c r="U110" s="10">
        <f>ROUND(F110*(Q110+S110),2)</f>
        <v>16800</v>
      </c>
    </row>
    <row r="111" spans="1:21" ht="51">
      <c r="A111" s="4">
        <v>12569</v>
      </c>
      <c r="B111" s="4">
        <v>30370</v>
      </c>
      <c r="C111" s="5" t="s">
        <v>56</v>
      </c>
      <c r="D111" s="5" t="s">
        <v>57</v>
      </c>
      <c r="E111" s="5" t="s">
        <v>285</v>
      </c>
      <c r="F111" s="6">
        <v>200</v>
      </c>
      <c r="G111" s="7" t="s">
        <v>59</v>
      </c>
      <c r="H111" s="5" t="s">
        <v>259</v>
      </c>
      <c r="I111" s="5" t="s">
        <v>141</v>
      </c>
      <c r="J111" s="5" t="s">
        <v>278</v>
      </c>
      <c r="K111" s="5" t="s">
        <v>279</v>
      </c>
      <c r="L111" s="5">
        <v>549493515</v>
      </c>
      <c r="M111" s="5"/>
      <c r="N111" s="8" t="s">
        <v>280</v>
      </c>
      <c r="O111" s="8" t="s">
        <v>87</v>
      </c>
      <c r="P111" s="7" t="s">
        <v>281</v>
      </c>
      <c r="Q111" s="9">
        <v>55</v>
      </c>
      <c r="R111" s="6">
        <v>20</v>
      </c>
      <c r="S111" s="9">
        <v>11</v>
      </c>
      <c r="T111" s="10">
        <f>ROUND(F111*Q111,2)</f>
        <v>11000</v>
      </c>
      <c r="U111" s="10">
        <f>ROUND(F111*(Q111+S111),2)</f>
        <v>13200</v>
      </c>
    </row>
    <row r="112" spans="1:21" ht="89.25">
      <c r="A112" s="4">
        <v>12569</v>
      </c>
      <c r="B112" s="4">
        <v>30373</v>
      </c>
      <c r="C112" s="5" t="s">
        <v>71</v>
      </c>
      <c r="D112" s="5" t="s">
        <v>72</v>
      </c>
      <c r="E112" s="5" t="s">
        <v>286</v>
      </c>
      <c r="F112" s="6">
        <v>500</v>
      </c>
      <c r="G112" s="7" t="s">
        <v>59</v>
      </c>
      <c r="H112" s="5" t="s">
        <v>259</v>
      </c>
      <c r="I112" s="5" t="s">
        <v>141</v>
      </c>
      <c r="J112" s="5" t="s">
        <v>278</v>
      </c>
      <c r="K112" s="5" t="s">
        <v>279</v>
      </c>
      <c r="L112" s="5">
        <v>549493515</v>
      </c>
      <c r="M112" s="5"/>
      <c r="N112" s="8" t="s">
        <v>280</v>
      </c>
      <c r="O112" s="8" t="s">
        <v>87</v>
      </c>
      <c r="P112" s="7" t="s">
        <v>281</v>
      </c>
      <c r="Q112" s="9">
        <v>12</v>
      </c>
      <c r="R112" s="6">
        <v>20</v>
      </c>
      <c r="S112" s="9">
        <v>2.4</v>
      </c>
      <c r="T112" s="10">
        <f>ROUND(F112*Q112,2)</f>
        <v>6000</v>
      </c>
      <c r="U112" s="10">
        <f>ROUND(F112*(Q112+S112),2)</f>
        <v>7200</v>
      </c>
    </row>
    <row r="113" spans="1:21" ht="90" thickBot="1">
      <c r="A113" s="4">
        <v>12569</v>
      </c>
      <c r="B113" s="4">
        <v>30375</v>
      </c>
      <c r="C113" s="5" t="s">
        <v>195</v>
      </c>
      <c r="D113" s="5" t="s">
        <v>196</v>
      </c>
      <c r="E113" s="5" t="s">
        <v>286</v>
      </c>
      <c r="F113" s="6">
        <v>600</v>
      </c>
      <c r="G113" s="7" t="s">
        <v>59</v>
      </c>
      <c r="H113" s="5" t="s">
        <v>259</v>
      </c>
      <c r="I113" s="5" t="s">
        <v>141</v>
      </c>
      <c r="J113" s="5" t="s">
        <v>278</v>
      </c>
      <c r="K113" s="5" t="s">
        <v>279</v>
      </c>
      <c r="L113" s="5">
        <v>549493515</v>
      </c>
      <c r="M113" s="5"/>
      <c r="N113" s="8" t="s">
        <v>280</v>
      </c>
      <c r="O113" s="8" t="s">
        <v>87</v>
      </c>
      <c r="P113" s="7" t="s">
        <v>281</v>
      </c>
      <c r="Q113" s="9">
        <v>5</v>
      </c>
      <c r="R113" s="6">
        <v>20</v>
      </c>
      <c r="S113" s="9">
        <v>1</v>
      </c>
      <c r="T113" s="10">
        <f>ROUND(F113*Q113,2)</f>
        <v>3000</v>
      </c>
      <c r="U113" s="10">
        <f>ROUND(F113*(Q113+S113),2)</f>
        <v>3600</v>
      </c>
    </row>
    <row r="114" spans="1:21" ht="13.5" customHeight="1" thickTop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21" t="s">
        <v>77</v>
      </c>
      <c r="S114" s="21"/>
      <c r="T114" s="12">
        <f>SUM(T107:T113)</f>
        <v>41626</v>
      </c>
      <c r="U114" s="12">
        <f>SUM(U107:U113)</f>
        <v>49951.2</v>
      </c>
    </row>
    <row r="115" spans="1:2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</row>
    <row r="116" spans="1:21" ht="51">
      <c r="A116" s="4">
        <v>12573</v>
      </c>
      <c r="B116" s="4">
        <v>30387</v>
      </c>
      <c r="C116" s="5" t="s">
        <v>180</v>
      </c>
      <c r="D116" s="5" t="s">
        <v>181</v>
      </c>
      <c r="E116" s="5" t="s">
        <v>287</v>
      </c>
      <c r="F116" s="6">
        <v>10</v>
      </c>
      <c r="G116" s="7" t="s">
        <v>59</v>
      </c>
      <c r="H116" s="5" t="s">
        <v>259</v>
      </c>
      <c r="I116" s="5" t="s">
        <v>141</v>
      </c>
      <c r="J116" s="5" t="s">
        <v>288</v>
      </c>
      <c r="K116" s="5" t="s">
        <v>289</v>
      </c>
      <c r="L116" s="5">
        <v>549493935</v>
      </c>
      <c r="M116" s="5"/>
      <c r="N116" s="8" t="s">
        <v>290</v>
      </c>
      <c r="O116" s="8" t="s">
        <v>87</v>
      </c>
      <c r="P116" s="7" t="s">
        <v>291</v>
      </c>
      <c r="Q116" s="9">
        <v>355</v>
      </c>
      <c r="R116" s="6">
        <v>20</v>
      </c>
      <c r="S116" s="9">
        <v>71</v>
      </c>
      <c r="T116" s="10">
        <f>ROUND(F116*Q116,2)</f>
        <v>3550</v>
      </c>
      <c r="U116" s="10">
        <f>ROUND(F116*(Q116+S116),2)</f>
        <v>4260</v>
      </c>
    </row>
    <row r="117" spans="1:21" ht="102">
      <c r="A117" s="4">
        <v>12573</v>
      </c>
      <c r="B117" s="4">
        <v>30392</v>
      </c>
      <c r="C117" s="5" t="s">
        <v>71</v>
      </c>
      <c r="D117" s="5" t="s">
        <v>72</v>
      </c>
      <c r="E117" s="5" t="s">
        <v>292</v>
      </c>
      <c r="F117" s="6">
        <v>500</v>
      </c>
      <c r="G117" s="7" t="s">
        <v>59</v>
      </c>
      <c r="H117" s="5" t="s">
        <v>259</v>
      </c>
      <c r="I117" s="5" t="s">
        <v>141</v>
      </c>
      <c r="J117" s="5" t="s">
        <v>288</v>
      </c>
      <c r="K117" s="5" t="s">
        <v>289</v>
      </c>
      <c r="L117" s="5">
        <v>549493935</v>
      </c>
      <c r="M117" s="5"/>
      <c r="N117" s="8" t="s">
        <v>290</v>
      </c>
      <c r="O117" s="8" t="s">
        <v>87</v>
      </c>
      <c r="P117" s="7" t="s">
        <v>291</v>
      </c>
      <c r="Q117" s="9">
        <v>6.4</v>
      </c>
      <c r="R117" s="6">
        <v>20</v>
      </c>
      <c r="S117" s="9">
        <v>1.28</v>
      </c>
      <c r="T117" s="10">
        <f>ROUND(F117*Q117,2)</f>
        <v>3200</v>
      </c>
      <c r="U117" s="10">
        <f>ROUND(F117*(Q117+S117),2)</f>
        <v>3840</v>
      </c>
    </row>
    <row r="118" spans="1:21" ht="51">
      <c r="A118" s="4">
        <v>12573</v>
      </c>
      <c r="B118" s="4">
        <v>30408</v>
      </c>
      <c r="C118" s="5" t="s">
        <v>177</v>
      </c>
      <c r="D118" s="5" t="s">
        <v>178</v>
      </c>
      <c r="E118" s="5" t="s">
        <v>287</v>
      </c>
      <c r="F118" s="6">
        <v>10</v>
      </c>
      <c r="G118" s="7" t="s">
        <v>59</v>
      </c>
      <c r="H118" s="5" t="s">
        <v>259</v>
      </c>
      <c r="I118" s="5" t="s">
        <v>141</v>
      </c>
      <c r="J118" s="5" t="s">
        <v>288</v>
      </c>
      <c r="K118" s="5" t="s">
        <v>289</v>
      </c>
      <c r="L118" s="5">
        <v>549493935</v>
      </c>
      <c r="M118" s="5"/>
      <c r="N118" s="8" t="s">
        <v>290</v>
      </c>
      <c r="O118" s="8" t="s">
        <v>87</v>
      </c>
      <c r="P118" s="7" t="s">
        <v>291</v>
      </c>
      <c r="Q118" s="9">
        <v>355</v>
      </c>
      <c r="R118" s="6">
        <v>20</v>
      </c>
      <c r="S118" s="9">
        <v>71</v>
      </c>
      <c r="T118" s="10">
        <f>ROUND(F118*Q118,2)</f>
        <v>3550</v>
      </c>
      <c r="U118" s="10">
        <f>ROUND(F118*(Q118+S118),2)</f>
        <v>4260</v>
      </c>
    </row>
    <row r="119" spans="1:21" ht="51.75" thickBot="1">
      <c r="A119" s="4">
        <v>12573</v>
      </c>
      <c r="B119" s="4">
        <v>30414</v>
      </c>
      <c r="C119" s="5" t="s">
        <v>89</v>
      </c>
      <c r="D119" s="5" t="s">
        <v>90</v>
      </c>
      <c r="E119" s="5" t="s">
        <v>293</v>
      </c>
      <c r="F119" s="6">
        <v>500</v>
      </c>
      <c r="G119" s="7" t="s">
        <v>59</v>
      </c>
      <c r="H119" s="5" t="s">
        <v>259</v>
      </c>
      <c r="I119" s="5" t="s">
        <v>141</v>
      </c>
      <c r="J119" s="5" t="s">
        <v>288</v>
      </c>
      <c r="K119" s="5" t="s">
        <v>289</v>
      </c>
      <c r="L119" s="5">
        <v>549493935</v>
      </c>
      <c r="M119" s="5"/>
      <c r="N119" s="8" t="s">
        <v>290</v>
      </c>
      <c r="O119" s="8" t="s">
        <v>87</v>
      </c>
      <c r="P119" s="7" t="s">
        <v>291</v>
      </c>
      <c r="Q119" s="9">
        <v>6.4</v>
      </c>
      <c r="R119" s="6">
        <v>20</v>
      </c>
      <c r="S119" s="9">
        <v>1.28</v>
      </c>
      <c r="T119" s="10">
        <f>ROUND(F119*Q119,2)</f>
        <v>3200</v>
      </c>
      <c r="U119" s="10">
        <f>ROUND(F119*(Q119+S119),2)</f>
        <v>3840</v>
      </c>
    </row>
    <row r="120" spans="1:21" ht="13.5" customHeight="1" thickTop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21" t="s">
        <v>77</v>
      </c>
      <c r="S120" s="21"/>
      <c r="T120" s="12">
        <f>SUM(T116:T119)</f>
        <v>13500</v>
      </c>
      <c r="U120" s="12">
        <f>SUM(U116:U119)</f>
        <v>16200</v>
      </c>
    </row>
    <row r="121" spans="1:2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</row>
    <row r="122" spans="1:21" ht="255.75" thickBot="1">
      <c r="A122" s="4">
        <v>12574</v>
      </c>
      <c r="B122" s="4">
        <v>30449</v>
      </c>
      <c r="C122" s="5" t="s">
        <v>89</v>
      </c>
      <c r="D122" s="5" t="s">
        <v>90</v>
      </c>
      <c r="E122" s="5" t="s">
        <v>296</v>
      </c>
      <c r="F122" s="6">
        <v>50</v>
      </c>
      <c r="G122" s="7" t="s">
        <v>59</v>
      </c>
      <c r="H122" s="5" t="s">
        <v>60</v>
      </c>
      <c r="I122" s="5" t="s">
        <v>61</v>
      </c>
      <c r="J122" s="5" t="s">
        <v>294</v>
      </c>
      <c r="K122" s="5" t="s">
        <v>295</v>
      </c>
      <c r="L122" s="5">
        <v>549493219</v>
      </c>
      <c r="M122" s="5"/>
      <c r="N122" s="8" t="s">
        <v>297</v>
      </c>
      <c r="O122" s="8" t="s">
        <v>124</v>
      </c>
      <c r="P122" s="7" t="s">
        <v>298</v>
      </c>
      <c r="Q122" s="9">
        <v>3.2</v>
      </c>
      <c r="R122" s="6">
        <v>20</v>
      </c>
      <c r="S122" s="9">
        <v>0.64</v>
      </c>
      <c r="T122" s="10">
        <f>ROUND(F122*Q122,2)</f>
        <v>160</v>
      </c>
      <c r="U122" s="10">
        <f>ROUND(F122*(Q122+S122),2)</f>
        <v>192</v>
      </c>
    </row>
    <row r="123" spans="1:21" ht="13.5" customHeight="1" thickTop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21" t="s">
        <v>77</v>
      </c>
      <c r="S123" s="21"/>
      <c r="T123" s="12">
        <f>SUM(T122:T122)</f>
        <v>160</v>
      </c>
      <c r="U123" s="12">
        <f>SUM(U122:U122)</f>
        <v>192</v>
      </c>
    </row>
    <row r="124" spans="1:2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</row>
    <row r="125" spans="1:21" ht="19.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3" t="s">
        <v>299</v>
      </c>
      <c r="S125" s="23"/>
      <c r="T125" s="14">
        <f>(0)+SUM(T10,T18,T21,T24,T28,T32,T39,T42,T45,T54,T61,T66,T69,T72,T75,T78,T83,T86,T90,T96,T99,T102,T105,T114,T120,T123)</f>
        <v>346766.5</v>
      </c>
      <c r="U125" s="14">
        <f>(0)+SUM(U10,U18,U21,U24,U28,U32,U39,U42,U45,U54,U61,U66,U69,U72,U75,U78,U83,U86,U90,U96,U99,U102,U105,U114,U120,U123)</f>
        <v>416119.8</v>
      </c>
    </row>
    <row r="126" spans="1:2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</row>
  </sheetData>
  <mergeCells count="37">
    <mergeCell ref="R123:S123"/>
    <mergeCell ref="A125:Q125"/>
    <mergeCell ref="R125:S125"/>
    <mergeCell ref="R114:S114"/>
    <mergeCell ref="R120:S120"/>
    <mergeCell ref="R102:S102"/>
    <mergeCell ref="R105:S105"/>
    <mergeCell ref="R96:S96"/>
    <mergeCell ref="R99:S99"/>
    <mergeCell ref="R86:S86"/>
    <mergeCell ref="R90:S90"/>
    <mergeCell ref="R78:S78"/>
    <mergeCell ref="R83:S83"/>
    <mergeCell ref="R72:S72"/>
    <mergeCell ref="R75:S75"/>
    <mergeCell ref="R66:S66"/>
    <mergeCell ref="R69:S69"/>
    <mergeCell ref="R54:S54"/>
    <mergeCell ref="R61:S61"/>
    <mergeCell ref="R42:S42"/>
    <mergeCell ref="R45:S45"/>
    <mergeCell ref="R32:S32"/>
    <mergeCell ref="R39:S39"/>
    <mergeCell ref="R24:S24"/>
    <mergeCell ref="R28:S28"/>
    <mergeCell ref="R18:S18"/>
    <mergeCell ref="R21:S21"/>
    <mergeCell ref="P4:S4"/>
    <mergeCell ref="T4:U4"/>
    <mergeCell ref="R10:S10"/>
    <mergeCell ref="A1:U1"/>
    <mergeCell ref="B3:U3"/>
    <mergeCell ref="A4:E4"/>
    <mergeCell ref="F4:G4"/>
    <mergeCell ref="H4:I4"/>
    <mergeCell ref="J4:M4"/>
    <mergeCell ref="N4:O4"/>
  </mergeCells>
  <printOptions/>
  <pageMargins left="0.22" right="0.18" top="0.17" bottom="0.17" header="0.17" footer="0.17"/>
  <pageSetup fitToHeight="7" fitToWidth="1" horizontalDpi="300" verticalDpi="3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"/>
  <sheetViews>
    <sheetView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1.7109375" style="0" customWidth="1"/>
    <col min="4" max="4" width="24.57421875" style="0" customWidth="1"/>
    <col min="5" max="5" width="28.140625" style="0" customWidth="1"/>
    <col min="6" max="6" width="22.28125" style="0" customWidth="1"/>
    <col min="7" max="7" width="51.57421875" style="0" customWidth="1"/>
    <col min="8" max="8" width="10.57421875" style="0" customWidth="1"/>
    <col min="9" max="9" width="18.7109375" style="0" customWidth="1"/>
    <col min="10" max="10" width="23.421875" style="0" customWidth="1"/>
    <col min="11" max="11" width="38.7109375" style="0" customWidth="1"/>
    <col min="12" max="12" width="79.7109375" style="0" customWidth="1"/>
    <col min="13" max="13" width="38.7109375" style="0" customWidth="1"/>
    <col min="14" max="14" width="9.421875" style="0" customWidth="1"/>
    <col min="15" max="15" width="7.00390625" style="0" customWidth="1"/>
    <col min="16" max="16" width="10.57421875" style="0" customWidth="1"/>
    <col min="17" max="17" width="4.7109375" style="0" customWidth="1"/>
    <col min="18" max="19" width="25.7109375" style="0" customWidth="1"/>
    <col min="20" max="20" width="14.00390625" style="0" customWidth="1"/>
    <col min="21" max="21" width="27.00390625" style="0" customWidth="1"/>
    <col min="22" max="23" width="34.00390625" style="0" customWidth="1"/>
    <col min="24" max="24" width="8.140625" style="0" customWidth="1"/>
    <col min="25" max="26" width="17.57421875" style="0" customWidth="1"/>
    <col min="27" max="27" width="10.57421875" style="0" customWidth="1"/>
    <col min="28" max="28" width="23.421875" style="0" customWidth="1"/>
    <col min="29" max="29" width="29.28125" style="0" customWidth="1"/>
    <col min="30" max="30" width="24.57421875" style="0" customWidth="1"/>
    <col min="31" max="31" width="77.28125" style="0" customWidth="1"/>
    <col min="32" max="32" width="31.57421875" style="0" customWidth="1"/>
    <col min="33" max="33" width="8.140625" style="0" customWidth="1"/>
    <col min="34" max="34" width="10.57421875" style="0" customWidth="1"/>
    <col min="35" max="35" width="12.8515625" style="0" customWidth="1"/>
    <col min="36" max="36" width="8.140625" style="0" customWidth="1"/>
    <col min="37" max="37" width="14.00390625" style="0" customWidth="1"/>
    <col min="38" max="38" width="8.140625" style="0" customWidth="1"/>
    <col min="39" max="39" width="10.57421875" style="0" customWidth="1"/>
    <col min="40" max="40" width="12.8515625" style="0" customWidth="1"/>
    <col min="41" max="41" width="8.140625" style="0" customWidth="1"/>
    <col min="42" max="42" width="14.00390625" style="0" customWidth="1"/>
    <col min="43" max="43" width="28.140625" style="0" customWidth="1"/>
    <col min="44" max="44" width="15.28125" style="0" customWidth="1"/>
    <col min="45" max="45" width="14.00390625" style="0" customWidth="1"/>
    <col min="46" max="46" width="32.8515625" style="0" customWidth="1"/>
    <col min="47" max="47" width="34.00390625" style="0" customWidth="1"/>
    <col min="48" max="49" width="24.57421875" style="0" customWidth="1"/>
    <col min="50" max="50" width="21.140625" style="0" customWidth="1"/>
    <col min="51" max="51" width="11.7109375" style="0" customWidth="1"/>
    <col min="52" max="52" width="14.00390625" style="0" customWidth="1"/>
    <col min="53" max="54" width="27.00390625" style="0" customWidth="1"/>
  </cols>
  <sheetData>
    <row r="1" spans="1:54" ht="16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</row>
    <row r="2" spans="1:5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>
      <c r="A3" s="16" t="s">
        <v>1</v>
      </c>
      <c r="B3" s="16"/>
      <c r="C3" s="16"/>
      <c r="D3" s="16"/>
      <c r="E3" s="16"/>
      <c r="F3" s="16"/>
      <c r="G3" s="16"/>
      <c r="H3" s="17" t="s">
        <v>2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 t="s">
        <v>3</v>
      </c>
      <c r="Q4" s="19"/>
      <c r="R4" s="18"/>
      <c r="S4" s="18"/>
      <c r="T4" s="20" t="s">
        <v>4</v>
      </c>
      <c r="U4" s="20"/>
      <c r="V4" s="20"/>
      <c r="W4" s="20"/>
      <c r="X4" s="20"/>
      <c r="Y4" s="20"/>
      <c r="Z4" s="20"/>
      <c r="AA4" s="18"/>
      <c r="AB4" s="18"/>
      <c r="AC4" s="18"/>
      <c r="AD4" s="18"/>
      <c r="AE4" s="18"/>
      <c r="AF4" s="18"/>
      <c r="AG4" s="20" t="s">
        <v>5</v>
      </c>
      <c r="AH4" s="20"/>
      <c r="AI4" s="20"/>
      <c r="AJ4" s="20"/>
      <c r="AK4" s="20"/>
      <c r="AL4" s="19" t="s">
        <v>6</v>
      </c>
      <c r="AM4" s="19"/>
      <c r="AN4" s="19"/>
      <c r="AO4" s="19"/>
      <c r="AP4" s="19"/>
      <c r="AQ4" s="18"/>
      <c r="AR4" s="18"/>
      <c r="AS4" s="18"/>
      <c r="AT4" s="18"/>
      <c r="AU4" s="18"/>
      <c r="AV4" s="18"/>
      <c r="AW4" s="19" t="s">
        <v>3</v>
      </c>
      <c r="AX4" s="19"/>
      <c r="AY4" s="19"/>
      <c r="AZ4" s="19"/>
      <c r="BA4" s="18"/>
      <c r="BB4" s="18"/>
    </row>
    <row r="5" spans="1:54" ht="51" customHeight="1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3" t="s">
        <v>19</v>
      </c>
      <c r="N5" s="3" t="s">
        <v>20</v>
      </c>
      <c r="O5" s="3" t="s">
        <v>21</v>
      </c>
      <c r="P5" s="3" t="s">
        <v>22</v>
      </c>
      <c r="Q5" s="3" t="s">
        <v>23</v>
      </c>
      <c r="R5" s="3" t="s">
        <v>24</v>
      </c>
      <c r="S5" s="3" t="s">
        <v>25</v>
      </c>
      <c r="T5" s="3" t="s">
        <v>26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  <c r="AA5" s="3" t="s">
        <v>33</v>
      </c>
      <c r="AB5" s="3" t="s">
        <v>34</v>
      </c>
      <c r="AC5" s="3" t="s">
        <v>35</v>
      </c>
      <c r="AD5" s="3" t="s">
        <v>36</v>
      </c>
      <c r="AE5" s="3" t="s">
        <v>37</v>
      </c>
      <c r="AF5" s="3" t="s">
        <v>38</v>
      </c>
      <c r="AG5" s="3" t="s">
        <v>39</v>
      </c>
      <c r="AH5" s="3" t="s">
        <v>40</v>
      </c>
      <c r="AI5" s="3" t="s">
        <v>41</v>
      </c>
      <c r="AJ5" s="3" t="s">
        <v>42</v>
      </c>
      <c r="AK5" s="3" t="s">
        <v>43</v>
      </c>
      <c r="AL5" s="3" t="s">
        <v>39</v>
      </c>
      <c r="AM5" s="3" t="s">
        <v>40</v>
      </c>
      <c r="AN5" s="3" t="s">
        <v>41</v>
      </c>
      <c r="AO5" s="3" t="s">
        <v>42</v>
      </c>
      <c r="AP5" s="3" t="s">
        <v>43</v>
      </c>
      <c r="AQ5" s="3" t="s">
        <v>44</v>
      </c>
      <c r="AR5" s="3" t="s">
        <v>45</v>
      </c>
      <c r="AS5" s="3" t="s">
        <v>46</v>
      </c>
      <c r="AT5" s="3" t="s">
        <v>47</v>
      </c>
      <c r="AU5" s="3" t="s">
        <v>48</v>
      </c>
      <c r="AV5" s="3" t="s">
        <v>49</v>
      </c>
      <c r="AW5" s="3" t="s">
        <v>50</v>
      </c>
      <c r="AX5" s="3" t="s">
        <v>51</v>
      </c>
      <c r="AY5" s="3" t="s">
        <v>52</v>
      </c>
      <c r="AZ5" s="3" t="s">
        <v>53</v>
      </c>
      <c r="BA5" s="3" t="s">
        <v>54</v>
      </c>
      <c r="BB5" s="3" t="s">
        <v>55</v>
      </c>
    </row>
  </sheetData>
  <sheetProtection sheet="1"/>
  <mergeCells count="13">
    <mergeCell ref="AQ4:AV4"/>
    <mergeCell ref="AW4:AZ4"/>
    <mergeCell ref="BA4:BB4"/>
    <mergeCell ref="A1:BB1"/>
    <mergeCell ref="A3:G3"/>
    <mergeCell ref="H3:BB3"/>
    <mergeCell ref="A4:O4"/>
    <mergeCell ref="P4:Q4"/>
    <mergeCell ref="R4:S4"/>
    <mergeCell ref="T4:Z4"/>
    <mergeCell ref="AA4:AF4"/>
    <mergeCell ref="AG4:AK4"/>
    <mergeCell ref="AL4:AP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cp:lastPrinted>2011-08-05T07:52:42Z</cp:lastPrinted>
  <dcterms:created xsi:type="dcterms:W3CDTF">2011-08-05T07:47:29Z</dcterms:created>
  <dcterms:modified xsi:type="dcterms:W3CDTF">2011-08-05T07:59:15Z</dcterms:modified>
  <cp:category/>
  <cp:version/>
  <cp:contentType/>
  <cp:contentStatus/>
</cp:coreProperties>
</file>