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>
    <definedName name="_xlnm.Print_Titles" localSheetId="0">'Schválené objednávky'!$5:$5</definedName>
  </definedNames>
  <calcPr fullCalcOnLoad="1"/>
</workbook>
</file>

<file path=xl/sharedStrings.xml><?xml version="1.0" encoding="utf-8"?>
<sst xmlns="http://schemas.openxmlformats.org/spreadsheetml/2006/main" count="935" uniqueCount="179">
  <si>
    <t>Kategorie: TS 010-2011 - Tiskařské služby, sběr do: 30.11.2011, dodání od: 14.01.2012, vygenerováno: 13.01.2012 09:14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</si>
  <si>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</si>
  <si>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</si>
  <si>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</si>
  <si>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</si>
  <si>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</si>
  <si>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</si>
  <si>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</si>
  <si>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</si>
  <si>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</si>
  <si>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</si>
  <si>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</si>
  <si>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</si>
  <si>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</si>
  <si>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</si>
  <si>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</si>
  <si>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</si>
  <si>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</si>
  <si>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</si>
  <si>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</si>
  <si>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</si>
  <si>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</si>
  <si>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</si>
  <si>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</si>
  <si>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</si>
  <si>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</si>
  <si>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</si>
  <si>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</si>
  <si>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</si>
  <si>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</si>
  <si>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</si>
  <si>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</si>
  <si>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</si>
  <si>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</si>
  <si>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</si>
  <si>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</si>
  <si>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</si>
  <si>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</si>
  <si>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</si>
  <si>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</si>
  <si>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79810000-5</t>
  </si>
  <si>
    <t>79810000-5-2</t>
  </si>
  <si>
    <t>Leták</t>
  </si>
  <si>
    <t>Obecná položka, konkrétní specifikace (barevnost, materiál, formát, ...) se uvádí do předepsané šablony.</t>
  </si>
  <si>
    <t>Dodání podkladů:
 Zajištění sazby (dodavatel/zadavatel): zadavatel Ústav chemie 
 Formát (rozměr): A4
 Materiál: polotvrdý papír 
 Barevnost: vícebarevná
 Tisková technologie:
 Počet stran: 1 list - oboustranný 
 Úprava materiálu: skladačka
 Spadávka (ano/ne):</t>
  </si>
  <si>
    <t>ks</t>
  </si>
  <si>
    <t>S</t>
  </si>
  <si>
    <t>Ústav chemie</t>
  </si>
  <si>
    <t>UKB, Kamenice 5, budova A8</t>
  </si>
  <si>
    <t>Kamenice 753/5, 62500 Brno</t>
  </si>
  <si>
    <t/>
  </si>
  <si>
    <t>Literák Jaromír Mgr. Ph.D.</t>
  </si>
  <si>
    <t>13491@mail.muni.cz</t>
  </si>
  <si>
    <t>0646</t>
  </si>
  <si>
    <t>313010</t>
  </si>
  <si>
    <t>1195</t>
  </si>
  <si>
    <t>OBJ/3111/0925/11</t>
  </si>
  <si>
    <t>Celkem za objednávku</t>
  </si>
  <si>
    <t>79810000-5-6</t>
  </si>
  <si>
    <t>Jednoduchá brožura</t>
  </si>
  <si>
    <t>Text i obálka - celé černobílé
 Počet stran 220
 Dodáme v formátu PDF
 Formát B5
 Rozměr textu 127mm x 185mm
 Text na bílém papíru gramáž 80g/m2
 Obálka na bílém papíru gramáž cca 200g/m2, zalaminovaná
 Počet ks 500
 Veškeré podklady k tisku dodá p. Petr Zemánek z ÚMS PřF
 Požadujeme nejprve 1 ukázkový výtisk</t>
  </si>
  <si>
    <t>Ústav matematiky a statistiky</t>
  </si>
  <si>
    <t>PřF, Kotlářská 2, pavilon 08</t>
  </si>
  <si>
    <t>Kotlářská 267/2, 61137 Brno</t>
  </si>
  <si>
    <t>pav. 08/03017</t>
  </si>
  <si>
    <t>Chudáčková Vladimíra</t>
  </si>
  <si>
    <t>204410@mail.muni.cz</t>
  </si>
  <si>
    <t>1115</t>
  </si>
  <si>
    <t>311010</t>
  </si>
  <si>
    <t>1590</t>
  </si>
  <si>
    <t>0000</t>
  </si>
  <si>
    <t>OBJ/3106/0219/11</t>
  </si>
  <si>
    <t>Celé - text i obálka černobílé
 Lepená vazba
 Text bílý papír gramáž 80g/m2 
 Obálka bílý papír gramáž 200g/m2 olaminovaný
 Formát B5
 Rozměry textu: 130mm x 197mm
 Počet stran: 278
 Dodáme ve formátu PDF
 Veškeré podklady k tisku - dr. Koláček
 Požadujeme 1 ukázkový výtisk k posouzení</t>
  </si>
  <si>
    <t>OBJ/3106/0220/11</t>
  </si>
  <si>
    <t>Dodání podkladů: Termín dodání podkladů pro tisk: pdf soubory 20. březen 2012 
 Zajištění sazby sází zadavatel
 Formát (rozměr): A4
 Materiál (obálka): Papír 250g křída 4/0 - CMYK/0
 Materiál text: 135g/m2 - Class bezdřevý ofset
 Barevnost obálka se spadem barevně 4/0, na vnitřní přední straně obálky kapsa na DVD
 Barevnost text: tisk celého bloku 1/1 černě bez spadu
 Tisková technologie: ofset
 Počet stran: 50
 Úprava materiálu: text žádná 
 Obálka: jednostranné lamino lesklé
 Zhotovení návrhu obálky: zadavatel
 Vazba: kroužková
 Příloha: ano DVD
 Balení: po 20 ks do smršťovací fólie
 Zhotovení makety před tiskem
 Specifikace doplnění: do ceny zahrnout cenu DVD a tisk polepky na DVD 
 Termín převzetí díla: 4.4.2012</t>
  </si>
  <si>
    <t>Kat.anglického jazyka a literatury</t>
  </si>
  <si>
    <t>PedF, Poříčí 9, budova A</t>
  </si>
  <si>
    <t>Poříčí 945/9, 60300 Brno</t>
  </si>
  <si>
    <t>bud. A/04006</t>
  </si>
  <si>
    <t>Kazelleová Jitka PhDr.</t>
  </si>
  <si>
    <t>1890@mail.muni.cz</t>
  </si>
  <si>
    <t>5505</t>
  </si>
  <si>
    <t>412700</t>
  </si>
  <si>
    <t>OBJ/4101/2082/11</t>
  </si>
  <si>
    <t>Termín dodání podkladů pro tisk: pdf soubory  20. březen 2012 
 Zajištění sazby: sází zadavatel
 Formát (rozměr): A4
 Materiál (obálka): Papír 250g křída 4/0 - CMYK/0
 Materiál text: 135g/m2 - Class bezdřevý ofset
 Barevnost obálka se spadem barevně 4/0, na vnitřní přední straně obálky kapsa na DVD
 Barevnost text: tisk celého bloku 1/1 černě bez spadu
 Tisková technologie: ofset
 Počet stran: 50
 Úprava materiálu: text žádná 
 Obálka: jednostranné lamino lesklé
 Zhotovení návrhu obálky: zadavatel
 Vazba: kroužková
 Příloha: ano DVD
 Balení: po 20 ks do smršťovací fólie
 Zhotovení makety před tiskem
 Specifikace doplnění: do ceny zahrnout cenu DVD a tisk polepky na DVD 
 Termín převzetí díla: 4.4.2012</t>
  </si>
  <si>
    <t>1595</t>
  </si>
  <si>
    <t>Termín dodání podkladů pro tisk: pdf soubory  20. srpen 2012 
 Zajištění sazby: sází zadavatel
 Formát (rozměr): A4
 Materiál (obálka): Papír 250g křída 4/0 - CMYK/0
 Materiál text: 135g/m2 - Class bezdřevý ofset
 Barevnost obálka se spadem barevně 4/0, na vnitřní přední straně obálky kapsa na DVD
 Barevnost text: tisk celého bloku 1/1 černě bez spadu
 Tisková technologie: ofset
 Počet stran: 100
 Úprava materiálu: text žádná 
 Obálka: jednostranné lamino lesklé
 Zhotovení návrhu obálky: zadavatel
 Vazba: kroužková
 Příloha: ano DVD s potiskem
 Balení: po 25 ks do smršťovací fólie
 Zhotovení makety před tiskem
 Specifikace doplnění: do ceny zahrnout cenu DVD a tisk polepky na DVD 
 Termín převzetí díla: 4. 9. 2012</t>
  </si>
  <si>
    <t>Termín dodání podkladů pro tisk: pdf soubory  20. srpen 2012 
 Zajištění sazby: sází zadavatel
 Formát (rozměr): A5
 Materiál (obálka): Papír 250g křída 4/0 - CMYK/0
 Materiál text: 100g/m2 - křídový Class bezdřevý ofset
 Barevnost obálka se spadem barevně 4/0
 Barevnost text: tisk celého bloku 1/1 černě bez spadu
 Tisková technologie: ofset
 Počet stran: 18
 Úprava materiálu: text žádná 
 Obálka: jednostranné lamino lesklé
 Zhotovení návrhu obálky: zadavatel
 Vazba: V1
 Balení: po 25 ks do smršťovací fólie
 Zhotovení makety před tiskem
 Termín převzetí díla: 4. 9. 2012</t>
  </si>
  <si>
    <t>vizitky Mgr. Ing. Jan Žák / Pichrt/</t>
  </si>
  <si>
    <t>79810000-5-1</t>
  </si>
  <si>
    <t>Vizitka</t>
  </si>
  <si>
    <t>90x50mm, křída mat 300g/m2, barva 2/0, 
 MASARYKOVA UNIVERZITA
 EKONOMICKO-SPRÁVNÍ FAKULTA
 Katedra podnikového hospodářství
 Lipová 41a, 602 00 Brno
 www.econ.muni.cz
 Mgr. Ing. Jan Žák
 lektor
 Tel.: +420 54949 8744
 E-mail: jan.zak@econ.muni.cz</t>
  </si>
  <si>
    <t>Ekonomicko-správní fakulta</t>
  </si>
  <si>
    <t>ESF, Lipová 41a</t>
  </si>
  <si>
    <t>Lipová 507/41a, 60200 Brno</t>
  </si>
  <si>
    <t>Mezníková Irma</t>
  </si>
  <si>
    <t>115744@mail.muni.cz</t>
  </si>
  <si>
    <t>dodani po telef domluve Meznikova 606.929 943</t>
  </si>
  <si>
    <t>2000</t>
  </si>
  <si>
    <t>562000</t>
  </si>
  <si>
    <t>1111</t>
  </si>
  <si>
    <t>OBJ/5601/0402/11</t>
  </si>
  <si>
    <t>Praktická cvičení z fyziologie</t>
  </si>
  <si>
    <t>Dodávání podkladů: e-mailem ve formátu PDF, obálka a text zvlášť
 Zajištění sazby (dodavatel/zadavatel): zadavatel
 Formát: A4 210 × 297 mm
 Materiál:obálka - 300 g bílý karton, lamino lesk
  text ? 80 g bezdřevý ofset
 Barevnost: obálka  1/0 ? černá/0
  text 1/1? černá/černá
 Tisková technologie: ofset
 Počet stran 116 stran (tištěno oboustranně) + 4 strany obálka
 Úprava materiálu (vazba): V2
 Další požadavky: Archovou montáž ? elektronicky v PDF zaslat kontaktní osobě před tiskem ke kontrole</t>
  </si>
  <si>
    <t>A</t>
  </si>
  <si>
    <t>Ediční oddělení</t>
  </si>
  <si>
    <t>UKB, Kamenice 5, budova A18</t>
  </si>
  <si>
    <t>bud. A18/331</t>
  </si>
  <si>
    <t>Smutná Jitka Ing.</t>
  </si>
  <si>
    <t>135370@mail.muni.cz</t>
  </si>
  <si>
    <t>Kontaktní osoba pro převzetí: Mgr. Marie Korcová, tel.: +420549493998, mkorcova@med.muni.cz</t>
  </si>
  <si>
    <t>9711</t>
  </si>
  <si>
    <t>119921</t>
  </si>
  <si>
    <t>0002</t>
  </si>
  <si>
    <t>OBJ/1101/0634/11</t>
  </si>
  <si>
    <t>Infekční lékařství</t>
  </si>
  <si>
    <t>Dodávání podkladů: e-mailem ve formátu PDF, obálka a text zvlášť
 Zajištění sazby (dodavatel/zadavatel): zadavatel
 Formát: A4 210 × 297 mm
 Materiál:obálka - 300 g bílý karton, lamino lesk
  text ? 80 g bezdřevý ofset
 Barevnost: obálka  1/0 ? černá/0
  text 1/1? černá/černá
 Tisková technologie: ofset
 Počet stran 160 stran (tištěno oboustranně) + 4 strany obálka
 Úprava materiálu (vazba): V2
 Další požadavky: Archovou montáž ? elektronicky v PDF zaslat kontaktní osobě před tiskem ke kontrole</t>
  </si>
  <si>
    <t>9706</t>
  </si>
  <si>
    <t>OBJ/1101/0635/11</t>
  </si>
  <si>
    <t>Klinická mikrobiologie v laboratorní praxi</t>
  </si>
  <si>
    <t>Dodávání podkladů: e-mailem ve formátu PDF, obálka a text zvlášť
 Zajištění sazby (dodavatel/zadavatel): zadavatel
 Formát: A4 210 × 297 mm
 Materiál:obálka - 300 g bílý karton, lamino lesk
  text ? 80 g bezdřevý ofset
 Barevnost: obálka  1/0 ? černá/0
  text 1/1? černá/černá
 Tisková technologie: ofset
 Počet stran 74 stran (tištěno oboustranně) + 4 strany obálka
 Úprava materiálu (vazba): V2
 Další požadavky: Archovou montáž ? elektronicky v PDF zaslat kontaktní osobě před tiskem ke kontrole</t>
  </si>
  <si>
    <t>9703</t>
  </si>
  <si>
    <t>OBJ/1101/0636/11</t>
  </si>
  <si>
    <t>Učebnice speciální dětské neurologie</t>
  </si>
  <si>
    <t>Dodávání podkladů: e-mailem ve formátu PDF, obálka a text zvlášť
 Zajištění sazby (dodavatel/zadavatel): zadavatel
 Formát: A4 210 × 297 mm
 Materiál:obálka - 300 g bílý karton, lamino lesk
  text ? 80 g bezdřevý ofset
 Barevnost: obálka  1/0 ? černá/0
  text 1/1? černá/černá
 Tisková technologie: ofset
 Počet stran 124 stran (tištěno oboustranně) + 4 strany obálka
 Úprava materiálu (vazba): V2
 Další požadavky: Archovou montáž ? elektronicky v PDF zaslat kontaktní osobě před tiskem ke kontrole</t>
  </si>
  <si>
    <t>9701</t>
  </si>
  <si>
    <t>OBJ/1101/0637/11</t>
  </si>
  <si>
    <t>Úvod do základů statistiky</t>
  </si>
  <si>
    <t>Dodávání podkladů: e-mailem ve formátu PDF, obálka a text zvlášť
 Zajištění sazby (dodavatel/zadavatel): zadavatel
 Formát: A4 210 × 297 mm
 Materiál:obálka - 300 g bílý karton, lamino lesk
  text ? 80 g bezdřevý ofset
 Barevnost: obálka  1/0 ? černá/0
  text 1/1? černá/černá
 Tisková technologie: ofset
 Počet stran 52 stran (tištěno oboustranně) + 4 strany obálka
 Úprava materiálu (vazba): V2
 Další požadavky: Archovou montáž ? elektronicky v PDF zaslat kontaktní osobě před tiskem ke kontrole</t>
  </si>
  <si>
    <t>9705</t>
  </si>
  <si>
    <t>OBJ/1101/0638/11</t>
  </si>
  <si>
    <t>Biochemie I semináře</t>
  </si>
  <si>
    <t>Dodávání podkladů: e-mailem ve formátu PDF, obálka a text zvlášť
 Zajištění sazby (dodavatel/zadavatel): zadavatel
 Formát: A4 210 × 297 mm
 Materiál:obálka - 300 g bílý karton, lamino lesk
  text ? 80 g bezdřevý ofset
 Barevnost: obálka  1/0 ? černá/0
  text 1/1? černá/černá
 Tisková technologie: ofset
 Počet stran 83-90 stran (tištěno oboustranně) + 4 strany obálka
 Úprava materiálu (vazba): V2
 Další požadavky: Archovou montáž ? elektronicky v PDF zaslat kontaktní osobě před tiskem ke kontrole</t>
  </si>
  <si>
    <t>9712</t>
  </si>
  <si>
    <t>OBJ/1101/0639/11</t>
  </si>
  <si>
    <t>Bichemistry I. Seminars</t>
  </si>
  <si>
    <t>9713</t>
  </si>
  <si>
    <t>OBJ/1101/0640/11</t>
  </si>
  <si>
    <t>Logbook-CZ1.07/2.2.00/15.0214-OPVK</t>
  </si>
  <si>
    <t>dodání podkladů: elektronicky, formát PDF, obálka a text zvlášť
 - černo-bílý tisk
 - formát A4, oboustranně
 - obálka: 300g bílý karton, lamino lesk. Textová část: 80g bezdřevý ofset
 - vazba V2
 - rozsah: 240 - 260 stran oboustranně včetně obálky
 - termín dodání: do 31.1. 2012
 - max. cena 100,-Kč s DPH/výtisk
 - před tiskem zaslat elektronicky ke kontrole</t>
  </si>
  <si>
    <t>Kat.ošetřovatelství</t>
  </si>
  <si>
    <t>UKB, Kamenice 3, budova 1</t>
  </si>
  <si>
    <t>Kamenice 126/3, 62500 Brno</t>
  </si>
  <si>
    <t>bud. 1/217</t>
  </si>
  <si>
    <t>Kontaktní osoba pro převzetí: Jana Dvořáková, tel. 549493104/7186, 602559231
 Maximální cena ks s DPH: 100 Kč
 Závazný termín dodání 31.1. 2011</t>
  </si>
  <si>
    <t>6006</t>
  </si>
  <si>
    <t>110611</t>
  </si>
  <si>
    <t>41</t>
  </si>
  <si>
    <t>0001</t>
  </si>
  <si>
    <t>OBJ/1148/0056/11</t>
  </si>
  <si>
    <t>79810000-5-3</t>
  </si>
  <si>
    <t>Plakát</t>
  </si>
  <si>
    <t>Dodání podkladů: Zajištění sazby (dodavatel/zadavatel): Poster formát PDF Formát (rozměr): A0, Materiál: silný papír-lesklý,  Barevnost: plnobarevný, Tisková technologie: Úprava materiálu: Spadávka (ano/ne):</t>
  </si>
  <si>
    <t>bud. A8/313</t>
  </si>
  <si>
    <t>Potáček Milan prof. RNDr. CSc.</t>
  </si>
  <si>
    <t>638@mail.muni.cz</t>
  </si>
  <si>
    <t>Potáček</t>
  </si>
  <si>
    <t>OBJ/3111/0926/11</t>
  </si>
  <si>
    <t>Dodání podkladů: Zajištění sazby (dodavatel/zadavatel):Materiál bude dodán ve formátu PDF Formát (rozměr):A4 Materiál (obálka, text):Papír 80g Barevnost (obálka, text): Obálka-plnobarevná, laminovaná, lesklá, Text: černobílý, 115 stran, plnobarevných 32 stran,   Tisková technologie: Počet stran: celkem 145 stran. Úprava materiálu: vazba V2</t>
  </si>
  <si>
    <t>Vizitka jednostranná česká
 Formát: 50x90 mm
 počet listů: 1
 počet stran potisku: 1
 papír: křída mat
 gramáž: 300 g
 barevnost: 2/0</t>
  </si>
  <si>
    <t>Kat.psychologie</t>
  </si>
  <si>
    <t>FSS, Joštova 10</t>
  </si>
  <si>
    <t>Joštova 218/10, 60200 Brno</t>
  </si>
  <si>
    <t>Bloudíčková Lenka Bc.</t>
  </si>
  <si>
    <t>7421@mail.muni.cz</t>
  </si>
  <si>
    <t>jméno do vizitky:
 doc. PhDr. Martin Vaculík, Ph. D.
 tel: +420 549 49 7442
 mobil: +420 775 322 450</t>
  </si>
  <si>
    <t>231200</t>
  </si>
  <si>
    <t>0025</t>
  </si>
  <si>
    <t>OBJ/2301/0521/11</t>
  </si>
  <si>
    <t>časopis Financial ass. and inv. Mirka Šikulová</t>
  </si>
  <si>
    <t>Dodání podkladů: 20.1.2012, dodani 30.1.2012
 Zajištění sazby (dodavatel/zadavatel):zadavatel
 Formát (rozměr):B5
 Materiál (obálka, text):obálka 200g/m2 křída mat tiskový lak matný, text 80g bezdřevý ofset
 Barevnost (obálka, text):obálka barevný tisk 4/0, text černá/černá 1/1
 Tisková technologie:laserový tisk
 Počet stran:46 text, 4 obálka
 vazba: lepená V2</t>
  </si>
  <si>
    <t>dodani po tel domluve 606 929 943 Meznikova</t>
  </si>
  <si>
    <t>1086</t>
  </si>
  <si>
    <t>560000</t>
  </si>
  <si>
    <t>OBJ/5601/0403/11</t>
  </si>
  <si>
    <t>Celkem</t>
  </si>
  <si>
    <t xml:space="preserve">Jednotková cena bez DPH v Kč </t>
  </si>
  <si>
    <t xml:space="preserve">Celková cena za položku (bez DPH) v Kč </t>
  </si>
  <si>
    <t xml:space="preserve">Celková cena za položku (včetně DPH) v Kč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</si>
</sst>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8"/>
      </right>
      <top style="double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1" fillId="6" borderId="1" xfId="0" applyFont="1" applyBorder="1" applyAlignment="1">
      <alignment horizontal="left" vertical="top"/>
    </xf>
    <xf numFmtId="0" fontId="1" fillId="7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4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  <xf numFmtId="0" fontId="1" fillId="4" borderId="6" xfId="0" applyFont="1" applyBorder="1" applyAlignment="1">
      <alignment horizontal="center" vertical="top"/>
    </xf>
    <xf numFmtId="0" fontId="1" fillId="4" borderId="7" xfId="0" applyFont="1" applyBorder="1" applyAlignment="1">
      <alignment horizontal="center" vertical="top"/>
    </xf>
    <xf numFmtId="0" fontId="1" fillId="4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view="pageBreakPreview" zoomScale="60" workbookViewId="0" topLeftCell="A1">
      <pane ySplit="5" topLeftCell="BM6" activePane="bottomLeft" state="frozen"/>
      <selection pane="topLeft" activeCell="A1" sqref="A1"/>
      <selection pane="bottomLeft" activeCell="B2" sqref="B1:B16384"/>
    </sheetView>
  </sheetViews>
  <sheetFormatPr defaultColWidth="9.140625" defaultRowHeight="12.75"/>
  <cols>
    <col min="1" max="1" width="6.421875" style="0" customWidth="1"/>
    <col min="2" max="2" width="37.421875" style="0" hidden="1" customWidth="1"/>
    <col min="3" max="3" width="7.57421875" style="0" customWidth="1"/>
    <col min="4" max="4" width="18.7109375" style="0" hidden="1" customWidth="1"/>
    <col min="5" max="5" width="23.421875" style="0" hidden="1" customWidth="1"/>
    <col min="6" max="6" width="18.421875" style="0" customWidth="1"/>
    <col min="7" max="7" width="79.7109375" style="0" hidden="1" customWidth="1"/>
    <col min="8" max="8" width="38.7109375" style="0" customWidth="1"/>
    <col min="9" max="9" width="22.57421875" style="0" hidden="1" customWidth="1"/>
    <col min="10" max="10" width="7.00390625" style="0" hidden="1" customWidth="1"/>
    <col min="11" max="11" width="10.57421875" style="0" customWidth="1"/>
    <col min="12" max="12" width="4.7109375" style="0" customWidth="1"/>
    <col min="13" max="13" width="14.00390625" style="0" hidden="1" customWidth="1"/>
    <col min="14" max="14" width="17.140625" style="0" customWidth="1"/>
    <col min="15" max="15" width="17.8515625" style="0" customWidth="1"/>
    <col min="16" max="16" width="34.00390625" style="0" hidden="1" customWidth="1"/>
    <col min="17" max="17" width="8.140625" style="0" customWidth="1"/>
    <col min="18" max="18" width="17.57421875" style="0" hidden="1" customWidth="1"/>
    <col min="19" max="19" width="10.57421875" style="0" hidden="1" customWidth="1"/>
    <col min="20" max="20" width="14.421875" style="0" customWidth="1"/>
    <col min="21" max="21" width="17.00390625" style="0" customWidth="1"/>
    <col min="22" max="22" width="10.7109375" style="0" customWidth="1"/>
    <col min="23" max="23" width="35.28125" style="0" customWidth="1"/>
    <col min="24" max="24" width="5.0039062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24.57421875" style="0" hidden="1" customWidth="1"/>
    <col min="30" max="30" width="10.421875" style="0" customWidth="1"/>
    <col min="31" max="31" width="6.7109375" style="0" customWidth="1"/>
    <col min="32" max="32" width="7.140625" style="0" customWidth="1"/>
    <col min="33" max="33" width="10.140625" style="0" customWidth="1"/>
    <col min="34" max="34" width="11.421875" style="0" customWidth="1"/>
  </cols>
  <sheetData>
    <row r="1" spans="1:3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16" t="s">
        <v>1</v>
      </c>
      <c r="B3" s="16"/>
      <c r="C3" s="16"/>
      <c r="D3" s="16"/>
      <c r="E3" s="16"/>
      <c r="F3" s="16"/>
      <c r="G3" s="16"/>
      <c r="H3" s="17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0" t="s">
        <v>4</v>
      </c>
      <c r="N4" s="20"/>
      <c r="O4" s="20"/>
      <c r="P4" s="20"/>
      <c r="Q4" s="20"/>
      <c r="R4" s="20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18"/>
      <c r="AH4" s="18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176</v>
      </c>
      <c r="AE5" s="2" t="s">
        <v>36</v>
      </c>
      <c r="AF5" s="2" t="s">
        <v>37</v>
      </c>
      <c r="AG5" s="2" t="s">
        <v>177</v>
      </c>
      <c r="AH5" s="2" t="s">
        <v>178</v>
      </c>
    </row>
    <row r="6" spans="1:34" ht="90" thickBot="1">
      <c r="A6" s="3">
        <v>16952</v>
      </c>
      <c r="B6" s="4"/>
      <c r="C6" s="3">
        <v>45142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300</v>
      </c>
      <c r="K6" s="6">
        <v>300</v>
      </c>
      <c r="L6" s="7" t="s">
        <v>46</v>
      </c>
      <c r="M6" s="4">
        <v>313010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13491</v>
      </c>
      <c r="T6" s="4" t="s">
        <v>51</v>
      </c>
      <c r="U6" s="4" t="s">
        <v>52</v>
      </c>
      <c r="V6" s="4">
        <v>549495580</v>
      </c>
      <c r="W6" s="4"/>
      <c r="X6" s="8" t="s">
        <v>53</v>
      </c>
      <c r="Y6" s="8" t="s">
        <v>54</v>
      </c>
      <c r="Z6" s="8" t="s">
        <v>50</v>
      </c>
      <c r="AA6" s="8" t="s">
        <v>55</v>
      </c>
      <c r="AB6" s="8" t="s">
        <v>50</v>
      </c>
      <c r="AC6" s="7" t="s">
        <v>56</v>
      </c>
      <c r="AD6" s="9">
        <v>11.67</v>
      </c>
      <c r="AE6" s="6">
        <v>20</v>
      </c>
      <c r="AF6" s="9">
        <v>2.334</v>
      </c>
      <c r="AG6" s="10">
        <f>ROUND(K6*AD6,2)</f>
        <v>3501</v>
      </c>
      <c r="AH6" s="10">
        <f>ROUND(K6*(AD6+AF6),2)</f>
        <v>4201.2</v>
      </c>
    </row>
    <row r="7" spans="1:34" ht="13.5" customHeight="1" thickTop="1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24" t="s">
        <v>57</v>
      </c>
      <c r="Y7" s="25"/>
      <c r="Z7" s="25"/>
      <c r="AA7" s="25"/>
      <c r="AB7" s="25"/>
      <c r="AC7" s="25"/>
      <c r="AD7" s="25"/>
      <c r="AE7" s="25"/>
      <c r="AF7" s="26"/>
      <c r="AG7" s="12">
        <f>SUM(AG6:AG6)</f>
        <v>3501</v>
      </c>
      <c r="AH7" s="12">
        <f>SUM(AH6:AH6)</f>
        <v>4201.2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15.5" thickBot="1">
      <c r="A9" s="3">
        <v>17334</v>
      </c>
      <c r="B9" s="4"/>
      <c r="C9" s="3">
        <v>45662</v>
      </c>
      <c r="D9" s="4" t="s">
        <v>40</v>
      </c>
      <c r="E9" s="4" t="s">
        <v>58</v>
      </c>
      <c r="F9" s="4" t="s">
        <v>59</v>
      </c>
      <c r="G9" s="4" t="s">
        <v>43</v>
      </c>
      <c r="H9" s="4" t="s">
        <v>60</v>
      </c>
      <c r="I9" s="4" t="s">
        <v>45</v>
      </c>
      <c r="J9" s="5">
        <v>500</v>
      </c>
      <c r="K9" s="6">
        <v>500</v>
      </c>
      <c r="L9" s="7" t="s">
        <v>46</v>
      </c>
      <c r="M9" s="4">
        <v>311010</v>
      </c>
      <c r="N9" s="4" t="s">
        <v>61</v>
      </c>
      <c r="O9" s="4" t="s">
        <v>62</v>
      </c>
      <c r="P9" s="4" t="s">
        <v>63</v>
      </c>
      <c r="Q9" s="4">
        <v>3</v>
      </c>
      <c r="R9" s="4" t="s">
        <v>64</v>
      </c>
      <c r="S9" s="4">
        <v>204410</v>
      </c>
      <c r="T9" s="4" t="s">
        <v>65</v>
      </c>
      <c r="U9" s="4" t="s">
        <v>66</v>
      </c>
      <c r="V9" s="4">
        <v>549493744</v>
      </c>
      <c r="W9" s="4"/>
      <c r="X9" s="8" t="s">
        <v>67</v>
      </c>
      <c r="Y9" s="8" t="s">
        <v>68</v>
      </c>
      <c r="Z9" s="8" t="s">
        <v>50</v>
      </c>
      <c r="AA9" s="8" t="s">
        <v>69</v>
      </c>
      <c r="AB9" s="8" t="s">
        <v>70</v>
      </c>
      <c r="AC9" s="7" t="s">
        <v>71</v>
      </c>
      <c r="AD9" s="9">
        <v>58.9</v>
      </c>
      <c r="AE9" s="6">
        <v>20</v>
      </c>
      <c r="AF9" s="9">
        <v>11.78</v>
      </c>
      <c r="AG9" s="10">
        <f>ROUND(K9*AD9,2)</f>
        <v>29450</v>
      </c>
      <c r="AH9" s="10">
        <f>ROUND(K9*(AD9+AF9),2)</f>
        <v>35340</v>
      </c>
    </row>
    <row r="10" spans="1:34" ht="13.5" customHeight="1" thickTop="1">
      <c r="A10" s="21"/>
      <c r="B10" s="2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24" t="s">
        <v>57</v>
      </c>
      <c r="Y10" s="25"/>
      <c r="Z10" s="25"/>
      <c r="AA10" s="25"/>
      <c r="AB10" s="25"/>
      <c r="AC10" s="25"/>
      <c r="AD10" s="25"/>
      <c r="AE10" s="25"/>
      <c r="AF10" s="26"/>
      <c r="AG10" s="12">
        <f>SUM(AG9:AG9)</f>
        <v>29450</v>
      </c>
      <c r="AH10" s="12">
        <f>SUM(AH9:AH9)</f>
        <v>35340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02.75" thickBot="1">
      <c r="A12" s="3">
        <v>17553</v>
      </c>
      <c r="B12" s="4"/>
      <c r="C12" s="3">
        <v>45977</v>
      </c>
      <c r="D12" s="4" t="s">
        <v>40</v>
      </c>
      <c r="E12" s="4" t="s">
        <v>58</v>
      </c>
      <c r="F12" s="4" t="s">
        <v>59</v>
      </c>
      <c r="G12" s="4" t="s">
        <v>43</v>
      </c>
      <c r="H12" s="4" t="s">
        <v>72</v>
      </c>
      <c r="I12" s="4" t="s">
        <v>45</v>
      </c>
      <c r="J12" s="5">
        <v>530</v>
      </c>
      <c r="K12" s="6">
        <v>530</v>
      </c>
      <c r="L12" s="7" t="s">
        <v>46</v>
      </c>
      <c r="M12" s="4">
        <v>311010</v>
      </c>
      <c r="N12" s="4" t="s">
        <v>61</v>
      </c>
      <c r="O12" s="4" t="s">
        <v>62</v>
      </c>
      <c r="P12" s="4" t="s">
        <v>63</v>
      </c>
      <c r="Q12" s="4">
        <v>3</v>
      </c>
      <c r="R12" s="4" t="s">
        <v>64</v>
      </c>
      <c r="S12" s="4">
        <v>204410</v>
      </c>
      <c r="T12" s="4" t="s">
        <v>65</v>
      </c>
      <c r="U12" s="4" t="s">
        <v>66</v>
      </c>
      <c r="V12" s="4">
        <v>549493744</v>
      </c>
      <c r="W12" s="4"/>
      <c r="X12" s="8" t="s">
        <v>67</v>
      </c>
      <c r="Y12" s="8" t="s">
        <v>68</v>
      </c>
      <c r="Z12" s="8" t="s">
        <v>50</v>
      </c>
      <c r="AA12" s="8" t="s">
        <v>69</v>
      </c>
      <c r="AB12" s="8" t="s">
        <v>70</v>
      </c>
      <c r="AC12" s="7" t="s">
        <v>73</v>
      </c>
      <c r="AD12" s="9">
        <v>89.53</v>
      </c>
      <c r="AE12" s="6">
        <v>20</v>
      </c>
      <c r="AF12" s="9">
        <v>17.906</v>
      </c>
      <c r="AG12" s="10">
        <f>ROUND(K12*AD12,2)</f>
        <v>47450.9</v>
      </c>
      <c r="AH12" s="10">
        <f>ROUND(K12*(AD12+AF12),2)</f>
        <v>56941.08</v>
      </c>
    </row>
    <row r="13" spans="1:34" ht="13.5" customHeight="1" thickTop="1">
      <c r="A13" s="21"/>
      <c r="B13" s="2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4" t="s">
        <v>57</v>
      </c>
      <c r="Y13" s="25"/>
      <c r="Z13" s="25"/>
      <c r="AA13" s="25"/>
      <c r="AB13" s="25"/>
      <c r="AC13" s="25"/>
      <c r="AD13" s="25"/>
      <c r="AE13" s="25"/>
      <c r="AF13" s="26"/>
      <c r="AG13" s="12">
        <f>SUM(AG12:AG12)</f>
        <v>47450.9</v>
      </c>
      <c r="AH13" s="12">
        <f>SUM(AH12:AH12)</f>
        <v>56941.08</v>
      </c>
    </row>
    <row r="14" spans="1:3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229.5">
      <c r="A15" s="3">
        <v>17649</v>
      </c>
      <c r="B15" s="4"/>
      <c r="C15" s="3">
        <v>46085</v>
      </c>
      <c r="D15" s="4" t="s">
        <v>40</v>
      </c>
      <c r="E15" s="4" t="s">
        <v>58</v>
      </c>
      <c r="F15" s="4" t="s">
        <v>59</v>
      </c>
      <c r="G15" s="4" t="s">
        <v>43</v>
      </c>
      <c r="H15" s="4" t="s">
        <v>74</v>
      </c>
      <c r="I15" s="4" t="s">
        <v>45</v>
      </c>
      <c r="J15" s="5">
        <v>115</v>
      </c>
      <c r="K15" s="6">
        <v>115</v>
      </c>
      <c r="L15" s="7" t="s">
        <v>46</v>
      </c>
      <c r="M15" s="4">
        <v>412700</v>
      </c>
      <c r="N15" s="4" t="s">
        <v>75</v>
      </c>
      <c r="O15" s="4" t="s">
        <v>76</v>
      </c>
      <c r="P15" s="4" t="s">
        <v>77</v>
      </c>
      <c r="Q15" s="4">
        <v>4</v>
      </c>
      <c r="R15" s="4" t="s">
        <v>78</v>
      </c>
      <c r="S15" s="4">
        <v>1890</v>
      </c>
      <c r="T15" s="4" t="s">
        <v>79</v>
      </c>
      <c r="U15" s="4" t="s">
        <v>80</v>
      </c>
      <c r="V15" s="4">
        <v>549494635</v>
      </c>
      <c r="W15" s="4"/>
      <c r="X15" s="8" t="s">
        <v>81</v>
      </c>
      <c r="Y15" s="8" t="s">
        <v>82</v>
      </c>
      <c r="Z15" s="8" t="s">
        <v>50</v>
      </c>
      <c r="AA15" s="8" t="s">
        <v>55</v>
      </c>
      <c r="AB15" s="8" t="s">
        <v>50</v>
      </c>
      <c r="AC15" s="7" t="s">
        <v>83</v>
      </c>
      <c r="AD15" s="9">
        <v>75.57</v>
      </c>
      <c r="AE15" s="6">
        <v>20</v>
      </c>
      <c r="AF15" s="9">
        <v>15.114</v>
      </c>
      <c r="AG15" s="10">
        <f aca="true" t="shared" si="0" ref="AG15:AG41">ROUND(K15*AD15,2)</f>
        <v>8690.55</v>
      </c>
      <c r="AH15" s="10">
        <f aca="true" t="shared" si="1" ref="AH15:AH41">ROUND(K15*(AD15+AF15),2)</f>
        <v>10428.66</v>
      </c>
    </row>
    <row r="16" spans="1:34" ht="229.5">
      <c r="A16" s="3">
        <v>17649</v>
      </c>
      <c r="B16" s="4"/>
      <c r="C16" s="3">
        <v>46086</v>
      </c>
      <c r="D16" s="4" t="s">
        <v>40</v>
      </c>
      <c r="E16" s="4" t="s">
        <v>58</v>
      </c>
      <c r="F16" s="4" t="s">
        <v>59</v>
      </c>
      <c r="G16" s="4" t="s">
        <v>43</v>
      </c>
      <c r="H16" s="4" t="s">
        <v>84</v>
      </c>
      <c r="I16" s="4" t="s">
        <v>45</v>
      </c>
      <c r="J16" s="5">
        <v>115</v>
      </c>
      <c r="K16" s="6">
        <v>115</v>
      </c>
      <c r="L16" s="7" t="s">
        <v>46</v>
      </c>
      <c r="M16" s="4">
        <v>412700</v>
      </c>
      <c r="N16" s="4" t="s">
        <v>75</v>
      </c>
      <c r="O16" s="4" t="s">
        <v>76</v>
      </c>
      <c r="P16" s="4" t="s">
        <v>77</v>
      </c>
      <c r="Q16" s="4">
        <v>4</v>
      </c>
      <c r="R16" s="4" t="s">
        <v>78</v>
      </c>
      <c r="S16" s="4">
        <v>1890</v>
      </c>
      <c r="T16" s="4" t="s">
        <v>79</v>
      </c>
      <c r="U16" s="4" t="s">
        <v>80</v>
      </c>
      <c r="V16" s="4">
        <v>549494635</v>
      </c>
      <c r="W16" s="4"/>
      <c r="X16" s="8" t="s">
        <v>81</v>
      </c>
      <c r="Y16" s="8" t="s">
        <v>82</v>
      </c>
      <c r="Z16" s="8" t="s">
        <v>50</v>
      </c>
      <c r="AA16" s="8" t="s">
        <v>85</v>
      </c>
      <c r="AB16" s="8" t="s">
        <v>50</v>
      </c>
      <c r="AC16" s="7" t="s">
        <v>83</v>
      </c>
      <c r="AD16" s="9">
        <v>75.57</v>
      </c>
      <c r="AE16" s="6">
        <v>20</v>
      </c>
      <c r="AF16" s="9">
        <v>15.114</v>
      </c>
      <c r="AG16" s="10">
        <f t="shared" si="0"/>
        <v>8690.55</v>
      </c>
      <c r="AH16" s="10">
        <f t="shared" si="1"/>
        <v>10428.66</v>
      </c>
    </row>
    <row r="17" spans="1:34" ht="229.5">
      <c r="A17" s="3">
        <v>17649</v>
      </c>
      <c r="B17" s="4"/>
      <c r="C17" s="3">
        <v>46087</v>
      </c>
      <c r="D17" s="4" t="s">
        <v>40</v>
      </c>
      <c r="E17" s="4" t="s">
        <v>58</v>
      </c>
      <c r="F17" s="4" t="s">
        <v>59</v>
      </c>
      <c r="G17" s="4" t="s">
        <v>43</v>
      </c>
      <c r="H17" s="4" t="s">
        <v>84</v>
      </c>
      <c r="I17" s="4" t="s">
        <v>45</v>
      </c>
      <c r="J17" s="5">
        <v>115</v>
      </c>
      <c r="K17" s="6">
        <v>115</v>
      </c>
      <c r="L17" s="7" t="s">
        <v>46</v>
      </c>
      <c r="M17" s="4">
        <v>412700</v>
      </c>
      <c r="N17" s="4" t="s">
        <v>75</v>
      </c>
      <c r="O17" s="4" t="s">
        <v>76</v>
      </c>
      <c r="P17" s="4" t="s">
        <v>77</v>
      </c>
      <c r="Q17" s="4">
        <v>4</v>
      </c>
      <c r="R17" s="4" t="s">
        <v>78</v>
      </c>
      <c r="S17" s="4">
        <v>1890</v>
      </c>
      <c r="T17" s="4" t="s">
        <v>79</v>
      </c>
      <c r="U17" s="4" t="s">
        <v>80</v>
      </c>
      <c r="V17" s="4">
        <v>549494635</v>
      </c>
      <c r="W17" s="4"/>
      <c r="X17" s="8" t="s">
        <v>81</v>
      </c>
      <c r="Y17" s="8" t="s">
        <v>82</v>
      </c>
      <c r="Z17" s="8" t="s">
        <v>50</v>
      </c>
      <c r="AA17" s="8" t="s">
        <v>55</v>
      </c>
      <c r="AB17" s="8" t="s">
        <v>50</v>
      </c>
      <c r="AC17" s="7" t="s">
        <v>83</v>
      </c>
      <c r="AD17" s="9">
        <v>75.57</v>
      </c>
      <c r="AE17" s="6">
        <v>20</v>
      </c>
      <c r="AF17" s="9">
        <v>15.114</v>
      </c>
      <c r="AG17" s="10">
        <f t="shared" si="0"/>
        <v>8690.55</v>
      </c>
      <c r="AH17" s="10">
        <f t="shared" si="1"/>
        <v>10428.66</v>
      </c>
    </row>
    <row r="18" spans="1:34" ht="229.5">
      <c r="A18" s="3">
        <v>17649</v>
      </c>
      <c r="B18" s="4"/>
      <c r="C18" s="3">
        <v>46088</v>
      </c>
      <c r="D18" s="4" t="s">
        <v>40</v>
      </c>
      <c r="E18" s="4" t="s">
        <v>58</v>
      </c>
      <c r="F18" s="4" t="s">
        <v>59</v>
      </c>
      <c r="G18" s="4" t="s">
        <v>43</v>
      </c>
      <c r="H18" s="4" t="s">
        <v>84</v>
      </c>
      <c r="I18" s="4" t="s">
        <v>45</v>
      </c>
      <c r="J18" s="5">
        <v>115</v>
      </c>
      <c r="K18" s="6">
        <v>115</v>
      </c>
      <c r="L18" s="7" t="s">
        <v>46</v>
      </c>
      <c r="M18" s="4">
        <v>412700</v>
      </c>
      <c r="N18" s="4" t="s">
        <v>75</v>
      </c>
      <c r="O18" s="4" t="s">
        <v>76</v>
      </c>
      <c r="P18" s="4" t="s">
        <v>77</v>
      </c>
      <c r="Q18" s="4">
        <v>4</v>
      </c>
      <c r="R18" s="4" t="s">
        <v>78</v>
      </c>
      <c r="S18" s="4">
        <v>1890</v>
      </c>
      <c r="T18" s="4" t="s">
        <v>79</v>
      </c>
      <c r="U18" s="4" t="s">
        <v>80</v>
      </c>
      <c r="V18" s="4">
        <v>549494635</v>
      </c>
      <c r="W18" s="4"/>
      <c r="X18" s="8" t="s">
        <v>81</v>
      </c>
      <c r="Y18" s="8" t="s">
        <v>82</v>
      </c>
      <c r="Z18" s="8" t="s">
        <v>50</v>
      </c>
      <c r="AA18" s="8" t="s">
        <v>55</v>
      </c>
      <c r="AB18" s="8" t="s">
        <v>50</v>
      </c>
      <c r="AC18" s="7" t="s">
        <v>83</v>
      </c>
      <c r="AD18" s="9">
        <v>75.57</v>
      </c>
      <c r="AE18" s="6">
        <v>20</v>
      </c>
      <c r="AF18" s="9">
        <v>15.114</v>
      </c>
      <c r="AG18" s="10">
        <f t="shared" si="0"/>
        <v>8690.55</v>
      </c>
      <c r="AH18" s="10">
        <f t="shared" si="1"/>
        <v>10428.66</v>
      </c>
    </row>
    <row r="19" spans="1:34" ht="229.5">
      <c r="A19" s="3">
        <v>17649</v>
      </c>
      <c r="B19" s="4"/>
      <c r="C19" s="3">
        <v>46089</v>
      </c>
      <c r="D19" s="4" t="s">
        <v>40</v>
      </c>
      <c r="E19" s="4" t="s">
        <v>58</v>
      </c>
      <c r="F19" s="4" t="s">
        <v>59</v>
      </c>
      <c r="G19" s="4" t="s">
        <v>43</v>
      </c>
      <c r="H19" s="4" t="s">
        <v>84</v>
      </c>
      <c r="I19" s="4" t="s">
        <v>45</v>
      </c>
      <c r="J19" s="5">
        <v>115</v>
      </c>
      <c r="K19" s="6">
        <v>115</v>
      </c>
      <c r="L19" s="7" t="s">
        <v>46</v>
      </c>
      <c r="M19" s="4">
        <v>412700</v>
      </c>
      <c r="N19" s="4" t="s">
        <v>75</v>
      </c>
      <c r="O19" s="4" t="s">
        <v>76</v>
      </c>
      <c r="P19" s="4" t="s">
        <v>77</v>
      </c>
      <c r="Q19" s="4">
        <v>4</v>
      </c>
      <c r="R19" s="4" t="s">
        <v>78</v>
      </c>
      <c r="S19" s="4">
        <v>1890</v>
      </c>
      <c r="T19" s="4" t="s">
        <v>79</v>
      </c>
      <c r="U19" s="4" t="s">
        <v>80</v>
      </c>
      <c r="V19" s="4">
        <v>549494635</v>
      </c>
      <c r="W19" s="4"/>
      <c r="X19" s="8" t="s">
        <v>81</v>
      </c>
      <c r="Y19" s="8" t="s">
        <v>82</v>
      </c>
      <c r="Z19" s="8" t="s">
        <v>50</v>
      </c>
      <c r="AA19" s="8" t="s">
        <v>55</v>
      </c>
      <c r="AB19" s="8" t="s">
        <v>50</v>
      </c>
      <c r="AC19" s="7" t="s">
        <v>83</v>
      </c>
      <c r="AD19" s="9">
        <v>75.57</v>
      </c>
      <c r="AE19" s="6">
        <v>20</v>
      </c>
      <c r="AF19" s="9">
        <v>15.114</v>
      </c>
      <c r="AG19" s="10">
        <f t="shared" si="0"/>
        <v>8690.55</v>
      </c>
      <c r="AH19" s="10">
        <f t="shared" si="1"/>
        <v>10428.66</v>
      </c>
    </row>
    <row r="20" spans="1:34" ht="229.5">
      <c r="A20" s="3">
        <v>17649</v>
      </c>
      <c r="B20" s="4"/>
      <c r="C20" s="3">
        <v>46090</v>
      </c>
      <c r="D20" s="4" t="s">
        <v>40</v>
      </c>
      <c r="E20" s="4" t="s">
        <v>58</v>
      </c>
      <c r="F20" s="4" t="s">
        <v>59</v>
      </c>
      <c r="G20" s="4" t="s">
        <v>43</v>
      </c>
      <c r="H20" s="4" t="s">
        <v>84</v>
      </c>
      <c r="I20" s="4" t="s">
        <v>45</v>
      </c>
      <c r="J20" s="5">
        <v>115</v>
      </c>
      <c r="K20" s="6">
        <v>115</v>
      </c>
      <c r="L20" s="7" t="s">
        <v>46</v>
      </c>
      <c r="M20" s="4">
        <v>412700</v>
      </c>
      <c r="N20" s="4" t="s">
        <v>75</v>
      </c>
      <c r="O20" s="4" t="s">
        <v>76</v>
      </c>
      <c r="P20" s="4" t="s">
        <v>77</v>
      </c>
      <c r="Q20" s="4">
        <v>4</v>
      </c>
      <c r="R20" s="4" t="s">
        <v>78</v>
      </c>
      <c r="S20" s="4">
        <v>1890</v>
      </c>
      <c r="T20" s="4" t="s">
        <v>79</v>
      </c>
      <c r="U20" s="4" t="s">
        <v>80</v>
      </c>
      <c r="V20" s="4">
        <v>549494635</v>
      </c>
      <c r="W20" s="4"/>
      <c r="X20" s="8" t="s">
        <v>81</v>
      </c>
      <c r="Y20" s="8" t="s">
        <v>82</v>
      </c>
      <c r="Z20" s="8" t="s">
        <v>50</v>
      </c>
      <c r="AA20" s="8" t="s">
        <v>55</v>
      </c>
      <c r="AB20" s="8" t="s">
        <v>50</v>
      </c>
      <c r="AC20" s="7" t="s">
        <v>83</v>
      </c>
      <c r="AD20" s="9">
        <v>75.57</v>
      </c>
      <c r="AE20" s="6">
        <v>20</v>
      </c>
      <c r="AF20" s="9">
        <v>15.114</v>
      </c>
      <c r="AG20" s="10">
        <f t="shared" si="0"/>
        <v>8690.55</v>
      </c>
      <c r="AH20" s="10">
        <f t="shared" si="1"/>
        <v>10428.66</v>
      </c>
    </row>
    <row r="21" spans="1:34" ht="229.5">
      <c r="A21" s="3">
        <v>17649</v>
      </c>
      <c r="B21" s="4"/>
      <c r="C21" s="3">
        <v>46091</v>
      </c>
      <c r="D21" s="4" t="s">
        <v>40</v>
      </c>
      <c r="E21" s="4" t="s">
        <v>58</v>
      </c>
      <c r="F21" s="4" t="s">
        <v>59</v>
      </c>
      <c r="G21" s="4" t="s">
        <v>43</v>
      </c>
      <c r="H21" s="4" t="s">
        <v>84</v>
      </c>
      <c r="I21" s="4" t="s">
        <v>45</v>
      </c>
      <c r="J21" s="5">
        <v>115</v>
      </c>
      <c r="K21" s="6">
        <v>115</v>
      </c>
      <c r="L21" s="7" t="s">
        <v>46</v>
      </c>
      <c r="M21" s="4">
        <v>412700</v>
      </c>
      <c r="N21" s="4" t="s">
        <v>75</v>
      </c>
      <c r="O21" s="4" t="s">
        <v>76</v>
      </c>
      <c r="P21" s="4" t="s">
        <v>77</v>
      </c>
      <c r="Q21" s="4">
        <v>4</v>
      </c>
      <c r="R21" s="4" t="s">
        <v>78</v>
      </c>
      <c r="S21" s="4">
        <v>1890</v>
      </c>
      <c r="T21" s="4" t="s">
        <v>79</v>
      </c>
      <c r="U21" s="4" t="s">
        <v>80</v>
      </c>
      <c r="V21" s="4">
        <v>549494635</v>
      </c>
      <c r="W21" s="4"/>
      <c r="X21" s="8" t="s">
        <v>81</v>
      </c>
      <c r="Y21" s="8" t="s">
        <v>82</v>
      </c>
      <c r="Z21" s="8" t="s">
        <v>50</v>
      </c>
      <c r="AA21" s="8" t="s">
        <v>55</v>
      </c>
      <c r="AB21" s="8" t="s">
        <v>50</v>
      </c>
      <c r="AC21" s="7" t="s">
        <v>83</v>
      </c>
      <c r="AD21" s="9">
        <v>75.57</v>
      </c>
      <c r="AE21" s="6">
        <v>20</v>
      </c>
      <c r="AF21" s="9">
        <v>15.114</v>
      </c>
      <c r="AG21" s="10">
        <f t="shared" si="0"/>
        <v>8690.55</v>
      </c>
      <c r="AH21" s="10">
        <f t="shared" si="1"/>
        <v>10428.66</v>
      </c>
    </row>
    <row r="22" spans="1:34" ht="229.5">
      <c r="A22" s="3">
        <v>17649</v>
      </c>
      <c r="B22" s="4"/>
      <c r="C22" s="3">
        <v>46092</v>
      </c>
      <c r="D22" s="4" t="s">
        <v>40</v>
      </c>
      <c r="E22" s="4" t="s">
        <v>58</v>
      </c>
      <c r="F22" s="4" t="s">
        <v>59</v>
      </c>
      <c r="G22" s="4" t="s">
        <v>43</v>
      </c>
      <c r="H22" s="4" t="s">
        <v>84</v>
      </c>
      <c r="I22" s="4" t="s">
        <v>45</v>
      </c>
      <c r="J22" s="5">
        <v>115</v>
      </c>
      <c r="K22" s="6">
        <v>115</v>
      </c>
      <c r="L22" s="7" t="s">
        <v>46</v>
      </c>
      <c r="M22" s="4">
        <v>412700</v>
      </c>
      <c r="N22" s="4" t="s">
        <v>75</v>
      </c>
      <c r="O22" s="4" t="s">
        <v>76</v>
      </c>
      <c r="P22" s="4" t="s">
        <v>77</v>
      </c>
      <c r="Q22" s="4">
        <v>4</v>
      </c>
      <c r="R22" s="4" t="s">
        <v>78</v>
      </c>
      <c r="S22" s="4">
        <v>1890</v>
      </c>
      <c r="T22" s="4" t="s">
        <v>79</v>
      </c>
      <c r="U22" s="4" t="s">
        <v>80</v>
      </c>
      <c r="V22" s="4">
        <v>549494635</v>
      </c>
      <c r="W22" s="4"/>
      <c r="X22" s="8" t="s">
        <v>81</v>
      </c>
      <c r="Y22" s="8" t="s">
        <v>82</v>
      </c>
      <c r="Z22" s="8" t="s">
        <v>50</v>
      </c>
      <c r="AA22" s="8" t="s">
        <v>55</v>
      </c>
      <c r="AB22" s="8" t="s">
        <v>50</v>
      </c>
      <c r="AC22" s="7" t="s">
        <v>83</v>
      </c>
      <c r="AD22" s="9">
        <v>75.57</v>
      </c>
      <c r="AE22" s="6">
        <v>20</v>
      </c>
      <c r="AF22" s="9">
        <v>15.114</v>
      </c>
      <c r="AG22" s="10">
        <f t="shared" si="0"/>
        <v>8690.55</v>
      </c>
      <c r="AH22" s="10">
        <f t="shared" si="1"/>
        <v>10428.66</v>
      </c>
    </row>
    <row r="23" spans="1:34" ht="229.5">
      <c r="A23" s="3">
        <v>17649</v>
      </c>
      <c r="B23" s="4"/>
      <c r="C23" s="3">
        <v>46093</v>
      </c>
      <c r="D23" s="4" t="s">
        <v>40</v>
      </c>
      <c r="E23" s="4" t="s">
        <v>58</v>
      </c>
      <c r="F23" s="4" t="s">
        <v>59</v>
      </c>
      <c r="G23" s="4" t="s">
        <v>43</v>
      </c>
      <c r="H23" s="4" t="s">
        <v>84</v>
      </c>
      <c r="I23" s="4" t="s">
        <v>45</v>
      </c>
      <c r="J23" s="5">
        <v>115</v>
      </c>
      <c r="K23" s="6">
        <v>115</v>
      </c>
      <c r="L23" s="7" t="s">
        <v>46</v>
      </c>
      <c r="M23" s="4">
        <v>412700</v>
      </c>
      <c r="N23" s="4" t="s">
        <v>75</v>
      </c>
      <c r="O23" s="4" t="s">
        <v>76</v>
      </c>
      <c r="P23" s="4" t="s">
        <v>77</v>
      </c>
      <c r="Q23" s="4">
        <v>4</v>
      </c>
      <c r="R23" s="4" t="s">
        <v>78</v>
      </c>
      <c r="S23" s="4">
        <v>1890</v>
      </c>
      <c r="T23" s="4" t="s">
        <v>79</v>
      </c>
      <c r="U23" s="4" t="s">
        <v>80</v>
      </c>
      <c r="V23" s="4">
        <v>549494635</v>
      </c>
      <c r="W23" s="4"/>
      <c r="X23" s="8" t="s">
        <v>81</v>
      </c>
      <c r="Y23" s="8" t="s">
        <v>82</v>
      </c>
      <c r="Z23" s="8" t="s">
        <v>50</v>
      </c>
      <c r="AA23" s="8" t="s">
        <v>55</v>
      </c>
      <c r="AB23" s="8" t="s">
        <v>50</v>
      </c>
      <c r="AC23" s="7" t="s">
        <v>83</v>
      </c>
      <c r="AD23" s="9">
        <v>75.57</v>
      </c>
      <c r="AE23" s="6">
        <v>20</v>
      </c>
      <c r="AF23" s="9">
        <v>15.114</v>
      </c>
      <c r="AG23" s="10">
        <f t="shared" si="0"/>
        <v>8690.55</v>
      </c>
      <c r="AH23" s="10">
        <f t="shared" si="1"/>
        <v>10428.66</v>
      </c>
    </row>
    <row r="24" spans="1:34" ht="229.5">
      <c r="A24" s="3">
        <v>17649</v>
      </c>
      <c r="B24" s="4"/>
      <c r="C24" s="3">
        <v>46094</v>
      </c>
      <c r="D24" s="4" t="s">
        <v>40</v>
      </c>
      <c r="E24" s="4" t="s">
        <v>58</v>
      </c>
      <c r="F24" s="4" t="s">
        <v>59</v>
      </c>
      <c r="G24" s="4" t="s">
        <v>43</v>
      </c>
      <c r="H24" s="4" t="s">
        <v>84</v>
      </c>
      <c r="I24" s="4" t="s">
        <v>45</v>
      </c>
      <c r="J24" s="5">
        <v>115</v>
      </c>
      <c r="K24" s="6">
        <v>115</v>
      </c>
      <c r="L24" s="7" t="s">
        <v>46</v>
      </c>
      <c r="M24" s="4">
        <v>412700</v>
      </c>
      <c r="N24" s="4" t="s">
        <v>75</v>
      </c>
      <c r="O24" s="4" t="s">
        <v>76</v>
      </c>
      <c r="P24" s="4" t="s">
        <v>77</v>
      </c>
      <c r="Q24" s="4">
        <v>4</v>
      </c>
      <c r="R24" s="4" t="s">
        <v>78</v>
      </c>
      <c r="S24" s="4">
        <v>1890</v>
      </c>
      <c r="T24" s="4" t="s">
        <v>79</v>
      </c>
      <c r="U24" s="4" t="s">
        <v>80</v>
      </c>
      <c r="V24" s="4">
        <v>549494635</v>
      </c>
      <c r="W24" s="4"/>
      <c r="X24" s="8" t="s">
        <v>81</v>
      </c>
      <c r="Y24" s="8" t="s">
        <v>82</v>
      </c>
      <c r="Z24" s="8" t="s">
        <v>50</v>
      </c>
      <c r="AA24" s="8" t="s">
        <v>55</v>
      </c>
      <c r="AB24" s="8" t="s">
        <v>50</v>
      </c>
      <c r="AC24" s="7" t="s">
        <v>83</v>
      </c>
      <c r="AD24" s="9">
        <v>75.57</v>
      </c>
      <c r="AE24" s="6">
        <v>20</v>
      </c>
      <c r="AF24" s="9">
        <v>15.114</v>
      </c>
      <c r="AG24" s="10">
        <f t="shared" si="0"/>
        <v>8690.55</v>
      </c>
      <c r="AH24" s="10">
        <f t="shared" si="1"/>
        <v>10428.66</v>
      </c>
    </row>
    <row r="25" spans="1:34" ht="229.5">
      <c r="A25" s="3">
        <v>17649</v>
      </c>
      <c r="B25" s="4"/>
      <c r="C25" s="3">
        <v>46095</v>
      </c>
      <c r="D25" s="4" t="s">
        <v>40</v>
      </c>
      <c r="E25" s="4" t="s">
        <v>58</v>
      </c>
      <c r="F25" s="4" t="s">
        <v>59</v>
      </c>
      <c r="G25" s="4" t="s">
        <v>43</v>
      </c>
      <c r="H25" s="4" t="s">
        <v>84</v>
      </c>
      <c r="I25" s="4" t="s">
        <v>45</v>
      </c>
      <c r="J25" s="5">
        <v>115</v>
      </c>
      <c r="K25" s="6">
        <v>115</v>
      </c>
      <c r="L25" s="7" t="s">
        <v>46</v>
      </c>
      <c r="M25" s="4">
        <v>412700</v>
      </c>
      <c r="N25" s="4" t="s">
        <v>75</v>
      </c>
      <c r="O25" s="4" t="s">
        <v>76</v>
      </c>
      <c r="P25" s="4" t="s">
        <v>77</v>
      </c>
      <c r="Q25" s="4">
        <v>4</v>
      </c>
      <c r="R25" s="4" t="s">
        <v>78</v>
      </c>
      <c r="S25" s="4">
        <v>1890</v>
      </c>
      <c r="T25" s="4" t="s">
        <v>79</v>
      </c>
      <c r="U25" s="4" t="s">
        <v>80</v>
      </c>
      <c r="V25" s="4">
        <v>549494635</v>
      </c>
      <c r="W25" s="4"/>
      <c r="X25" s="8" t="s">
        <v>81</v>
      </c>
      <c r="Y25" s="8" t="s">
        <v>82</v>
      </c>
      <c r="Z25" s="8" t="s">
        <v>50</v>
      </c>
      <c r="AA25" s="8" t="s">
        <v>55</v>
      </c>
      <c r="AB25" s="8" t="s">
        <v>50</v>
      </c>
      <c r="AC25" s="7" t="s">
        <v>83</v>
      </c>
      <c r="AD25" s="9">
        <v>75.57</v>
      </c>
      <c r="AE25" s="6">
        <v>20</v>
      </c>
      <c r="AF25" s="9">
        <v>15.114</v>
      </c>
      <c r="AG25" s="10">
        <f t="shared" si="0"/>
        <v>8690.55</v>
      </c>
      <c r="AH25" s="10">
        <f t="shared" si="1"/>
        <v>10428.66</v>
      </c>
    </row>
    <row r="26" spans="1:34" ht="229.5">
      <c r="A26" s="3">
        <v>17649</v>
      </c>
      <c r="B26" s="4"/>
      <c r="C26" s="3">
        <v>46096</v>
      </c>
      <c r="D26" s="4" t="s">
        <v>40</v>
      </c>
      <c r="E26" s="4" t="s">
        <v>58</v>
      </c>
      <c r="F26" s="4" t="s">
        <v>59</v>
      </c>
      <c r="G26" s="4" t="s">
        <v>43</v>
      </c>
      <c r="H26" s="4" t="s">
        <v>84</v>
      </c>
      <c r="I26" s="4" t="s">
        <v>45</v>
      </c>
      <c r="J26" s="5">
        <v>115</v>
      </c>
      <c r="K26" s="6">
        <v>115</v>
      </c>
      <c r="L26" s="7" t="s">
        <v>46</v>
      </c>
      <c r="M26" s="4">
        <v>412700</v>
      </c>
      <c r="N26" s="4" t="s">
        <v>75</v>
      </c>
      <c r="O26" s="4" t="s">
        <v>76</v>
      </c>
      <c r="P26" s="4" t="s">
        <v>77</v>
      </c>
      <c r="Q26" s="4">
        <v>4</v>
      </c>
      <c r="R26" s="4" t="s">
        <v>78</v>
      </c>
      <c r="S26" s="4">
        <v>1890</v>
      </c>
      <c r="T26" s="4" t="s">
        <v>79</v>
      </c>
      <c r="U26" s="4" t="s">
        <v>80</v>
      </c>
      <c r="V26" s="4">
        <v>549494635</v>
      </c>
      <c r="W26" s="4"/>
      <c r="X26" s="8" t="s">
        <v>81</v>
      </c>
      <c r="Y26" s="8" t="s">
        <v>82</v>
      </c>
      <c r="Z26" s="8" t="s">
        <v>50</v>
      </c>
      <c r="AA26" s="8" t="s">
        <v>55</v>
      </c>
      <c r="AB26" s="8" t="s">
        <v>50</v>
      </c>
      <c r="AC26" s="7" t="s">
        <v>83</v>
      </c>
      <c r="AD26" s="9">
        <v>75.57</v>
      </c>
      <c r="AE26" s="6">
        <v>20</v>
      </c>
      <c r="AF26" s="9">
        <v>15.114</v>
      </c>
      <c r="AG26" s="10">
        <f t="shared" si="0"/>
        <v>8690.55</v>
      </c>
      <c r="AH26" s="10">
        <f t="shared" si="1"/>
        <v>10428.66</v>
      </c>
    </row>
    <row r="27" spans="1:34" ht="229.5">
      <c r="A27" s="3">
        <v>17649</v>
      </c>
      <c r="B27" s="4"/>
      <c r="C27" s="3">
        <v>46097</v>
      </c>
      <c r="D27" s="4" t="s">
        <v>40</v>
      </c>
      <c r="E27" s="4" t="s">
        <v>58</v>
      </c>
      <c r="F27" s="4" t="s">
        <v>59</v>
      </c>
      <c r="G27" s="4" t="s">
        <v>43</v>
      </c>
      <c r="H27" s="4" t="s">
        <v>84</v>
      </c>
      <c r="I27" s="4" t="s">
        <v>45</v>
      </c>
      <c r="J27" s="5">
        <v>115</v>
      </c>
      <c r="K27" s="6">
        <v>115</v>
      </c>
      <c r="L27" s="7" t="s">
        <v>46</v>
      </c>
      <c r="M27" s="4">
        <v>412700</v>
      </c>
      <c r="N27" s="4" t="s">
        <v>75</v>
      </c>
      <c r="O27" s="4" t="s">
        <v>76</v>
      </c>
      <c r="P27" s="4" t="s">
        <v>77</v>
      </c>
      <c r="Q27" s="4">
        <v>4</v>
      </c>
      <c r="R27" s="4" t="s">
        <v>78</v>
      </c>
      <c r="S27" s="4">
        <v>1890</v>
      </c>
      <c r="T27" s="4" t="s">
        <v>79</v>
      </c>
      <c r="U27" s="4" t="s">
        <v>80</v>
      </c>
      <c r="V27" s="4">
        <v>549494635</v>
      </c>
      <c r="W27" s="4"/>
      <c r="X27" s="8" t="s">
        <v>81</v>
      </c>
      <c r="Y27" s="8" t="s">
        <v>82</v>
      </c>
      <c r="Z27" s="8" t="s">
        <v>50</v>
      </c>
      <c r="AA27" s="8" t="s">
        <v>55</v>
      </c>
      <c r="AB27" s="8" t="s">
        <v>50</v>
      </c>
      <c r="AC27" s="7" t="s">
        <v>83</v>
      </c>
      <c r="AD27" s="9">
        <v>75.57</v>
      </c>
      <c r="AE27" s="6">
        <v>20</v>
      </c>
      <c r="AF27" s="9">
        <v>15.114</v>
      </c>
      <c r="AG27" s="10">
        <f t="shared" si="0"/>
        <v>8690.55</v>
      </c>
      <c r="AH27" s="10">
        <f t="shared" si="1"/>
        <v>10428.66</v>
      </c>
    </row>
    <row r="28" spans="1:34" ht="229.5">
      <c r="A28" s="3">
        <v>17649</v>
      </c>
      <c r="B28" s="4"/>
      <c r="C28" s="3">
        <v>46098</v>
      </c>
      <c r="D28" s="4" t="s">
        <v>40</v>
      </c>
      <c r="E28" s="4" t="s">
        <v>58</v>
      </c>
      <c r="F28" s="4" t="s">
        <v>59</v>
      </c>
      <c r="G28" s="4" t="s">
        <v>43</v>
      </c>
      <c r="H28" s="4" t="s">
        <v>84</v>
      </c>
      <c r="I28" s="4" t="s">
        <v>45</v>
      </c>
      <c r="J28" s="5">
        <v>115</v>
      </c>
      <c r="K28" s="6">
        <v>115</v>
      </c>
      <c r="L28" s="7" t="s">
        <v>46</v>
      </c>
      <c r="M28" s="4">
        <v>412700</v>
      </c>
      <c r="N28" s="4" t="s">
        <v>75</v>
      </c>
      <c r="O28" s="4" t="s">
        <v>76</v>
      </c>
      <c r="P28" s="4" t="s">
        <v>77</v>
      </c>
      <c r="Q28" s="4">
        <v>4</v>
      </c>
      <c r="R28" s="4" t="s">
        <v>78</v>
      </c>
      <c r="S28" s="4">
        <v>1890</v>
      </c>
      <c r="T28" s="4" t="s">
        <v>79</v>
      </c>
      <c r="U28" s="4" t="s">
        <v>80</v>
      </c>
      <c r="V28" s="4">
        <v>549494635</v>
      </c>
      <c r="W28" s="4"/>
      <c r="X28" s="8" t="s">
        <v>81</v>
      </c>
      <c r="Y28" s="8" t="s">
        <v>82</v>
      </c>
      <c r="Z28" s="8" t="s">
        <v>50</v>
      </c>
      <c r="AA28" s="8" t="s">
        <v>55</v>
      </c>
      <c r="AB28" s="8" t="s">
        <v>50</v>
      </c>
      <c r="AC28" s="7" t="s">
        <v>83</v>
      </c>
      <c r="AD28" s="9">
        <v>75.57</v>
      </c>
      <c r="AE28" s="6">
        <v>20</v>
      </c>
      <c r="AF28" s="9">
        <v>15.114</v>
      </c>
      <c r="AG28" s="10">
        <f t="shared" si="0"/>
        <v>8690.55</v>
      </c>
      <c r="AH28" s="10">
        <f t="shared" si="1"/>
        <v>10428.66</v>
      </c>
    </row>
    <row r="29" spans="1:34" ht="229.5">
      <c r="A29" s="3">
        <v>17649</v>
      </c>
      <c r="B29" s="4"/>
      <c r="C29" s="3">
        <v>46099</v>
      </c>
      <c r="D29" s="4" t="s">
        <v>40</v>
      </c>
      <c r="E29" s="4" t="s">
        <v>58</v>
      </c>
      <c r="F29" s="4" t="s">
        <v>59</v>
      </c>
      <c r="G29" s="4" t="s">
        <v>43</v>
      </c>
      <c r="H29" s="4" t="s">
        <v>84</v>
      </c>
      <c r="I29" s="4" t="s">
        <v>45</v>
      </c>
      <c r="J29" s="5">
        <v>115</v>
      </c>
      <c r="K29" s="6">
        <v>115</v>
      </c>
      <c r="L29" s="7" t="s">
        <v>46</v>
      </c>
      <c r="M29" s="4">
        <v>412700</v>
      </c>
      <c r="N29" s="4" t="s">
        <v>75</v>
      </c>
      <c r="O29" s="4" t="s">
        <v>76</v>
      </c>
      <c r="P29" s="4" t="s">
        <v>77</v>
      </c>
      <c r="Q29" s="4">
        <v>4</v>
      </c>
      <c r="R29" s="4" t="s">
        <v>78</v>
      </c>
      <c r="S29" s="4">
        <v>1890</v>
      </c>
      <c r="T29" s="4" t="s">
        <v>79</v>
      </c>
      <c r="U29" s="4" t="s">
        <v>80</v>
      </c>
      <c r="V29" s="4">
        <v>549494635</v>
      </c>
      <c r="W29" s="4"/>
      <c r="X29" s="8" t="s">
        <v>81</v>
      </c>
      <c r="Y29" s="8" t="s">
        <v>82</v>
      </c>
      <c r="Z29" s="8" t="s">
        <v>50</v>
      </c>
      <c r="AA29" s="8" t="s">
        <v>55</v>
      </c>
      <c r="AB29" s="8" t="s">
        <v>50</v>
      </c>
      <c r="AC29" s="7" t="s">
        <v>83</v>
      </c>
      <c r="AD29" s="9">
        <v>75.57</v>
      </c>
      <c r="AE29" s="6">
        <v>20</v>
      </c>
      <c r="AF29" s="9">
        <v>15.114</v>
      </c>
      <c r="AG29" s="10">
        <f t="shared" si="0"/>
        <v>8690.55</v>
      </c>
      <c r="AH29" s="10">
        <f t="shared" si="1"/>
        <v>10428.66</v>
      </c>
    </row>
    <row r="30" spans="1:34" ht="229.5">
      <c r="A30" s="3">
        <v>17649</v>
      </c>
      <c r="B30" s="4"/>
      <c r="C30" s="3">
        <v>46100</v>
      </c>
      <c r="D30" s="4" t="s">
        <v>40</v>
      </c>
      <c r="E30" s="4" t="s">
        <v>58</v>
      </c>
      <c r="F30" s="4" t="s">
        <v>59</v>
      </c>
      <c r="G30" s="4" t="s">
        <v>43</v>
      </c>
      <c r="H30" s="4" t="s">
        <v>84</v>
      </c>
      <c r="I30" s="4" t="s">
        <v>45</v>
      </c>
      <c r="J30" s="5">
        <v>115</v>
      </c>
      <c r="K30" s="6">
        <v>115</v>
      </c>
      <c r="L30" s="7" t="s">
        <v>46</v>
      </c>
      <c r="M30" s="4">
        <v>412700</v>
      </c>
      <c r="N30" s="4" t="s">
        <v>75</v>
      </c>
      <c r="O30" s="4" t="s">
        <v>76</v>
      </c>
      <c r="P30" s="4" t="s">
        <v>77</v>
      </c>
      <c r="Q30" s="4">
        <v>4</v>
      </c>
      <c r="R30" s="4" t="s">
        <v>78</v>
      </c>
      <c r="S30" s="4">
        <v>1890</v>
      </c>
      <c r="T30" s="4" t="s">
        <v>79</v>
      </c>
      <c r="U30" s="4" t="s">
        <v>80</v>
      </c>
      <c r="V30" s="4">
        <v>549494635</v>
      </c>
      <c r="W30" s="4"/>
      <c r="X30" s="8" t="s">
        <v>81</v>
      </c>
      <c r="Y30" s="8" t="s">
        <v>82</v>
      </c>
      <c r="Z30" s="8" t="s">
        <v>50</v>
      </c>
      <c r="AA30" s="8" t="s">
        <v>55</v>
      </c>
      <c r="AB30" s="8" t="s">
        <v>50</v>
      </c>
      <c r="AC30" s="7" t="s">
        <v>83</v>
      </c>
      <c r="AD30" s="9">
        <v>75.57</v>
      </c>
      <c r="AE30" s="6">
        <v>20</v>
      </c>
      <c r="AF30" s="9">
        <v>15.114</v>
      </c>
      <c r="AG30" s="10">
        <f t="shared" si="0"/>
        <v>8690.55</v>
      </c>
      <c r="AH30" s="10">
        <f t="shared" si="1"/>
        <v>10428.66</v>
      </c>
    </row>
    <row r="31" spans="1:34" ht="229.5">
      <c r="A31" s="3">
        <v>17649</v>
      </c>
      <c r="B31" s="4"/>
      <c r="C31" s="3">
        <v>46101</v>
      </c>
      <c r="D31" s="4" t="s">
        <v>40</v>
      </c>
      <c r="E31" s="4" t="s">
        <v>58</v>
      </c>
      <c r="F31" s="4" t="s">
        <v>59</v>
      </c>
      <c r="G31" s="4" t="s">
        <v>43</v>
      </c>
      <c r="H31" s="4" t="s">
        <v>84</v>
      </c>
      <c r="I31" s="4" t="s">
        <v>45</v>
      </c>
      <c r="J31" s="5">
        <v>115</v>
      </c>
      <c r="K31" s="6">
        <v>115</v>
      </c>
      <c r="L31" s="7" t="s">
        <v>46</v>
      </c>
      <c r="M31" s="4">
        <v>412700</v>
      </c>
      <c r="N31" s="4" t="s">
        <v>75</v>
      </c>
      <c r="O31" s="4" t="s">
        <v>76</v>
      </c>
      <c r="P31" s="4" t="s">
        <v>77</v>
      </c>
      <c r="Q31" s="4">
        <v>4</v>
      </c>
      <c r="R31" s="4" t="s">
        <v>78</v>
      </c>
      <c r="S31" s="4">
        <v>1890</v>
      </c>
      <c r="T31" s="4" t="s">
        <v>79</v>
      </c>
      <c r="U31" s="4" t="s">
        <v>80</v>
      </c>
      <c r="V31" s="4">
        <v>549494635</v>
      </c>
      <c r="W31" s="4"/>
      <c r="X31" s="8" t="s">
        <v>81</v>
      </c>
      <c r="Y31" s="8" t="s">
        <v>82</v>
      </c>
      <c r="Z31" s="8" t="s">
        <v>50</v>
      </c>
      <c r="AA31" s="8" t="s">
        <v>55</v>
      </c>
      <c r="AB31" s="8" t="s">
        <v>50</v>
      </c>
      <c r="AC31" s="7" t="s">
        <v>83</v>
      </c>
      <c r="AD31" s="9">
        <v>75.57</v>
      </c>
      <c r="AE31" s="6">
        <v>20</v>
      </c>
      <c r="AF31" s="9">
        <v>15.114</v>
      </c>
      <c r="AG31" s="10">
        <f t="shared" si="0"/>
        <v>8690.55</v>
      </c>
      <c r="AH31" s="10">
        <f t="shared" si="1"/>
        <v>10428.66</v>
      </c>
    </row>
    <row r="32" spans="1:34" ht="229.5">
      <c r="A32" s="3">
        <v>17649</v>
      </c>
      <c r="B32" s="4"/>
      <c r="C32" s="3">
        <v>46102</v>
      </c>
      <c r="D32" s="4" t="s">
        <v>40</v>
      </c>
      <c r="E32" s="4" t="s">
        <v>58</v>
      </c>
      <c r="F32" s="4" t="s">
        <v>59</v>
      </c>
      <c r="G32" s="4" t="s">
        <v>43</v>
      </c>
      <c r="H32" s="4" t="s">
        <v>84</v>
      </c>
      <c r="I32" s="4" t="s">
        <v>45</v>
      </c>
      <c r="J32" s="5">
        <v>115</v>
      </c>
      <c r="K32" s="6">
        <v>115</v>
      </c>
      <c r="L32" s="7" t="s">
        <v>46</v>
      </c>
      <c r="M32" s="4">
        <v>412700</v>
      </c>
      <c r="N32" s="4" t="s">
        <v>75</v>
      </c>
      <c r="O32" s="4" t="s">
        <v>76</v>
      </c>
      <c r="P32" s="4" t="s">
        <v>77</v>
      </c>
      <c r="Q32" s="4">
        <v>4</v>
      </c>
      <c r="R32" s="4" t="s">
        <v>78</v>
      </c>
      <c r="S32" s="4">
        <v>1890</v>
      </c>
      <c r="T32" s="4" t="s">
        <v>79</v>
      </c>
      <c r="U32" s="4" t="s">
        <v>80</v>
      </c>
      <c r="V32" s="4">
        <v>549494635</v>
      </c>
      <c r="W32" s="4"/>
      <c r="X32" s="8" t="s">
        <v>81</v>
      </c>
      <c r="Y32" s="8" t="s">
        <v>82</v>
      </c>
      <c r="Z32" s="8" t="s">
        <v>50</v>
      </c>
      <c r="AA32" s="8" t="s">
        <v>55</v>
      </c>
      <c r="AB32" s="8" t="s">
        <v>50</v>
      </c>
      <c r="AC32" s="7" t="s">
        <v>83</v>
      </c>
      <c r="AD32" s="9">
        <v>75.57</v>
      </c>
      <c r="AE32" s="6">
        <v>20</v>
      </c>
      <c r="AF32" s="9">
        <v>15.114</v>
      </c>
      <c r="AG32" s="10">
        <f t="shared" si="0"/>
        <v>8690.55</v>
      </c>
      <c r="AH32" s="10">
        <f t="shared" si="1"/>
        <v>10428.66</v>
      </c>
    </row>
    <row r="33" spans="1:34" ht="229.5">
      <c r="A33" s="3">
        <v>17649</v>
      </c>
      <c r="B33" s="4"/>
      <c r="C33" s="3">
        <v>46103</v>
      </c>
      <c r="D33" s="4" t="s">
        <v>40</v>
      </c>
      <c r="E33" s="4" t="s">
        <v>58</v>
      </c>
      <c r="F33" s="4" t="s">
        <v>59</v>
      </c>
      <c r="G33" s="4" t="s">
        <v>43</v>
      </c>
      <c r="H33" s="4" t="s">
        <v>84</v>
      </c>
      <c r="I33" s="4" t="s">
        <v>45</v>
      </c>
      <c r="J33" s="5">
        <v>115</v>
      </c>
      <c r="K33" s="6">
        <v>115</v>
      </c>
      <c r="L33" s="7" t="s">
        <v>46</v>
      </c>
      <c r="M33" s="4">
        <v>412700</v>
      </c>
      <c r="N33" s="4" t="s">
        <v>75</v>
      </c>
      <c r="O33" s="4" t="s">
        <v>76</v>
      </c>
      <c r="P33" s="4" t="s">
        <v>77</v>
      </c>
      <c r="Q33" s="4">
        <v>4</v>
      </c>
      <c r="R33" s="4" t="s">
        <v>78</v>
      </c>
      <c r="S33" s="4">
        <v>1890</v>
      </c>
      <c r="T33" s="4" t="s">
        <v>79</v>
      </c>
      <c r="U33" s="4" t="s">
        <v>80</v>
      </c>
      <c r="V33" s="4">
        <v>549494635</v>
      </c>
      <c r="W33" s="4"/>
      <c r="X33" s="8" t="s">
        <v>81</v>
      </c>
      <c r="Y33" s="8" t="s">
        <v>82</v>
      </c>
      <c r="Z33" s="8" t="s">
        <v>50</v>
      </c>
      <c r="AA33" s="8" t="s">
        <v>55</v>
      </c>
      <c r="AB33" s="8" t="s">
        <v>50</v>
      </c>
      <c r="AC33" s="7" t="s">
        <v>83</v>
      </c>
      <c r="AD33" s="9">
        <v>75.57</v>
      </c>
      <c r="AE33" s="6">
        <v>20</v>
      </c>
      <c r="AF33" s="9">
        <v>15.114</v>
      </c>
      <c r="AG33" s="10">
        <f t="shared" si="0"/>
        <v>8690.55</v>
      </c>
      <c r="AH33" s="10">
        <f t="shared" si="1"/>
        <v>10428.66</v>
      </c>
    </row>
    <row r="34" spans="1:34" ht="229.5">
      <c r="A34" s="3">
        <v>17649</v>
      </c>
      <c r="B34" s="4"/>
      <c r="C34" s="3">
        <v>46104</v>
      </c>
      <c r="D34" s="4" t="s">
        <v>40</v>
      </c>
      <c r="E34" s="4" t="s">
        <v>58</v>
      </c>
      <c r="F34" s="4" t="s">
        <v>59</v>
      </c>
      <c r="G34" s="4" t="s">
        <v>43</v>
      </c>
      <c r="H34" s="4" t="s">
        <v>84</v>
      </c>
      <c r="I34" s="4" t="s">
        <v>45</v>
      </c>
      <c r="J34" s="5">
        <v>115</v>
      </c>
      <c r="K34" s="6">
        <v>115</v>
      </c>
      <c r="L34" s="7" t="s">
        <v>46</v>
      </c>
      <c r="M34" s="4">
        <v>412700</v>
      </c>
      <c r="N34" s="4" t="s">
        <v>75</v>
      </c>
      <c r="O34" s="4" t="s">
        <v>76</v>
      </c>
      <c r="P34" s="4" t="s">
        <v>77</v>
      </c>
      <c r="Q34" s="4">
        <v>4</v>
      </c>
      <c r="R34" s="4" t="s">
        <v>78</v>
      </c>
      <c r="S34" s="4">
        <v>1890</v>
      </c>
      <c r="T34" s="4" t="s">
        <v>79</v>
      </c>
      <c r="U34" s="4" t="s">
        <v>80</v>
      </c>
      <c r="V34" s="4">
        <v>549494635</v>
      </c>
      <c r="W34" s="4"/>
      <c r="X34" s="8" t="s">
        <v>81</v>
      </c>
      <c r="Y34" s="8" t="s">
        <v>82</v>
      </c>
      <c r="Z34" s="8" t="s">
        <v>50</v>
      </c>
      <c r="AA34" s="8" t="s">
        <v>55</v>
      </c>
      <c r="AB34" s="8" t="s">
        <v>50</v>
      </c>
      <c r="AC34" s="7" t="s">
        <v>83</v>
      </c>
      <c r="AD34" s="9">
        <v>75.57</v>
      </c>
      <c r="AE34" s="6">
        <v>20</v>
      </c>
      <c r="AF34" s="9">
        <v>15.114</v>
      </c>
      <c r="AG34" s="10">
        <f t="shared" si="0"/>
        <v>8690.55</v>
      </c>
      <c r="AH34" s="10">
        <f t="shared" si="1"/>
        <v>10428.66</v>
      </c>
    </row>
    <row r="35" spans="1:34" ht="229.5">
      <c r="A35" s="3">
        <v>17649</v>
      </c>
      <c r="B35" s="4"/>
      <c r="C35" s="3">
        <v>46105</v>
      </c>
      <c r="D35" s="4" t="s">
        <v>40</v>
      </c>
      <c r="E35" s="4" t="s">
        <v>58</v>
      </c>
      <c r="F35" s="4" t="s">
        <v>59</v>
      </c>
      <c r="G35" s="4" t="s">
        <v>43</v>
      </c>
      <c r="H35" s="4" t="s">
        <v>84</v>
      </c>
      <c r="I35" s="4" t="s">
        <v>45</v>
      </c>
      <c r="J35" s="5">
        <v>115</v>
      </c>
      <c r="K35" s="6">
        <v>115</v>
      </c>
      <c r="L35" s="7" t="s">
        <v>46</v>
      </c>
      <c r="M35" s="4">
        <v>412700</v>
      </c>
      <c r="N35" s="4" t="s">
        <v>75</v>
      </c>
      <c r="O35" s="4" t="s">
        <v>76</v>
      </c>
      <c r="P35" s="4" t="s">
        <v>77</v>
      </c>
      <c r="Q35" s="4">
        <v>4</v>
      </c>
      <c r="R35" s="4" t="s">
        <v>78</v>
      </c>
      <c r="S35" s="4">
        <v>1890</v>
      </c>
      <c r="T35" s="4" t="s">
        <v>79</v>
      </c>
      <c r="U35" s="4" t="s">
        <v>80</v>
      </c>
      <c r="V35" s="4">
        <v>549494635</v>
      </c>
      <c r="W35" s="4"/>
      <c r="X35" s="8" t="s">
        <v>81</v>
      </c>
      <c r="Y35" s="8" t="s">
        <v>82</v>
      </c>
      <c r="Z35" s="8" t="s">
        <v>50</v>
      </c>
      <c r="AA35" s="8" t="s">
        <v>55</v>
      </c>
      <c r="AB35" s="8" t="s">
        <v>50</v>
      </c>
      <c r="AC35" s="7" t="s">
        <v>83</v>
      </c>
      <c r="AD35" s="9">
        <v>75.57</v>
      </c>
      <c r="AE35" s="6">
        <v>20</v>
      </c>
      <c r="AF35" s="9">
        <v>15.114</v>
      </c>
      <c r="AG35" s="10">
        <f t="shared" si="0"/>
        <v>8690.55</v>
      </c>
      <c r="AH35" s="10">
        <f t="shared" si="1"/>
        <v>10428.66</v>
      </c>
    </row>
    <row r="36" spans="1:34" ht="229.5">
      <c r="A36" s="3">
        <v>17649</v>
      </c>
      <c r="B36" s="4"/>
      <c r="C36" s="3">
        <v>46106</v>
      </c>
      <c r="D36" s="4" t="s">
        <v>40</v>
      </c>
      <c r="E36" s="4" t="s">
        <v>58</v>
      </c>
      <c r="F36" s="4" t="s">
        <v>59</v>
      </c>
      <c r="G36" s="4" t="s">
        <v>43</v>
      </c>
      <c r="H36" s="4" t="s">
        <v>84</v>
      </c>
      <c r="I36" s="4" t="s">
        <v>45</v>
      </c>
      <c r="J36" s="5">
        <v>115</v>
      </c>
      <c r="K36" s="6">
        <v>115</v>
      </c>
      <c r="L36" s="7" t="s">
        <v>46</v>
      </c>
      <c r="M36" s="4">
        <v>412700</v>
      </c>
      <c r="N36" s="4" t="s">
        <v>75</v>
      </c>
      <c r="O36" s="4" t="s">
        <v>76</v>
      </c>
      <c r="P36" s="4" t="s">
        <v>77</v>
      </c>
      <c r="Q36" s="4">
        <v>4</v>
      </c>
      <c r="R36" s="4" t="s">
        <v>78</v>
      </c>
      <c r="S36" s="4">
        <v>1890</v>
      </c>
      <c r="T36" s="4" t="s">
        <v>79</v>
      </c>
      <c r="U36" s="4" t="s">
        <v>80</v>
      </c>
      <c r="V36" s="4">
        <v>549494635</v>
      </c>
      <c r="W36" s="4"/>
      <c r="X36" s="8" t="s">
        <v>81</v>
      </c>
      <c r="Y36" s="8" t="s">
        <v>82</v>
      </c>
      <c r="Z36" s="8" t="s">
        <v>50</v>
      </c>
      <c r="AA36" s="8" t="s">
        <v>55</v>
      </c>
      <c r="AB36" s="8" t="s">
        <v>50</v>
      </c>
      <c r="AC36" s="7" t="s">
        <v>83</v>
      </c>
      <c r="AD36" s="9">
        <v>75.57</v>
      </c>
      <c r="AE36" s="6">
        <v>20</v>
      </c>
      <c r="AF36" s="9">
        <v>15.114</v>
      </c>
      <c r="AG36" s="10">
        <f t="shared" si="0"/>
        <v>8690.55</v>
      </c>
      <c r="AH36" s="10">
        <f t="shared" si="1"/>
        <v>10428.66</v>
      </c>
    </row>
    <row r="37" spans="1:34" ht="229.5">
      <c r="A37" s="3">
        <v>17649</v>
      </c>
      <c r="B37" s="4"/>
      <c r="C37" s="3">
        <v>46107</v>
      </c>
      <c r="D37" s="4" t="s">
        <v>40</v>
      </c>
      <c r="E37" s="4" t="s">
        <v>58</v>
      </c>
      <c r="F37" s="4" t="s">
        <v>59</v>
      </c>
      <c r="G37" s="4" t="s">
        <v>43</v>
      </c>
      <c r="H37" s="4" t="s">
        <v>84</v>
      </c>
      <c r="I37" s="4" t="s">
        <v>45</v>
      </c>
      <c r="J37" s="5">
        <v>115</v>
      </c>
      <c r="K37" s="6">
        <v>115</v>
      </c>
      <c r="L37" s="7" t="s">
        <v>46</v>
      </c>
      <c r="M37" s="4">
        <v>412700</v>
      </c>
      <c r="N37" s="4" t="s">
        <v>75</v>
      </c>
      <c r="O37" s="4" t="s">
        <v>76</v>
      </c>
      <c r="P37" s="4" t="s">
        <v>77</v>
      </c>
      <c r="Q37" s="4">
        <v>4</v>
      </c>
      <c r="R37" s="4" t="s">
        <v>78</v>
      </c>
      <c r="S37" s="4">
        <v>1890</v>
      </c>
      <c r="T37" s="4" t="s">
        <v>79</v>
      </c>
      <c r="U37" s="4" t="s">
        <v>80</v>
      </c>
      <c r="V37" s="4">
        <v>549494635</v>
      </c>
      <c r="W37" s="4"/>
      <c r="X37" s="8" t="s">
        <v>81</v>
      </c>
      <c r="Y37" s="8" t="s">
        <v>82</v>
      </c>
      <c r="Z37" s="8" t="s">
        <v>50</v>
      </c>
      <c r="AA37" s="8" t="s">
        <v>55</v>
      </c>
      <c r="AB37" s="8" t="s">
        <v>50</v>
      </c>
      <c r="AC37" s="7" t="s">
        <v>83</v>
      </c>
      <c r="AD37" s="9">
        <v>75.57</v>
      </c>
      <c r="AE37" s="6">
        <v>20</v>
      </c>
      <c r="AF37" s="9">
        <v>15.114</v>
      </c>
      <c r="AG37" s="10">
        <f t="shared" si="0"/>
        <v>8690.55</v>
      </c>
      <c r="AH37" s="10">
        <f t="shared" si="1"/>
        <v>10428.66</v>
      </c>
    </row>
    <row r="38" spans="1:34" ht="229.5">
      <c r="A38" s="3">
        <v>17649</v>
      </c>
      <c r="B38" s="4"/>
      <c r="C38" s="3">
        <v>46108</v>
      </c>
      <c r="D38" s="4" t="s">
        <v>40</v>
      </c>
      <c r="E38" s="4" t="s">
        <v>58</v>
      </c>
      <c r="F38" s="4" t="s">
        <v>59</v>
      </c>
      <c r="G38" s="4" t="s">
        <v>43</v>
      </c>
      <c r="H38" s="4" t="s">
        <v>84</v>
      </c>
      <c r="I38" s="4" t="s">
        <v>45</v>
      </c>
      <c r="J38" s="5">
        <v>115</v>
      </c>
      <c r="K38" s="6">
        <v>115</v>
      </c>
      <c r="L38" s="7" t="s">
        <v>46</v>
      </c>
      <c r="M38" s="4">
        <v>412700</v>
      </c>
      <c r="N38" s="4" t="s">
        <v>75</v>
      </c>
      <c r="O38" s="4" t="s">
        <v>76</v>
      </c>
      <c r="P38" s="4" t="s">
        <v>77</v>
      </c>
      <c r="Q38" s="4">
        <v>4</v>
      </c>
      <c r="R38" s="4" t="s">
        <v>78</v>
      </c>
      <c r="S38" s="4">
        <v>1890</v>
      </c>
      <c r="T38" s="4" t="s">
        <v>79</v>
      </c>
      <c r="U38" s="4" t="s">
        <v>80</v>
      </c>
      <c r="V38" s="4">
        <v>549494635</v>
      </c>
      <c r="W38" s="4"/>
      <c r="X38" s="8" t="s">
        <v>81</v>
      </c>
      <c r="Y38" s="8" t="s">
        <v>82</v>
      </c>
      <c r="Z38" s="8" t="s">
        <v>50</v>
      </c>
      <c r="AA38" s="8" t="s">
        <v>55</v>
      </c>
      <c r="AB38" s="8" t="s">
        <v>50</v>
      </c>
      <c r="AC38" s="7" t="s">
        <v>83</v>
      </c>
      <c r="AD38" s="9">
        <v>75.57</v>
      </c>
      <c r="AE38" s="6">
        <v>20</v>
      </c>
      <c r="AF38" s="9">
        <v>15.114</v>
      </c>
      <c r="AG38" s="10">
        <f t="shared" si="0"/>
        <v>8690.55</v>
      </c>
      <c r="AH38" s="10">
        <f t="shared" si="1"/>
        <v>10428.66</v>
      </c>
    </row>
    <row r="39" spans="1:34" ht="229.5">
      <c r="A39" s="3">
        <v>17649</v>
      </c>
      <c r="B39" s="4"/>
      <c r="C39" s="3">
        <v>46109</v>
      </c>
      <c r="D39" s="4" t="s">
        <v>40</v>
      </c>
      <c r="E39" s="4" t="s">
        <v>58</v>
      </c>
      <c r="F39" s="4" t="s">
        <v>59</v>
      </c>
      <c r="G39" s="4" t="s">
        <v>43</v>
      </c>
      <c r="H39" s="4" t="s">
        <v>84</v>
      </c>
      <c r="I39" s="4" t="s">
        <v>45</v>
      </c>
      <c r="J39" s="5">
        <v>115</v>
      </c>
      <c r="K39" s="6">
        <v>115</v>
      </c>
      <c r="L39" s="7" t="s">
        <v>46</v>
      </c>
      <c r="M39" s="4">
        <v>412700</v>
      </c>
      <c r="N39" s="4" t="s">
        <v>75</v>
      </c>
      <c r="O39" s="4" t="s">
        <v>76</v>
      </c>
      <c r="P39" s="4" t="s">
        <v>77</v>
      </c>
      <c r="Q39" s="4">
        <v>4</v>
      </c>
      <c r="R39" s="4" t="s">
        <v>78</v>
      </c>
      <c r="S39" s="4">
        <v>1890</v>
      </c>
      <c r="T39" s="4" t="s">
        <v>79</v>
      </c>
      <c r="U39" s="4" t="s">
        <v>80</v>
      </c>
      <c r="V39" s="4">
        <v>549494635</v>
      </c>
      <c r="W39" s="4"/>
      <c r="X39" s="8" t="s">
        <v>81</v>
      </c>
      <c r="Y39" s="8" t="s">
        <v>82</v>
      </c>
      <c r="Z39" s="8" t="s">
        <v>50</v>
      </c>
      <c r="AA39" s="8" t="s">
        <v>55</v>
      </c>
      <c r="AB39" s="8" t="s">
        <v>50</v>
      </c>
      <c r="AC39" s="7" t="s">
        <v>83</v>
      </c>
      <c r="AD39" s="9">
        <v>75.57</v>
      </c>
      <c r="AE39" s="6">
        <v>20</v>
      </c>
      <c r="AF39" s="9">
        <v>15.114</v>
      </c>
      <c r="AG39" s="10">
        <f t="shared" si="0"/>
        <v>8690.55</v>
      </c>
      <c r="AH39" s="10">
        <f t="shared" si="1"/>
        <v>10428.66</v>
      </c>
    </row>
    <row r="40" spans="1:34" ht="242.25">
      <c r="A40" s="3">
        <v>17649</v>
      </c>
      <c r="B40" s="4"/>
      <c r="C40" s="3">
        <v>46110</v>
      </c>
      <c r="D40" s="4" t="s">
        <v>40</v>
      </c>
      <c r="E40" s="4" t="s">
        <v>58</v>
      </c>
      <c r="F40" s="4" t="s">
        <v>59</v>
      </c>
      <c r="G40" s="4" t="s">
        <v>43</v>
      </c>
      <c r="H40" s="4" t="s">
        <v>86</v>
      </c>
      <c r="I40" s="4" t="s">
        <v>45</v>
      </c>
      <c r="J40" s="5">
        <v>135</v>
      </c>
      <c r="K40" s="6">
        <v>135</v>
      </c>
      <c r="L40" s="7" t="s">
        <v>46</v>
      </c>
      <c r="M40" s="4">
        <v>412700</v>
      </c>
      <c r="N40" s="4" t="s">
        <v>75</v>
      </c>
      <c r="O40" s="4" t="s">
        <v>76</v>
      </c>
      <c r="P40" s="4" t="s">
        <v>77</v>
      </c>
      <c r="Q40" s="4">
        <v>4</v>
      </c>
      <c r="R40" s="4" t="s">
        <v>78</v>
      </c>
      <c r="S40" s="4">
        <v>1890</v>
      </c>
      <c r="T40" s="4" t="s">
        <v>79</v>
      </c>
      <c r="U40" s="4" t="s">
        <v>80</v>
      </c>
      <c r="V40" s="4">
        <v>549494635</v>
      </c>
      <c r="W40" s="4"/>
      <c r="X40" s="8" t="s">
        <v>81</v>
      </c>
      <c r="Y40" s="8" t="s">
        <v>82</v>
      </c>
      <c r="Z40" s="8" t="s">
        <v>50</v>
      </c>
      <c r="AA40" s="8" t="s">
        <v>55</v>
      </c>
      <c r="AB40" s="8" t="s">
        <v>50</v>
      </c>
      <c r="AC40" s="7" t="s">
        <v>83</v>
      </c>
      <c r="AD40" s="9">
        <v>106.23</v>
      </c>
      <c r="AE40" s="6">
        <v>20</v>
      </c>
      <c r="AF40" s="9">
        <v>21.246</v>
      </c>
      <c r="AG40" s="10">
        <f t="shared" si="0"/>
        <v>14341.05</v>
      </c>
      <c r="AH40" s="10">
        <f t="shared" si="1"/>
        <v>17209.26</v>
      </c>
    </row>
    <row r="41" spans="1:34" ht="192" thickBot="1">
      <c r="A41" s="3">
        <v>17649</v>
      </c>
      <c r="B41" s="4"/>
      <c r="C41" s="3">
        <v>46111</v>
      </c>
      <c r="D41" s="4" t="s">
        <v>40</v>
      </c>
      <c r="E41" s="4" t="s">
        <v>58</v>
      </c>
      <c r="F41" s="4" t="s">
        <v>59</v>
      </c>
      <c r="G41" s="4" t="s">
        <v>43</v>
      </c>
      <c r="H41" s="4" t="s">
        <v>87</v>
      </c>
      <c r="I41" s="4" t="s">
        <v>45</v>
      </c>
      <c r="J41" s="5">
        <v>135</v>
      </c>
      <c r="K41" s="6">
        <v>135</v>
      </c>
      <c r="L41" s="7" t="s">
        <v>46</v>
      </c>
      <c r="M41" s="4">
        <v>412700</v>
      </c>
      <c r="N41" s="4" t="s">
        <v>75</v>
      </c>
      <c r="O41" s="4" t="s">
        <v>76</v>
      </c>
      <c r="P41" s="4" t="s">
        <v>77</v>
      </c>
      <c r="Q41" s="4">
        <v>4</v>
      </c>
      <c r="R41" s="4" t="s">
        <v>78</v>
      </c>
      <c r="S41" s="4">
        <v>1890</v>
      </c>
      <c r="T41" s="4" t="s">
        <v>79</v>
      </c>
      <c r="U41" s="4" t="s">
        <v>80</v>
      </c>
      <c r="V41" s="4">
        <v>549494635</v>
      </c>
      <c r="W41" s="4"/>
      <c r="X41" s="8" t="s">
        <v>81</v>
      </c>
      <c r="Y41" s="8" t="s">
        <v>82</v>
      </c>
      <c r="Z41" s="8" t="s">
        <v>50</v>
      </c>
      <c r="AA41" s="8" t="s">
        <v>55</v>
      </c>
      <c r="AB41" s="8" t="s">
        <v>50</v>
      </c>
      <c r="AC41" s="7" t="s">
        <v>83</v>
      </c>
      <c r="AD41" s="9">
        <v>24.67</v>
      </c>
      <c r="AE41" s="6">
        <v>20</v>
      </c>
      <c r="AF41" s="9">
        <v>4.934</v>
      </c>
      <c r="AG41" s="10">
        <f t="shared" si="0"/>
        <v>3330.45</v>
      </c>
      <c r="AH41" s="10">
        <f t="shared" si="1"/>
        <v>3996.54</v>
      </c>
    </row>
    <row r="42" spans="1:34" ht="13.5" customHeight="1" thickTop="1">
      <c r="A42" s="21"/>
      <c r="B42" s="21"/>
      <c r="C42" s="2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1" t="s">
        <v>57</v>
      </c>
      <c r="AF42" s="21"/>
      <c r="AG42" s="12">
        <f>SUM(AG15:AG41)</f>
        <v>234935.2499999999</v>
      </c>
      <c r="AH42" s="12">
        <f>SUM(AH15:AH41)</f>
        <v>281922.30000000005</v>
      </c>
    </row>
    <row r="43" spans="1:34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90" thickBot="1">
      <c r="A44" s="3">
        <v>17912</v>
      </c>
      <c r="B44" s="4" t="s">
        <v>88</v>
      </c>
      <c r="C44" s="3">
        <v>46729</v>
      </c>
      <c r="D44" s="4" t="s">
        <v>40</v>
      </c>
      <c r="E44" s="4" t="s">
        <v>89</v>
      </c>
      <c r="F44" s="4" t="s">
        <v>90</v>
      </c>
      <c r="G44" s="4" t="s">
        <v>43</v>
      </c>
      <c r="H44" s="4" t="s">
        <v>91</v>
      </c>
      <c r="I44" s="4" t="s">
        <v>45</v>
      </c>
      <c r="J44" s="5">
        <v>100</v>
      </c>
      <c r="K44" s="6">
        <v>100</v>
      </c>
      <c r="L44" s="7" t="s">
        <v>46</v>
      </c>
      <c r="M44" s="4">
        <v>560000</v>
      </c>
      <c r="N44" s="4" t="s">
        <v>92</v>
      </c>
      <c r="O44" s="4" t="s">
        <v>93</v>
      </c>
      <c r="P44" s="4" t="s">
        <v>94</v>
      </c>
      <c r="Q44" s="4">
        <v>3</v>
      </c>
      <c r="R44" s="4">
        <v>331</v>
      </c>
      <c r="S44" s="4">
        <v>115744</v>
      </c>
      <c r="T44" s="4" t="s">
        <v>95</v>
      </c>
      <c r="U44" s="4" t="s">
        <v>96</v>
      </c>
      <c r="V44" s="4">
        <v>549493053</v>
      </c>
      <c r="W44" s="4" t="s">
        <v>97</v>
      </c>
      <c r="X44" s="8" t="s">
        <v>98</v>
      </c>
      <c r="Y44" s="8" t="s">
        <v>99</v>
      </c>
      <c r="Z44" s="8" t="s">
        <v>50</v>
      </c>
      <c r="AA44" s="8" t="s">
        <v>100</v>
      </c>
      <c r="AB44" s="8" t="s">
        <v>70</v>
      </c>
      <c r="AC44" s="7" t="s">
        <v>101</v>
      </c>
      <c r="AD44" s="9">
        <v>1.5</v>
      </c>
      <c r="AE44" s="6">
        <v>20</v>
      </c>
      <c r="AF44" s="9">
        <v>0.3</v>
      </c>
      <c r="AG44" s="10">
        <f>ROUND(K44*AD44,2)</f>
        <v>150</v>
      </c>
      <c r="AH44" s="10">
        <f>ROUND(K44*(AD44+AF44),2)</f>
        <v>180</v>
      </c>
    </row>
    <row r="45" spans="1:34" ht="13.5" customHeight="1" thickTop="1">
      <c r="A45" s="21"/>
      <c r="B45" s="21"/>
      <c r="C45" s="2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4" t="s">
        <v>57</v>
      </c>
      <c r="Y45" s="25"/>
      <c r="Z45" s="25"/>
      <c r="AA45" s="25"/>
      <c r="AB45" s="25"/>
      <c r="AC45" s="25"/>
      <c r="AD45" s="25"/>
      <c r="AE45" s="25"/>
      <c r="AF45" s="26"/>
      <c r="AG45" s="12">
        <f>SUM(AG44:AG44)</f>
        <v>150</v>
      </c>
      <c r="AH45" s="12">
        <f>SUM(AH44:AH44)</f>
        <v>180</v>
      </c>
    </row>
    <row r="46" spans="1:34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79.25" thickBot="1">
      <c r="A47" s="3">
        <v>18050</v>
      </c>
      <c r="B47" s="4" t="s">
        <v>102</v>
      </c>
      <c r="C47" s="3">
        <v>47503</v>
      </c>
      <c r="D47" s="4" t="s">
        <v>40</v>
      </c>
      <c r="E47" s="4" t="s">
        <v>58</v>
      </c>
      <c r="F47" s="4" t="s">
        <v>59</v>
      </c>
      <c r="G47" s="4" t="s">
        <v>43</v>
      </c>
      <c r="H47" s="4" t="s">
        <v>103</v>
      </c>
      <c r="I47" s="4" t="s">
        <v>45</v>
      </c>
      <c r="J47" s="5">
        <v>1040</v>
      </c>
      <c r="K47" s="6">
        <v>1040</v>
      </c>
      <c r="L47" s="7" t="s">
        <v>104</v>
      </c>
      <c r="M47" s="4">
        <v>119921</v>
      </c>
      <c r="N47" s="4" t="s">
        <v>105</v>
      </c>
      <c r="O47" s="4" t="s">
        <v>106</v>
      </c>
      <c r="P47" s="4" t="s">
        <v>49</v>
      </c>
      <c r="Q47" s="4">
        <v>3</v>
      </c>
      <c r="R47" s="4" t="s">
        <v>107</v>
      </c>
      <c r="S47" s="4">
        <v>135370</v>
      </c>
      <c r="T47" s="4" t="s">
        <v>108</v>
      </c>
      <c r="U47" s="4" t="s">
        <v>109</v>
      </c>
      <c r="V47" s="4">
        <v>549494808</v>
      </c>
      <c r="W47" s="4" t="s">
        <v>110</v>
      </c>
      <c r="X47" s="8" t="s">
        <v>111</v>
      </c>
      <c r="Y47" s="8" t="s">
        <v>112</v>
      </c>
      <c r="Z47" s="8" t="s">
        <v>50</v>
      </c>
      <c r="AA47" s="8" t="s">
        <v>69</v>
      </c>
      <c r="AB47" s="8" t="s">
        <v>113</v>
      </c>
      <c r="AC47" s="7" t="s">
        <v>114</v>
      </c>
      <c r="AD47" s="9">
        <v>29.62</v>
      </c>
      <c r="AE47" s="6">
        <v>20</v>
      </c>
      <c r="AF47" s="9">
        <v>5.924</v>
      </c>
      <c r="AG47" s="10">
        <f>ROUND(K47*AD47,2)</f>
        <v>30804.8</v>
      </c>
      <c r="AH47" s="10">
        <f>ROUND(K47*(AD47+AF47),2)</f>
        <v>36965.76</v>
      </c>
    </row>
    <row r="48" spans="1:34" ht="13.5" customHeight="1" thickTop="1">
      <c r="A48" s="21"/>
      <c r="B48" s="21"/>
      <c r="C48" s="2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24" t="s">
        <v>57</v>
      </c>
      <c r="Y48" s="25"/>
      <c r="Z48" s="25"/>
      <c r="AA48" s="25"/>
      <c r="AB48" s="25"/>
      <c r="AC48" s="25"/>
      <c r="AD48" s="25"/>
      <c r="AE48" s="25"/>
      <c r="AF48" s="26"/>
      <c r="AG48" s="12">
        <f>SUM(AG47:AG47)</f>
        <v>30804.8</v>
      </c>
      <c r="AH48" s="12">
        <f>SUM(AH47:AH47)</f>
        <v>36965.76</v>
      </c>
    </row>
    <row r="49" spans="1:34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79.25" thickBot="1">
      <c r="A50" s="3">
        <v>18051</v>
      </c>
      <c r="B50" s="4" t="s">
        <v>115</v>
      </c>
      <c r="C50" s="3">
        <v>47504</v>
      </c>
      <c r="D50" s="4" t="s">
        <v>40</v>
      </c>
      <c r="E50" s="4" t="s">
        <v>58</v>
      </c>
      <c r="F50" s="4" t="s">
        <v>59</v>
      </c>
      <c r="G50" s="4" t="s">
        <v>43</v>
      </c>
      <c r="H50" s="4" t="s">
        <v>116</v>
      </c>
      <c r="I50" s="4" t="s">
        <v>45</v>
      </c>
      <c r="J50" s="5">
        <v>650</v>
      </c>
      <c r="K50" s="6">
        <v>650</v>
      </c>
      <c r="L50" s="7" t="s">
        <v>104</v>
      </c>
      <c r="M50" s="4">
        <v>119921</v>
      </c>
      <c r="N50" s="4" t="s">
        <v>105</v>
      </c>
      <c r="O50" s="4" t="s">
        <v>106</v>
      </c>
      <c r="P50" s="4" t="s">
        <v>49</v>
      </c>
      <c r="Q50" s="4">
        <v>3</v>
      </c>
      <c r="R50" s="4" t="s">
        <v>107</v>
      </c>
      <c r="S50" s="4">
        <v>135370</v>
      </c>
      <c r="T50" s="4" t="s">
        <v>108</v>
      </c>
      <c r="U50" s="4" t="s">
        <v>109</v>
      </c>
      <c r="V50" s="4">
        <v>549494808</v>
      </c>
      <c r="W50" s="4" t="s">
        <v>110</v>
      </c>
      <c r="X50" s="8" t="s">
        <v>117</v>
      </c>
      <c r="Y50" s="8" t="s">
        <v>112</v>
      </c>
      <c r="Z50" s="8" t="s">
        <v>50</v>
      </c>
      <c r="AA50" s="8" t="s">
        <v>69</v>
      </c>
      <c r="AB50" s="8" t="s">
        <v>113</v>
      </c>
      <c r="AC50" s="7" t="s">
        <v>118</v>
      </c>
      <c r="AD50" s="9">
        <v>44.62</v>
      </c>
      <c r="AE50" s="6">
        <v>20</v>
      </c>
      <c r="AF50" s="9">
        <v>8.924</v>
      </c>
      <c r="AG50" s="10">
        <f>ROUND(K50*AD50,2)</f>
        <v>29003</v>
      </c>
      <c r="AH50" s="10">
        <f>ROUND(K50*(AD50+AF50),2)</f>
        <v>34803.6</v>
      </c>
    </row>
    <row r="51" spans="1:34" ht="13.5" customHeight="1" thickTop="1">
      <c r="A51" s="21"/>
      <c r="B51" s="21"/>
      <c r="C51" s="2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24" t="s">
        <v>57</v>
      </c>
      <c r="Y51" s="25"/>
      <c r="Z51" s="25"/>
      <c r="AA51" s="25"/>
      <c r="AB51" s="25"/>
      <c r="AC51" s="25"/>
      <c r="AD51" s="25"/>
      <c r="AE51" s="25"/>
      <c r="AF51" s="26"/>
      <c r="AG51" s="12">
        <f>SUM(AG50:AG50)</f>
        <v>29003</v>
      </c>
      <c r="AH51" s="12">
        <f>SUM(AH50:AH50)</f>
        <v>34803.6</v>
      </c>
    </row>
    <row r="52" spans="1:3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79.25" thickBot="1">
      <c r="A53" s="3">
        <v>18052</v>
      </c>
      <c r="B53" s="4" t="s">
        <v>119</v>
      </c>
      <c r="C53" s="3">
        <v>47506</v>
      </c>
      <c r="D53" s="4" t="s">
        <v>40</v>
      </c>
      <c r="E53" s="4" t="s">
        <v>58</v>
      </c>
      <c r="F53" s="4" t="s">
        <v>59</v>
      </c>
      <c r="G53" s="4" t="s">
        <v>43</v>
      </c>
      <c r="H53" s="4" t="s">
        <v>120</v>
      </c>
      <c r="I53" s="4" t="s">
        <v>45</v>
      </c>
      <c r="J53" s="5">
        <v>250</v>
      </c>
      <c r="K53" s="6">
        <v>250</v>
      </c>
      <c r="L53" s="7" t="s">
        <v>104</v>
      </c>
      <c r="M53" s="4">
        <v>119921</v>
      </c>
      <c r="N53" s="4" t="s">
        <v>105</v>
      </c>
      <c r="O53" s="4" t="s">
        <v>106</v>
      </c>
      <c r="P53" s="4" t="s">
        <v>49</v>
      </c>
      <c r="Q53" s="4">
        <v>3</v>
      </c>
      <c r="R53" s="4" t="s">
        <v>107</v>
      </c>
      <c r="S53" s="4">
        <v>135370</v>
      </c>
      <c r="T53" s="4" t="s">
        <v>108</v>
      </c>
      <c r="U53" s="4" t="s">
        <v>109</v>
      </c>
      <c r="V53" s="4">
        <v>549494808</v>
      </c>
      <c r="W53" s="4" t="s">
        <v>110</v>
      </c>
      <c r="X53" s="8" t="s">
        <v>121</v>
      </c>
      <c r="Y53" s="8" t="s">
        <v>112</v>
      </c>
      <c r="Z53" s="8" t="s">
        <v>50</v>
      </c>
      <c r="AA53" s="8" t="s">
        <v>69</v>
      </c>
      <c r="AB53" s="8" t="s">
        <v>113</v>
      </c>
      <c r="AC53" s="7" t="s">
        <v>122</v>
      </c>
      <c r="AD53" s="9">
        <v>78.9</v>
      </c>
      <c r="AE53" s="6">
        <v>20</v>
      </c>
      <c r="AF53" s="9">
        <v>15.78</v>
      </c>
      <c r="AG53" s="10">
        <f>ROUND(K53*AD53,2)</f>
        <v>19725</v>
      </c>
      <c r="AH53" s="10">
        <f>ROUND(K53*(AD53+AF53),2)</f>
        <v>23670</v>
      </c>
    </row>
    <row r="54" spans="1:34" ht="13.5" customHeight="1" thickTop="1">
      <c r="A54" s="21"/>
      <c r="B54" s="21"/>
      <c r="C54" s="2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24" t="s">
        <v>57</v>
      </c>
      <c r="Y54" s="25"/>
      <c r="Z54" s="25"/>
      <c r="AA54" s="25"/>
      <c r="AB54" s="25"/>
      <c r="AC54" s="25"/>
      <c r="AD54" s="25"/>
      <c r="AE54" s="25"/>
      <c r="AF54" s="26"/>
      <c r="AG54" s="12">
        <f>SUM(AG53:AG53)</f>
        <v>19725</v>
      </c>
      <c r="AH54" s="12">
        <f>SUM(AH53:AH53)</f>
        <v>23670</v>
      </c>
    </row>
    <row r="55" spans="1:34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79.25" thickBot="1">
      <c r="A56" s="3">
        <v>18053</v>
      </c>
      <c r="B56" s="4" t="s">
        <v>123</v>
      </c>
      <c r="C56" s="3">
        <v>47510</v>
      </c>
      <c r="D56" s="4" t="s">
        <v>40</v>
      </c>
      <c r="E56" s="4" t="s">
        <v>58</v>
      </c>
      <c r="F56" s="4" t="s">
        <v>59</v>
      </c>
      <c r="G56" s="4" t="s">
        <v>43</v>
      </c>
      <c r="H56" s="4" t="s">
        <v>124</v>
      </c>
      <c r="I56" s="4" t="s">
        <v>45</v>
      </c>
      <c r="J56" s="5">
        <v>300</v>
      </c>
      <c r="K56" s="6">
        <v>300</v>
      </c>
      <c r="L56" s="7" t="s">
        <v>104</v>
      </c>
      <c r="M56" s="4">
        <v>119921</v>
      </c>
      <c r="N56" s="4" t="s">
        <v>105</v>
      </c>
      <c r="O56" s="4" t="s">
        <v>106</v>
      </c>
      <c r="P56" s="4" t="s">
        <v>49</v>
      </c>
      <c r="Q56" s="4">
        <v>3</v>
      </c>
      <c r="R56" s="4" t="s">
        <v>107</v>
      </c>
      <c r="S56" s="4">
        <v>135370</v>
      </c>
      <c r="T56" s="4" t="s">
        <v>108</v>
      </c>
      <c r="U56" s="4" t="s">
        <v>109</v>
      </c>
      <c r="V56" s="4">
        <v>549494808</v>
      </c>
      <c r="W56" s="4" t="s">
        <v>110</v>
      </c>
      <c r="X56" s="8" t="s">
        <v>125</v>
      </c>
      <c r="Y56" s="8" t="s">
        <v>112</v>
      </c>
      <c r="Z56" s="8" t="s">
        <v>50</v>
      </c>
      <c r="AA56" s="8" t="s">
        <v>69</v>
      </c>
      <c r="AB56" s="8" t="s">
        <v>113</v>
      </c>
      <c r="AC56" s="7" t="s">
        <v>126</v>
      </c>
      <c r="AD56" s="9">
        <v>51.83</v>
      </c>
      <c r="AE56" s="6">
        <v>20</v>
      </c>
      <c r="AF56" s="9">
        <v>10.366</v>
      </c>
      <c r="AG56" s="10">
        <f>ROUND(K56*AD56,2)</f>
        <v>15549</v>
      </c>
      <c r="AH56" s="10">
        <f>ROUND(K56*(AD56+AF56),2)</f>
        <v>18658.8</v>
      </c>
    </row>
    <row r="57" spans="1:34" ht="13.5" customHeight="1" thickTop="1">
      <c r="A57" s="21"/>
      <c r="B57" s="21"/>
      <c r="C57" s="2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24" t="s">
        <v>57</v>
      </c>
      <c r="Y57" s="25"/>
      <c r="Z57" s="25"/>
      <c r="AA57" s="25"/>
      <c r="AB57" s="25"/>
      <c r="AC57" s="25"/>
      <c r="AD57" s="25"/>
      <c r="AE57" s="25"/>
      <c r="AF57" s="26"/>
      <c r="AG57" s="12">
        <f>SUM(AG56:AG56)</f>
        <v>15549</v>
      </c>
      <c r="AH57" s="12">
        <f>SUM(AH56:AH56)</f>
        <v>18658.8</v>
      </c>
    </row>
    <row r="58" spans="1:34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79.25" thickBot="1">
      <c r="A59" s="3">
        <v>18054</v>
      </c>
      <c r="B59" s="4" t="s">
        <v>127</v>
      </c>
      <c r="C59" s="3">
        <v>47512</v>
      </c>
      <c r="D59" s="4" t="s">
        <v>40</v>
      </c>
      <c r="E59" s="4" t="s">
        <v>58</v>
      </c>
      <c r="F59" s="4" t="s">
        <v>59</v>
      </c>
      <c r="G59" s="4" t="s">
        <v>43</v>
      </c>
      <c r="H59" s="4" t="s">
        <v>128</v>
      </c>
      <c r="I59" s="4" t="s">
        <v>45</v>
      </c>
      <c r="J59" s="5">
        <v>550</v>
      </c>
      <c r="K59" s="6">
        <v>550</v>
      </c>
      <c r="L59" s="7" t="s">
        <v>104</v>
      </c>
      <c r="M59" s="4">
        <v>119921</v>
      </c>
      <c r="N59" s="4" t="s">
        <v>105</v>
      </c>
      <c r="O59" s="4" t="s">
        <v>106</v>
      </c>
      <c r="P59" s="4" t="s">
        <v>49</v>
      </c>
      <c r="Q59" s="4">
        <v>3</v>
      </c>
      <c r="R59" s="4" t="s">
        <v>107</v>
      </c>
      <c r="S59" s="4">
        <v>135370</v>
      </c>
      <c r="T59" s="4" t="s">
        <v>108</v>
      </c>
      <c r="U59" s="4" t="s">
        <v>109</v>
      </c>
      <c r="V59" s="4">
        <v>549494808</v>
      </c>
      <c r="W59" s="4" t="s">
        <v>110</v>
      </c>
      <c r="X59" s="8" t="s">
        <v>129</v>
      </c>
      <c r="Y59" s="8" t="s">
        <v>112</v>
      </c>
      <c r="Z59" s="8" t="s">
        <v>50</v>
      </c>
      <c r="AA59" s="8" t="s">
        <v>69</v>
      </c>
      <c r="AB59" s="8" t="s">
        <v>113</v>
      </c>
      <c r="AC59" s="7" t="s">
        <v>130</v>
      </c>
      <c r="AD59" s="9">
        <v>25.59</v>
      </c>
      <c r="AE59" s="6">
        <v>20</v>
      </c>
      <c r="AF59" s="9">
        <v>5.118</v>
      </c>
      <c r="AG59" s="10">
        <f>ROUND(K59*AD59,2)</f>
        <v>14074.5</v>
      </c>
      <c r="AH59" s="10">
        <f>ROUND(K59*(AD59+AF59),2)</f>
        <v>16889.4</v>
      </c>
    </row>
    <row r="60" spans="1:34" ht="13.5" customHeight="1" thickTop="1">
      <c r="A60" s="21"/>
      <c r="B60" s="21"/>
      <c r="C60" s="2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24" t="s">
        <v>57</v>
      </c>
      <c r="Y60" s="25"/>
      <c r="Z60" s="25"/>
      <c r="AA60" s="25"/>
      <c r="AB60" s="25"/>
      <c r="AC60" s="25"/>
      <c r="AD60" s="25"/>
      <c r="AE60" s="25"/>
      <c r="AF60" s="26"/>
      <c r="AG60" s="12">
        <f>SUM(AG59:AG59)</f>
        <v>14074.5</v>
      </c>
      <c r="AH60" s="12">
        <f>SUM(AH59:AH59)</f>
        <v>16889.4</v>
      </c>
    </row>
    <row r="61" spans="1:3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79.25" thickBot="1">
      <c r="A62" s="3">
        <v>18055</v>
      </c>
      <c r="B62" s="4" t="s">
        <v>131</v>
      </c>
      <c r="C62" s="3">
        <v>47514</v>
      </c>
      <c r="D62" s="4" t="s">
        <v>40</v>
      </c>
      <c r="E62" s="4" t="s">
        <v>58</v>
      </c>
      <c r="F62" s="4" t="s">
        <v>59</v>
      </c>
      <c r="G62" s="4" t="s">
        <v>43</v>
      </c>
      <c r="H62" s="4" t="s">
        <v>132</v>
      </c>
      <c r="I62" s="4" t="s">
        <v>45</v>
      </c>
      <c r="J62" s="5">
        <v>940</v>
      </c>
      <c r="K62" s="6">
        <v>940</v>
      </c>
      <c r="L62" s="7" t="s">
        <v>104</v>
      </c>
      <c r="M62" s="4">
        <v>119921</v>
      </c>
      <c r="N62" s="4" t="s">
        <v>105</v>
      </c>
      <c r="O62" s="4" t="s">
        <v>106</v>
      </c>
      <c r="P62" s="4" t="s">
        <v>49</v>
      </c>
      <c r="Q62" s="4">
        <v>3</v>
      </c>
      <c r="R62" s="4" t="s">
        <v>107</v>
      </c>
      <c r="S62" s="4">
        <v>135370</v>
      </c>
      <c r="T62" s="4" t="s">
        <v>108</v>
      </c>
      <c r="U62" s="4" t="s">
        <v>109</v>
      </c>
      <c r="V62" s="4">
        <v>549494808</v>
      </c>
      <c r="W62" s="4" t="s">
        <v>110</v>
      </c>
      <c r="X62" s="8" t="s">
        <v>133</v>
      </c>
      <c r="Y62" s="8" t="s">
        <v>112</v>
      </c>
      <c r="Z62" s="8" t="s">
        <v>50</v>
      </c>
      <c r="AA62" s="8" t="s">
        <v>69</v>
      </c>
      <c r="AB62" s="8" t="s">
        <v>113</v>
      </c>
      <c r="AC62" s="7" t="s">
        <v>134</v>
      </c>
      <c r="AD62" s="9">
        <v>23.19</v>
      </c>
      <c r="AE62" s="6">
        <v>20</v>
      </c>
      <c r="AF62" s="9">
        <v>4.638</v>
      </c>
      <c r="AG62" s="10">
        <f>ROUND(K62*AD62,2)</f>
        <v>21798.6</v>
      </c>
      <c r="AH62" s="10">
        <f>ROUND(K62*(AD62+AF62),2)</f>
        <v>26158.32</v>
      </c>
    </row>
    <row r="63" spans="1:34" ht="13.5" customHeight="1" thickTop="1">
      <c r="A63" s="21"/>
      <c r="B63" s="21"/>
      <c r="C63" s="2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24" t="s">
        <v>57</v>
      </c>
      <c r="Y63" s="25"/>
      <c r="Z63" s="25"/>
      <c r="AA63" s="25"/>
      <c r="AB63" s="25"/>
      <c r="AC63" s="25"/>
      <c r="AD63" s="25"/>
      <c r="AE63" s="25"/>
      <c r="AF63" s="26"/>
      <c r="AG63" s="12">
        <f>SUM(AG62:AG62)</f>
        <v>21798.6</v>
      </c>
      <c r="AH63" s="12">
        <f>SUM(AH62:AH62)</f>
        <v>26158.32</v>
      </c>
    </row>
    <row r="64" spans="1:3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79.25" thickBot="1">
      <c r="A65" s="3">
        <v>18056</v>
      </c>
      <c r="B65" s="4" t="s">
        <v>135</v>
      </c>
      <c r="C65" s="3">
        <v>47516</v>
      </c>
      <c r="D65" s="4" t="s">
        <v>40</v>
      </c>
      <c r="E65" s="4" t="s">
        <v>58</v>
      </c>
      <c r="F65" s="4" t="s">
        <v>59</v>
      </c>
      <c r="G65" s="4" t="s">
        <v>43</v>
      </c>
      <c r="H65" s="4" t="s">
        <v>132</v>
      </c>
      <c r="I65" s="4" t="s">
        <v>45</v>
      </c>
      <c r="J65" s="5">
        <v>340</v>
      </c>
      <c r="K65" s="6">
        <v>340</v>
      </c>
      <c r="L65" s="7" t="s">
        <v>104</v>
      </c>
      <c r="M65" s="4">
        <v>119921</v>
      </c>
      <c r="N65" s="4" t="s">
        <v>105</v>
      </c>
      <c r="O65" s="4" t="s">
        <v>106</v>
      </c>
      <c r="P65" s="4" t="s">
        <v>49</v>
      </c>
      <c r="Q65" s="4">
        <v>3</v>
      </c>
      <c r="R65" s="4" t="s">
        <v>107</v>
      </c>
      <c r="S65" s="4">
        <v>135370</v>
      </c>
      <c r="T65" s="4" t="s">
        <v>108</v>
      </c>
      <c r="U65" s="4" t="s">
        <v>109</v>
      </c>
      <c r="V65" s="4">
        <v>549494808</v>
      </c>
      <c r="W65" s="4" t="s">
        <v>110</v>
      </c>
      <c r="X65" s="8" t="s">
        <v>136</v>
      </c>
      <c r="Y65" s="8" t="s">
        <v>112</v>
      </c>
      <c r="Z65" s="8" t="s">
        <v>50</v>
      </c>
      <c r="AA65" s="8" t="s">
        <v>69</v>
      </c>
      <c r="AB65" s="8" t="s">
        <v>113</v>
      </c>
      <c r="AC65" s="7" t="s">
        <v>137</v>
      </c>
      <c r="AD65" s="9">
        <v>41.18</v>
      </c>
      <c r="AE65" s="6">
        <v>20</v>
      </c>
      <c r="AF65" s="9">
        <v>8.236</v>
      </c>
      <c r="AG65" s="10">
        <f>ROUND(K65*AD65,2)</f>
        <v>14001.2</v>
      </c>
      <c r="AH65" s="10">
        <f>ROUND(K65*(AD65+AF65),2)</f>
        <v>16801.44</v>
      </c>
    </row>
    <row r="66" spans="1:34" ht="13.5" customHeight="1" thickTop="1">
      <c r="A66" s="21"/>
      <c r="B66" s="21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24" t="s">
        <v>57</v>
      </c>
      <c r="Y66" s="25"/>
      <c r="Z66" s="25"/>
      <c r="AA66" s="25"/>
      <c r="AB66" s="25"/>
      <c r="AC66" s="25"/>
      <c r="AD66" s="25"/>
      <c r="AE66" s="25"/>
      <c r="AF66" s="26"/>
      <c r="AG66" s="12">
        <f>SUM(AG65:AG65)</f>
        <v>14001.2</v>
      </c>
      <c r="AH66" s="12">
        <f>SUM(AH65:AH65)</f>
        <v>16801.44</v>
      </c>
    </row>
    <row r="67" spans="1:3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15.5" thickBot="1">
      <c r="A68" s="3">
        <v>18059</v>
      </c>
      <c r="B68" s="4" t="s">
        <v>138</v>
      </c>
      <c r="C68" s="3">
        <v>47548</v>
      </c>
      <c r="D68" s="4" t="s">
        <v>40</v>
      </c>
      <c r="E68" s="4" t="s">
        <v>58</v>
      </c>
      <c r="F68" s="4" t="s">
        <v>59</v>
      </c>
      <c r="G68" s="4" t="s">
        <v>43</v>
      </c>
      <c r="H68" s="4" t="s">
        <v>139</v>
      </c>
      <c r="I68" s="4" t="s">
        <v>45</v>
      </c>
      <c r="J68" s="5">
        <v>100</v>
      </c>
      <c r="K68" s="6">
        <v>100</v>
      </c>
      <c r="L68" s="7" t="s">
        <v>104</v>
      </c>
      <c r="M68" s="4">
        <v>110611</v>
      </c>
      <c r="N68" s="4" t="s">
        <v>140</v>
      </c>
      <c r="O68" s="4" t="s">
        <v>141</v>
      </c>
      <c r="P68" s="4" t="s">
        <v>142</v>
      </c>
      <c r="Q68" s="4">
        <v>3</v>
      </c>
      <c r="R68" s="4" t="s">
        <v>143</v>
      </c>
      <c r="S68" s="4">
        <v>135370</v>
      </c>
      <c r="T68" s="4" t="s">
        <v>108</v>
      </c>
      <c r="U68" s="4" t="s">
        <v>109</v>
      </c>
      <c r="V68" s="4">
        <v>549494808</v>
      </c>
      <c r="W68" s="4" t="s">
        <v>144</v>
      </c>
      <c r="X68" s="8" t="s">
        <v>145</v>
      </c>
      <c r="Y68" s="8" t="s">
        <v>146</v>
      </c>
      <c r="Z68" s="8" t="s">
        <v>147</v>
      </c>
      <c r="AA68" s="8" t="s">
        <v>55</v>
      </c>
      <c r="AB68" s="8" t="s">
        <v>148</v>
      </c>
      <c r="AC68" s="7" t="s">
        <v>149</v>
      </c>
      <c r="AD68" s="9">
        <v>81</v>
      </c>
      <c r="AE68" s="6">
        <v>20</v>
      </c>
      <c r="AF68" s="9">
        <v>16.2</v>
      </c>
      <c r="AG68" s="10">
        <f>ROUND(K68*AD68,2)</f>
        <v>8100</v>
      </c>
      <c r="AH68" s="10">
        <f>ROUND(K68*(AD68+AF68),2)</f>
        <v>9720</v>
      </c>
    </row>
    <row r="69" spans="1:34" ht="13.5" customHeight="1" thickTop="1">
      <c r="A69" s="21"/>
      <c r="B69" s="21"/>
      <c r="C69" s="2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24" t="s">
        <v>57</v>
      </c>
      <c r="Y69" s="25"/>
      <c r="Z69" s="25"/>
      <c r="AA69" s="25"/>
      <c r="AB69" s="25"/>
      <c r="AC69" s="25"/>
      <c r="AD69" s="25"/>
      <c r="AE69" s="25"/>
      <c r="AF69" s="26"/>
      <c r="AG69" s="12">
        <f>SUM(AG68:AG68)</f>
        <v>8100</v>
      </c>
      <c r="AH69" s="12">
        <f>SUM(AH68:AH68)</f>
        <v>9720</v>
      </c>
    </row>
    <row r="70" spans="1:34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76.5">
      <c r="A71" s="3">
        <v>18074</v>
      </c>
      <c r="B71" s="4"/>
      <c r="C71" s="3">
        <v>47718</v>
      </c>
      <c r="D71" s="4" t="s">
        <v>40</v>
      </c>
      <c r="E71" s="4" t="s">
        <v>150</v>
      </c>
      <c r="F71" s="4" t="s">
        <v>151</v>
      </c>
      <c r="G71" s="4" t="s">
        <v>43</v>
      </c>
      <c r="H71" s="4" t="s">
        <v>152</v>
      </c>
      <c r="I71" s="4" t="s">
        <v>45</v>
      </c>
      <c r="J71" s="5">
        <v>6</v>
      </c>
      <c r="K71" s="6">
        <v>6</v>
      </c>
      <c r="L71" s="7" t="s">
        <v>46</v>
      </c>
      <c r="M71" s="4">
        <v>313010</v>
      </c>
      <c r="N71" s="4" t="s">
        <v>47</v>
      </c>
      <c r="O71" s="4" t="s">
        <v>48</v>
      </c>
      <c r="P71" s="4" t="s">
        <v>49</v>
      </c>
      <c r="Q71" s="4">
        <v>3</v>
      </c>
      <c r="R71" s="4" t="s">
        <v>153</v>
      </c>
      <c r="S71" s="4">
        <v>638</v>
      </c>
      <c r="T71" s="4" t="s">
        <v>154</v>
      </c>
      <c r="U71" s="4" t="s">
        <v>155</v>
      </c>
      <c r="V71" s="4">
        <v>549496615</v>
      </c>
      <c r="W71" s="4" t="s">
        <v>156</v>
      </c>
      <c r="X71" s="8" t="s">
        <v>53</v>
      </c>
      <c r="Y71" s="8" t="s">
        <v>54</v>
      </c>
      <c r="Z71" s="8" t="s">
        <v>50</v>
      </c>
      <c r="AA71" s="8" t="s">
        <v>55</v>
      </c>
      <c r="AB71" s="8" t="s">
        <v>50</v>
      </c>
      <c r="AC71" s="7" t="s">
        <v>157</v>
      </c>
      <c r="AD71" s="9">
        <v>483.33</v>
      </c>
      <c r="AE71" s="6">
        <v>20</v>
      </c>
      <c r="AF71" s="9">
        <v>96.666</v>
      </c>
      <c r="AG71" s="10">
        <f>ROUND(K71*AD71,2)</f>
        <v>2899.98</v>
      </c>
      <c r="AH71" s="10">
        <f>ROUND(K71*(AD71+AF71),2)</f>
        <v>3479.98</v>
      </c>
    </row>
    <row r="72" spans="1:34" ht="115.5" thickBot="1">
      <c r="A72" s="3">
        <v>18074</v>
      </c>
      <c r="B72" s="4"/>
      <c r="C72" s="3">
        <v>47728</v>
      </c>
      <c r="D72" s="4" t="s">
        <v>40</v>
      </c>
      <c r="E72" s="4" t="s">
        <v>58</v>
      </c>
      <c r="F72" s="4" t="s">
        <v>59</v>
      </c>
      <c r="G72" s="4" t="s">
        <v>43</v>
      </c>
      <c r="H72" s="4" t="s">
        <v>158</v>
      </c>
      <c r="I72" s="4" t="s">
        <v>45</v>
      </c>
      <c r="J72" s="5">
        <v>300</v>
      </c>
      <c r="K72" s="6">
        <v>300</v>
      </c>
      <c r="L72" s="7" t="s">
        <v>46</v>
      </c>
      <c r="M72" s="4">
        <v>313010</v>
      </c>
      <c r="N72" s="4" t="s">
        <v>47</v>
      </c>
      <c r="O72" s="4" t="s">
        <v>48</v>
      </c>
      <c r="P72" s="4" t="s">
        <v>49</v>
      </c>
      <c r="Q72" s="4">
        <v>3</v>
      </c>
      <c r="R72" s="4" t="s">
        <v>153</v>
      </c>
      <c r="S72" s="4">
        <v>638</v>
      </c>
      <c r="T72" s="4" t="s">
        <v>154</v>
      </c>
      <c r="U72" s="4" t="s">
        <v>155</v>
      </c>
      <c r="V72" s="4">
        <v>549496615</v>
      </c>
      <c r="W72" s="4"/>
      <c r="X72" s="8" t="s">
        <v>53</v>
      </c>
      <c r="Y72" s="8" t="s">
        <v>54</v>
      </c>
      <c r="Z72" s="8" t="s">
        <v>50</v>
      </c>
      <c r="AA72" s="8" t="s">
        <v>55</v>
      </c>
      <c r="AB72" s="8" t="s">
        <v>50</v>
      </c>
      <c r="AC72" s="7" t="s">
        <v>157</v>
      </c>
      <c r="AD72" s="9">
        <v>127.67</v>
      </c>
      <c r="AE72" s="6">
        <v>20</v>
      </c>
      <c r="AF72" s="9">
        <v>25.534</v>
      </c>
      <c r="AG72" s="10">
        <f>ROUND(K72*AD72,2)</f>
        <v>38301</v>
      </c>
      <c r="AH72" s="10">
        <f>ROUND(K72*(AD72+AF72),2)</f>
        <v>45961.2</v>
      </c>
    </row>
    <row r="73" spans="1:34" ht="13.5" customHeight="1" thickTop="1">
      <c r="A73" s="21"/>
      <c r="B73" s="21"/>
      <c r="C73" s="2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24" t="s">
        <v>57</v>
      </c>
      <c r="Y73" s="25"/>
      <c r="Z73" s="25"/>
      <c r="AA73" s="25"/>
      <c r="AB73" s="25"/>
      <c r="AC73" s="25"/>
      <c r="AD73" s="25"/>
      <c r="AE73" s="25"/>
      <c r="AF73" s="26"/>
      <c r="AG73" s="12">
        <f>SUM(AG71:AG72)</f>
        <v>41200.98</v>
      </c>
      <c r="AH73" s="12">
        <f>SUM(AH71:AH72)</f>
        <v>49441.18</v>
      </c>
    </row>
    <row r="74" spans="1:3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51.75" thickBot="1">
      <c r="A75" s="3">
        <v>18094</v>
      </c>
      <c r="B75" s="4"/>
      <c r="C75" s="3">
        <v>47670</v>
      </c>
      <c r="D75" s="4" t="s">
        <v>40</v>
      </c>
      <c r="E75" s="4" t="s">
        <v>89</v>
      </c>
      <c r="F75" s="4" t="s">
        <v>90</v>
      </c>
      <c r="G75" s="4" t="s">
        <v>43</v>
      </c>
      <c r="H75" s="4" t="s">
        <v>159</v>
      </c>
      <c r="I75" s="4" t="s">
        <v>45</v>
      </c>
      <c r="J75" s="5">
        <v>200</v>
      </c>
      <c r="K75" s="6">
        <v>200</v>
      </c>
      <c r="L75" s="7" t="s">
        <v>46</v>
      </c>
      <c r="M75" s="4">
        <v>231200</v>
      </c>
      <c r="N75" s="4" t="s">
        <v>160</v>
      </c>
      <c r="O75" s="4" t="s">
        <v>161</v>
      </c>
      <c r="P75" s="4" t="s">
        <v>162</v>
      </c>
      <c r="Q75" s="4">
        <v>2</v>
      </c>
      <c r="R75" s="4">
        <v>2.59</v>
      </c>
      <c r="S75" s="4">
        <v>7421</v>
      </c>
      <c r="T75" s="4" t="s">
        <v>163</v>
      </c>
      <c r="U75" s="4" t="s">
        <v>164</v>
      </c>
      <c r="V75" s="4">
        <v>549493604</v>
      </c>
      <c r="W75" s="4" t="s">
        <v>165</v>
      </c>
      <c r="X75" s="8" t="s">
        <v>100</v>
      </c>
      <c r="Y75" s="8" t="s">
        <v>166</v>
      </c>
      <c r="Z75" s="8" t="s">
        <v>50</v>
      </c>
      <c r="AA75" s="8" t="s">
        <v>100</v>
      </c>
      <c r="AB75" s="8" t="s">
        <v>167</v>
      </c>
      <c r="AC75" s="7" t="s">
        <v>168</v>
      </c>
      <c r="AD75" s="9">
        <v>1.2</v>
      </c>
      <c r="AE75" s="6">
        <v>20</v>
      </c>
      <c r="AF75" s="9">
        <v>0.24</v>
      </c>
      <c r="AG75" s="10">
        <f>ROUND(K75*AD75,2)</f>
        <v>240</v>
      </c>
      <c r="AH75" s="10">
        <f>ROUND(K75*(AD75+AF75),2)</f>
        <v>288</v>
      </c>
    </row>
    <row r="76" spans="1:34" ht="13.5" customHeight="1" thickTop="1">
      <c r="A76" s="21"/>
      <c r="B76" s="21"/>
      <c r="C76" s="2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24" t="s">
        <v>57</v>
      </c>
      <c r="Y76" s="25"/>
      <c r="Z76" s="25"/>
      <c r="AA76" s="25"/>
      <c r="AB76" s="25"/>
      <c r="AC76" s="25"/>
      <c r="AD76" s="25"/>
      <c r="AE76" s="25"/>
      <c r="AF76" s="26"/>
      <c r="AG76" s="12">
        <f>SUM(AG75:AG75)</f>
        <v>240</v>
      </c>
      <c r="AH76" s="12">
        <f>SUM(AH75:AH75)</f>
        <v>288</v>
      </c>
    </row>
    <row r="77" spans="1:34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28.25" thickBot="1">
      <c r="A78" s="3">
        <v>18272</v>
      </c>
      <c r="B78" s="4" t="s">
        <v>169</v>
      </c>
      <c r="C78" s="3">
        <v>48003</v>
      </c>
      <c r="D78" s="4" t="s">
        <v>40</v>
      </c>
      <c r="E78" s="4" t="s">
        <v>58</v>
      </c>
      <c r="F78" s="4" t="s">
        <v>59</v>
      </c>
      <c r="G78" s="4" t="s">
        <v>43</v>
      </c>
      <c r="H78" s="4" t="s">
        <v>170</v>
      </c>
      <c r="I78" s="4" t="s">
        <v>45</v>
      </c>
      <c r="J78" s="5">
        <v>70</v>
      </c>
      <c r="K78" s="6">
        <v>70</v>
      </c>
      <c r="L78" s="7" t="s">
        <v>46</v>
      </c>
      <c r="M78" s="4">
        <v>560000</v>
      </c>
      <c r="N78" s="4" t="s">
        <v>92</v>
      </c>
      <c r="O78" s="4" t="s">
        <v>93</v>
      </c>
      <c r="P78" s="4" t="s">
        <v>94</v>
      </c>
      <c r="Q78" s="4">
        <v>3</v>
      </c>
      <c r="R78" s="4">
        <v>331</v>
      </c>
      <c r="S78" s="4">
        <v>115744</v>
      </c>
      <c r="T78" s="4" t="s">
        <v>95</v>
      </c>
      <c r="U78" s="4" t="s">
        <v>96</v>
      </c>
      <c r="V78" s="4">
        <v>549493053</v>
      </c>
      <c r="W78" s="4" t="s">
        <v>171</v>
      </c>
      <c r="X78" s="8" t="s">
        <v>172</v>
      </c>
      <c r="Y78" s="8" t="s">
        <v>173</v>
      </c>
      <c r="Z78" s="8" t="s">
        <v>50</v>
      </c>
      <c r="AA78" s="8" t="s">
        <v>100</v>
      </c>
      <c r="AB78" s="8" t="s">
        <v>70</v>
      </c>
      <c r="AC78" s="7" t="s">
        <v>174</v>
      </c>
      <c r="AD78" s="9">
        <v>50</v>
      </c>
      <c r="AE78" s="6">
        <v>20</v>
      </c>
      <c r="AF78" s="9">
        <v>10</v>
      </c>
      <c r="AG78" s="10">
        <f>ROUND(K78*AD78,2)</f>
        <v>3500</v>
      </c>
      <c r="AH78" s="10">
        <f>ROUND(K78*(AD78+AF78),2)</f>
        <v>4200</v>
      </c>
    </row>
    <row r="79" spans="1:34" ht="13.5" customHeight="1" thickTop="1">
      <c r="A79" s="21"/>
      <c r="B79" s="21"/>
      <c r="C79" s="2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24" t="s">
        <v>57</v>
      </c>
      <c r="Y79" s="25"/>
      <c r="Z79" s="25"/>
      <c r="AA79" s="25"/>
      <c r="AB79" s="25"/>
      <c r="AC79" s="25"/>
      <c r="AD79" s="25"/>
      <c r="AE79" s="25"/>
      <c r="AF79" s="26"/>
      <c r="AG79" s="12">
        <f>SUM(AG78:AG78)</f>
        <v>3500</v>
      </c>
      <c r="AH79" s="12">
        <f>SUM(AH78:AH78)</f>
        <v>4200</v>
      </c>
    </row>
    <row r="80" spans="1:3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9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3" t="s">
        <v>175</v>
      </c>
      <c r="AF81" s="23"/>
      <c r="AG81" s="14">
        <f>(0)+SUM(AG7,AG10,AG13,AG42,AG45,AG48,AG51,AG54,AG57,AG60,AG63,AG66,AG69,AG73,AG76,AG79)</f>
        <v>513484.22999999986</v>
      </c>
      <c r="AH81" s="14">
        <f>(0)+SUM(AH7,AH10,AH13,AH42,AH45,AH48,AH51,AH54,AH57,AH60,AH63,AH66,AH69,AH73,AH76,AH79)</f>
        <v>616181.0800000001</v>
      </c>
    </row>
    <row r="82" spans="1:34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</sheetData>
  <mergeCells count="44">
    <mergeCell ref="A81:AD81"/>
    <mergeCell ref="AE81:AF81"/>
    <mergeCell ref="X79:AF79"/>
    <mergeCell ref="X76:AF76"/>
    <mergeCell ref="A76:C76"/>
    <mergeCell ref="A79:C79"/>
    <mergeCell ref="A69:C69"/>
    <mergeCell ref="A73:C73"/>
    <mergeCell ref="X73:AF73"/>
    <mergeCell ref="X69:AF69"/>
    <mergeCell ref="A63:C63"/>
    <mergeCell ref="A66:C66"/>
    <mergeCell ref="X66:AF66"/>
    <mergeCell ref="X63:AF63"/>
    <mergeCell ref="A57:C57"/>
    <mergeCell ref="A60:C60"/>
    <mergeCell ref="X60:AF60"/>
    <mergeCell ref="X57:AF57"/>
    <mergeCell ref="A51:C51"/>
    <mergeCell ref="A54:C54"/>
    <mergeCell ref="X54:AF54"/>
    <mergeCell ref="X51:AF51"/>
    <mergeCell ref="A45:C45"/>
    <mergeCell ref="A48:C48"/>
    <mergeCell ref="X48:AF48"/>
    <mergeCell ref="X45:AF45"/>
    <mergeCell ref="A13:C13"/>
    <mergeCell ref="A42:C42"/>
    <mergeCell ref="AE42:AF42"/>
    <mergeCell ref="X13:AF13"/>
    <mergeCell ref="A7:C7"/>
    <mergeCell ref="A10:C10"/>
    <mergeCell ref="X10:AF10"/>
    <mergeCell ref="X7:AF7"/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</mergeCells>
  <printOptions/>
  <pageMargins left="0.2362204724409449" right="0.2362204724409449" top="0.1968503937007874" bottom="0.1968503937007874" header="0.1968503937007874" footer="0.1968503937007874"/>
  <pageSetup fitToHeight="19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6" t="s">
        <v>1</v>
      </c>
      <c r="B3" s="16"/>
      <c r="C3" s="16"/>
      <c r="D3" s="16"/>
      <c r="E3" s="16"/>
      <c r="F3" s="16"/>
      <c r="G3" s="16"/>
      <c r="H3" s="17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0" t="s">
        <v>4</v>
      </c>
      <c r="N4" s="20"/>
      <c r="O4" s="20"/>
      <c r="P4" s="20"/>
      <c r="Q4" s="20"/>
      <c r="R4" s="20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18"/>
      <c r="AH4" s="18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2012-01-13T08:33:22Z</cp:lastPrinted>
  <dcterms:modified xsi:type="dcterms:W3CDTF">2012-01-13T08:45:24Z</dcterms:modified>
  <cp:category/>
  <cp:version/>
  <cp:contentType/>
  <cp:contentStatus/>
</cp:coreProperties>
</file>