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51" activeTab="1"/>
  </bookViews>
  <sheets>
    <sheet name="Schválené objednávky" sheetId="1" r:id="rId1"/>
    <sheet name="List1-Notebook17&quot;" sheetId="2" r:id="rId2"/>
    <sheet name="List2-Kancelářské PC" sheetId="3" r:id="rId3"/>
    <sheet name="List3-Kancelářské PC 2" sheetId="4" r:id="rId4"/>
    <sheet name="List4-Skener" sheetId="5" r:id="rId5"/>
    <sheet name="List5-Multifunkční zařízení" sheetId="6" r:id="rId6"/>
    <sheet name="List6-Multifunkční zařízení(b)" sheetId="7" r:id="rId7"/>
    <sheet name="List7-Malé multifunkční zař." sheetId="8" r:id="rId8"/>
    <sheet name="List8-Monitor 24&quot;" sheetId="9" r:id="rId9"/>
    <sheet name="List9-Monitor 19&quot;" sheetId="10" r:id="rId10"/>
    <sheet name="List10-Laserová tiskárna" sheetId="11" r:id="rId11"/>
    <sheet name="List11-Laserová tiskárna (bar.)" sheetId="12" r:id="rId12"/>
    <sheet name="List12-Přenosný disk 500 GB" sheetId="13" r:id="rId13"/>
    <sheet name="List13-Přenosný disk 1 TB" sheetId="14" r:id="rId14"/>
    <sheet name="List14-Přenosný disk 2 TB" sheetId="15" r:id="rId15"/>
    <sheet name="List15-Přenosný disk 3 TB" sheetId="16" r:id="rId16"/>
    <sheet name="List16-Flash disk 8 GB" sheetId="17" r:id="rId17"/>
    <sheet name="List17-Flash disk 16 GB" sheetId="18" r:id="rId18"/>
    <sheet name="List18-Flash disk 32 GB" sheetId="19" r:id="rId19"/>
    <sheet name="List19-Brašna notebook 12&quot;" sheetId="20" r:id="rId20"/>
    <sheet name="List20-Brašna notebook 13&quot;" sheetId="21" r:id="rId21"/>
    <sheet name="List21-Brašna notebook 14&quot;" sheetId="22" r:id="rId22"/>
    <sheet name="List22-Brašna notebook 15&quot;" sheetId="23" r:id="rId23"/>
    <sheet name="List23-Brašna notebook 17&quot;" sheetId="24" r:id="rId24"/>
    <sheet name="List24-Klávesnice" sheetId="25" r:id="rId25"/>
    <sheet name="List25-Myš" sheetId="26" r:id="rId26"/>
    <sheet name="List26-Bezdrátová myš" sheetId="27" r:id="rId27"/>
    <sheet name="List27-Bezdrátová myš k ntb" sheetId="28" r:id="rId28"/>
    <sheet name="List1" sheetId="29" r:id="rId29"/>
    <sheet name="Sestava kompatibility" sheetId="30" r:id="rId30"/>
  </sheets>
  <definedNames/>
  <calcPr fullCalcOnLoad="1"/>
</workbook>
</file>

<file path=xl/sharedStrings.xml><?xml version="1.0" encoding="utf-8"?>
<sst xmlns="http://schemas.openxmlformats.org/spreadsheetml/2006/main" count="2274" uniqueCount="767">
  <si>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</si>
  <si>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</si>
  <si>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</si>
  <si>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</si>
  <si>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</si>
  <si>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</si>
  <si>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</si>
  <si>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</si>
  <si>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</si>
  <si>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</si>
  <si>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</si>
  <si>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</si>
  <si>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</si>
  <si>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</si>
  <si>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</si>
  <si>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</si>
  <si>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</si>
  <si>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</si>
  <si>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Zodpovědná osoba</t>
  </si>
  <si>
    <t>Poznámka k položce žádanky pro dodavatele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</si>
  <si>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</si>
  <si>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</si>
  <si>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</si>
  <si>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</si>
  <si>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</si>
  <si>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Myši</t>
  </si>
  <si>
    <t>30237410-6</t>
  </si>
  <si>
    <t>30237410-6-1</t>
  </si>
  <si>
    <t>Příslušenství - myš</t>
  </si>
  <si>
    <t>Podrobná specifikace viz katalog počítačů</t>
  </si>
  <si>
    <t>ks</t>
  </si>
  <si>
    <t>Ústav german.,nord.,nederlandistiky</t>
  </si>
  <si>
    <t>FF, Jaselská 18, budova J</t>
  </si>
  <si>
    <t>Jaselská 201/18, 60200 Brno</t>
  </si>
  <si>
    <t>bud. J/J402</t>
  </si>
  <si>
    <t>Spěváková Dana PhDr.</t>
  </si>
  <si>
    <t>2499@mail.muni.cz</t>
  </si>
  <si>
    <t>Dodávku oznamte den předem, kontaktní adresa: dana.spevakova@gmail.com</t>
  </si>
  <si>
    <t>tiskárna</t>
  </si>
  <si>
    <t>30232110-8</t>
  </si>
  <si>
    <t>30232110-8-1</t>
  </si>
  <si>
    <t>Laserová kancelářská tiskárna</t>
  </si>
  <si>
    <t>Farmakologický ústav</t>
  </si>
  <si>
    <t>UKB, Kamenice 5, budova A19</t>
  </si>
  <si>
    <t>Kamenice 753/5, 62500 Brno</t>
  </si>
  <si>
    <t>bud. A19/325</t>
  </si>
  <si>
    <t>Bláblová Renata</t>
  </si>
  <si>
    <t>2264@mail.muni.cz</t>
  </si>
  <si>
    <t>30230000-0</t>
  </si>
  <si>
    <t>Černopolní 212/9, 66263 Brno</t>
  </si>
  <si>
    <t/>
  </si>
  <si>
    <t>30237410-6-2</t>
  </si>
  <si>
    <t>Příslušenství - bezdrátová myš</t>
  </si>
  <si>
    <t>30234600-4</t>
  </si>
  <si>
    <t>30234600-4-2</t>
  </si>
  <si>
    <t>Flash disk 16 GB</t>
  </si>
  <si>
    <t>Klinika tělovýchov.lékařství a rehab.</t>
  </si>
  <si>
    <t>LF, FNUSA, Pekařská 53, pavilon E</t>
  </si>
  <si>
    <t>Pekařská 664/53, 65691 Brno</t>
  </si>
  <si>
    <t>pav. E/303</t>
  </si>
  <si>
    <t>Pavlová Soňa Ing.</t>
  </si>
  <si>
    <t>107137@mail.muni.cz</t>
  </si>
  <si>
    <t>7 - 11 hodin</t>
  </si>
  <si>
    <t>30234600-4-3</t>
  </si>
  <si>
    <t>Flash disk 32 GB</t>
  </si>
  <si>
    <t>Psychologický ústav</t>
  </si>
  <si>
    <t>FF, Arna Nováka 1, budova D</t>
  </si>
  <si>
    <t>Arna Nováka 1/1, 60200 Brno</t>
  </si>
  <si>
    <t>bud. D/05002</t>
  </si>
  <si>
    <t>75548@mail.muni.cz</t>
  </si>
  <si>
    <t>30233130-1</t>
  </si>
  <si>
    <t>30233130-1-1</t>
  </si>
  <si>
    <t>Přenosný disk 500 GB</t>
  </si>
  <si>
    <t>30234600-4-1</t>
  </si>
  <si>
    <t>Flash disk 8 GB</t>
  </si>
  <si>
    <t>H. Brulík (myš+klávesnice), listopad 2013</t>
  </si>
  <si>
    <t>30237460-1</t>
  </si>
  <si>
    <t>30237460-1-1</t>
  </si>
  <si>
    <t>Příslušenství - klávesnice</t>
  </si>
  <si>
    <t>Centrum pro transfer technologií</t>
  </si>
  <si>
    <t>RMU, Komenského nám. 2</t>
  </si>
  <si>
    <t>Komenského nám. 220/2, 66243 Brno</t>
  </si>
  <si>
    <t>Suchyňová Monika</t>
  </si>
  <si>
    <t>110703@mail.muni.cz</t>
  </si>
  <si>
    <t>712006 pocitace ostatni</t>
  </si>
  <si>
    <t>30233130-1-2</t>
  </si>
  <si>
    <t>Přenosný disk 1 TB</t>
  </si>
  <si>
    <t>VS Proteomika</t>
  </si>
  <si>
    <t>UKB, Kamenice 5, budova A2</t>
  </si>
  <si>
    <t>bud. A2/323</t>
  </si>
  <si>
    <t>Jalová Gabriela Bc.</t>
  </si>
  <si>
    <t>208673@mail.muni.cz</t>
  </si>
  <si>
    <t>Jalová, Kamenice 5, budova A2</t>
  </si>
  <si>
    <t>30237000-9</t>
  </si>
  <si>
    <t>30237000-9-4</t>
  </si>
  <si>
    <t>Brašna pro notebook 15"</t>
  </si>
  <si>
    <t>30237000-9-3</t>
  </si>
  <si>
    <t>Brašna pro notebook 14"</t>
  </si>
  <si>
    <t>HDD+ Flasch disk</t>
  </si>
  <si>
    <t>Ústav pomocných věd hist. a archiv.</t>
  </si>
  <si>
    <t>FF, Veveří 26, budova L</t>
  </si>
  <si>
    <t>Veveří 468/26, 60200 Brno</t>
  </si>
  <si>
    <t>bud. L/402</t>
  </si>
  <si>
    <t>Maradová Martina</t>
  </si>
  <si>
    <t>133782@mail.muni.cz</t>
  </si>
  <si>
    <t>M. Strachová,zak. 1056</t>
  </si>
  <si>
    <t>Fakulta sportovních studií</t>
  </si>
  <si>
    <t>UKB, Kamenice 5, budova A33</t>
  </si>
  <si>
    <t>bud. A33/214</t>
  </si>
  <si>
    <t>Stohlová Soňa</t>
  </si>
  <si>
    <t>186014@mail.muni.cz</t>
  </si>
  <si>
    <t>Centrum nano- a mikrotechnologií</t>
  </si>
  <si>
    <t>UKB, Kamenice 5, budova A12</t>
  </si>
  <si>
    <t>Zouhar Martin Mgr. Ph.D.</t>
  </si>
  <si>
    <t>43738@mail.muni.cz</t>
  </si>
  <si>
    <t>notebook,monitor,exter.disk</t>
  </si>
  <si>
    <t>30231000-7</t>
  </si>
  <si>
    <t>30231000-7-2</t>
  </si>
  <si>
    <t>Monitor 24"</t>
  </si>
  <si>
    <t>I. chirurgická klinika</t>
  </si>
  <si>
    <t>LF, FNUSA, Pekařská 53, pavilon M</t>
  </si>
  <si>
    <t>pav. M/N02002(pas)</t>
  </si>
  <si>
    <t>Kučerová Lucie</t>
  </si>
  <si>
    <t>37507@mail.muni.cz</t>
  </si>
  <si>
    <t>30213100-6</t>
  </si>
  <si>
    <t>30213100-6-4</t>
  </si>
  <si>
    <t>Notebook 17"</t>
  </si>
  <si>
    <t>pav. M/N02905(pas)</t>
  </si>
  <si>
    <t>30230000-0-3</t>
  </si>
  <si>
    <t>Laserové multifunkční zařízení (barevné)</t>
  </si>
  <si>
    <t>Oddělení pro vědu a výzkum a Ph.D.</t>
  </si>
  <si>
    <t>FSS, Joštova 10</t>
  </si>
  <si>
    <t>Joštova 218/10, 60200 Brno</t>
  </si>
  <si>
    <t>Fajmon Petr Mgr.</t>
  </si>
  <si>
    <t>3913@mail.muni.cz</t>
  </si>
  <si>
    <t>30233130-1-4</t>
  </si>
  <si>
    <t>Přenosný disk 3 TB</t>
  </si>
  <si>
    <t>Ústav klasických studií</t>
  </si>
  <si>
    <t>FF, Joštova 13, budova M</t>
  </si>
  <si>
    <t>Joštova 220/13, 66243 Brno</t>
  </si>
  <si>
    <t>bud. M/115</t>
  </si>
  <si>
    <t>Erlebachová Jitka</t>
  </si>
  <si>
    <t>165833@mail.muni.cz</t>
  </si>
  <si>
    <t>přesný termín dodání prosím domluvit předem</t>
  </si>
  <si>
    <t>Provozní odbor</t>
  </si>
  <si>
    <t>RMU, Žerotínovo nám. 9</t>
  </si>
  <si>
    <t>Žerotínovo nám. 617/9, 60177 Brno</t>
  </si>
  <si>
    <t>Kulíšek Ondřej</t>
  </si>
  <si>
    <t>118727@mail.muni.cz</t>
  </si>
  <si>
    <t>Brašna pro notebook 12"</t>
  </si>
  <si>
    <t>Brašna pro notebook 13"</t>
  </si>
  <si>
    <t>Brašna pro notebook 17"</t>
  </si>
  <si>
    <t>II. interní klinika</t>
  </si>
  <si>
    <t>LF, FNUSA, Pekařská 53, pavilon J</t>
  </si>
  <si>
    <t>pav. J/213</t>
  </si>
  <si>
    <t>Kašpárková Eva</t>
  </si>
  <si>
    <t>20296@mail.muni.cz</t>
  </si>
  <si>
    <t>30231000-7-5</t>
  </si>
  <si>
    <t>Monitor 19"</t>
  </si>
  <si>
    <t>Správa UKB</t>
  </si>
  <si>
    <t>UKB, Kamenice 5, budova A9</t>
  </si>
  <si>
    <t>Vartecká Jana Mgr.</t>
  </si>
  <si>
    <t>9467@mail.muni.cz</t>
  </si>
  <si>
    <t>Klinika nukleární medicíny</t>
  </si>
  <si>
    <t>LF, FN Brno, Jihlavská 20, pavilon N</t>
  </si>
  <si>
    <t>Jihlavská 340/20, 62500 Brno</t>
  </si>
  <si>
    <t>pav. N/1143</t>
  </si>
  <si>
    <t>Prášek Jiří doc. MUDr. CSc.</t>
  </si>
  <si>
    <t>2055@mail.muni.cz</t>
  </si>
  <si>
    <t>532233846,532233840</t>
  </si>
  <si>
    <t>flashdisk</t>
  </si>
  <si>
    <t>Správa budov</t>
  </si>
  <si>
    <t>Kat.sociologie</t>
  </si>
  <si>
    <t>30216110-0</t>
  </si>
  <si>
    <t>30216110-0-1</t>
  </si>
  <si>
    <t>Skener</t>
  </si>
  <si>
    <t>Seminář dějin umění</t>
  </si>
  <si>
    <t>FF, Veveří 28, budova K</t>
  </si>
  <si>
    <t>Veveří 470/28, 60200 Brno</t>
  </si>
  <si>
    <t>bud. K/315</t>
  </si>
  <si>
    <t>Schelleová Marcela</t>
  </si>
  <si>
    <t>439@mail.muni.cz</t>
  </si>
  <si>
    <t>Externí disk pro Csabu</t>
  </si>
  <si>
    <t>Szaló Csaba doc. PhDr. Ph.D.</t>
  </si>
  <si>
    <t>5918@mail.muni.cz</t>
  </si>
  <si>
    <t>Laserová tiskárna</t>
  </si>
  <si>
    <t>Geografický ústav</t>
  </si>
  <si>
    <t>PřF, Kotlářská 2, pavilon 05</t>
  </si>
  <si>
    <t>Kotlářská 267/2, 61137 Brno</t>
  </si>
  <si>
    <t>pav. 05/02042</t>
  </si>
  <si>
    <t>Kopecká Barbora Ing.</t>
  </si>
  <si>
    <t>115583@mail.muni.cz</t>
  </si>
  <si>
    <t>M. Zvonař,zak. 3550</t>
  </si>
  <si>
    <t>30233130-1-3</t>
  </si>
  <si>
    <t>Přenosný disk 2 TB</t>
  </si>
  <si>
    <t>Flash disky</t>
  </si>
  <si>
    <t>Ústřední knihovna</t>
  </si>
  <si>
    <t>FF, Arna Nováka 1, budova F</t>
  </si>
  <si>
    <t>bud. F/02002</t>
  </si>
  <si>
    <t>Kunc Martin Mgr.</t>
  </si>
  <si>
    <t>57620@mail.muni.cz</t>
  </si>
  <si>
    <t>VS Struktura a interakce biomolekul</t>
  </si>
  <si>
    <t>PřF, Biofyzikální ústav AVČR, Královopolská 135</t>
  </si>
  <si>
    <t>Královopolská 2590/135, 61265 Brno</t>
  </si>
  <si>
    <t>Fojta Miroslav doc. RNDr. CSc.</t>
  </si>
  <si>
    <t>31900@mail.muni.cz</t>
  </si>
  <si>
    <t>Fojt Lukáš, Mgr., Ph.D. (fojt@ibp.cz)   tel: 541 517 261, informace na vrátnici</t>
  </si>
  <si>
    <t>I. ortopedická klinika</t>
  </si>
  <si>
    <t>LF, FNUSA, Pekařská 53, pavilon A5</t>
  </si>
  <si>
    <t>Růčková Anna</t>
  </si>
  <si>
    <t>107256@mail.muni.cz</t>
  </si>
  <si>
    <t>externí disk pro Gábora</t>
  </si>
  <si>
    <t>Oláh Gábor Mgr. et Mgr.</t>
  </si>
  <si>
    <t>74989@mail.muni.cz</t>
  </si>
  <si>
    <t>FF, Grohova 7, budova C</t>
  </si>
  <si>
    <t>bud. C/05001</t>
  </si>
  <si>
    <t>Kat.porodní asistence</t>
  </si>
  <si>
    <t>257B</t>
  </si>
  <si>
    <t>Greiffeneggová Liana Mgr.</t>
  </si>
  <si>
    <t>38856@mail.muni.cz</t>
  </si>
  <si>
    <t>Inst.výzkumu dětí, mládeže a rodiny</t>
  </si>
  <si>
    <t>Marešová Klára</t>
  </si>
  <si>
    <t>101945@mail.muni.cz</t>
  </si>
  <si>
    <t>Ústav antropologie</t>
  </si>
  <si>
    <t>SKM, Vinařská 5, blok E,F</t>
  </si>
  <si>
    <t>Vinařská 499/5, 65913 Brno</t>
  </si>
  <si>
    <t>Zelenáková Dana</t>
  </si>
  <si>
    <t>25504@mail.muni.cz</t>
  </si>
  <si>
    <t>Klinika ústní, čelistní a obl.chir.</t>
  </si>
  <si>
    <t>LF, FN Brno, Jihlavská 20, pavilon L</t>
  </si>
  <si>
    <t>pav. L/17191</t>
  </si>
  <si>
    <t>Páleníková Jaroslava Bc.</t>
  </si>
  <si>
    <t>6570@mail.muni.cz</t>
  </si>
  <si>
    <t>dodání mezi 8 - 12 hodinou</t>
  </si>
  <si>
    <t>Centrum ICT</t>
  </si>
  <si>
    <t>Centrum pro výzkum toxických látek</t>
  </si>
  <si>
    <t>UKB, Kamenice 5, budova A29</t>
  </si>
  <si>
    <t>Oudová Jana Bc.</t>
  </si>
  <si>
    <t>175780@mail.muni.cz</t>
  </si>
  <si>
    <t>2 tiskárny</t>
  </si>
  <si>
    <t>Studijní odbor</t>
  </si>
  <si>
    <t>Adamec Petr Mgr. DiS.</t>
  </si>
  <si>
    <t>107151@mail.muni.cz</t>
  </si>
  <si>
    <t>30230000-0-1</t>
  </si>
  <si>
    <t>Laserové multifunkční zařízení</t>
  </si>
  <si>
    <t>Kat.soc. politiky a soc.práce</t>
  </si>
  <si>
    <t>Centrum jazykového vzdělávání</t>
  </si>
  <si>
    <t>Kovaříková Věra</t>
  </si>
  <si>
    <t>106950@mail.muni.cz</t>
  </si>
  <si>
    <t>Multifunkce INZA OC</t>
  </si>
  <si>
    <t>Kat.mezinárodních vztahů</t>
  </si>
  <si>
    <t>Multifunkce SOVA JU</t>
  </si>
  <si>
    <t>klávesnice a myši</t>
  </si>
  <si>
    <t>M. Zvonař, zak. 1051</t>
  </si>
  <si>
    <t>Sekretariát</t>
  </si>
  <si>
    <t>UKB, Kamenice 5, budova A17</t>
  </si>
  <si>
    <t>bud. A17/307</t>
  </si>
  <si>
    <t>Hrabálková Helena</t>
  </si>
  <si>
    <t>169694@mail.muni.cz</t>
  </si>
  <si>
    <t>Po tel. domluvě</t>
  </si>
  <si>
    <t>multifunkce</t>
  </si>
  <si>
    <t>Klinika dětské onkologie</t>
  </si>
  <si>
    <t>UKB, Kamenice 5, budova A18</t>
  </si>
  <si>
    <t>bud. A18/306</t>
  </si>
  <si>
    <t>Vaďurová Irena</t>
  </si>
  <si>
    <t>116790@mail.muni.cz</t>
  </si>
  <si>
    <t>maximální cena s DPH je 10.000,- Kč (jednotkově)</t>
  </si>
  <si>
    <t>LF, FNUSA, Pekařská 53, pavilon C</t>
  </si>
  <si>
    <t>pav. C/N04902(pas)</t>
  </si>
  <si>
    <t>Rektorová Irena prof. MUDr. Ph.D.</t>
  </si>
  <si>
    <t>26922@mail.muni.cz</t>
  </si>
  <si>
    <t>LF, FN Brno, Černopolní 9, pavilon B1</t>
  </si>
  <si>
    <t>pav. B1/D.B1.1.3</t>
  </si>
  <si>
    <t>Plánka Ladislav prof. MUDr. Ph.D.</t>
  </si>
  <si>
    <t>20583@mail.muni.cz</t>
  </si>
  <si>
    <t>Veverková Lenka doc. MUDr. Ph.D.</t>
  </si>
  <si>
    <t>1681@mail.muni.cz</t>
  </si>
  <si>
    <t>ICT 012-2013: Externí disky - zak. 0772</t>
  </si>
  <si>
    <t>Právnická fakulta</t>
  </si>
  <si>
    <t>PrF, Veveří 70</t>
  </si>
  <si>
    <t>Veveří 158/70, 61180 Brno</t>
  </si>
  <si>
    <t>Martináková Petra  MSc</t>
  </si>
  <si>
    <t>115919@mail.muni.cz</t>
  </si>
  <si>
    <t>Prosím o telefonické upozornění den před dodáním zboží na telefon 549 49 5948.</t>
  </si>
  <si>
    <t>Technicko-provozní oddělení</t>
  </si>
  <si>
    <t>UKB, Kamenice 5, budova A22</t>
  </si>
  <si>
    <t>bud. A22/115</t>
  </si>
  <si>
    <t>Brázdová Jana</t>
  </si>
  <si>
    <t>27579@mail.muni.cz</t>
  </si>
  <si>
    <t>Ústav soc. lékařství a veřej.zdrav.</t>
  </si>
  <si>
    <t>UKB, Kamenice 5, budova A15</t>
  </si>
  <si>
    <t>bud. A15/321</t>
  </si>
  <si>
    <t>Wernerová Irena Mgr.</t>
  </si>
  <si>
    <t>117989@mail.muni.cz</t>
  </si>
  <si>
    <t>Barevná tiskárna - 2013/12</t>
  </si>
  <si>
    <t>30232110-8-2</t>
  </si>
  <si>
    <t>Laserová kancelářská tiskárna (barevná)</t>
  </si>
  <si>
    <t>Kotula Aleš Ing.</t>
  </si>
  <si>
    <t>37823@mail.muni.cz</t>
  </si>
  <si>
    <t>Prosíme o upozornění na telefonním čísle 549 491 207 alespoň jeden den před dovozem zboží.</t>
  </si>
  <si>
    <t>Kat.environmentálních studií</t>
  </si>
  <si>
    <t>30237410-6-3</t>
  </si>
  <si>
    <t>Příslušenství - bezdrátová myš k notebooku</t>
  </si>
  <si>
    <t>Institut biostatistiky a analýz</t>
  </si>
  <si>
    <t>UKB, Kamenice 3, budova 1</t>
  </si>
  <si>
    <t>Kamenice 126/3, 62500 Brno</t>
  </si>
  <si>
    <t>bud. 1/617</t>
  </si>
  <si>
    <t>Schneiderová Simona</t>
  </si>
  <si>
    <t>111812@mail.muni.cz</t>
  </si>
  <si>
    <t>Úsek Op VK</t>
  </si>
  <si>
    <t>Kat.politologie</t>
  </si>
  <si>
    <t>Laserové tiskárny 10 ks - 2014/01</t>
  </si>
  <si>
    <t>30213300-8</t>
  </si>
  <si>
    <t>30213300-8-1</t>
  </si>
  <si>
    <t>Kancelářské PC</t>
  </si>
  <si>
    <t>PC 60 ks - 2014/01</t>
  </si>
  <si>
    <t>30213300-8-8</t>
  </si>
  <si>
    <t>Kancelářské PC 2</t>
  </si>
  <si>
    <t>Ústav populačních studií</t>
  </si>
  <si>
    <t>Kratochvílová Lenka Mgr.</t>
  </si>
  <si>
    <t>7318@mail.muni.cz</t>
  </si>
  <si>
    <t>dodání do konce února 2014</t>
  </si>
  <si>
    <t>Celkem</t>
  </si>
  <si>
    <t>barva klávesnice černá, redukce na PS2</t>
  </si>
  <si>
    <t>2 roky</t>
  </si>
  <si>
    <t>Záruční doba</t>
  </si>
  <si>
    <t>12 cm</t>
  </si>
  <si>
    <t>Min. délka myši</t>
  </si>
  <si>
    <t xml:space="preserve">USB, snímání pohybu optické, připojená kabelem, 3 tlačíka a kolečko </t>
  </si>
  <si>
    <t>Specifikace</t>
  </si>
  <si>
    <t>Příslušenství - myš (CPV KÓD MU 30237410-6-1)</t>
  </si>
  <si>
    <t>min. 3000 stránek/měsíc</t>
  </si>
  <si>
    <t>Měsíční zátěž tiskárny</t>
  </si>
  <si>
    <t xml:space="preserve">min. PCL 5 nebo PCL 6 nebo PS </t>
  </si>
  <si>
    <t>Emulace</t>
  </si>
  <si>
    <t xml:space="preserve">Microsoft Windows XP, Microsoft Windows 7, Microsoft Windows 8 </t>
  </si>
  <si>
    <t>Kompatibilita</t>
  </si>
  <si>
    <t xml:space="preserve">min. USB 2.0 (USB kabel musí být součástí dodávky), Ethernet 100 Mb, RJ45 </t>
  </si>
  <si>
    <t>Rozhraní</t>
  </si>
  <si>
    <t xml:space="preserve">ano, automatický </t>
  </si>
  <si>
    <t>Duplexní tisk</t>
  </si>
  <si>
    <t>min. 250 listů</t>
  </si>
  <si>
    <t>Vstupní zásobník</t>
  </si>
  <si>
    <t>min. 600x600 dpi</t>
  </si>
  <si>
    <t>Rozlišení</t>
  </si>
  <si>
    <t>min. 64 MB</t>
  </si>
  <si>
    <t>Pamět</t>
  </si>
  <si>
    <t>min. 30 str./min</t>
  </si>
  <si>
    <t>Rychlost tisku</t>
  </si>
  <si>
    <t>A4</t>
  </si>
  <si>
    <t>Formát</t>
  </si>
  <si>
    <t>černobílá laserová tiskárna</t>
  </si>
  <si>
    <t>Technologie tisku</t>
  </si>
  <si>
    <t>Laserová kancelářská tiskárna (CPV KÓD MU 30232110-8-1)</t>
  </si>
  <si>
    <t>Microsoft Windows XP, Microsoft Windows 7, Microsoft Windows 8</t>
  </si>
  <si>
    <t>ano</t>
  </si>
  <si>
    <t xml:space="preserve">Funkce kopírování </t>
  </si>
  <si>
    <t xml:space="preserve">optické min. 600x600 </t>
  </si>
  <si>
    <t>Rozlišení skeneru</t>
  </si>
  <si>
    <t>plochý barevný</t>
  </si>
  <si>
    <t>min. USB 2.0 (USB kabel musí být součástí dodávky)</t>
  </si>
  <si>
    <t>min. 100 listů</t>
  </si>
  <si>
    <t>min. 15 str./min</t>
  </si>
  <si>
    <t>Rychlost černobílého tisku</t>
  </si>
  <si>
    <t xml:space="preserve">Formát </t>
  </si>
  <si>
    <t>černobílý laserový tisk</t>
  </si>
  <si>
    <t>Malé kancelářské multifunkční zařízení (CPV KÓD MU 30230000-0-5)</t>
  </si>
  <si>
    <t>Windows XP/Vista/7</t>
  </si>
  <si>
    <t>Podpora OS</t>
  </si>
  <si>
    <t>RF technologie</t>
  </si>
  <si>
    <t>Typ bezdrátové komunikace</t>
  </si>
  <si>
    <t>optické</t>
  </si>
  <si>
    <t>Snímání pohybu</t>
  </si>
  <si>
    <t>Scrollovací kolečko</t>
  </si>
  <si>
    <t xml:space="preserve">Tlačítka </t>
  </si>
  <si>
    <t>USB</t>
  </si>
  <si>
    <t>Konektor</t>
  </si>
  <si>
    <t>Příslušenství - bezdrátová myš (CPV KÓD MU 30237410-6-2)</t>
  </si>
  <si>
    <t>Redukovaný minikonektor nevyhovuje.</t>
  </si>
  <si>
    <t>Další požadavky</t>
  </si>
  <si>
    <t>min. USB 3.0</t>
  </si>
  <si>
    <t>min. 16 GB</t>
  </si>
  <si>
    <t>Kapacita</t>
  </si>
  <si>
    <t>Flash disk 16 GB (CPV KÓD MU 30234600-4-2)</t>
  </si>
  <si>
    <t>min. 32 GB</t>
  </si>
  <si>
    <t>Flash disk 32 GB (CPV KÓD MU 30234600-4-3)</t>
  </si>
  <si>
    <t>max. 250 g</t>
  </si>
  <si>
    <t>Hmotnost</t>
  </si>
  <si>
    <t>přes sběrnici USB, bez externího napájení</t>
  </si>
  <si>
    <t>Napájení</t>
  </si>
  <si>
    <t>min. 500 GB</t>
  </si>
  <si>
    <t>Přenosný disk 500 GB (CPV KÓD MU 30233130-1-1)</t>
  </si>
  <si>
    <t>min. 8 GB</t>
  </si>
  <si>
    <t>Flash disk 8 GB (CPV KÓD MU 30234600-4-1)</t>
  </si>
  <si>
    <t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</si>
  <si>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Příslušenství - klávesnice (CPV KÓD MU 30237460-1-1)</t>
  </si>
  <si>
    <t>min. 1 TB</t>
  </si>
  <si>
    <t>Přenosný disk 1 TB (CPV KÓD MU 30233130-1-2)</t>
  </si>
  <si>
    <t>Brašna pro notebook 15" (CPV KÓD MU 30237000-9-4)</t>
  </si>
  <si>
    <t>Brašna pro notebook 14" (CPV KÓD MU 30237000-9-3)</t>
  </si>
  <si>
    <t>Naklápění monitoru</t>
  </si>
  <si>
    <t>Výškově nastavitelný podstavec</t>
  </si>
  <si>
    <t xml:space="preserve">min. 1xDVI-D a VGA </t>
  </si>
  <si>
    <t>Vstupy</t>
  </si>
  <si>
    <t>min. 160°/160°</t>
  </si>
  <si>
    <t>Pozorovací úhly</t>
  </si>
  <si>
    <t>matná</t>
  </si>
  <si>
    <t>Úprava povrchu obrazovky</t>
  </si>
  <si>
    <t>min. 1920 x min. 1080</t>
  </si>
  <si>
    <t xml:space="preserve">min. 24" </t>
  </si>
  <si>
    <t>Úhlopříčka</t>
  </si>
  <si>
    <t>Monitor 24" (CPV KÓD MU 30231000-7-2)</t>
  </si>
  <si>
    <t>Windows 7 Professional CZ OEM nebo Windows 7 Home Premium CZ OEM nebo Windows 8 CZ OEM nebo Windows 8 Pro CZ OEM</t>
  </si>
  <si>
    <t>Operační systém</t>
  </si>
  <si>
    <t>max. 3,5 kg</t>
  </si>
  <si>
    <t>PassMark CPU Mark min. 3500.</t>
  </si>
  <si>
    <t>Výkon</t>
  </si>
  <si>
    <t>Webová kamera</t>
  </si>
  <si>
    <t>Interní mikrofon</t>
  </si>
  <si>
    <t>Interní reproduktory</t>
  </si>
  <si>
    <t>min. 3 x USB, z toho min. 1 x USB 3.0, vstup a výstup pro mikrofon a sluchátka, čtečka paměťových karet, analogový výstup pro externí monitor, HDMI nebo DisplayPort</t>
  </si>
  <si>
    <t>Vstupní a výstupní porty</t>
  </si>
  <si>
    <t>BlueTooth</t>
  </si>
  <si>
    <t>802.11b/g/n</t>
  </si>
  <si>
    <t>Wifi</t>
  </si>
  <si>
    <t>Ethernet 1 Gb, RJ 45</t>
  </si>
  <si>
    <t>Síťová karta</t>
  </si>
  <si>
    <t>DVD+-RW</t>
  </si>
  <si>
    <t>Mechaniky pro média</t>
  </si>
  <si>
    <t>Pevný disk</t>
  </si>
  <si>
    <t>min. 4GB</t>
  </si>
  <si>
    <t>Paměť RAM</t>
  </si>
  <si>
    <t>x86-64 kompatibilní</t>
  </si>
  <si>
    <t>Procesor</t>
  </si>
  <si>
    <t>min. 1600 x min. 900</t>
  </si>
  <si>
    <t>Rozlišení obrazovky</t>
  </si>
  <si>
    <t>17" až 17,5"</t>
  </si>
  <si>
    <t>Velikost obrazovky</t>
  </si>
  <si>
    <t>Notebook 17" (CPV KÓD MU 30213100-6-4)</t>
  </si>
  <si>
    <t>min. PCL 5 nebo PCL 6 nebo PS</t>
  </si>
  <si>
    <t>Automatický podavač (ADF)</t>
  </si>
  <si>
    <t>min. USB 2.0 (USB kabel musí být součástí dodávky), Ethernet 100 Mb, RJ45</t>
  </si>
  <si>
    <t>ano, automatický</t>
  </si>
  <si>
    <t>min. 20 str./min</t>
  </si>
  <si>
    <t>barevný laserový tisk</t>
  </si>
  <si>
    <t>Laserové multifunkční zařízení (barevné) (CPV KÓD MU 30230000-0-3)</t>
  </si>
  <si>
    <t>min. 3 TB</t>
  </si>
  <si>
    <t>Přenosný disk 3 TB (CPV KÓD MU 30233130-1-4)</t>
  </si>
  <si>
    <t>Brašna pro notebook 12" (CPV KÓD MU 30237000-9-1)</t>
  </si>
  <si>
    <t>Brašna pro notebook 13" (CPV KÓD MU 30237000-9-2)</t>
  </si>
  <si>
    <t>Brašna pro notebook 17" (CPV KÓD MU 30237000-9-5)</t>
  </si>
  <si>
    <t>min. DVI a VGA</t>
  </si>
  <si>
    <t>1280 x 1024</t>
  </si>
  <si>
    <t>19"</t>
  </si>
  <si>
    <t>Monitor 19" (CPV KÓD MU 30231000-7-5)</t>
  </si>
  <si>
    <t>Microsoft Windows 8, Windows 7, Windows XP</t>
  </si>
  <si>
    <t>min. USB 2.0</t>
  </si>
  <si>
    <t xml:space="preserve">min. 2400 x 2400 </t>
  </si>
  <si>
    <t>stolní plochý barevný skener</t>
  </si>
  <si>
    <t>Typ</t>
  </si>
  <si>
    <t>Skener (CPV KÓD MU 30216110-0-1)</t>
  </si>
  <si>
    <t>min. 2 TB</t>
  </si>
  <si>
    <t>Přenosný disk 2 TB (CPV KÓD MU 30233130-1-3)</t>
  </si>
  <si>
    <t xml:space="preserve">plochý barevný </t>
  </si>
  <si>
    <t>Laserové multifunkční zařízení (CPV KÓD MU 30230000-0-1)</t>
  </si>
  <si>
    <t>min. 128 MB</t>
  </si>
  <si>
    <t xml:space="preserve">barevná laserová tiskárna </t>
  </si>
  <si>
    <t>Laserová kancelářská tiskárna (barevná) (CPV KÓD MU 30232110-8-2)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</si>
  <si>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</si>
  <si>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volná 1 pozice pro 5,25" mechaniku nebo disk</t>
  </si>
  <si>
    <t>Požadavky na rozšiřitelnost</t>
  </si>
  <si>
    <t>Microsoft Windows 7 Professional 64b</t>
  </si>
  <si>
    <t>USB, snímání pohybu optické, připojená kabelem, 3 tlačítka a kolečko, min. délka 12 cm</t>
  </si>
  <si>
    <t>Myš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</si>
  <si>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</si>
  <si>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 xml:space="preserve">Klávesnice </t>
  </si>
  <si>
    <t>min. 6 x USB porty celkem, min 2 porty na předním panelu</t>
  </si>
  <si>
    <t>USB porty</t>
  </si>
  <si>
    <t>vstup a výstup pro sluchátka a mikrofon  na předním panelu</t>
  </si>
  <si>
    <t>miditower</t>
  </si>
  <si>
    <t>Skříň počítače</t>
  </si>
  <si>
    <t>1 Gb Ethernet, s podporou PXE</t>
  </si>
  <si>
    <t>min. 80%</t>
  </si>
  <si>
    <t>Účinnost zdroje</t>
  </si>
  <si>
    <t>Zvuková karta</t>
  </si>
  <si>
    <t>podpora rozlišení min. 1920x1200, (min. DVI + D-sub)</t>
  </si>
  <si>
    <t>Grafická karta</t>
  </si>
  <si>
    <t>DVD+-RW/RAM/DL</t>
  </si>
  <si>
    <t>x86-64 kompatibilní, PassMark CPU Mark min. 3000</t>
  </si>
  <si>
    <t>Kancelářské PC (CPV KÓD MU 30213300-8-1)</t>
  </si>
  <si>
    <t>Kancelářské PC 2 (CPV KÓD MU 30213300-8-8)</t>
  </si>
  <si>
    <t>x86-64 kompatibilní, Passmark CPU Mark min. 6400 TDP max. 85 W</t>
  </si>
  <si>
    <t>min. 8 GB, rozšiřitelná na 16 GB</t>
  </si>
  <si>
    <t>min. 500 GB, 7200 ot./min., SATA 3</t>
  </si>
  <si>
    <t xml:space="preserve">s podporou dvou monitorů, každý s rozlišením min. 1920x1200, minimálně 1x DVI výstup </t>
  </si>
  <si>
    <t xml:space="preserve">min. 85% při 50% zatížení </t>
  </si>
  <si>
    <t>1 Gb Ethernet, podporou PXE, WoL</t>
  </si>
  <si>
    <t>miditower, uzamykatelná skříň (s okem nebo jinou možností protažení kabelu zabraňujícího otevření skříně)</t>
  </si>
  <si>
    <t xml:space="preserve">vstup a výstup pro sluchátka a mikrofon na předním panelu </t>
  </si>
  <si>
    <t xml:space="preserve">min. 6 USB portů celkem, z toho min. 2 porty USB 3.0 vzadu a min. další 2 porty USB 3.0 musí být vyvedeny na předním panelu </t>
  </si>
  <si>
    <t>připojená kabelem, USB, s podporou jazyků CZ a EN, standardní rozmístění kláves: klávesy Insert, Delete, Home, End, Page Up, Page Down a směrové šipky ve dvou samostatných blocích, bez dalších funkčních kláves mezi těmito bloky, neredukovaná velikost kláves pravý Shift a BackSpace, výška klávesy přes Enter přes dva řádky kláves, bez přidané funkční klávesy napravo nebo nalevo od klávesy pravý Shift (např. Macro)., samostatný blok numerických kláves. Kabel délky min. 150 cm.</t>
  </si>
  <si>
    <t xml:space="preserve">snímání pohybu optické, připojená kabelem délky min. 150 cm, 2 tlačítka a kolečko, min. délka 12 cm </t>
  </si>
  <si>
    <t>Čtečka paměťových karet</t>
  </si>
  <si>
    <t>ne</t>
  </si>
  <si>
    <t xml:space="preserve">Microsoft Windows 8.1 Professional 64b CZ </t>
  </si>
  <si>
    <t>"Oprávněným zaměstnancům zadavatele musí být i v záruční době umožněno otevření skříně počítače a instalace vlastních pamětí, karet a případně dalších komponent PC. Možnost exportu nastavení BIOS na externí médium a importu z média Možnost ochrany BIOS a boot menu heslem. Korektně vyplněné položky BIOS: Base board: vendor a model, Computer: vendor a model"</t>
  </si>
  <si>
    <t>Příslušenství - bezdrátová myš k notebooku (CPV KÓD MU 30237410-6-3)</t>
  </si>
  <si>
    <t>Max. délka myši</t>
  </si>
  <si>
    <t>11 cm</t>
  </si>
  <si>
    <t>plochý barevný; Skenování do síťové složky (SMB)</t>
  </si>
  <si>
    <t>2400x4800</t>
  </si>
  <si>
    <t>250 listů</t>
  </si>
  <si>
    <t>EPSON WorkForce AL-M200dn</t>
  </si>
  <si>
    <t>30 str. za minutu</t>
  </si>
  <si>
    <t>128MB RAM</t>
  </si>
  <si>
    <t>1200x1200 DPI</t>
  </si>
  <si>
    <t>PCL6, PostScript 3</t>
  </si>
  <si>
    <t>až 30.000 stran</t>
  </si>
  <si>
    <t>22 str./min.</t>
  </si>
  <si>
    <t>2400 x 600 dpi</t>
  </si>
  <si>
    <t>250 + 1 list</t>
  </si>
  <si>
    <t>Rozhraní USB i LAN … ano</t>
  </si>
  <si>
    <t>1200 x 2400 dpi</t>
  </si>
  <si>
    <t>36 str./min.</t>
  </si>
  <si>
    <t>1200 x 600 dpi</t>
  </si>
  <si>
    <t>250 + 50 listů</t>
  </si>
  <si>
    <t>1200 x 1200 dpi</t>
  </si>
  <si>
    <t>Brother MFC-9140CDN</t>
  </si>
  <si>
    <t>20 str./min.</t>
  </si>
  <si>
    <t>150 listů</t>
  </si>
  <si>
    <t>USB ano, bez kabelu</t>
  </si>
  <si>
    <t>600 x 2400 dpi</t>
  </si>
  <si>
    <t>Brother DCP-1510E</t>
  </si>
  <si>
    <t>38 str./min</t>
  </si>
  <si>
    <t>128-384MB</t>
  </si>
  <si>
    <t>3000-30000</t>
  </si>
  <si>
    <t>Brother HL-5470DW</t>
  </si>
  <si>
    <t>AOC e960Srda</t>
  </si>
  <si>
    <t>PC XERIUS</t>
  </si>
  <si>
    <t>Intel Pentium G2130, 3.113 bodů</t>
  </si>
  <si>
    <t>4GB DDR3</t>
  </si>
  <si>
    <t>500GB SATA III</t>
  </si>
  <si>
    <t>8GB DDR3, ano</t>
  </si>
  <si>
    <t>Intel Core i5-4440, 6.485 bodů, 84W</t>
  </si>
  <si>
    <t>HP ProBook 470</t>
  </si>
  <si>
    <t>17.3"</t>
  </si>
  <si>
    <t>4GB</t>
  </si>
  <si>
    <t>1TB</t>
  </si>
  <si>
    <t>PassMarku CPU Mark 4.145</t>
  </si>
  <si>
    <t>Windows 8</t>
  </si>
  <si>
    <t>24"</t>
  </si>
  <si>
    <t>170/160</t>
  </si>
  <si>
    <t>AOC e2460Phu</t>
  </si>
  <si>
    <t>VGA, DVI, HDMI</t>
  </si>
  <si>
    <t>16GB</t>
  </si>
  <si>
    <t>8GB</t>
  </si>
  <si>
    <t>32GB</t>
  </si>
  <si>
    <t>Samsung</t>
  </si>
  <si>
    <t>2TB</t>
  </si>
  <si>
    <t>3TB</t>
  </si>
  <si>
    <t>4World</t>
  </si>
  <si>
    <t>Esperanza</t>
  </si>
  <si>
    <t>Belkin</t>
  </si>
  <si>
    <t>Colorovo</t>
  </si>
  <si>
    <t>500GB</t>
  </si>
  <si>
    <t>Genius NS 100X</t>
  </si>
  <si>
    <t>4World, 1200 DPI</t>
  </si>
  <si>
    <t>A-Data Classic</t>
  </si>
  <si>
    <t>Kingston DT G4</t>
  </si>
  <si>
    <t>A-Data HV620</t>
  </si>
  <si>
    <t>C-Tech KB-101</t>
  </si>
  <si>
    <t>Canon CanoScan LiDE 110</t>
  </si>
  <si>
    <t>Samsung D3 Station</t>
  </si>
  <si>
    <t>Brother DCP-8110DN</t>
  </si>
  <si>
    <t>Sestava kompatibility pro ICT 001-2014.xls</t>
  </si>
  <si>
    <t>Spustit: 17.2.2014 15:38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</si>
  <si>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</si>
  <si>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</si>
  <si>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</si>
  <si>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</si>
  <si>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</si>
  <si>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</si>
  <si>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Kategorie: ICT 001-2014 - Počítače, sběr do: 14.01.2014, dodání od: 28.02.2014, vygenerováno: 18.03.2014 14:17</t>
  </si>
  <si>
    <t>Objednávka</t>
  </si>
  <si>
    <t>Zdroj financování objednávky</t>
  </si>
  <si>
    <t>Specifikace předmětu</t>
  </si>
  <si>
    <t>Schválený počet</t>
  </si>
  <si>
    <t>FK stav</t>
  </si>
  <si>
    <t>UČO zodp. osoby</t>
  </si>
  <si>
    <t>Admin. e-mail zodp. osoby</t>
  </si>
  <si>
    <t>Tel. číslo zodp. osoby</t>
  </si>
  <si>
    <t>Zakázka</t>
  </si>
  <si>
    <t>Pracoviště</t>
  </si>
  <si>
    <t>Podzakázka</t>
  </si>
  <si>
    <t>Činnost</t>
  </si>
  <si>
    <t>Fakultní účet</t>
  </si>
  <si>
    <t>Číslo objednávky</t>
  </si>
  <si>
    <t>S</t>
  </si>
  <si>
    <t>9220</t>
  </si>
  <si>
    <t>212200</t>
  </si>
  <si>
    <t>1111</t>
  </si>
  <si>
    <t>OBJ/2122/0004/14</t>
  </si>
  <si>
    <t>Celkem za objednávku</t>
  </si>
  <si>
    <t>A</t>
  </si>
  <si>
    <t>110516</t>
  </si>
  <si>
    <t>0001</t>
  </si>
  <si>
    <t>OBJ/1116/0027/14</t>
  </si>
  <si>
    <t>110118</t>
  </si>
  <si>
    <t>OBJ/1161/0001/14</t>
  </si>
  <si>
    <t>Čerňák Michal Mgr. Ph.D.</t>
  </si>
  <si>
    <t>0035</t>
  </si>
  <si>
    <t>211300</t>
  </si>
  <si>
    <t>000</t>
  </si>
  <si>
    <t>1195</t>
  </si>
  <si>
    <t>0000</t>
  </si>
  <si>
    <t>OBJ/2158/0001/14</t>
  </si>
  <si>
    <t>6611</t>
  </si>
  <si>
    <t>870000</t>
  </si>
  <si>
    <t>2195</t>
  </si>
  <si>
    <t>OBJ/8701/0013/14</t>
  </si>
  <si>
    <t>1521</t>
  </si>
  <si>
    <t>712006</t>
  </si>
  <si>
    <t>06</t>
  </si>
  <si>
    <t>OBJ/7104/0071/14</t>
  </si>
  <si>
    <t>9320</t>
  </si>
  <si>
    <t>213200</t>
  </si>
  <si>
    <t>OBJ/2132/0002/14</t>
  </si>
  <si>
    <t>1056</t>
  </si>
  <si>
    <t>511600</t>
  </si>
  <si>
    <t>OBJ/5102/0016/14</t>
  </si>
  <si>
    <t>4902</t>
  </si>
  <si>
    <t>715003</t>
  </si>
  <si>
    <t>30</t>
  </si>
  <si>
    <t>OBJ/7109/0013/14</t>
  </si>
  <si>
    <t>110120</t>
  </si>
  <si>
    <t>OBJ/1181/0003/14</t>
  </si>
  <si>
    <t>0241</t>
  </si>
  <si>
    <t>239915</t>
  </si>
  <si>
    <t>1590</t>
  </si>
  <si>
    <t>OBJ/2303/0007/14</t>
  </si>
  <si>
    <t>9210</t>
  </si>
  <si>
    <t>212100</t>
  </si>
  <si>
    <t>OBJ/2121/0003/14</t>
  </si>
  <si>
    <t>1834</t>
  </si>
  <si>
    <t>999900</t>
  </si>
  <si>
    <t>1182</t>
  </si>
  <si>
    <t>OBJ/9905/0036/14</t>
  </si>
  <si>
    <t>110116</t>
  </si>
  <si>
    <t>OBJ/1159/0001/14</t>
  </si>
  <si>
    <t>1001</t>
  </si>
  <si>
    <t>824000</t>
  </si>
  <si>
    <t>OBJ/8201/0056/14</t>
  </si>
  <si>
    <t>110231</t>
  </si>
  <si>
    <t>OBJ/1151/0001/14</t>
  </si>
  <si>
    <t>239880</t>
  </si>
  <si>
    <t>6003</t>
  </si>
  <si>
    <t>OBJ/2303/0008/14</t>
  </si>
  <si>
    <t>OBJ/2303/0009/14</t>
  </si>
  <si>
    <t>0316</t>
  </si>
  <si>
    <t>231100</t>
  </si>
  <si>
    <t>2211</t>
  </si>
  <si>
    <t>OBJ/2303/0010/14</t>
  </si>
  <si>
    <t>9360</t>
  </si>
  <si>
    <t>213600</t>
  </si>
  <si>
    <t>01</t>
  </si>
  <si>
    <t>OBJ/2136/0004/14</t>
  </si>
  <si>
    <t>0131</t>
  </si>
  <si>
    <t>1531</t>
  </si>
  <si>
    <t>OBJ/2303/0011/14</t>
  </si>
  <si>
    <t>1620</t>
  </si>
  <si>
    <t>315030</t>
  </si>
  <si>
    <t>OBJ/3118/0029/14</t>
  </si>
  <si>
    <t>3550</t>
  </si>
  <si>
    <t>511100</t>
  </si>
  <si>
    <t>OBJ/5102/0017/14</t>
  </si>
  <si>
    <t>9840</t>
  </si>
  <si>
    <t>219840</t>
  </si>
  <si>
    <t>OBJ/2184/0008/14</t>
  </si>
  <si>
    <t>711015</t>
  </si>
  <si>
    <t>OBJ/7101/0124/14</t>
  </si>
  <si>
    <t>3401</t>
  </si>
  <si>
    <t>110123</t>
  </si>
  <si>
    <t>2511</t>
  </si>
  <si>
    <t>OBJ/1184/0001/14</t>
  </si>
  <si>
    <t>0338</t>
  </si>
  <si>
    <t>OBJ/2303/0012/14</t>
  </si>
  <si>
    <t>OBJ/2158/0002/14</t>
  </si>
  <si>
    <t>110612</t>
  </si>
  <si>
    <t>OBJ/1174/0001/14</t>
  </si>
  <si>
    <t>0218</t>
  </si>
  <si>
    <t>235200</t>
  </si>
  <si>
    <t>OBJ/2301/0082/14</t>
  </si>
  <si>
    <t>314070</t>
  </si>
  <si>
    <t>OBJ/3116/0010/14</t>
  </si>
  <si>
    <t>110227</t>
  </si>
  <si>
    <t>0002</t>
  </si>
  <si>
    <t>OBJ/1147/0001/14</t>
  </si>
  <si>
    <t>1116</t>
  </si>
  <si>
    <t>999530</t>
  </si>
  <si>
    <t>OBJ/9905/0037/14</t>
  </si>
  <si>
    <t>2222</t>
  </si>
  <si>
    <t>313060</t>
  </si>
  <si>
    <t>367</t>
  </si>
  <si>
    <t>2112</t>
  </si>
  <si>
    <t>OBJ/3113/0166/14</t>
  </si>
  <si>
    <t>5003</t>
  </si>
  <si>
    <t>991600</t>
  </si>
  <si>
    <t>0003</t>
  </si>
  <si>
    <t>OBJ/9901/0117/14</t>
  </si>
  <si>
    <t>231400</t>
  </si>
  <si>
    <t>50</t>
  </si>
  <si>
    <t>OBJ/2303/0013/14</t>
  </si>
  <si>
    <t>1606</t>
  </si>
  <si>
    <t>960000</t>
  </si>
  <si>
    <t>OBJ/9601/0036/14</t>
  </si>
  <si>
    <t>0238</t>
  </si>
  <si>
    <t>231700</t>
  </si>
  <si>
    <t>OBJ/2303/0014/14</t>
  </si>
  <si>
    <t>0228</t>
  </si>
  <si>
    <t>OBJ/2303/0015/14</t>
  </si>
  <si>
    <t>OBJ/9901/0118/14</t>
  </si>
  <si>
    <t>1051</t>
  </si>
  <si>
    <t>OBJ/5102/0018/14</t>
  </si>
  <si>
    <t>119911</t>
  </si>
  <si>
    <t>6001</t>
  </si>
  <si>
    <t>OBJ/1101/0072/14</t>
  </si>
  <si>
    <t>OBJ/1101/0073/14</t>
  </si>
  <si>
    <t>6014</t>
  </si>
  <si>
    <t>110321</t>
  </si>
  <si>
    <t>33</t>
  </si>
  <si>
    <t>OBJ/1177/0001/14</t>
  </si>
  <si>
    <t>0772</t>
  </si>
  <si>
    <t>222300</t>
  </si>
  <si>
    <t>OBJ/2202/0011/14</t>
  </si>
  <si>
    <t>OBJ/2303/0016/14</t>
  </si>
  <si>
    <t>119980</t>
  </si>
  <si>
    <t>5002</t>
  </si>
  <si>
    <t>OBJ/1180/0009/14</t>
  </si>
  <si>
    <t>110520</t>
  </si>
  <si>
    <t>OBJ/1120/0002/14</t>
  </si>
  <si>
    <t>221400</t>
  </si>
  <si>
    <t>OBJ/2202/0012/14</t>
  </si>
  <si>
    <t>0227</t>
  </si>
  <si>
    <t>231600</t>
  </si>
  <si>
    <t>0034</t>
  </si>
  <si>
    <t>OBJ/2303/0017/14</t>
  </si>
  <si>
    <t>OBJ/9601/0037/14</t>
  </si>
  <si>
    <t>850000</t>
  </si>
  <si>
    <t>00</t>
  </si>
  <si>
    <t>8100</t>
  </si>
  <si>
    <t>6000</t>
  </si>
  <si>
    <t>OBJ/8501/0034/14</t>
  </si>
  <si>
    <t>0221</t>
  </si>
  <si>
    <t>239902</t>
  </si>
  <si>
    <t>OBJ/2303/0018/14</t>
  </si>
  <si>
    <t>0231</t>
  </si>
  <si>
    <t>0234</t>
  </si>
  <si>
    <t>231300</t>
  </si>
  <si>
    <t>OBJ/2303/0019/14</t>
  </si>
  <si>
    <t>229830</t>
  </si>
  <si>
    <t>OBJ/2202/0013/14</t>
  </si>
  <si>
    <t>OBJ/9905/0038/14</t>
  </si>
  <si>
    <t>OBJ/2202/0014/14</t>
  </si>
  <si>
    <t>2191</t>
  </si>
  <si>
    <t>235300</t>
  </si>
  <si>
    <t>21129</t>
  </si>
  <si>
    <t>OBJ/2303/0020/14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</si>
</sst>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dd\.mm\.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ourier New"/>
      <family val="3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ourier New"/>
      <family val="3"/>
    </font>
    <font>
      <sz val="10"/>
      <color rgb="FF1F497D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4" borderId="12" xfId="0" applyFont="1" applyFill="1" applyBorder="1" applyAlignment="1">
      <alignment horizontal="left" vertical="top"/>
    </xf>
    <xf numFmtId="4" fontId="1" fillId="34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5" borderId="0" xfId="0" applyNumberFormat="1" applyFont="1" applyFill="1" applyAlignment="1">
      <alignment horizontal="right" vertical="top"/>
    </xf>
    <xf numFmtId="0" fontId="0" fillId="0" borderId="0" xfId="47">
      <alignment/>
      <protection/>
    </xf>
    <xf numFmtId="0" fontId="0" fillId="36" borderId="14" xfId="47" applyFill="1" applyBorder="1">
      <alignment/>
      <protection/>
    </xf>
    <xf numFmtId="0" fontId="0" fillId="0" borderId="14" xfId="47" applyBorder="1">
      <alignment/>
      <protection/>
    </xf>
    <xf numFmtId="0" fontId="0" fillId="0" borderId="0" xfId="47" applyFont="1">
      <alignment/>
      <protection/>
    </xf>
    <xf numFmtId="0" fontId="0" fillId="0" borderId="14" xfId="47" applyBorder="1" applyAlignment="1">
      <alignment horizontal="justify" vertical="center" wrapText="1"/>
      <protection/>
    </xf>
    <xf numFmtId="0" fontId="0" fillId="0" borderId="14" xfId="47" applyFill="1" applyBorder="1" applyAlignment="1">
      <alignment horizontal="justify" vertical="center" wrapText="1"/>
      <protection/>
    </xf>
    <xf numFmtId="0" fontId="0" fillId="0" borderId="14" xfId="47" applyBorder="1" applyAlignment="1">
      <alignment vertical="top"/>
      <protection/>
    </xf>
    <xf numFmtId="0" fontId="3" fillId="37" borderId="15" xfId="47" applyFont="1" applyFill="1" applyBorder="1" applyAlignment="1">
      <alignment horizontal="center" vertical="center" wrapText="1"/>
      <protection/>
    </xf>
    <xf numFmtId="0" fontId="0" fillId="0" borderId="14" xfId="47" applyBorder="1" applyAlignment="1">
      <alignment wrapText="1"/>
      <protection/>
    </xf>
    <xf numFmtId="0" fontId="0" fillId="0" borderId="14" xfId="47" applyBorder="1" applyAlignment="1">
      <alignment horizontal="left" vertical="center"/>
      <protection/>
    </xf>
    <xf numFmtId="0" fontId="0" fillId="0" borderId="0" xfId="47" applyFill="1">
      <alignment/>
      <protection/>
    </xf>
    <xf numFmtId="0" fontId="44" fillId="0" borderId="0" xfId="0" applyFont="1" applyFill="1" applyAlignment="1">
      <alignment/>
    </xf>
    <xf numFmtId="0" fontId="0" fillId="0" borderId="14" xfId="47" applyFill="1" applyBorder="1">
      <alignment/>
      <protection/>
    </xf>
    <xf numFmtId="0" fontId="0" fillId="0" borderId="0" xfId="47" applyAlignment="1">
      <alignment wrapText="1"/>
      <protection/>
    </xf>
    <xf numFmtId="0" fontId="0" fillId="0" borderId="16" xfId="47" applyBorder="1">
      <alignment/>
      <protection/>
    </xf>
    <xf numFmtId="0" fontId="0" fillId="0" borderId="17" xfId="47" applyBorder="1" applyAlignment="1">
      <alignment wrapText="1"/>
      <protection/>
    </xf>
    <xf numFmtId="0" fontId="0" fillId="0" borderId="17" xfId="47" applyBorder="1">
      <alignment/>
      <protection/>
    </xf>
    <xf numFmtId="20" fontId="0" fillId="0" borderId="17" xfId="47" applyNumberFormat="1" applyBorder="1" applyAlignment="1">
      <alignment horizontal="left"/>
      <protection/>
    </xf>
    <xf numFmtId="0" fontId="0" fillId="0" borderId="17" xfId="47" applyBorder="1" applyAlignment="1">
      <alignment horizontal="left" wrapText="1"/>
      <protection/>
    </xf>
    <xf numFmtId="0" fontId="0" fillId="36" borderId="14" xfId="47" applyFill="1" applyBorder="1" applyAlignment="1">
      <alignment/>
      <protection/>
    </xf>
    <xf numFmtId="0" fontId="0" fillId="36" borderId="14" xfId="47" applyFill="1" applyBorder="1" applyAlignment="1">
      <alignment wrapText="1"/>
      <protection/>
    </xf>
    <xf numFmtId="0" fontId="0" fillId="36" borderId="15" xfId="47" applyFill="1" applyBorder="1" applyAlignment="1">
      <alignment wrapText="1"/>
      <protection/>
    </xf>
    <xf numFmtId="0" fontId="0" fillId="0" borderId="17" xfId="47" applyFill="1" applyBorder="1" applyAlignment="1">
      <alignment wrapText="1"/>
      <protection/>
    </xf>
    <xf numFmtId="0" fontId="0" fillId="0" borderId="14" xfId="47" applyBorder="1" applyAlignment="1">
      <alignment vertical="center"/>
      <protection/>
    </xf>
    <xf numFmtId="0" fontId="0" fillId="0" borderId="14" xfId="47" applyBorder="1" applyAlignment="1">
      <alignment vertical="top" wrapText="1"/>
      <protection/>
    </xf>
    <xf numFmtId="0" fontId="0" fillId="0" borderId="18" xfId="47" applyFill="1" applyBorder="1">
      <alignment/>
      <protection/>
    </xf>
    <xf numFmtId="0" fontId="45" fillId="0" borderId="19" xfId="0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left" vertical="center" wrapText="1"/>
    </xf>
    <xf numFmtId="0" fontId="0" fillId="38" borderId="21" xfId="0" applyFont="1" applyFill="1" applyBorder="1" applyAlignment="1">
      <alignment horizontal="left" vertical="center"/>
    </xf>
    <xf numFmtId="0" fontId="0" fillId="38" borderId="22" xfId="0" applyFont="1" applyFill="1" applyBorder="1" applyAlignment="1">
      <alignment horizontal="left" vertical="center"/>
    </xf>
    <xf numFmtId="0" fontId="4" fillId="38" borderId="22" xfId="0" applyFont="1" applyFill="1" applyBorder="1" applyAlignment="1">
      <alignment horizontal="left" vertical="center"/>
    </xf>
    <xf numFmtId="0" fontId="4" fillId="38" borderId="20" xfId="0" applyFont="1" applyFill="1" applyBorder="1" applyAlignment="1">
      <alignment horizontal="left" vertical="center" wrapText="1"/>
    </xf>
    <xf numFmtId="0" fontId="0" fillId="38" borderId="23" xfId="0" applyFont="1" applyFill="1" applyBorder="1" applyAlignment="1">
      <alignment horizontal="left" vertical="center"/>
    </xf>
    <xf numFmtId="0" fontId="0" fillId="38" borderId="24" xfId="0" applyFont="1" applyFill="1" applyBorder="1" applyAlignment="1">
      <alignment horizontal="left" vertical="center"/>
    </xf>
    <xf numFmtId="0" fontId="0" fillId="36" borderId="14" xfId="47" applyFill="1" applyBorder="1" applyAlignment="1">
      <alignment horizontal="left"/>
      <protection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1" fillId="34" borderId="12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5" borderId="0" xfId="0" applyFont="1" applyFill="1" applyAlignment="1">
      <alignment horizontal="left" vertical="top"/>
    </xf>
    <xf numFmtId="0" fontId="1" fillId="39" borderId="10" xfId="0" applyFont="1" applyFill="1" applyBorder="1" applyAlignment="1">
      <alignment horizontal="left" vertical="top"/>
    </xf>
    <xf numFmtId="0" fontId="1" fillId="40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7" borderId="28" xfId="47" applyFont="1" applyFill="1" applyBorder="1" applyAlignment="1">
      <alignment horizontal="center" vertical="center"/>
      <protection/>
    </xf>
    <xf numFmtId="0" fontId="2" fillId="37" borderId="29" xfId="47" applyFont="1" applyFill="1" applyBorder="1" applyAlignment="1">
      <alignment horizontal="center" vertical="center"/>
      <protection/>
    </xf>
    <xf numFmtId="0" fontId="2" fillId="37" borderId="30" xfId="47" applyFont="1" applyFill="1" applyBorder="1" applyAlignment="1">
      <alignment horizontal="center" vertical="center"/>
      <protection/>
    </xf>
    <xf numFmtId="0" fontId="2" fillId="37" borderId="31" xfId="47" applyFont="1" applyFill="1" applyBorder="1" applyAlignment="1">
      <alignment horizontal="center" vertical="center"/>
      <protection/>
    </xf>
    <xf numFmtId="0" fontId="3" fillId="37" borderId="15" xfId="47" applyFont="1" applyFill="1" applyBorder="1" applyAlignment="1">
      <alignment horizontal="center" vertical="center" wrapText="1"/>
      <protection/>
    </xf>
    <xf numFmtId="0" fontId="3" fillId="37" borderId="16" xfId="47" applyFont="1" applyFill="1" applyBorder="1" applyAlignment="1">
      <alignment horizontal="center" vertical="center" wrapText="1"/>
      <protection/>
    </xf>
    <xf numFmtId="0" fontId="2" fillId="37" borderId="14" xfId="47" applyFont="1" applyFill="1" applyBorder="1" applyAlignment="1">
      <alignment horizontal="center" vertical="center"/>
      <protection/>
    </xf>
    <xf numFmtId="0" fontId="2" fillId="37" borderId="17" xfId="47" applyFont="1" applyFill="1" applyBorder="1" applyAlignment="1">
      <alignment horizontal="center" vertical="center"/>
      <protection/>
    </xf>
    <xf numFmtId="0" fontId="2" fillId="37" borderId="32" xfId="47" applyFont="1" applyFill="1" applyBorder="1" applyAlignment="1">
      <alignment horizontal="center" vertical="center"/>
      <protection/>
    </xf>
    <xf numFmtId="0" fontId="2" fillId="37" borderId="17" xfId="47" applyFont="1" applyFill="1" applyBorder="1" applyAlignment="1">
      <alignment horizontal="center" vertical="center" wrapText="1"/>
      <protection/>
    </xf>
    <xf numFmtId="0" fontId="2" fillId="37" borderId="32" xfId="47" applyFont="1" applyFill="1" applyBorder="1" applyAlignment="1">
      <alignment horizontal="center" vertical="center" wrapText="1"/>
      <protection/>
    </xf>
    <xf numFmtId="0" fontId="3" fillId="37" borderId="33" xfId="47" applyFont="1" applyFill="1" applyBorder="1" applyAlignment="1">
      <alignment horizontal="center" vertical="center" wrapText="1"/>
      <protection/>
    </xf>
    <xf numFmtId="0" fontId="0" fillId="0" borderId="17" xfId="47" applyBorder="1" applyAlignment="1">
      <alignment horizontal="left" vertical="center" wrapText="1"/>
      <protection/>
    </xf>
    <xf numFmtId="0" fontId="0" fillId="0" borderId="32" xfId="47" applyBorder="1" applyAlignment="1">
      <alignment horizontal="left" vertical="center" wrapText="1"/>
      <protection/>
    </xf>
    <xf numFmtId="0" fontId="0" fillId="0" borderId="28" xfId="47" applyFill="1" applyBorder="1" applyAlignment="1">
      <alignment horizontal="justify" vertical="center" wrapText="1"/>
      <protection/>
    </xf>
    <xf numFmtId="0" fontId="0" fillId="0" borderId="29" xfId="47" applyFill="1" applyBorder="1" applyAlignment="1">
      <alignment horizontal="justify" vertical="center" wrapText="1"/>
      <protection/>
    </xf>
    <xf numFmtId="0" fontId="0" fillId="0" borderId="34" xfId="47" applyFill="1" applyBorder="1" applyAlignment="1">
      <alignment horizontal="justify" vertical="center" wrapText="1"/>
      <protection/>
    </xf>
    <xf numFmtId="0" fontId="0" fillId="0" borderId="35" xfId="47" applyFill="1" applyBorder="1" applyAlignment="1">
      <alignment horizontal="justify" vertical="center" wrapText="1"/>
      <protection/>
    </xf>
    <xf numFmtId="0" fontId="0" fillId="0" borderId="30" xfId="47" applyFill="1" applyBorder="1" applyAlignment="1">
      <alignment horizontal="justify" vertical="center" wrapText="1"/>
      <protection/>
    </xf>
    <xf numFmtId="0" fontId="0" fillId="0" borderId="31" xfId="47" applyFill="1" applyBorder="1" applyAlignment="1">
      <alignment horizontal="justify" vertical="center" wrapText="1"/>
      <protection/>
    </xf>
    <xf numFmtId="0" fontId="0" fillId="36" borderId="15" xfId="47" applyFill="1" applyBorder="1" applyAlignment="1">
      <alignment horizontal="center" vertical="center" wrapText="1"/>
      <protection/>
    </xf>
    <xf numFmtId="0" fontId="0" fillId="36" borderId="33" xfId="47" applyFill="1" applyBorder="1" applyAlignment="1">
      <alignment horizontal="center" vertical="center" wrapText="1"/>
      <protection/>
    </xf>
    <xf numFmtId="0" fontId="0" fillId="36" borderId="16" xfId="47" applyFill="1" applyBorder="1" applyAlignment="1">
      <alignment horizontal="center" vertical="center" wrapText="1"/>
      <protection/>
    </xf>
    <xf numFmtId="0" fontId="2" fillId="37" borderId="28" xfId="47" applyFont="1" applyFill="1" applyBorder="1" applyAlignment="1">
      <alignment horizontal="center" vertical="center" wrapText="1"/>
      <protection/>
    </xf>
    <xf numFmtId="0" fontId="2" fillId="37" borderId="29" xfId="47" applyFont="1" applyFill="1" applyBorder="1" applyAlignment="1">
      <alignment horizontal="center" vertical="center" wrapText="1"/>
      <protection/>
    </xf>
    <xf numFmtId="0" fontId="2" fillId="37" borderId="30" xfId="47" applyFont="1" applyFill="1" applyBorder="1" applyAlignment="1">
      <alignment horizontal="center" vertical="center" wrapText="1"/>
      <protection/>
    </xf>
    <xf numFmtId="0" fontId="2" fillId="37" borderId="31" xfId="47" applyFont="1" applyFill="1" applyBorder="1" applyAlignment="1">
      <alignment horizontal="center" vertical="center" wrapText="1"/>
      <protection/>
    </xf>
    <xf numFmtId="0" fontId="1" fillId="42" borderId="11" xfId="0" applyFont="1" applyFill="1" applyBorder="1" applyAlignment="1">
      <alignment horizontal="center" vertical="center" wrapText="1"/>
    </xf>
    <xf numFmtId="0" fontId="1" fillId="43" borderId="36" xfId="0" applyFont="1" applyFill="1" applyBorder="1" applyAlignment="1">
      <alignment horizontal="center" vertical="center" wrapText="1"/>
    </xf>
    <xf numFmtId="3" fontId="0" fillId="42" borderId="10" xfId="0" applyNumberFormat="1" applyFont="1" applyFill="1" applyBorder="1" applyAlignment="1">
      <alignment horizontal="right" vertical="top"/>
    </xf>
    <xf numFmtId="0" fontId="0" fillId="42" borderId="10" xfId="0" applyFont="1" applyFill="1" applyBorder="1" applyAlignment="1">
      <alignment horizontal="left" vertical="top" wrapText="1"/>
    </xf>
    <xf numFmtId="49" fontId="0" fillId="42" borderId="10" xfId="0" applyNumberFormat="1" applyFont="1" applyFill="1" applyBorder="1" applyAlignment="1">
      <alignment horizontal="left" vertical="top" wrapText="1"/>
    </xf>
    <xf numFmtId="4" fontId="0" fillId="42" borderId="10" xfId="0" applyNumberFormat="1" applyFont="1" applyFill="1" applyBorder="1" applyAlignment="1">
      <alignment horizontal="right"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0"/>
  <sheetViews>
    <sheetView zoomScalePageLayoutView="0" workbookViewId="0" topLeftCell="F1">
      <pane ySplit="5" topLeftCell="A177" activePane="bottomLeft" state="frozen"/>
      <selection pane="topLeft" activeCell="A1" sqref="A1"/>
      <selection pane="bottomLeft" activeCell="K195" sqref="K195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39.28125" style="0" customWidth="1"/>
    <col min="8" max="8" width="13.0039062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57" t="s">
        <v>582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>
      <c r="A3" s="58" t="s">
        <v>0</v>
      </c>
      <c r="B3" s="58"/>
      <c r="C3" s="58"/>
      <c r="D3" s="58"/>
      <c r="E3" s="58"/>
      <c r="F3" s="58"/>
      <c r="G3" s="58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4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88" t="s">
        <v>583</v>
      </c>
      <c r="L4" s="88"/>
      <c r="M4" s="89" t="s">
        <v>2</v>
      </c>
      <c r="N4" s="89"/>
      <c r="O4" s="89"/>
      <c r="P4" s="89"/>
      <c r="Q4" s="89"/>
      <c r="R4" s="89"/>
      <c r="S4" s="60"/>
      <c r="T4" s="60"/>
      <c r="U4" s="60"/>
      <c r="V4" s="60"/>
      <c r="W4" s="60"/>
      <c r="X4" s="88" t="s">
        <v>584</v>
      </c>
      <c r="Y4" s="88"/>
      <c r="Z4" s="88"/>
      <c r="AA4" s="88"/>
      <c r="AB4" s="88"/>
      <c r="AC4" s="88" t="s">
        <v>583</v>
      </c>
      <c r="AD4" s="88"/>
      <c r="AE4" s="88"/>
      <c r="AF4" s="88"/>
      <c r="AG4" s="60"/>
      <c r="AH4" s="60"/>
    </row>
    <row r="5" spans="1:34" ht="51" customHeight="1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585</v>
      </c>
      <c r="I5" s="2" t="s">
        <v>10</v>
      </c>
      <c r="J5" s="2" t="s">
        <v>11</v>
      </c>
      <c r="K5" s="2" t="s">
        <v>586</v>
      </c>
      <c r="L5" s="2" t="s">
        <v>587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  <c r="R5" s="2" t="s">
        <v>17</v>
      </c>
      <c r="S5" s="2" t="s">
        <v>588</v>
      </c>
      <c r="T5" s="2" t="s">
        <v>18</v>
      </c>
      <c r="U5" s="2" t="s">
        <v>589</v>
      </c>
      <c r="V5" s="2" t="s">
        <v>590</v>
      </c>
      <c r="W5" s="2" t="s">
        <v>19</v>
      </c>
      <c r="X5" s="2" t="s">
        <v>591</v>
      </c>
      <c r="Y5" s="2" t="s">
        <v>592</v>
      </c>
      <c r="Z5" s="2" t="s">
        <v>593</v>
      </c>
      <c r="AA5" s="2" t="s">
        <v>594</v>
      </c>
      <c r="AB5" s="2" t="s">
        <v>595</v>
      </c>
      <c r="AC5" s="2" t="s">
        <v>596</v>
      </c>
      <c r="AD5" s="2" t="s">
        <v>20</v>
      </c>
      <c r="AE5" s="2" t="s">
        <v>21</v>
      </c>
      <c r="AF5" s="2" t="s">
        <v>22</v>
      </c>
      <c r="AG5" s="2" t="s">
        <v>23</v>
      </c>
      <c r="AH5" s="2" t="s">
        <v>24</v>
      </c>
    </row>
    <row r="6" spans="1:34" ht="26.25" thickBot="1">
      <c r="A6" s="3">
        <v>41225</v>
      </c>
      <c r="B6" s="4" t="s">
        <v>25</v>
      </c>
      <c r="C6" s="3">
        <v>106857</v>
      </c>
      <c r="D6" s="4" t="s">
        <v>26</v>
      </c>
      <c r="E6" s="4" t="s">
        <v>27</v>
      </c>
      <c r="F6" s="4" t="s">
        <v>28</v>
      </c>
      <c r="G6" s="4" t="s">
        <v>29</v>
      </c>
      <c r="H6" s="4"/>
      <c r="I6" s="4" t="s">
        <v>30</v>
      </c>
      <c r="J6" s="5">
        <v>2</v>
      </c>
      <c r="K6" s="90">
        <v>2</v>
      </c>
      <c r="L6" s="91" t="s">
        <v>597</v>
      </c>
      <c r="M6" s="4">
        <v>212200</v>
      </c>
      <c r="N6" s="4" t="s">
        <v>31</v>
      </c>
      <c r="O6" s="4" t="s">
        <v>32</v>
      </c>
      <c r="P6" s="4" t="s">
        <v>33</v>
      </c>
      <c r="Q6" s="4">
        <v>4</v>
      </c>
      <c r="R6" s="4" t="s">
        <v>34</v>
      </c>
      <c r="S6" s="4">
        <v>2499</v>
      </c>
      <c r="T6" s="4" t="s">
        <v>35</v>
      </c>
      <c r="U6" s="4" t="s">
        <v>36</v>
      </c>
      <c r="V6" s="4">
        <v>549493605</v>
      </c>
      <c r="W6" s="4" t="s">
        <v>37</v>
      </c>
      <c r="X6" s="92" t="s">
        <v>598</v>
      </c>
      <c r="Y6" s="92" t="s">
        <v>599</v>
      </c>
      <c r="Z6" s="92" t="s">
        <v>50</v>
      </c>
      <c r="AA6" s="92" t="s">
        <v>600</v>
      </c>
      <c r="AB6" s="92" t="s">
        <v>50</v>
      </c>
      <c r="AC6" s="91" t="s">
        <v>601</v>
      </c>
      <c r="AD6" s="93">
        <v>70</v>
      </c>
      <c r="AE6" s="90">
        <v>21</v>
      </c>
      <c r="AF6" s="93">
        <v>14.7</v>
      </c>
      <c r="AG6" s="6">
        <f>ROUND($K$6*$AD$6,2)</f>
        <v>140</v>
      </c>
      <c r="AH6" s="6">
        <f>ROUND($K$6*($AD$6+$AF$6),2)</f>
        <v>169.4</v>
      </c>
    </row>
    <row r="7" spans="1:34" ht="13.5" customHeight="1" thickTop="1">
      <c r="A7" s="54"/>
      <c r="B7" s="54"/>
      <c r="C7" s="5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54" t="s">
        <v>602</v>
      </c>
      <c r="AF7" s="54"/>
      <c r="AG7" s="8">
        <f>SUM($AG$6:$AG$6)</f>
        <v>140</v>
      </c>
      <c r="AH7" s="8">
        <f>SUM($AH$6:$AH$6)</f>
        <v>169.4</v>
      </c>
    </row>
    <row r="8" spans="1:34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3.5" thickBot="1">
      <c r="A9" s="3">
        <v>42041</v>
      </c>
      <c r="B9" s="4" t="s">
        <v>38</v>
      </c>
      <c r="C9" s="3">
        <v>110649</v>
      </c>
      <c r="D9" s="4" t="s">
        <v>39</v>
      </c>
      <c r="E9" s="4" t="s">
        <v>40</v>
      </c>
      <c r="F9" s="4" t="s">
        <v>41</v>
      </c>
      <c r="G9" s="4" t="s">
        <v>29</v>
      </c>
      <c r="H9" s="4"/>
      <c r="I9" s="4" t="s">
        <v>30</v>
      </c>
      <c r="J9" s="5">
        <v>1</v>
      </c>
      <c r="K9" s="90">
        <v>1</v>
      </c>
      <c r="L9" s="91" t="s">
        <v>603</v>
      </c>
      <c r="M9" s="4">
        <v>110516</v>
      </c>
      <c r="N9" s="4" t="s">
        <v>42</v>
      </c>
      <c r="O9" s="4" t="s">
        <v>43</v>
      </c>
      <c r="P9" s="4" t="s">
        <v>44</v>
      </c>
      <c r="Q9" s="4">
        <v>3</v>
      </c>
      <c r="R9" s="4" t="s">
        <v>45</v>
      </c>
      <c r="S9" s="4">
        <v>2264</v>
      </c>
      <c r="T9" s="4" t="s">
        <v>46</v>
      </c>
      <c r="U9" s="4" t="s">
        <v>47</v>
      </c>
      <c r="V9" s="4">
        <v>549493070</v>
      </c>
      <c r="W9" s="4"/>
      <c r="X9" s="92" t="s">
        <v>600</v>
      </c>
      <c r="Y9" s="92" t="s">
        <v>604</v>
      </c>
      <c r="Z9" s="92" t="s">
        <v>50</v>
      </c>
      <c r="AA9" s="92" t="s">
        <v>600</v>
      </c>
      <c r="AB9" s="92" t="s">
        <v>605</v>
      </c>
      <c r="AC9" s="91" t="s">
        <v>606</v>
      </c>
      <c r="AD9" s="93">
        <v>2050</v>
      </c>
      <c r="AE9" s="90">
        <v>21</v>
      </c>
      <c r="AF9" s="93">
        <v>430.5</v>
      </c>
      <c r="AG9" s="6">
        <f>ROUND($K$9*$AD$9,2)</f>
        <v>2050</v>
      </c>
      <c r="AH9" s="6">
        <f>ROUND($K$9*($AD$9+$AF$9),2)</f>
        <v>2480.5</v>
      </c>
    </row>
    <row r="10" spans="1:34" ht="13.5" customHeight="1" thickTop="1">
      <c r="A10" s="54"/>
      <c r="B10" s="54"/>
      <c r="C10" s="5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54" t="s">
        <v>602</v>
      </c>
      <c r="AF10" s="54"/>
      <c r="AG10" s="8">
        <f>SUM($AG$9:$AG$9)</f>
        <v>2050</v>
      </c>
      <c r="AH10" s="8">
        <f>SUM($AH$9:$AH$9)</f>
        <v>2480.5</v>
      </c>
    </row>
    <row r="11" spans="1:34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6.25" thickBot="1">
      <c r="A12" s="3">
        <v>42410</v>
      </c>
      <c r="B12" s="4"/>
      <c r="C12" s="3">
        <v>111683</v>
      </c>
      <c r="D12" s="4" t="s">
        <v>53</v>
      </c>
      <c r="E12" s="4" t="s">
        <v>54</v>
      </c>
      <c r="F12" s="4" t="s">
        <v>55</v>
      </c>
      <c r="G12" s="4" t="s">
        <v>29</v>
      </c>
      <c r="H12" s="4"/>
      <c r="I12" s="4" t="s">
        <v>30</v>
      </c>
      <c r="J12" s="5">
        <v>8</v>
      </c>
      <c r="K12" s="90">
        <v>8</v>
      </c>
      <c r="L12" s="91" t="s">
        <v>603</v>
      </c>
      <c r="M12" s="4">
        <v>110118</v>
      </c>
      <c r="N12" s="4" t="s">
        <v>56</v>
      </c>
      <c r="O12" s="4" t="s">
        <v>57</v>
      </c>
      <c r="P12" s="4" t="s">
        <v>58</v>
      </c>
      <c r="Q12" s="4">
        <v>3</v>
      </c>
      <c r="R12" s="4" t="s">
        <v>59</v>
      </c>
      <c r="S12" s="4">
        <v>107137</v>
      </c>
      <c r="T12" s="4" t="s">
        <v>60</v>
      </c>
      <c r="U12" s="4" t="s">
        <v>61</v>
      </c>
      <c r="V12" s="4">
        <v>543182997</v>
      </c>
      <c r="W12" s="4" t="s">
        <v>62</v>
      </c>
      <c r="X12" s="92" t="s">
        <v>600</v>
      </c>
      <c r="Y12" s="92" t="s">
        <v>607</v>
      </c>
      <c r="Z12" s="92" t="s">
        <v>50</v>
      </c>
      <c r="AA12" s="92" t="s">
        <v>600</v>
      </c>
      <c r="AB12" s="92" t="s">
        <v>605</v>
      </c>
      <c r="AC12" s="91" t="s">
        <v>608</v>
      </c>
      <c r="AD12" s="93">
        <v>180</v>
      </c>
      <c r="AE12" s="90">
        <v>21</v>
      </c>
      <c r="AF12" s="93">
        <v>37.8</v>
      </c>
      <c r="AG12" s="6">
        <f>ROUND($K$12*$AD$12,2)</f>
        <v>1440</v>
      </c>
      <c r="AH12" s="6">
        <f>ROUND($K$12*($AD$12+$AF$12),2)</f>
        <v>1742.4</v>
      </c>
    </row>
    <row r="13" spans="1:34" ht="13.5" customHeight="1" thickTop="1">
      <c r="A13" s="54"/>
      <c r="B13" s="54"/>
      <c r="C13" s="5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54" t="s">
        <v>602</v>
      </c>
      <c r="AF13" s="54"/>
      <c r="AG13" s="8">
        <f>SUM($AG$12:$AG$12)</f>
        <v>1440</v>
      </c>
      <c r="AH13" s="8">
        <f>SUM($AH$12:$AH$12)</f>
        <v>1742.4</v>
      </c>
    </row>
    <row r="14" spans="1:34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12.75">
      <c r="A15" s="3">
        <v>42434</v>
      </c>
      <c r="B15" s="4"/>
      <c r="C15" s="3">
        <v>111970</v>
      </c>
      <c r="D15" s="4" t="s">
        <v>53</v>
      </c>
      <c r="E15" s="4" t="s">
        <v>63</v>
      </c>
      <c r="F15" s="4" t="s">
        <v>64</v>
      </c>
      <c r="G15" s="4" t="s">
        <v>29</v>
      </c>
      <c r="H15" s="4"/>
      <c r="I15" s="4" t="s">
        <v>30</v>
      </c>
      <c r="J15" s="5">
        <v>3</v>
      </c>
      <c r="K15" s="90">
        <v>3</v>
      </c>
      <c r="L15" s="91" t="s">
        <v>603</v>
      </c>
      <c r="M15" s="4">
        <v>211300</v>
      </c>
      <c r="N15" s="4" t="s">
        <v>65</v>
      </c>
      <c r="O15" s="4" t="s">
        <v>66</v>
      </c>
      <c r="P15" s="4" t="s">
        <v>67</v>
      </c>
      <c r="Q15" s="4">
        <v>5</v>
      </c>
      <c r="R15" s="4" t="s">
        <v>68</v>
      </c>
      <c r="S15" s="4">
        <v>75548</v>
      </c>
      <c r="T15" s="4" t="s">
        <v>609</v>
      </c>
      <c r="U15" s="4" t="s">
        <v>69</v>
      </c>
      <c r="V15" s="4">
        <v>549496555</v>
      </c>
      <c r="W15" s="4"/>
      <c r="X15" s="92" t="s">
        <v>610</v>
      </c>
      <c r="Y15" s="92" t="s">
        <v>611</v>
      </c>
      <c r="Z15" s="92" t="s">
        <v>612</v>
      </c>
      <c r="AA15" s="92" t="s">
        <v>613</v>
      </c>
      <c r="AB15" s="92" t="s">
        <v>614</v>
      </c>
      <c r="AC15" s="91" t="s">
        <v>615</v>
      </c>
      <c r="AD15" s="93">
        <v>360</v>
      </c>
      <c r="AE15" s="90">
        <v>21</v>
      </c>
      <c r="AF15" s="93">
        <v>75.6</v>
      </c>
      <c r="AG15" s="6">
        <f>ROUND($K$15*$AD$15,2)</f>
        <v>1080</v>
      </c>
      <c r="AH15" s="6">
        <f>ROUND($K$15*($AD$15+$AF$15),2)</f>
        <v>1306.8</v>
      </c>
    </row>
    <row r="16" spans="1:34" ht="12.75">
      <c r="A16" s="3">
        <v>42434</v>
      </c>
      <c r="B16" s="4"/>
      <c r="C16" s="3">
        <v>112003</v>
      </c>
      <c r="D16" s="4" t="s">
        <v>70</v>
      </c>
      <c r="E16" s="4" t="s">
        <v>71</v>
      </c>
      <c r="F16" s="4" t="s">
        <v>72</v>
      </c>
      <c r="G16" s="4" t="s">
        <v>29</v>
      </c>
      <c r="H16" s="4"/>
      <c r="I16" s="4" t="s">
        <v>30</v>
      </c>
      <c r="J16" s="5">
        <v>1</v>
      </c>
      <c r="K16" s="90">
        <v>1</v>
      </c>
      <c r="L16" s="91" t="s">
        <v>603</v>
      </c>
      <c r="M16" s="4">
        <v>211300</v>
      </c>
      <c r="N16" s="4" t="s">
        <v>65</v>
      </c>
      <c r="O16" s="4" t="s">
        <v>66</v>
      </c>
      <c r="P16" s="4" t="s">
        <v>67</v>
      </c>
      <c r="Q16" s="4">
        <v>5</v>
      </c>
      <c r="R16" s="4" t="s">
        <v>68</v>
      </c>
      <c r="S16" s="4">
        <v>75548</v>
      </c>
      <c r="T16" s="4" t="s">
        <v>609</v>
      </c>
      <c r="U16" s="4" t="s">
        <v>69</v>
      </c>
      <c r="V16" s="4">
        <v>549496555</v>
      </c>
      <c r="W16" s="4"/>
      <c r="X16" s="92" t="s">
        <v>610</v>
      </c>
      <c r="Y16" s="92" t="s">
        <v>611</v>
      </c>
      <c r="Z16" s="92" t="s">
        <v>612</v>
      </c>
      <c r="AA16" s="92" t="s">
        <v>613</v>
      </c>
      <c r="AB16" s="92" t="s">
        <v>614</v>
      </c>
      <c r="AC16" s="91" t="s">
        <v>615</v>
      </c>
      <c r="AD16" s="93">
        <v>1050</v>
      </c>
      <c r="AE16" s="90">
        <v>21</v>
      </c>
      <c r="AF16" s="93">
        <v>220.5</v>
      </c>
      <c r="AG16" s="6">
        <f>ROUND($K$16*$AD$16,2)</f>
        <v>1050</v>
      </c>
      <c r="AH16" s="6">
        <f>ROUND($K$16*($AD$16+$AF$16),2)</f>
        <v>1270.5</v>
      </c>
    </row>
    <row r="17" spans="1:34" ht="13.5" thickBot="1">
      <c r="A17" s="3">
        <v>42434</v>
      </c>
      <c r="B17" s="4"/>
      <c r="C17" s="3">
        <v>112006</v>
      </c>
      <c r="D17" s="4" t="s">
        <v>53</v>
      </c>
      <c r="E17" s="4" t="s">
        <v>73</v>
      </c>
      <c r="F17" s="4" t="s">
        <v>74</v>
      </c>
      <c r="G17" s="4" t="s">
        <v>29</v>
      </c>
      <c r="H17" s="4"/>
      <c r="I17" s="4" t="s">
        <v>30</v>
      </c>
      <c r="J17" s="5">
        <v>3</v>
      </c>
      <c r="K17" s="90">
        <v>3</v>
      </c>
      <c r="L17" s="91" t="s">
        <v>603</v>
      </c>
      <c r="M17" s="4">
        <v>211300</v>
      </c>
      <c r="N17" s="4" t="s">
        <v>65</v>
      </c>
      <c r="O17" s="4" t="s">
        <v>66</v>
      </c>
      <c r="P17" s="4" t="s">
        <v>67</v>
      </c>
      <c r="Q17" s="4">
        <v>5</v>
      </c>
      <c r="R17" s="4" t="s">
        <v>68</v>
      </c>
      <c r="S17" s="4">
        <v>75548</v>
      </c>
      <c r="T17" s="4" t="s">
        <v>609</v>
      </c>
      <c r="U17" s="4" t="s">
        <v>69</v>
      </c>
      <c r="V17" s="4">
        <v>549496555</v>
      </c>
      <c r="W17" s="4"/>
      <c r="X17" s="92" t="s">
        <v>610</v>
      </c>
      <c r="Y17" s="92" t="s">
        <v>611</v>
      </c>
      <c r="Z17" s="92" t="s">
        <v>612</v>
      </c>
      <c r="AA17" s="92" t="s">
        <v>613</v>
      </c>
      <c r="AB17" s="92" t="s">
        <v>614</v>
      </c>
      <c r="AC17" s="91" t="s">
        <v>615</v>
      </c>
      <c r="AD17" s="93">
        <v>120</v>
      </c>
      <c r="AE17" s="90">
        <v>21</v>
      </c>
      <c r="AF17" s="93">
        <v>25.2</v>
      </c>
      <c r="AG17" s="6">
        <f>ROUND($K$17*$AD$17,2)</f>
        <v>360</v>
      </c>
      <c r="AH17" s="6">
        <f>ROUND($K$17*($AD$17+$AF$17),2)</f>
        <v>435.6</v>
      </c>
    </row>
    <row r="18" spans="1:34" ht="13.5" customHeight="1" thickTop="1">
      <c r="A18" s="54"/>
      <c r="B18" s="54"/>
      <c r="C18" s="5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54" t="s">
        <v>602</v>
      </c>
      <c r="AF18" s="54"/>
      <c r="AG18" s="8">
        <f>SUM($AG$15:$AG$17)</f>
        <v>2490</v>
      </c>
      <c r="AH18" s="8">
        <f>SUM($AH$15:$AH$17)</f>
        <v>3012.9</v>
      </c>
    </row>
    <row r="19" spans="1:34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25.5">
      <c r="A20" s="3">
        <v>42438</v>
      </c>
      <c r="B20" s="4" t="s">
        <v>75</v>
      </c>
      <c r="C20" s="3">
        <v>112020</v>
      </c>
      <c r="D20" s="4" t="s">
        <v>76</v>
      </c>
      <c r="E20" s="4" t="s">
        <v>77</v>
      </c>
      <c r="F20" s="4" t="s">
        <v>78</v>
      </c>
      <c r="G20" s="4" t="s">
        <v>29</v>
      </c>
      <c r="H20" s="4"/>
      <c r="I20" s="4" t="s">
        <v>30</v>
      </c>
      <c r="J20" s="5">
        <v>1</v>
      </c>
      <c r="K20" s="90">
        <v>1</v>
      </c>
      <c r="L20" s="91" t="s">
        <v>597</v>
      </c>
      <c r="M20" s="4">
        <v>870000</v>
      </c>
      <c r="N20" s="4" t="s">
        <v>79</v>
      </c>
      <c r="O20" s="4" t="s">
        <v>80</v>
      </c>
      <c r="P20" s="4" t="s">
        <v>81</v>
      </c>
      <c r="Q20" s="4">
        <v>2</v>
      </c>
      <c r="R20" s="4">
        <v>124</v>
      </c>
      <c r="S20" s="4">
        <v>110703</v>
      </c>
      <c r="T20" s="4" t="s">
        <v>82</v>
      </c>
      <c r="U20" s="4" t="s">
        <v>83</v>
      </c>
      <c r="V20" s="4">
        <v>549492887</v>
      </c>
      <c r="W20" s="4" t="s">
        <v>323</v>
      </c>
      <c r="X20" s="92" t="s">
        <v>616</v>
      </c>
      <c r="Y20" s="92" t="s">
        <v>617</v>
      </c>
      <c r="Z20" s="92" t="s">
        <v>50</v>
      </c>
      <c r="AA20" s="92" t="s">
        <v>618</v>
      </c>
      <c r="AB20" s="92" t="s">
        <v>614</v>
      </c>
      <c r="AC20" s="91" t="s">
        <v>619</v>
      </c>
      <c r="AD20" s="93">
        <v>85</v>
      </c>
      <c r="AE20" s="90">
        <v>21</v>
      </c>
      <c r="AF20" s="93">
        <v>17.85</v>
      </c>
      <c r="AG20" s="6">
        <f>ROUND($K$20*$AD$20,2)</f>
        <v>85</v>
      </c>
      <c r="AH20" s="6">
        <f>ROUND($K$20*($AD$20+$AF$20),2)</f>
        <v>102.85</v>
      </c>
    </row>
    <row r="21" spans="1:34" ht="26.25" thickBot="1">
      <c r="A21" s="3">
        <v>42438</v>
      </c>
      <c r="B21" s="4" t="s">
        <v>75</v>
      </c>
      <c r="C21" s="3">
        <v>112036</v>
      </c>
      <c r="D21" s="4" t="s">
        <v>26</v>
      </c>
      <c r="E21" s="4" t="s">
        <v>27</v>
      </c>
      <c r="F21" s="4" t="s">
        <v>28</v>
      </c>
      <c r="G21" s="4" t="s">
        <v>29</v>
      </c>
      <c r="H21" s="4"/>
      <c r="I21" s="4" t="s">
        <v>30</v>
      </c>
      <c r="J21" s="5">
        <v>1</v>
      </c>
      <c r="K21" s="90">
        <v>1</v>
      </c>
      <c r="L21" s="91" t="s">
        <v>597</v>
      </c>
      <c r="M21" s="4">
        <v>870000</v>
      </c>
      <c r="N21" s="4" t="s">
        <v>79</v>
      </c>
      <c r="O21" s="4" t="s">
        <v>80</v>
      </c>
      <c r="P21" s="4" t="s">
        <v>81</v>
      </c>
      <c r="Q21" s="4">
        <v>2</v>
      </c>
      <c r="R21" s="4">
        <v>124</v>
      </c>
      <c r="S21" s="4">
        <v>110703</v>
      </c>
      <c r="T21" s="4" t="s">
        <v>82</v>
      </c>
      <c r="U21" s="4" t="s">
        <v>83</v>
      </c>
      <c r="V21" s="4">
        <v>549492887</v>
      </c>
      <c r="W21" s="4"/>
      <c r="X21" s="92" t="s">
        <v>616</v>
      </c>
      <c r="Y21" s="92" t="s">
        <v>617</v>
      </c>
      <c r="Z21" s="92" t="s">
        <v>50</v>
      </c>
      <c r="AA21" s="92" t="s">
        <v>618</v>
      </c>
      <c r="AB21" s="92" t="s">
        <v>614</v>
      </c>
      <c r="AC21" s="91" t="s">
        <v>619</v>
      </c>
      <c r="AD21" s="93">
        <v>70</v>
      </c>
      <c r="AE21" s="90">
        <v>21</v>
      </c>
      <c r="AF21" s="93">
        <v>14.7</v>
      </c>
      <c r="AG21" s="6">
        <f>ROUND($K$21*$AD$21,2)</f>
        <v>70</v>
      </c>
      <c r="AH21" s="6">
        <f>ROUND($K$21*($AD$21+$AF$21),2)</f>
        <v>84.7</v>
      </c>
    </row>
    <row r="22" spans="1:34" ht="13.5" customHeight="1" thickTop="1">
      <c r="A22" s="54"/>
      <c r="B22" s="54"/>
      <c r="C22" s="5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54" t="s">
        <v>602</v>
      </c>
      <c r="AF22" s="54"/>
      <c r="AG22" s="8">
        <f>SUM($AG$20:$AG$21)</f>
        <v>155</v>
      </c>
      <c r="AH22" s="8">
        <f>SUM($AH$20:$AH$21)</f>
        <v>187.55</v>
      </c>
    </row>
    <row r="23" spans="1:34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ht="12.75">
      <c r="A24" s="3">
        <v>42454</v>
      </c>
      <c r="B24" s="4" t="s">
        <v>84</v>
      </c>
      <c r="C24" s="3">
        <v>112013</v>
      </c>
      <c r="D24" s="4" t="s">
        <v>70</v>
      </c>
      <c r="E24" s="4" t="s">
        <v>85</v>
      </c>
      <c r="F24" s="4" t="s">
        <v>86</v>
      </c>
      <c r="G24" s="4" t="s">
        <v>29</v>
      </c>
      <c r="H24" s="4"/>
      <c r="I24" s="4" t="s">
        <v>30</v>
      </c>
      <c r="J24" s="5">
        <v>7</v>
      </c>
      <c r="K24" s="90">
        <v>7</v>
      </c>
      <c r="L24" s="91" t="s">
        <v>597</v>
      </c>
      <c r="M24" s="4">
        <v>712006</v>
      </c>
      <c r="N24" s="4" t="s">
        <v>87</v>
      </c>
      <c r="O24" s="4" t="s">
        <v>88</v>
      </c>
      <c r="P24" s="4" t="s">
        <v>44</v>
      </c>
      <c r="Q24" s="4">
        <v>3</v>
      </c>
      <c r="R24" s="4" t="s">
        <v>89</v>
      </c>
      <c r="S24" s="4">
        <v>208673</v>
      </c>
      <c r="T24" s="4" t="s">
        <v>90</v>
      </c>
      <c r="U24" s="4" t="s">
        <v>91</v>
      </c>
      <c r="V24" s="4">
        <v>549491454</v>
      </c>
      <c r="W24" s="4" t="s">
        <v>92</v>
      </c>
      <c r="X24" s="92" t="s">
        <v>620</v>
      </c>
      <c r="Y24" s="92" t="s">
        <v>621</v>
      </c>
      <c r="Z24" s="92" t="s">
        <v>622</v>
      </c>
      <c r="AA24" s="92" t="s">
        <v>618</v>
      </c>
      <c r="AB24" s="92" t="s">
        <v>614</v>
      </c>
      <c r="AC24" s="91" t="s">
        <v>623</v>
      </c>
      <c r="AD24" s="93">
        <v>1400</v>
      </c>
      <c r="AE24" s="90">
        <v>21</v>
      </c>
      <c r="AF24" s="93">
        <v>294</v>
      </c>
      <c r="AG24" s="6">
        <f>ROUND($K$24*$AD$24,2)</f>
        <v>9800</v>
      </c>
      <c r="AH24" s="6">
        <f>ROUND($K$24*($AD$24+$AF$24),2)</f>
        <v>11858</v>
      </c>
    </row>
    <row r="25" spans="1:34" ht="12.75">
      <c r="A25" s="3">
        <v>42454</v>
      </c>
      <c r="B25" s="4" t="s">
        <v>84</v>
      </c>
      <c r="C25" s="3">
        <v>112014</v>
      </c>
      <c r="D25" s="4" t="s">
        <v>93</v>
      </c>
      <c r="E25" s="4" t="s">
        <v>94</v>
      </c>
      <c r="F25" s="4" t="s">
        <v>95</v>
      </c>
      <c r="G25" s="4" t="s">
        <v>29</v>
      </c>
      <c r="H25" s="4"/>
      <c r="I25" s="4" t="s">
        <v>30</v>
      </c>
      <c r="J25" s="5">
        <v>2</v>
      </c>
      <c r="K25" s="90">
        <v>2</v>
      </c>
      <c r="L25" s="91" t="s">
        <v>597</v>
      </c>
      <c r="M25" s="4">
        <v>712006</v>
      </c>
      <c r="N25" s="4" t="s">
        <v>87</v>
      </c>
      <c r="O25" s="4" t="s">
        <v>88</v>
      </c>
      <c r="P25" s="4" t="s">
        <v>44</v>
      </c>
      <c r="Q25" s="4">
        <v>3</v>
      </c>
      <c r="R25" s="4" t="s">
        <v>89</v>
      </c>
      <c r="S25" s="4">
        <v>208673</v>
      </c>
      <c r="T25" s="4" t="s">
        <v>90</v>
      </c>
      <c r="U25" s="4" t="s">
        <v>91</v>
      </c>
      <c r="V25" s="4">
        <v>549491454</v>
      </c>
      <c r="W25" s="4" t="s">
        <v>92</v>
      </c>
      <c r="X25" s="92" t="s">
        <v>620</v>
      </c>
      <c r="Y25" s="92" t="s">
        <v>621</v>
      </c>
      <c r="Z25" s="92" t="s">
        <v>622</v>
      </c>
      <c r="AA25" s="92" t="s">
        <v>618</v>
      </c>
      <c r="AB25" s="92" t="s">
        <v>614</v>
      </c>
      <c r="AC25" s="91" t="s">
        <v>623</v>
      </c>
      <c r="AD25" s="93">
        <v>150</v>
      </c>
      <c r="AE25" s="90">
        <v>21</v>
      </c>
      <c r="AF25" s="93">
        <v>31.5</v>
      </c>
      <c r="AG25" s="6">
        <f>ROUND($K$25*$AD$25,2)</f>
        <v>300</v>
      </c>
      <c r="AH25" s="6">
        <f>ROUND($K$25*($AD$25+$AF$25),2)</f>
        <v>363</v>
      </c>
    </row>
    <row r="26" spans="1:34" ht="13.5" thickBot="1">
      <c r="A26" s="3">
        <v>42454</v>
      </c>
      <c r="B26" s="4" t="s">
        <v>84</v>
      </c>
      <c r="C26" s="3">
        <v>112015</v>
      </c>
      <c r="D26" s="4" t="s">
        <v>93</v>
      </c>
      <c r="E26" s="4" t="s">
        <v>96</v>
      </c>
      <c r="F26" s="4" t="s">
        <v>97</v>
      </c>
      <c r="G26" s="4" t="s">
        <v>29</v>
      </c>
      <c r="H26" s="4"/>
      <c r="I26" s="4" t="s">
        <v>30</v>
      </c>
      <c r="J26" s="5">
        <v>1</v>
      </c>
      <c r="K26" s="90">
        <v>1</v>
      </c>
      <c r="L26" s="91" t="s">
        <v>597</v>
      </c>
      <c r="M26" s="4">
        <v>712006</v>
      </c>
      <c r="N26" s="4" t="s">
        <v>87</v>
      </c>
      <c r="O26" s="4" t="s">
        <v>88</v>
      </c>
      <c r="P26" s="4" t="s">
        <v>44</v>
      </c>
      <c r="Q26" s="4">
        <v>3</v>
      </c>
      <c r="R26" s="4" t="s">
        <v>89</v>
      </c>
      <c r="S26" s="4">
        <v>208673</v>
      </c>
      <c r="T26" s="4" t="s">
        <v>90</v>
      </c>
      <c r="U26" s="4" t="s">
        <v>91</v>
      </c>
      <c r="V26" s="4">
        <v>549491454</v>
      </c>
      <c r="W26" s="4" t="s">
        <v>92</v>
      </c>
      <c r="X26" s="92" t="s">
        <v>620</v>
      </c>
      <c r="Y26" s="92" t="s">
        <v>621</v>
      </c>
      <c r="Z26" s="92" t="s">
        <v>622</v>
      </c>
      <c r="AA26" s="92" t="s">
        <v>618</v>
      </c>
      <c r="AB26" s="92" t="s">
        <v>614</v>
      </c>
      <c r="AC26" s="91" t="s">
        <v>623</v>
      </c>
      <c r="AD26" s="93">
        <v>150</v>
      </c>
      <c r="AE26" s="90">
        <v>21</v>
      </c>
      <c r="AF26" s="93">
        <v>31.5</v>
      </c>
      <c r="AG26" s="6">
        <f>ROUND($K$26*$AD$26,2)</f>
        <v>150</v>
      </c>
      <c r="AH26" s="6">
        <f>ROUND($K$26*($AD$26+$AF$26),2)</f>
        <v>181.5</v>
      </c>
    </row>
    <row r="27" spans="1:34" ht="13.5" customHeight="1" thickTop="1">
      <c r="A27" s="54"/>
      <c r="B27" s="54"/>
      <c r="C27" s="5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54" t="s">
        <v>602</v>
      </c>
      <c r="AF27" s="54"/>
      <c r="AG27" s="8">
        <f>SUM($AG$24:$AG$26)</f>
        <v>10250</v>
      </c>
      <c r="AH27" s="8">
        <f>SUM($AH$24:$AH$26)</f>
        <v>12402.5</v>
      </c>
    </row>
    <row r="28" spans="1:3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26.25" thickBot="1">
      <c r="A29" s="3">
        <v>42489</v>
      </c>
      <c r="B29" s="4" t="s">
        <v>98</v>
      </c>
      <c r="C29" s="3">
        <v>112242</v>
      </c>
      <c r="D29" s="4" t="s">
        <v>53</v>
      </c>
      <c r="E29" s="4" t="s">
        <v>54</v>
      </c>
      <c r="F29" s="4" t="s">
        <v>55</v>
      </c>
      <c r="G29" s="4" t="s">
        <v>29</v>
      </c>
      <c r="H29" s="4"/>
      <c r="I29" s="4" t="s">
        <v>30</v>
      </c>
      <c r="J29" s="5">
        <v>2</v>
      </c>
      <c r="K29" s="90">
        <v>2</v>
      </c>
      <c r="L29" s="91" t="s">
        <v>603</v>
      </c>
      <c r="M29" s="4">
        <v>213200</v>
      </c>
      <c r="N29" s="4" t="s">
        <v>99</v>
      </c>
      <c r="O29" s="4" t="s">
        <v>100</v>
      </c>
      <c r="P29" s="4" t="s">
        <v>101</v>
      </c>
      <c r="Q29" s="4">
        <v>4</v>
      </c>
      <c r="R29" s="4" t="s">
        <v>102</v>
      </c>
      <c r="S29" s="4">
        <v>133782</v>
      </c>
      <c r="T29" s="4" t="s">
        <v>103</v>
      </c>
      <c r="U29" s="4" t="s">
        <v>104</v>
      </c>
      <c r="V29" s="4">
        <v>549495760</v>
      </c>
      <c r="W29" s="4"/>
      <c r="X29" s="92" t="s">
        <v>624</v>
      </c>
      <c r="Y29" s="92" t="s">
        <v>625</v>
      </c>
      <c r="Z29" s="92" t="s">
        <v>50</v>
      </c>
      <c r="AA29" s="92" t="s">
        <v>600</v>
      </c>
      <c r="AB29" s="92" t="s">
        <v>614</v>
      </c>
      <c r="AC29" s="91" t="s">
        <v>626</v>
      </c>
      <c r="AD29" s="93">
        <v>180</v>
      </c>
      <c r="AE29" s="90">
        <v>21</v>
      </c>
      <c r="AF29" s="93">
        <v>37.8</v>
      </c>
      <c r="AG29" s="6">
        <f>ROUND($K$29*$AD$29,2)</f>
        <v>360</v>
      </c>
      <c r="AH29" s="6">
        <f>ROUND($K$29*($AD$29+$AF$29),2)</f>
        <v>435.6</v>
      </c>
    </row>
    <row r="30" spans="1:34" ht="13.5" customHeight="1" thickTop="1">
      <c r="A30" s="54"/>
      <c r="B30" s="54"/>
      <c r="C30" s="5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54" t="s">
        <v>602</v>
      </c>
      <c r="AF30" s="54"/>
      <c r="AG30" s="8">
        <f>SUM($AG$29:$AG$29)</f>
        <v>360</v>
      </c>
      <c r="AH30" s="8">
        <f>SUM($AH$29:$AH$29)</f>
        <v>435.6</v>
      </c>
    </row>
    <row r="31" spans="1:3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12.75">
      <c r="A32" s="3">
        <v>42535</v>
      </c>
      <c r="B32" s="4" t="s">
        <v>105</v>
      </c>
      <c r="C32" s="3">
        <v>112634</v>
      </c>
      <c r="D32" s="4" t="s">
        <v>53</v>
      </c>
      <c r="E32" s="4" t="s">
        <v>54</v>
      </c>
      <c r="F32" s="4" t="s">
        <v>55</v>
      </c>
      <c r="G32" s="4" t="s">
        <v>29</v>
      </c>
      <c r="H32" s="4"/>
      <c r="I32" s="4" t="s">
        <v>30</v>
      </c>
      <c r="J32" s="5">
        <v>1</v>
      </c>
      <c r="K32" s="90">
        <v>1</v>
      </c>
      <c r="L32" s="91" t="s">
        <v>597</v>
      </c>
      <c r="M32" s="4">
        <v>510000</v>
      </c>
      <c r="N32" s="4" t="s">
        <v>106</v>
      </c>
      <c r="O32" s="4" t="s">
        <v>107</v>
      </c>
      <c r="P32" s="4" t="s">
        <v>44</v>
      </c>
      <c r="Q32" s="4">
        <v>2</v>
      </c>
      <c r="R32" s="4" t="s">
        <v>108</v>
      </c>
      <c r="S32" s="4">
        <v>186014</v>
      </c>
      <c r="T32" s="4" t="s">
        <v>109</v>
      </c>
      <c r="U32" s="4" t="s">
        <v>110</v>
      </c>
      <c r="V32" s="4">
        <v>549496321</v>
      </c>
      <c r="W32" s="4"/>
      <c r="X32" s="92" t="s">
        <v>627</v>
      </c>
      <c r="Y32" s="92" t="s">
        <v>628</v>
      </c>
      <c r="Z32" s="92" t="s">
        <v>50</v>
      </c>
      <c r="AA32" s="92" t="s">
        <v>600</v>
      </c>
      <c r="AB32" s="92" t="s">
        <v>50</v>
      </c>
      <c r="AC32" s="91" t="s">
        <v>629</v>
      </c>
      <c r="AD32" s="93">
        <v>180</v>
      </c>
      <c r="AE32" s="90">
        <v>21</v>
      </c>
      <c r="AF32" s="93">
        <v>37.8</v>
      </c>
      <c r="AG32" s="6">
        <f>ROUND($K$32*$AD$32,2)</f>
        <v>180</v>
      </c>
      <c r="AH32" s="6">
        <f>ROUND($K$32*($AD$32+$AF$32),2)</f>
        <v>217.8</v>
      </c>
    </row>
    <row r="33" spans="1:34" ht="13.5" thickBot="1">
      <c r="A33" s="3">
        <v>42535</v>
      </c>
      <c r="B33" s="4" t="s">
        <v>105</v>
      </c>
      <c r="C33" s="3">
        <v>112648</v>
      </c>
      <c r="D33" s="4" t="s">
        <v>70</v>
      </c>
      <c r="E33" s="4" t="s">
        <v>71</v>
      </c>
      <c r="F33" s="4" t="s">
        <v>72</v>
      </c>
      <c r="G33" s="4" t="s">
        <v>29</v>
      </c>
      <c r="H33" s="4"/>
      <c r="I33" s="4" t="s">
        <v>30</v>
      </c>
      <c r="J33" s="5">
        <v>1</v>
      </c>
      <c r="K33" s="90">
        <v>1</v>
      </c>
      <c r="L33" s="91" t="s">
        <v>597</v>
      </c>
      <c r="M33" s="4">
        <v>510000</v>
      </c>
      <c r="N33" s="4" t="s">
        <v>106</v>
      </c>
      <c r="O33" s="4" t="s">
        <v>107</v>
      </c>
      <c r="P33" s="4" t="s">
        <v>44</v>
      </c>
      <c r="Q33" s="4">
        <v>2</v>
      </c>
      <c r="R33" s="4" t="s">
        <v>108</v>
      </c>
      <c r="S33" s="4">
        <v>186014</v>
      </c>
      <c r="T33" s="4" t="s">
        <v>109</v>
      </c>
      <c r="U33" s="4" t="s">
        <v>110</v>
      </c>
      <c r="V33" s="4">
        <v>549496321</v>
      </c>
      <c r="W33" s="4"/>
      <c r="X33" s="92" t="s">
        <v>627</v>
      </c>
      <c r="Y33" s="92" t="s">
        <v>628</v>
      </c>
      <c r="Z33" s="92" t="s">
        <v>50</v>
      </c>
      <c r="AA33" s="92" t="s">
        <v>600</v>
      </c>
      <c r="AB33" s="92" t="s">
        <v>50</v>
      </c>
      <c r="AC33" s="91" t="s">
        <v>629</v>
      </c>
      <c r="AD33" s="93">
        <v>1050</v>
      </c>
      <c r="AE33" s="90">
        <v>21</v>
      </c>
      <c r="AF33" s="93">
        <v>220.5</v>
      </c>
      <c r="AG33" s="6">
        <f>ROUND($K$33*$AD$33,2)</f>
        <v>1050</v>
      </c>
      <c r="AH33" s="6">
        <f>ROUND($K$33*($AD$33+$AF$33),2)</f>
        <v>1270.5</v>
      </c>
    </row>
    <row r="34" spans="1:34" ht="13.5" customHeight="1" thickTop="1">
      <c r="A34" s="54"/>
      <c r="B34" s="54"/>
      <c r="C34" s="5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54" t="s">
        <v>602</v>
      </c>
      <c r="AF34" s="54"/>
      <c r="AG34" s="8">
        <f>SUM($AG$32:$AG$33)</f>
        <v>1230</v>
      </c>
      <c r="AH34" s="8">
        <f>SUM($AH$32:$AH$33)</f>
        <v>1488.3</v>
      </c>
    </row>
    <row r="35" spans="1:34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26.25" thickBot="1">
      <c r="A36" s="3">
        <v>42586</v>
      </c>
      <c r="B36" s="4"/>
      <c r="C36" s="3">
        <v>112987</v>
      </c>
      <c r="D36" s="4" t="s">
        <v>39</v>
      </c>
      <c r="E36" s="4" t="s">
        <v>40</v>
      </c>
      <c r="F36" s="4" t="s">
        <v>41</v>
      </c>
      <c r="G36" s="4" t="s">
        <v>29</v>
      </c>
      <c r="H36" s="4"/>
      <c r="I36" s="4" t="s">
        <v>30</v>
      </c>
      <c r="J36" s="5">
        <v>1</v>
      </c>
      <c r="K36" s="90">
        <v>1</v>
      </c>
      <c r="L36" s="91" t="s">
        <v>597</v>
      </c>
      <c r="M36" s="4">
        <v>715000</v>
      </c>
      <c r="N36" s="4" t="s">
        <v>111</v>
      </c>
      <c r="O36" s="4" t="s">
        <v>112</v>
      </c>
      <c r="P36" s="4" t="s">
        <v>44</v>
      </c>
      <c r="Q36" s="4"/>
      <c r="R36" s="4" t="s">
        <v>50</v>
      </c>
      <c r="S36" s="4">
        <v>43738</v>
      </c>
      <c r="T36" s="4" t="s">
        <v>113</v>
      </c>
      <c r="U36" s="4" t="s">
        <v>114</v>
      </c>
      <c r="V36" s="4"/>
      <c r="W36" s="4"/>
      <c r="X36" s="92" t="s">
        <v>630</v>
      </c>
      <c r="Y36" s="92" t="s">
        <v>631</v>
      </c>
      <c r="Z36" s="92" t="s">
        <v>632</v>
      </c>
      <c r="AA36" s="92" t="s">
        <v>613</v>
      </c>
      <c r="AB36" s="92" t="s">
        <v>614</v>
      </c>
      <c r="AC36" s="91" t="s">
        <v>633</v>
      </c>
      <c r="AD36" s="93">
        <v>2050</v>
      </c>
      <c r="AE36" s="90">
        <v>21</v>
      </c>
      <c r="AF36" s="93">
        <v>430.5</v>
      </c>
      <c r="AG36" s="6">
        <f>ROUND($K$36*$AD$36,2)</f>
        <v>2050</v>
      </c>
      <c r="AH36" s="6">
        <f>ROUND($K$36*($AD$36+$AF$36),2)</f>
        <v>2480.5</v>
      </c>
    </row>
    <row r="37" spans="1:34" ht="13.5" customHeight="1" thickTop="1">
      <c r="A37" s="54"/>
      <c r="B37" s="54"/>
      <c r="C37" s="5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54" t="s">
        <v>602</v>
      </c>
      <c r="AF37" s="54"/>
      <c r="AG37" s="8">
        <f>SUM($AG$36:$AG$36)</f>
        <v>2050</v>
      </c>
      <c r="AH37" s="8">
        <f>SUM($AH$36:$AH$36)</f>
        <v>2480.5</v>
      </c>
    </row>
    <row r="38" spans="1:34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25.5">
      <c r="A39" s="3">
        <v>42598</v>
      </c>
      <c r="B39" s="4" t="s">
        <v>115</v>
      </c>
      <c r="C39" s="3">
        <v>113314</v>
      </c>
      <c r="D39" s="4" t="s">
        <v>116</v>
      </c>
      <c r="E39" s="4" t="s">
        <v>117</v>
      </c>
      <c r="F39" s="4" t="s">
        <v>118</v>
      </c>
      <c r="G39" s="4" t="s">
        <v>29</v>
      </c>
      <c r="H39" s="4"/>
      <c r="I39" s="4" t="s">
        <v>30</v>
      </c>
      <c r="J39" s="5">
        <v>1</v>
      </c>
      <c r="K39" s="90">
        <v>1</v>
      </c>
      <c r="L39" s="91" t="s">
        <v>603</v>
      </c>
      <c r="M39" s="4">
        <v>110120</v>
      </c>
      <c r="N39" s="4" t="s">
        <v>119</v>
      </c>
      <c r="O39" s="4" t="s">
        <v>120</v>
      </c>
      <c r="P39" s="4" t="s">
        <v>58</v>
      </c>
      <c r="Q39" s="4">
        <v>2</v>
      </c>
      <c r="R39" s="4" t="s">
        <v>121</v>
      </c>
      <c r="S39" s="4">
        <v>37507</v>
      </c>
      <c r="T39" s="4" t="s">
        <v>122</v>
      </c>
      <c r="U39" s="4" t="s">
        <v>123</v>
      </c>
      <c r="V39" s="4">
        <v>543182328</v>
      </c>
      <c r="W39" s="4"/>
      <c r="X39" s="92" t="s">
        <v>600</v>
      </c>
      <c r="Y39" s="92" t="s">
        <v>634</v>
      </c>
      <c r="Z39" s="92" t="s">
        <v>50</v>
      </c>
      <c r="AA39" s="92" t="s">
        <v>600</v>
      </c>
      <c r="AB39" s="92" t="s">
        <v>605</v>
      </c>
      <c r="AC39" s="91" t="s">
        <v>635</v>
      </c>
      <c r="AD39" s="93">
        <v>3800</v>
      </c>
      <c r="AE39" s="90">
        <v>21</v>
      </c>
      <c r="AF39" s="93">
        <v>798</v>
      </c>
      <c r="AG39" s="6">
        <f>ROUND($K$39*$AD$39,2)</f>
        <v>3800</v>
      </c>
      <c r="AH39" s="6">
        <f>ROUND($K$39*($AD$39+$AF$39),2)</f>
        <v>4598</v>
      </c>
    </row>
    <row r="40" spans="1:34" ht="25.5">
      <c r="A40" s="3">
        <v>42598</v>
      </c>
      <c r="B40" s="4" t="s">
        <v>115</v>
      </c>
      <c r="C40" s="3">
        <v>113315</v>
      </c>
      <c r="D40" s="4" t="s">
        <v>124</v>
      </c>
      <c r="E40" s="4" t="s">
        <v>125</v>
      </c>
      <c r="F40" s="4" t="s">
        <v>126</v>
      </c>
      <c r="G40" s="4" t="s">
        <v>29</v>
      </c>
      <c r="H40" s="4"/>
      <c r="I40" s="4" t="s">
        <v>30</v>
      </c>
      <c r="J40" s="5">
        <v>1</v>
      </c>
      <c r="K40" s="90">
        <v>1</v>
      </c>
      <c r="L40" s="91" t="s">
        <v>603</v>
      </c>
      <c r="M40" s="4">
        <v>110120</v>
      </c>
      <c r="N40" s="4" t="s">
        <v>119</v>
      </c>
      <c r="O40" s="4" t="s">
        <v>120</v>
      </c>
      <c r="P40" s="4" t="s">
        <v>58</v>
      </c>
      <c r="Q40" s="4">
        <v>2</v>
      </c>
      <c r="R40" s="4" t="s">
        <v>127</v>
      </c>
      <c r="S40" s="4">
        <v>37507</v>
      </c>
      <c r="T40" s="4" t="s">
        <v>122</v>
      </c>
      <c r="U40" s="4" t="s">
        <v>123</v>
      </c>
      <c r="V40" s="4">
        <v>543182328</v>
      </c>
      <c r="W40" s="4"/>
      <c r="X40" s="92" t="s">
        <v>600</v>
      </c>
      <c r="Y40" s="92" t="s">
        <v>634</v>
      </c>
      <c r="Z40" s="92" t="s">
        <v>50</v>
      </c>
      <c r="AA40" s="92" t="s">
        <v>600</v>
      </c>
      <c r="AB40" s="92" t="s">
        <v>605</v>
      </c>
      <c r="AC40" s="91" t="s">
        <v>635</v>
      </c>
      <c r="AD40" s="93">
        <v>14800</v>
      </c>
      <c r="AE40" s="90">
        <v>21</v>
      </c>
      <c r="AF40" s="93">
        <v>3108</v>
      </c>
      <c r="AG40" s="6">
        <f>ROUND($K$40*$AD$40,2)</f>
        <v>14800</v>
      </c>
      <c r="AH40" s="6">
        <f>ROUND($K$40*($AD$40+$AF$40),2)</f>
        <v>17908</v>
      </c>
    </row>
    <row r="41" spans="1:34" ht="25.5">
      <c r="A41" s="3">
        <v>42598</v>
      </c>
      <c r="B41" s="4" t="s">
        <v>115</v>
      </c>
      <c r="C41" s="3">
        <v>113316</v>
      </c>
      <c r="D41" s="4" t="s">
        <v>39</v>
      </c>
      <c r="E41" s="4" t="s">
        <v>40</v>
      </c>
      <c r="F41" s="4" t="s">
        <v>41</v>
      </c>
      <c r="G41" s="4" t="s">
        <v>29</v>
      </c>
      <c r="H41" s="4"/>
      <c r="I41" s="4" t="s">
        <v>30</v>
      </c>
      <c r="J41" s="5">
        <v>1</v>
      </c>
      <c r="K41" s="90">
        <v>1</v>
      </c>
      <c r="L41" s="91" t="s">
        <v>603</v>
      </c>
      <c r="M41" s="4">
        <v>110120</v>
      </c>
      <c r="N41" s="4" t="s">
        <v>119</v>
      </c>
      <c r="O41" s="4" t="s">
        <v>120</v>
      </c>
      <c r="P41" s="4" t="s">
        <v>58</v>
      </c>
      <c r="Q41" s="4">
        <v>2</v>
      </c>
      <c r="R41" s="4" t="s">
        <v>127</v>
      </c>
      <c r="S41" s="4">
        <v>37507</v>
      </c>
      <c r="T41" s="4" t="s">
        <v>122</v>
      </c>
      <c r="U41" s="4" t="s">
        <v>123</v>
      </c>
      <c r="V41" s="4">
        <v>543182328</v>
      </c>
      <c r="W41" s="4"/>
      <c r="X41" s="92" t="s">
        <v>600</v>
      </c>
      <c r="Y41" s="92" t="s">
        <v>634</v>
      </c>
      <c r="Z41" s="92" t="s">
        <v>50</v>
      </c>
      <c r="AA41" s="92" t="s">
        <v>600</v>
      </c>
      <c r="AB41" s="92" t="s">
        <v>605</v>
      </c>
      <c r="AC41" s="91" t="s">
        <v>635</v>
      </c>
      <c r="AD41" s="93">
        <v>2050</v>
      </c>
      <c r="AE41" s="90">
        <v>21</v>
      </c>
      <c r="AF41" s="93">
        <v>430.5</v>
      </c>
      <c r="AG41" s="6">
        <f>ROUND($K$41*$AD$41,2)</f>
        <v>2050</v>
      </c>
      <c r="AH41" s="6">
        <f>ROUND($K$41*($AD$41+$AF$41),2)</f>
        <v>2480.5</v>
      </c>
    </row>
    <row r="42" spans="1:34" ht="13.5" thickBot="1">
      <c r="A42" s="3">
        <v>42598</v>
      </c>
      <c r="B42" s="4" t="s">
        <v>115</v>
      </c>
      <c r="C42" s="3">
        <v>113317</v>
      </c>
      <c r="D42" s="4" t="s">
        <v>70</v>
      </c>
      <c r="E42" s="4" t="s">
        <v>85</v>
      </c>
      <c r="F42" s="4" t="s">
        <v>86</v>
      </c>
      <c r="G42" s="4" t="s">
        <v>29</v>
      </c>
      <c r="H42" s="4"/>
      <c r="I42" s="4" t="s">
        <v>30</v>
      </c>
      <c r="J42" s="5">
        <v>1</v>
      </c>
      <c r="K42" s="90">
        <v>1</v>
      </c>
      <c r="L42" s="91" t="s">
        <v>603</v>
      </c>
      <c r="M42" s="4">
        <v>110120</v>
      </c>
      <c r="N42" s="4" t="s">
        <v>119</v>
      </c>
      <c r="O42" s="4" t="s">
        <v>120</v>
      </c>
      <c r="P42" s="4" t="s">
        <v>58</v>
      </c>
      <c r="Q42" s="4">
        <v>2</v>
      </c>
      <c r="R42" s="4" t="s">
        <v>50</v>
      </c>
      <c r="S42" s="4">
        <v>37507</v>
      </c>
      <c r="T42" s="4" t="s">
        <v>122</v>
      </c>
      <c r="U42" s="4" t="s">
        <v>123</v>
      </c>
      <c r="V42" s="4">
        <v>543182328</v>
      </c>
      <c r="W42" s="4"/>
      <c r="X42" s="92" t="s">
        <v>600</v>
      </c>
      <c r="Y42" s="92" t="s">
        <v>634</v>
      </c>
      <c r="Z42" s="92" t="s">
        <v>50</v>
      </c>
      <c r="AA42" s="92" t="s">
        <v>600</v>
      </c>
      <c r="AB42" s="92" t="s">
        <v>605</v>
      </c>
      <c r="AC42" s="91" t="s">
        <v>635</v>
      </c>
      <c r="AD42" s="93">
        <v>1400</v>
      </c>
      <c r="AE42" s="90">
        <v>21</v>
      </c>
      <c r="AF42" s="93">
        <v>294</v>
      </c>
      <c r="AG42" s="6">
        <f>ROUND($K$42*$AD$42,2)</f>
        <v>1400</v>
      </c>
      <c r="AH42" s="6">
        <f>ROUND($K$42*($AD$42+$AF$42),2)</f>
        <v>1694</v>
      </c>
    </row>
    <row r="43" spans="1:34" ht="13.5" customHeight="1" thickTop="1">
      <c r="A43" s="54"/>
      <c r="B43" s="54"/>
      <c r="C43" s="54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54" t="s">
        <v>602</v>
      </c>
      <c r="AF43" s="54"/>
      <c r="AG43" s="8">
        <f>SUM($AG$39:$AG$42)</f>
        <v>22050</v>
      </c>
      <c r="AH43" s="8">
        <f>SUM($AH$39:$AH$42)</f>
        <v>26680.5</v>
      </c>
    </row>
    <row r="44" spans="1:34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26.25" thickBot="1">
      <c r="A45" s="3">
        <v>42601</v>
      </c>
      <c r="B45" s="4"/>
      <c r="C45" s="3">
        <v>113191</v>
      </c>
      <c r="D45" s="4" t="s">
        <v>48</v>
      </c>
      <c r="E45" s="4" t="s">
        <v>128</v>
      </c>
      <c r="F45" s="4" t="s">
        <v>129</v>
      </c>
      <c r="G45" s="4" t="s">
        <v>29</v>
      </c>
      <c r="H45" s="4"/>
      <c r="I45" s="4" t="s">
        <v>30</v>
      </c>
      <c r="J45" s="5">
        <v>1</v>
      </c>
      <c r="K45" s="90">
        <v>1</v>
      </c>
      <c r="L45" s="91" t="s">
        <v>597</v>
      </c>
      <c r="M45" s="4">
        <v>239915</v>
      </c>
      <c r="N45" s="4" t="s">
        <v>130</v>
      </c>
      <c r="O45" s="4" t="s">
        <v>131</v>
      </c>
      <c r="P45" s="4" t="s">
        <v>132</v>
      </c>
      <c r="Q45" s="4"/>
      <c r="R45" s="4" t="s">
        <v>50</v>
      </c>
      <c r="S45" s="4">
        <v>3913</v>
      </c>
      <c r="T45" s="4" t="s">
        <v>133</v>
      </c>
      <c r="U45" s="4" t="s">
        <v>134</v>
      </c>
      <c r="V45" s="4">
        <v>549493609</v>
      </c>
      <c r="W45" s="4"/>
      <c r="X45" s="92" t="s">
        <v>636</v>
      </c>
      <c r="Y45" s="92" t="s">
        <v>637</v>
      </c>
      <c r="Z45" s="92" t="s">
        <v>50</v>
      </c>
      <c r="AA45" s="92" t="s">
        <v>638</v>
      </c>
      <c r="AB45" s="92" t="s">
        <v>50</v>
      </c>
      <c r="AC45" s="91" t="s">
        <v>639</v>
      </c>
      <c r="AD45" s="93">
        <v>4400</v>
      </c>
      <c r="AE45" s="90">
        <v>21</v>
      </c>
      <c r="AF45" s="93">
        <v>924</v>
      </c>
      <c r="AG45" s="6">
        <f>ROUND($K$45*$AD$45,2)</f>
        <v>4400</v>
      </c>
      <c r="AH45" s="6">
        <f>ROUND($K$45*($AD$45+$AF$45),2)</f>
        <v>5324</v>
      </c>
    </row>
    <row r="46" spans="1:34" ht="13.5" customHeight="1" thickTop="1">
      <c r="A46" s="54"/>
      <c r="B46" s="54"/>
      <c r="C46" s="54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54" t="s">
        <v>602</v>
      </c>
      <c r="AF46" s="54"/>
      <c r="AG46" s="8">
        <f>SUM($AG$45:$AG$45)</f>
        <v>4400</v>
      </c>
      <c r="AH46" s="8">
        <f>SUM($AH$45:$AH$45)</f>
        <v>5324</v>
      </c>
    </row>
    <row r="47" spans="1:34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3.5" thickBot="1">
      <c r="A48" s="3">
        <v>42622</v>
      </c>
      <c r="B48" s="4"/>
      <c r="C48" s="3">
        <v>113322</v>
      </c>
      <c r="D48" s="4" t="s">
        <v>70</v>
      </c>
      <c r="E48" s="4" t="s">
        <v>135</v>
      </c>
      <c r="F48" s="4" t="s">
        <v>136</v>
      </c>
      <c r="G48" s="4" t="s">
        <v>29</v>
      </c>
      <c r="H48" s="4"/>
      <c r="I48" s="4" t="s">
        <v>30</v>
      </c>
      <c r="J48" s="5">
        <v>1</v>
      </c>
      <c r="K48" s="90">
        <v>1</v>
      </c>
      <c r="L48" s="91" t="s">
        <v>597</v>
      </c>
      <c r="M48" s="4">
        <v>212100</v>
      </c>
      <c r="N48" s="4" t="s">
        <v>137</v>
      </c>
      <c r="O48" s="4" t="s">
        <v>138</v>
      </c>
      <c r="P48" s="4" t="s">
        <v>139</v>
      </c>
      <c r="Q48" s="4">
        <v>2</v>
      </c>
      <c r="R48" s="4" t="s">
        <v>140</v>
      </c>
      <c r="S48" s="4">
        <v>165833</v>
      </c>
      <c r="T48" s="4" t="s">
        <v>141</v>
      </c>
      <c r="U48" s="4" t="s">
        <v>142</v>
      </c>
      <c r="V48" s="4">
        <v>549493850</v>
      </c>
      <c r="W48" s="4" t="s">
        <v>143</v>
      </c>
      <c r="X48" s="92" t="s">
        <v>640</v>
      </c>
      <c r="Y48" s="92" t="s">
        <v>641</v>
      </c>
      <c r="Z48" s="92" t="s">
        <v>50</v>
      </c>
      <c r="AA48" s="92" t="s">
        <v>600</v>
      </c>
      <c r="AB48" s="92" t="s">
        <v>50</v>
      </c>
      <c r="AC48" s="91" t="s">
        <v>642</v>
      </c>
      <c r="AD48" s="93">
        <v>2500</v>
      </c>
      <c r="AE48" s="90">
        <v>21</v>
      </c>
      <c r="AF48" s="93">
        <v>525</v>
      </c>
      <c r="AG48" s="6">
        <f>ROUND($K$48*$AD$48,2)</f>
        <v>2500</v>
      </c>
      <c r="AH48" s="6">
        <f>ROUND($K$48*($AD$48+$AF$48),2)</f>
        <v>3025</v>
      </c>
    </row>
    <row r="49" spans="1:34" ht="13.5" customHeight="1" thickTop="1">
      <c r="A49" s="54"/>
      <c r="B49" s="54"/>
      <c r="C49" s="5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54" t="s">
        <v>602</v>
      </c>
      <c r="AF49" s="54"/>
      <c r="AG49" s="8">
        <f>SUM($AG$48:$AG$48)</f>
        <v>2500</v>
      </c>
      <c r="AH49" s="8">
        <f>SUM($AH$48:$AH$48)</f>
        <v>3025</v>
      </c>
    </row>
    <row r="50" spans="1:34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13.5" thickBot="1">
      <c r="A51" s="3">
        <v>42681</v>
      </c>
      <c r="B51" s="4"/>
      <c r="C51" s="3">
        <v>113847</v>
      </c>
      <c r="D51" s="4" t="s">
        <v>26</v>
      </c>
      <c r="E51" s="4" t="s">
        <v>51</v>
      </c>
      <c r="F51" s="4" t="s">
        <v>52</v>
      </c>
      <c r="G51" s="4" t="s">
        <v>29</v>
      </c>
      <c r="H51" s="4"/>
      <c r="I51" s="4" t="s">
        <v>30</v>
      </c>
      <c r="J51" s="5">
        <v>5</v>
      </c>
      <c r="K51" s="90">
        <v>5</v>
      </c>
      <c r="L51" s="91" t="s">
        <v>597</v>
      </c>
      <c r="M51" s="4">
        <v>999500</v>
      </c>
      <c r="N51" s="4" t="s">
        <v>144</v>
      </c>
      <c r="O51" s="4" t="s">
        <v>145</v>
      </c>
      <c r="P51" s="4" t="s">
        <v>146</v>
      </c>
      <c r="Q51" s="4">
        <v>2</v>
      </c>
      <c r="R51" s="4">
        <v>215</v>
      </c>
      <c r="S51" s="4">
        <v>118727</v>
      </c>
      <c r="T51" s="4" t="s">
        <v>147</v>
      </c>
      <c r="U51" s="4" t="s">
        <v>148</v>
      </c>
      <c r="V51" s="4">
        <v>549493159</v>
      </c>
      <c r="W51" s="4"/>
      <c r="X51" s="92" t="s">
        <v>643</v>
      </c>
      <c r="Y51" s="92" t="s">
        <v>644</v>
      </c>
      <c r="Z51" s="92" t="s">
        <v>50</v>
      </c>
      <c r="AA51" s="92" t="s">
        <v>645</v>
      </c>
      <c r="AB51" s="92" t="s">
        <v>50</v>
      </c>
      <c r="AC51" s="91" t="s">
        <v>646</v>
      </c>
      <c r="AD51" s="93">
        <v>100</v>
      </c>
      <c r="AE51" s="90">
        <v>21</v>
      </c>
      <c r="AF51" s="93">
        <v>21</v>
      </c>
      <c r="AG51" s="6">
        <f>ROUND($K$51*$AD$51,2)</f>
        <v>500</v>
      </c>
      <c r="AH51" s="6">
        <f>ROUND($K$51*($AD$51+$AF$51),2)</f>
        <v>605</v>
      </c>
    </row>
    <row r="52" spans="1:34" ht="13.5" customHeight="1" thickTop="1">
      <c r="A52" s="54"/>
      <c r="B52" s="54"/>
      <c r="C52" s="54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54" t="s">
        <v>602</v>
      </c>
      <c r="AF52" s="54"/>
      <c r="AG52" s="8">
        <f>SUM($AG$51:$AG$51)</f>
        <v>500</v>
      </c>
      <c r="AH52" s="8">
        <f>SUM($AH$51:$AH$51)</f>
        <v>605</v>
      </c>
    </row>
    <row r="53" spans="1:34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2.75">
      <c r="A54" s="3">
        <v>42760</v>
      </c>
      <c r="B54" s="4"/>
      <c r="C54" s="3">
        <v>113988</v>
      </c>
      <c r="D54" s="4" t="s">
        <v>76</v>
      </c>
      <c r="E54" s="4" t="s">
        <v>77</v>
      </c>
      <c r="F54" s="4" t="s">
        <v>78</v>
      </c>
      <c r="G54" s="4" t="s">
        <v>29</v>
      </c>
      <c r="H54" s="4"/>
      <c r="I54" s="4" t="s">
        <v>30</v>
      </c>
      <c r="J54" s="5">
        <v>1</v>
      </c>
      <c r="K54" s="90">
        <v>1</v>
      </c>
      <c r="L54" s="91" t="s">
        <v>603</v>
      </c>
      <c r="M54" s="4">
        <v>110116</v>
      </c>
      <c r="N54" s="4" t="s">
        <v>152</v>
      </c>
      <c r="O54" s="4" t="s">
        <v>153</v>
      </c>
      <c r="P54" s="4" t="s">
        <v>58</v>
      </c>
      <c r="Q54" s="4">
        <v>2</v>
      </c>
      <c r="R54" s="4" t="s">
        <v>154</v>
      </c>
      <c r="S54" s="4">
        <v>20296</v>
      </c>
      <c r="T54" s="4" t="s">
        <v>155</v>
      </c>
      <c r="U54" s="4" t="s">
        <v>156</v>
      </c>
      <c r="V54" s="4">
        <v>543182253</v>
      </c>
      <c r="W54" s="4"/>
      <c r="X54" s="92" t="s">
        <v>600</v>
      </c>
      <c r="Y54" s="92" t="s">
        <v>647</v>
      </c>
      <c r="Z54" s="92" t="s">
        <v>50</v>
      </c>
      <c r="AA54" s="92" t="s">
        <v>600</v>
      </c>
      <c r="AB54" s="92" t="s">
        <v>605</v>
      </c>
      <c r="AC54" s="91" t="s">
        <v>648</v>
      </c>
      <c r="AD54" s="93">
        <v>85</v>
      </c>
      <c r="AE54" s="90">
        <v>21</v>
      </c>
      <c r="AF54" s="93">
        <v>17.85</v>
      </c>
      <c r="AG54" s="6">
        <f>ROUND($K$54*$AD$54,2)</f>
        <v>85</v>
      </c>
      <c r="AH54" s="6">
        <f>ROUND($K$54*($AD$54+$AF$54),2)</f>
        <v>102.85</v>
      </c>
    </row>
    <row r="55" spans="1:34" ht="13.5" thickBot="1">
      <c r="A55" s="3">
        <v>42760</v>
      </c>
      <c r="B55" s="4"/>
      <c r="C55" s="3">
        <v>113989</v>
      </c>
      <c r="D55" s="4" t="s">
        <v>26</v>
      </c>
      <c r="E55" s="4" t="s">
        <v>51</v>
      </c>
      <c r="F55" s="4" t="s">
        <v>52</v>
      </c>
      <c r="G55" s="4" t="s">
        <v>29</v>
      </c>
      <c r="H55" s="4"/>
      <c r="I55" s="4" t="s">
        <v>30</v>
      </c>
      <c r="J55" s="5">
        <v>2</v>
      </c>
      <c r="K55" s="90">
        <v>2</v>
      </c>
      <c r="L55" s="91" t="s">
        <v>603</v>
      </c>
      <c r="M55" s="4">
        <v>110116</v>
      </c>
      <c r="N55" s="4" t="s">
        <v>152</v>
      </c>
      <c r="O55" s="4" t="s">
        <v>153</v>
      </c>
      <c r="P55" s="4" t="s">
        <v>58</v>
      </c>
      <c r="Q55" s="4">
        <v>2</v>
      </c>
      <c r="R55" s="4" t="s">
        <v>154</v>
      </c>
      <c r="S55" s="4">
        <v>20296</v>
      </c>
      <c r="T55" s="4" t="s">
        <v>155</v>
      </c>
      <c r="U55" s="4" t="s">
        <v>156</v>
      </c>
      <c r="V55" s="4">
        <v>543182253</v>
      </c>
      <c r="W55" s="4"/>
      <c r="X55" s="92" t="s">
        <v>600</v>
      </c>
      <c r="Y55" s="92" t="s">
        <v>647</v>
      </c>
      <c r="Z55" s="92" t="s">
        <v>50</v>
      </c>
      <c r="AA55" s="92" t="s">
        <v>600</v>
      </c>
      <c r="AB55" s="92" t="s">
        <v>605</v>
      </c>
      <c r="AC55" s="91" t="s">
        <v>648</v>
      </c>
      <c r="AD55" s="93">
        <v>100</v>
      </c>
      <c r="AE55" s="90">
        <v>21</v>
      </c>
      <c r="AF55" s="93">
        <v>21</v>
      </c>
      <c r="AG55" s="6">
        <f>ROUND($K$55*$AD$55,2)</f>
        <v>200</v>
      </c>
      <c r="AH55" s="6">
        <f>ROUND($K$55*($AD$55+$AF$55),2)</f>
        <v>242</v>
      </c>
    </row>
    <row r="56" spans="1:34" ht="13.5" customHeight="1" thickTop="1">
      <c r="A56" s="54"/>
      <c r="B56" s="54"/>
      <c r="C56" s="54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54" t="s">
        <v>602</v>
      </c>
      <c r="AF56" s="54"/>
      <c r="AG56" s="8">
        <f>SUM($AG$54:$AG$55)</f>
        <v>285</v>
      </c>
      <c r="AH56" s="8">
        <f>SUM($AH$54:$AH$55)</f>
        <v>344.85</v>
      </c>
    </row>
    <row r="57" spans="1:34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3.5" thickBot="1">
      <c r="A58" s="3">
        <v>42831</v>
      </c>
      <c r="B58" s="4"/>
      <c r="C58" s="3">
        <v>114189</v>
      </c>
      <c r="D58" s="4" t="s">
        <v>116</v>
      </c>
      <c r="E58" s="4" t="s">
        <v>157</v>
      </c>
      <c r="F58" s="4" t="s">
        <v>158</v>
      </c>
      <c r="G58" s="4" t="s">
        <v>29</v>
      </c>
      <c r="H58" s="4"/>
      <c r="I58" s="4" t="s">
        <v>30</v>
      </c>
      <c r="J58" s="5">
        <v>2</v>
      </c>
      <c r="K58" s="90">
        <v>2</v>
      </c>
      <c r="L58" s="91" t="s">
        <v>597</v>
      </c>
      <c r="M58" s="4">
        <v>820000</v>
      </c>
      <c r="N58" s="4" t="s">
        <v>159</v>
      </c>
      <c r="O58" s="4" t="s">
        <v>160</v>
      </c>
      <c r="P58" s="4" t="s">
        <v>44</v>
      </c>
      <c r="Q58" s="4"/>
      <c r="R58" s="4" t="s">
        <v>50</v>
      </c>
      <c r="S58" s="4">
        <v>9467</v>
      </c>
      <c r="T58" s="4" t="s">
        <v>161</v>
      </c>
      <c r="U58" s="4" t="s">
        <v>162</v>
      </c>
      <c r="V58" s="4">
        <v>549497509</v>
      </c>
      <c r="W58" s="4"/>
      <c r="X58" s="92" t="s">
        <v>649</v>
      </c>
      <c r="Y58" s="92" t="s">
        <v>650</v>
      </c>
      <c r="Z58" s="92" t="s">
        <v>50</v>
      </c>
      <c r="AA58" s="92" t="s">
        <v>600</v>
      </c>
      <c r="AB58" s="92" t="s">
        <v>50</v>
      </c>
      <c r="AC58" s="91" t="s">
        <v>651</v>
      </c>
      <c r="AD58" s="93">
        <v>2750</v>
      </c>
      <c r="AE58" s="90">
        <v>21</v>
      </c>
      <c r="AF58" s="93">
        <v>577.5</v>
      </c>
      <c r="AG58" s="6">
        <f>ROUND($K$58*$AD$58,2)</f>
        <v>5500</v>
      </c>
      <c r="AH58" s="6">
        <f>ROUND($K$58*($AD$58+$AF$58),2)</f>
        <v>6655</v>
      </c>
    </row>
    <row r="59" spans="1:34" ht="13.5" customHeight="1" thickTop="1">
      <c r="A59" s="54"/>
      <c r="B59" s="54"/>
      <c r="C59" s="54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54" t="s">
        <v>602</v>
      </c>
      <c r="AF59" s="54"/>
      <c r="AG59" s="8">
        <f>SUM($AG$58:$AG$58)</f>
        <v>5500</v>
      </c>
      <c r="AH59" s="8">
        <f>SUM($AH$58:$AH$58)</f>
        <v>6655</v>
      </c>
    </row>
    <row r="60" spans="1:34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ht="26.25" thickBot="1">
      <c r="A61" s="3">
        <v>42836</v>
      </c>
      <c r="B61" s="4"/>
      <c r="C61" s="3">
        <v>114179</v>
      </c>
      <c r="D61" s="4" t="s">
        <v>53</v>
      </c>
      <c r="E61" s="4" t="s">
        <v>63</v>
      </c>
      <c r="F61" s="4" t="s">
        <v>64</v>
      </c>
      <c r="G61" s="4" t="s">
        <v>29</v>
      </c>
      <c r="H61" s="4"/>
      <c r="I61" s="4" t="s">
        <v>30</v>
      </c>
      <c r="J61" s="5">
        <v>4</v>
      </c>
      <c r="K61" s="90">
        <v>4</v>
      </c>
      <c r="L61" s="91" t="s">
        <v>603</v>
      </c>
      <c r="M61" s="4">
        <v>110231</v>
      </c>
      <c r="N61" s="4" t="s">
        <v>163</v>
      </c>
      <c r="O61" s="4" t="s">
        <v>164</v>
      </c>
      <c r="P61" s="4" t="s">
        <v>165</v>
      </c>
      <c r="Q61" s="4">
        <v>1</v>
      </c>
      <c r="R61" s="4" t="s">
        <v>166</v>
      </c>
      <c r="S61" s="4">
        <v>2055</v>
      </c>
      <c r="T61" s="4" t="s">
        <v>167</v>
      </c>
      <c r="U61" s="4" t="s">
        <v>168</v>
      </c>
      <c r="V61" s="4" t="s">
        <v>169</v>
      </c>
      <c r="W61" s="4"/>
      <c r="X61" s="92" t="s">
        <v>600</v>
      </c>
      <c r="Y61" s="92" t="s">
        <v>652</v>
      </c>
      <c r="Z61" s="92" t="s">
        <v>50</v>
      </c>
      <c r="AA61" s="92" t="s">
        <v>600</v>
      </c>
      <c r="AB61" s="92" t="s">
        <v>605</v>
      </c>
      <c r="AC61" s="91" t="s">
        <v>653</v>
      </c>
      <c r="AD61" s="93">
        <v>360</v>
      </c>
      <c r="AE61" s="90">
        <v>21</v>
      </c>
      <c r="AF61" s="93">
        <v>75.6</v>
      </c>
      <c r="AG61" s="6">
        <f>ROUND($K$61*$AD$61,2)</f>
        <v>1440</v>
      </c>
      <c r="AH61" s="6">
        <f>ROUND($K$61*($AD$61+$AF$61),2)</f>
        <v>1742.4</v>
      </c>
    </row>
    <row r="62" spans="1:34" ht="13.5" customHeight="1" thickTop="1">
      <c r="A62" s="54"/>
      <c r="B62" s="54"/>
      <c r="C62" s="54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54" t="s">
        <v>602</v>
      </c>
      <c r="AF62" s="54"/>
      <c r="AG62" s="8">
        <f>SUM($AG$61:$AG$61)</f>
        <v>1440</v>
      </c>
      <c r="AH62" s="8">
        <f>SUM($AH$61:$AH$61)</f>
        <v>1742.4</v>
      </c>
    </row>
    <row r="63" spans="1:34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 ht="13.5" thickBot="1">
      <c r="A64" s="3">
        <v>42899</v>
      </c>
      <c r="B64" s="4" t="s">
        <v>170</v>
      </c>
      <c r="C64" s="3">
        <v>114287</v>
      </c>
      <c r="D64" s="4" t="s">
        <v>53</v>
      </c>
      <c r="E64" s="4" t="s">
        <v>54</v>
      </c>
      <c r="F64" s="4" t="s">
        <v>55</v>
      </c>
      <c r="G64" s="4" t="s">
        <v>29</v>
      </c>
      <c r="H64" s="4"/>
      <c r="I64" s="4" t="s">
        <v>30</v>
      </c>
      <c r="J64" s="5">
        <v>1</v>
      </c>
      <c r="K64" s="90">
        <v>1</v>
      </c>
      <c r="L64" s="91" t="s">
        <v>597</v>
      </c>
      <c r="M64" s="4">
        <v>239880</v>
      </c>
      <c r="N64" s="4" t="s">
        <v>171</v>
      </c>
      <c r="O64" s="4" t="s">
        <v>131</v>
      </c>
      <c r="P64" s="4" t="s">
        <v>132</v>
      </c>
      <c r="Q64" s="4"/>
      <c r="R64" s="4" t="s">
        <v>50</v>
      </c>
      <c r="S64" s="4">
        <v>3913</v>
      </c>
      <c r="T64" s="4" t="s">
        <v>133</v>
      </c>
      <c r="U64" s="4" t="s">
        <v>134</v>
      </c>
      <c r="V64" s="4">
        <v>549493609</v>
      </c>
      <c r="W64" s="4"/>
      <c r="X64" s="92" t="s">
        <v>600</v>
      </c>
      <c r="Y64" s="92" t="s">
        <v>654</v>
      </c>
      <c r="Z64" s="92" t="s">
        <v>50</v>
      </c>
      <c r="AA64" s="92" t="s">
        <v>600</v>
      </c>
      <c r="AB64" s="92" t="s">
        <v>655</v>
      </c>
      <c r="AC64" s="91" t="s">
        <v>656</v>
      </c>
      <c r="AD64" s="93">
        <v>180</v>
      </c>
      <c r="AE64" s="90">
        <v>21</v>
      </c>
      <c r="AF64" s="93">
        <v>37.8</v>
      </c>
      <c r="AG64" s="6">
        <f>ROUND($K$64*$AD$64,2)</f>
        <v>180</v>
      </c>
      <c r="AH64" s="6">
        <f>ROUND($K$64*($AD$64+$AF$64),2)</f>
        <v>217.8</v>
      </c>
    </row>
    <row r="65" spans="1:34" ht="13.5" customHeight="1" thickTop="1">
      <c r="A65" s="54"/>
      <c r="B65" s="54"/>
      <c r="C65" s="54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54" t="s">
        <v>602</v>
      </c>
      <c r="AF65" s="54"/>
      <c r="AG65" s="8">
        <f>SUM($AG$64:$AG$64)</f>
        <v>180</v>
      </c>
      <c r="AH65" s="8">
        <f>SUM($AH$64:$AH$64)</f>
        <v>217.8</v>
      </c>
    </row>
    <row r="66" spans="1:34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4" ht="13.5" thickBot="1">
      <c r="A67" s="3">
        <v>42927</v>
      </c>
      <c r="B67" s="4" t="s">
        <v>170</v>
      </c>
      <c r="C67" s="3">
        <v>114347</v>
      </c>
      <c r="D67" s="4" t="s">
        <v>53</v>
      </c>
      <c r="E67" s="4" t="s">
        <v>54</v>
      </c>
      <c r="F67" s="4" t="s">
        <v>55</v>
      </c>
      <c r="G67" s="4" t="s">
        <v>29</v>
      </c>
      <c r="H67" s="4"/>
      <c r="I67" s="4" t="s">
        <v>30</v>
      </c>
      <c r="J67" s="5">
        <v>2</v>
      </c>
      <c r="K67" s="90">
        <v>2</v>
      </c>
      <c r="L67" s="91" t="s">
        <v>597</v>
      </c>
      <c r="M67" s="4">
        <v>239880</v>
      </c>
      <c r="N67" s="4" t="s">
        <v>171</v>
      </c>
      <c r="O67" s="4" t="s">
        <v>131</v>
      </c>
      <c r="P67" s="4" t="s">
        <v>132</v>
      </c>
      <c r="Q67" s="4"/>
      <c r="R67" s="4" t="s">
        <v>50</v>
      </c>
      <c r="S67" s="4">
        <v>3913</v>
      </c>
      <c r="T67" s="4" t="s">
        <v>133</v>
      </c>
      <c r="U67" s="4" t="s">
        <v>134</v>
      </c>
      <c r="V67" s="4">
        <v>549493609</v>
      </c>
      <c r="W67" s="4"/>
      <c r="X67" s="92" t="s">
        <v>600</v>
      </c>
      <c r="Y67" s="92" t="s">
        <v>654</v>
      </c>
      <c r="Z67" s="92" t="s">
        <v>50</v>
      </c>
      <c r="AA67" s="92" t="s">
        <v>600</v>
      </c>
      <c r="AB67" s="92" t="s">
        <v>655</v>
      </c>
      <c r="AC67" s="91" t="s">
        <v>657</v>
      </c>
      <c r="AD67" s="93">
        <v>180</v>
      </c>
      <c r="AE67" s="90">
        <v>21</v>
      </c>
      <c r="AF67" s="93">
        <v>37.8</v>
      </c>
      <c r="AG67" s="6">
        <f>ROUND($K$67*$AD$67,2)</f>
        <v>360</v>
      </c>
      <c r="AH67" s="6">
        <f>ROUND($K$67*($AD$67+$AF$67),2)</f>
        <v>435.6</v>
      </c>
    </row>
    <row r="68" spans="1:34" ht="13.5" customHeight="1" thickTop="1">
      <c r="A68" s="54"/>
      <c r="B68" s="54"/>
      <c r="C68" s="5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54" t="s">
        <v>602</v>
      </c>
      <c r="AF68" s="54"/>
      <c r="AG68" s="8">
        <f>SUM($AG$67:$AG$67)</f>
        <v>360</v>
      </c>
      <c r="AH68" s="8">
        <f>SUM($AH$67:$AH$67)</f>
        <v>435.6</v>
      </c>
    </row>
    <row r="69" spans="1:34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ht="12.75">
      <c r="A70" s="3">
        <v>42958</v>
      </c>
      <c r="B70" s="4"/>
      <c r="C70" s="3">
        <v>114438</v>
      </c>
      <c r="D70" s="4" t="s">
        <v>93</v>
      </c>
      <c r="E70" s="4" t="s">
        <v>94</v>
      </c>
      <c r="F70" s="4" t="s">
        <v>95</v>
      </c>
      <c r="G70" s="4" t="s">
        <v>29</v>
      </c>
      <c r="H70" s="4"/>
      <c r="I70" s="4" t="s">
        <v>30</v>
      </c>
      <c r="J70" s="5">
        <v>1</v>
      </c>
      <c r="K70" s="90">
        <v>1</v>
      </c>
      <c r="L70" s="91" t="s">
        <v>597</v>
      </c>
      <c r="M70" s="4">
        <v>231100</v>
      </c>
      <c r="N70" s="4" t="s">
        <v>172</v>
      </c>
      <c r="O70" s="4" t="s">
        <v>131</v>
      </c>
      <c r="P70" s="4" t="s">
        <v>132</v>
      </c>
      <c r="Q70" s="4"/>
      <c r="R70" s="4" t="s">
        <v>50</v>
      </c>
      <c r="S70" s="4">
        <v>3913</v>
      </c>
      <c r="T70" s="4" t="s">
        <v>133</v>
      </c>
      <c r="U70" s="4" t="s">
        <v>134</v>
      </c>
      <c r="V70" s="4">
        <v>549493609</v>
      </c>
      <c r="W70" s="4"/>
      <c r="X70" s="92" t="s">
        <v>658</v>
      </c>
      <c r="Y70" s="92" t="s">
        <v>659</v>
      </c>
      <c r="Z70" s="92" t="s">
        <v>50</v>
      </c>
      <c r="AA70" s="92" t="s">
        <v>660</v>
      </c>
      <c r="AB70" s="92" t="s">
        <v>614</v>
      </c>
      <c r="AC70" s="91" t="s">
        <v>661</v>
      </c>
      <c r="AD70" s="93">
        <v>150</v>
      </c>
      <c r="AE70" s="90">
        <v>21</v>
      </c>
      <c r="AF70" s="93">
        <v>31.5</v>
      </c>
      <c r="AG70" s="6">
        <f>ROUND($K$70*$AD$70,2)</f>
        <v>150</v>
      </c>
      <c r="AH70" s="6">
        <f>ROUND($K$70*($AD$70+$AF$70),2)</f>
        <v>181.5</v>
      </c>
    </row>
    <row r="71" spans="1:34" ht="12.75">
      <c r="A71" s="3">
        <v>42958</v>
      </c>
      <c r="B71" s="4"/>
      <c r="C71" s="3">
        <v>114439</v>
      </c>
      <c r="D71" s="4" t="s">
        <v>70</v>
      </c>
      <c r="E71" s="4" t="s">
        <v>85</v>
      </c>
      <c r="F71" s="4" t="s">
        <v>86</v>
      </c>
      <c r="G71" s="4" t="s">
        <v>29</v>
      </c>
      <c r="H71" s="4"/>
      <c r="I71" s="4" t="s">
        <v>30</v>
      </c>
      <c r="J71" s="5">
        <v>1</v>
      </c>
      <c r="K71" s="90">
        <v>1</v>
      </c>
      <c r="L71" s="91" t="s">
        <v>597</v>
      </c>
      <c r="M71" s="4">
        <v>231100</v>
      </c>
      <c r="N71" s="4" t="s">
        <v>172</v>
      </c>
      <c r="O71" s="4" t="s">
        <v>131</v>
      </c>
      <c r="P71" s="4" t="s">
        <v>132</v>
      </c>
      <c r="Q71" s="4"/>
      <c r="R71" s="4" t="s">
        <v>50</v>
      </c>
      <c r="S71" s="4">
        <v>3913</v>
      </c>
      <c r="T71" s="4" t="s">
        <v>133</v>
      </c>
      <c r="U71" s="4" t="s">
        <v>134</v>
      </c>
      <c r="V71" s="4">
        <v>549493609</v>
      </c>
      <c r="W71" s="4"/>
      <c r="X71" s="92" t="s">
        <v>658</v>
      </c>
      <c r="Y71" s="92" t="s">
        <v>659</v>
      </c>
      <c r="Z71" s="92" t="s">
        <v>50</v>
      </c>
      <c r="AA71" s="92" t="s">
        <v>660</v>
      </c>
      <c r="AB71" s="92" t="s">
        <v>614</v>
      </c>
      <c r="AC71" s="91" t="s">
        <v>661</v>
      </c>
      <c r="AD71" s="93">
        <v>1400</v>
      </c>
      <c r="AE71" s="90">
        <v>21</v>
      </c>
      <c r="AF71" s="93">
        <v>294</v>
      </c>
      <c r="AG71" s="6">
        <f>ROUND($K$71*$AD$71,2)</f>
        <v>1400</v>
      </c>
      <c r="AH71" s="6">
        <f>ROUND($K$71*($AD$71+$AF$71),2)</f>
        <v>1694</v>
      </c>
    </row>
    <row r="72" spans="1:34" ht="13.5" thickBot="1">
      <c r="A72" s="3">
        <v>42958</v>
      </c>
      <c r="B72" s="4"/>
      <c r="C72" s="3">
        <v>114441</v>
      </c>
      <c r="D72" s="4" t="s">
        <v>53</v>
      </c>
      <c r="E72" s="4" t="s">
        <v>63</v>
      </c>
      <c r="F72" s="4" t="s">
        <v>64</v>
      </c>
      <c r="G72" s="4" t="s">
        <v>29</v>
      </c>
      <c r="H72" s="4"/>
      <c r="I72" s="4" t="s">
        <v>30</v>
      </c>
      <c r="J72" s="5">
        <v>1</v>
      </c>
      <c r="K72" s="90">
        <v>1</v>
      </c>
      <c r="L72" s="91" t="s">
        <v>597</v>
      </c>
      <c r="M72" s="4">
        <v>231100</v>
      </c>
      <c r="N72" s="4" t="s">
        <v>172</v>
      </c>
      <c r="O72" s="4" t="s">
        <v>131</v>
      </c>
      <c r="P72" s="4" t="s">
        <v>132</v>
      </c>
      <c r="Q72" s="4"/>
      <c r="R72" s="4" t="s">
        <v>50</v>
      </c>
      <c r="S72" s="4">
        <v>3913</v>
      </c>
      <c r="T72" s="4" t="s">
        <v>133</v>
      </c>
      <c r="U72" s="4" t="s">
        <v>134</v>
      </c>
      <c r="V72" s="4">
        <v>549493609</v>
      </c>
      <c r="W72" s="4"/>
      <c r="X72" s="92" t="s">
        <v>658</v>
      </c>
      <c r="Y72" s="92" t="s">
        <v>659</v>
      </c>
      <c r="Z72" s="92" t="s">
        <v>50</v>
      </c>
      <c r="AA72" s="92" t="s">
        <v>660</v>
      </c>
      <c r="AB72" s="92" t="s">
        <v>614</v>
      </c>
      <c r="AC72" s="91" t="s">
        <v>661</v>
      </c>
      <c r="AD72" s="93">
        <v>360</v>
      </c>
      <c r="AE72" s="90">
        <v>21</v>
      </c>
      <c r="AF72" s="93">
        <v>75.6</v>
      </c>
      <c r="AG72" s="6">
        <f>ROUND($K$72*$AD$72,2)</f>
        <v>360</v>
      </c>
      <c r="AH72" s="6">
        <f>ROUND($K$72*($AD$72+$AF$72),2)</f>
        <v>435.6</v>
      </c>
    </row>
    <row r="73" spans="1:34" ht="13.5" customHeight="1" thickTop="1">
      <c r="A73" s="54"/>
      <c r="B73" s="54"/>
      <c r="C73" s="54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54" t="s">
        <v>602</v>
      </c>
      <c r="AF73" s="54"/>
      <c r="AG73" s="8">
        <f>SUM($AG$70:$AG$72)</f>
        <v>1910</v>
      </c>
      <c r="AH73" s="8">
        <f>SUM($AH$70:$AH$72)</f>
        <v>2311.1</v>
      </c>
    </row>
    <row r="74" spans="1:34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1:34" ht="13.5" thickBot="1">
      <c r="A75" s="3">
        <v>42960</v>
      </c>
      <c r="B75" s="4"/>
      <c r="C75" s="3">
        <v>114426</v>
      </c>
      <c r="D75" s="4" t="s">
        <v>173</v>
      </c>
      <c r="E75" s="4" t="s">
        <v>174</v>
      </c>
      <c r="F75" s="4" t="s">
        <v>175</v>
      </c>
      <c r="G75" s="4" t="s">
        <v>29</v>
      </c>
      <c r="H75" s="4"/>
      <c r="I75" s="4" t="s">
        <v>30</v>
      </c>
      <c r="J75" s="5">
        <v>1</v>
      </c>
      <c r="K75" s="90">
        <v>1</v>
      </c>
      <c r="L75" s="91" t="s">
        <v>597</v>
      </c>
      <c r="M75" s="4">
        <v>213600</v>
      </c>
      <c r="N75" s="4" t="s">
        <v>176</v>
      </c>
      <c r="O75" s="4" t="s">
        <v>177</v>
      </c>
      <c r="P75" s="4" t="s">
        <v>178</v>
      </c>
      <c r="Q75" s="4">
        <v>3</v>
      </c>
      <c r="R75" s="4" t="s">
        <v>179</v>
      </c>
      <c r="S75" s="4">
        <v>439</v>
      </c>
      <c r="T75" s="4" t="s">
        <v>180</v>
      </c>
      <c r="U75" s="4" t="s">
        <v>181</v>
      </c>
      <c r="V75" s="4">
        <v>549496500</v>
      </c>
      <c r="W75" s="4"/>
      <c r="X75" s="92" t="s">
        <v>662</v>
      </c>
      <c r="Y75" s="92" t="s">
        <v>663</v>
      </c>
      <c r="Z75" s="92" t="s">
        <v>664</v>
      </c>
      <c r="AA75" s="92" t="s">
        <v>600</v>
      </c>
      <c r="AB75" s="92" t="s">
        <v>614</v>
      </c>
      <c r="AC75" s="91" t="s">
        <v>665</v>
      </c>
      <c r="AD75" s="93">
        <v>1350</v>
      </c>
      <c r="AE75" s="90">
        <v>21</v>
      </c>
      <c r="AF75" s="93">
        <v>283.5</v>
      </c>
      <c r="AG75" s="6">
        <f>ROUND($K$75*$AD$75,2)</f>
        <v>1350</v>
      </c>
      <c r="AH75" s="6">
        <f>ROUND($K$75*($AD$75+$AF$75),2)</f>
        <v>1633.5</v>
      </c>
    </row>
    <row r="76" spans="1:34" ht="13.5" customHeight="1" thickTop="1">
      <c r="A76" s="54"/>
      <c r="B76" s="54"/>
      <c r="C76" s="54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54" t="s">
        <v>602</v>
      </c>
      <c r="AF76" s="54"/>
      <c r="AG76" s="8">
        <f>SUM($AG$75:$AG$75)</f>
        <v>1350</v>
      </c>
      <c r="AH76" s="8">
        <f>SUM($AH$75:$AH$75)</f>
        <v>1633.5</v>
      </c>
    </row>
    <row r="77" spans="1:34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 ht="26.25" thickBot="1">
      <c r="A78" s="3">
        <v>42981</v>
      </c>
      <c r="B78" s="4" t="s">
        <v>182</v>
      </c>
      <c r="C78" s="3">
        <v>114461</v>
      </c>
      <c r="D78" s="4" t="s">
        <v>70</v>
      </c>
      <c r="E78" s="4" t="s">
        <v>71</v>
      </c>
      <c r="F78" s="4" t="s">
        <v>72</v>
      </c>
      <c r="G78" s="4" t="s">
        <v>29</v>
      </c>
      <c r="H78" s="4"/>
      <c r="I78" s="4" t="s">
        <v>30</v>
      </c>
      <c r="J78" s="5">
        <v>1</v>
      </c>
      <c r="K78" s="90">
        <v>1</v>
      </c>
      <c r="L78" s="91" t="s">
        <v>597</v>
      </c>
      <c r="M78" s="4">
        <v>231100</v>
      </c>
      <c r="N78" s="4" t="s">
        <v>172</v>
      </c>
      <c r="O78" s="4" t="s">
        <v>131</v>
      </c>
      <c r="P78" s="4" t="s">
        <v>132</v>
      </c>
      <c r="Q78" s="4">
        <v>3</v>
      </c>
      <c r="R78" s="4">
        <v>3.69</v>
      </c>
      <c r="S78" s="4">
        <v>5918</v>
      </c>
      <c r="T78" s="4" t="s">
        <v>183</v>
      </c>
      <c r="U78" s="4" t="s">
        <v>184</v>
      </c>
      <c r="V78" s="4">
        <v>549496854</v>
      </c>
      <c r="W78" s="4"/>
      <c r="X78" s="92" t="s">
        <v>666</v>
      </c>
      <c r="Y78" s="92" t="s">
        <v>659</v>
      </c>
      <c r="Z78" s="92" t="s">
        <v>50</v>
      </c>
      <c r="AA78" s="92" t="s">
        <v>667</v>
      </c>
      <c r="AB78" s="92" t="s">
        <v>614</v>
      </c>
      <c r="AC78" s="91" t="s">
        <v>668</v>
      </c>
      <c r="AD78" s="93">
        <v>1050</v>
      </c>
      <c r="AE78" s="90">
        <v>21</v>
      </c>
      <c r="AF78" s="93">
        <v>220.5</v>
      </c>
      <c r="AG78" s="6">
        <f>ROUND($K$78*$AD$78,2)</f>
        <v>1050</v>
      </c>
      <c r="AH78" s="6">
        <f>ROUND($K$78*($AD$78+$AF$78),2)</f>
        <v>1270.5</v>
      </c>
    </row>
    <row r="79" spans="1:34" ht="13.5" customHeight="1" thickTop="1">
      <c r="A79" s="54"/>
      <c r="B79" s="54"/>
      <c r="C79" s="54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54" t="s">
        <v>602</v>
      </c>
      <c r="AF79" s="54"/>
      <c r="AG79" s="8">
        <f>SUM($AG$78:$AG$78)</f>
        <v>1050</v>
      </c>
      <c r="AH79" s="8">
        <f>SUM($AH$78:$AH$78)</f>
        <v>1270.5</v>
      </c>
    </row>
    <row r="80" spans="1:34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1" spans="1:34" ht="13.5" thickBot="1">
      <c r="A81" s="3">
        <v>43010</v>
      </c>
      <c r="B81" s="4" t="s">
        <v>185</v>
      </c>
      <c r="C81" s="3">
        <v>114530</v>
      </c>
      <c r="D81" s="4" t="s">
        <v>39</v>
      </c>
      <c r="E81" s="4" t="s">
        <v>40</v>
      </c>
      <c r="F81" s="4" t="s">
        <v>41</v>
      </c>
      <c r="G81" s="4" t="s">
        <v>29</v>
      </c>
      <c r="H81" s="4"/>
      <c r="I81" s="4" t="s">
        <v>30</v>
      </c>
      <c r="J81" s="5">
        <v>1</v>
      </c>
      <c r="K81" s="90">
        <v>1</v>
      </c>
      <c r="L81" s="91" t="s">
        <v>597</v>
      </c>
      <c r="M81" s="4">
        <v>315030</v>
      </c>
      <c r="N81" s="4" t="s">
        <v>186</v>
      </c>
      <c r="O81" s="4" t="s">
        <v>187</v>
      </c>
      <c r="P81" s="4" t="s">
        <v>188</v>
      </c>
      <c r="Q81" s="4">
        <v>2</v>
      </c>
      <c r="R81" s="4" t="s">
        <v>189</v>
      </c>
      <c r="S81" s="4">
        <v>115583</v>
      </c>
      <c r="T81" s="4" t="s">
        <v>190</v>
      </c>
      <c r="U81" s="4" t="s">
        <v>191</v>
      </c>
      <c r="V81" s="4">
        <v>549496126</v>
      </c>
      <c r="W81" s="4"/>
      <c r="X81" s="92" t="s">
        <v>669</v>
      </c>
      <c r="Y81" s="92" t="s">
        <v>670</v>
      </c>
      <c r="Z81" s="92" t="s">
        <v>50</v>
      </c>
      <c r="AA81" s="92" t="s">
        <v>667</v>
      </c>
      <c r="AB81" s="92" t="s">
        <v>50</v>
      </c>
      <c r="AC81" s="91" t="s">
        <v>671</v>
      </c>
      <c r="AD81" s="93">
        <v>2050</v>
      </c>
      <c r="AE81" s="90">
        <v>21</v>
      </c>
      <c r="AF81" s="93">
        <v>430.5</v>
      </c>
      <c r="AG81" s="6">
        <f>ROUND($K$81*$AD$81,2)</f>
        <v>2050</v>
      </c>
      <c r="AH81" s="6">
        <f>ROUND($K$81*($AD$81+$AF$81),2)</f>
        <v>2480.5</v>
      </c>
    </row>
    <row r="82" spans="1:34" ht="13.5" customHeight="1" thickTop="1">
      <c r="A82" s="54"/>
      <c r="B82" s="54"/>
      <c r="C82" s="5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54" t="s">
        <v>602</v>
      </c>
      <c r="AF82" s="54"/>
      <c r="AG82" s="8">
        <f>SUM($AG$81:$AG$81)</f>
        <v>2050</v>
      </c>
      <c r="AH82" s="8">
        <f>SUM($AH$81:$AH$81)</f>
        <v>2480.5</v>
      </c>
    </row>
    <row r="83" spans="1:34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1:34" ht="12.75">
      <c r="A84" s="3">
        <v>43011</v>
      </c>
      <c r="B84" s="4" t="s">
        <v>192</v>
      </c>
      <c r="C84" s="3">
        <v>114515</v>
      </c>
      <c r="D84" s="4" t="s">
        <v>70</v>
      </c>
      <c r="E84" s="4" t="s">
        <v>193</v>
      </c>
      <c r="F84" s="4" t="s">
        <v>194</v>
      </c>
      <c r="G84" s="4" t="s">
        <v>29</v>
      </c>
      <c r="H84" s="4"/>
      <c r="I84" s="4" t="s">
        <v>30</v>
      </c>
      <c r="J84" s="5">
        <v>2</v>
      </c>
      <c r="K84" s="90">
        <v>2</v>
      </c>
      <c r="L84" s="91" t="s">
        <v>597</v>
      </c>
      <c r="M84" s="4">
        <v>510000</v>
      </c>
      <c r="N84" s="4" t="s">
        <v>106</v>
      </c>
      <c r="O84" s="4" t="s">
        <v>107</v>
      </c>
      <c r="P84" s="4" t="s">
        <v>44</v>
      </c>
      <c r="Q84" s="4"/>
      <c r="R84" s="4" t="s">
        <v>50</v>
      </c>
      <c r="S84" s="4">
        <v>186014</v>
      </c>
      <c r="T84" s="4" t="s">
        <v>109</v>
      </c>
      <c r="U84" s="4" t="s">
        <v>110</v>
      </c>
      <c r="V84" s="4">
        <v>549496321</v>
      </c>
      <c r="W84" s="4"/>
      <c r="X84" s="92" t="s">
        <v>672</v>
      </c>
      <c r="Y84" s="92" t="s">
        <v>673</v>
      </c>
      <c r="Z84" s="92" t="s">
        <v>50</v>
      </c>
      <c r="AA84" s="92" t="s">
        <v>638</v>
      </c>
      <c r="AB84" s="92" t="s">
        <v>614</v>
      </c>
      <c r="AC84" s="91" t="s">
        <v>674</v>
      </c>
      <c r="AD84" s="93">
        <v>1850</v>
      </c>
      <c r="AE84" s="90">
        <v>21</v>
      </c>
      <c r="AF84" s="93">
        <v>388.5</v>
      </c>
      <c r="AG84" s="6">
        <f>ROUND($K$84*$AD$84,2)</f>
        <v>3700</v>
      </c>
      <c r="AH84" s="6">
        <f>ROUND($K$84*($AD$84+$AF$84),2)</f>
        <v>4477</v>
      </c>
    </row>
    <row r="85" spans="1:34" ht="13.5" thickBot="1">
      <c r="A85" s="3">
        <v>43011</v>
      </c>
      <c r="B85" s="4" t="s">
        <v>192</v>
      </c>
      <c r="C85" s="3">
        <v>114531</v>
      </c>
      <c r="D85" s="4" t="s">
        <v>93</v>
      </c>
      <c r="E85" s="4" t="s">
        <v>94</v>
      </c>
      <c r="F85" s="4" t="s">
        <v>95</v>
      </c>
      <c r="G85" s="4" t="s">
        <v>29</v>
      </c>
      <c r="H85" s="4"/>
      <c r="I85" s="4" t="s">
        <v>30</v>
      </c>
      <c r="J85" s="5">
        <v>7</v>
      </c>
      <c r="K85" s="90">
        <v>7</v>
      </c>
      <c r="L85" s="91" t="s">
        <v>597</v>
      </c>
      <c r="M85" s="4">
        <v>510000</v>
      </c>
      <c r="N85" s="4" t="s">
        <v>106</v>
      </c>
      <c r="O85" s="4" t="s">
        <v>107</v>
      </c>
      <c r="P85" s="4" t="s">
        <v>44</v>
      </c>
      <c r="Q85" s="4"/>
      <c r="R85" s="4" t="s">
        <v>50</v>
      </c>
      <c r="S85" s="4">
        <v>186014</v>
      </c>
      <c r="T85" s="4" t="s">
        <v>109</v>
      </c>
      <c r="U85" s="4" t="s">
        <v>110</v>
      </c>
      <c r="V85" s="4">
        <v>549496321</v>
      </c>
      <c r="W85" s="4"/>
      <c r="X85" s="92" t="s">
        <v>672</v>
      </c>
      <c r="Y85" s="92" t="s">
        <v>673</v>
      </c>
      <c r="Z85" s="92" t="s">
        <v>50</v>
      </c>
      <c r="AA85" s="92" t="s">
        <v>638</v>
      </c>
      <c r="AB85" s="92" t="s">
        <v>614</v>
      </c>
      <c r="AC85" s="91" t="s">
        <v>674</v>
      </c>
      <c r="AD85" s="93">
        <v>150</v>
      </c>
      <c r="AE85" s="90">
        <v>21</v>
      </c>
      <c r="AF85" s="93">
        <v>31.5</v>
      </c>
      <c r="AG85" s="6">
        <f>ROUND($K$85*$AD$85,2)</f>
        <v>1050</v>
      </c>
      <c r="AH85" s="6">
        <f>ROUND($K$85*($AD$85+$AF$85),2)</f>
        <v>1270.5</v>
      </c>
    </row>
    <row r="86" spans="1:34" ht="13.5" customHeight="1" thickTop="1">
      <c r="A86" s="54"/>
      <c r="B86" s="54"/>
      <c r="C86" s="5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54" t="s">
        <v>602</v>
      </c>
      <c r="AF86" s="54"/>
      <c r="AG86" s="8">
        <f>SUM($AG$84:$AG$85)</f>
        <v>4750</v>
      </c>
      <c r="AH86" s="8">
        <f>SUM($AH$84:$AH$85)</f>
        <v>5747.5</v>
      </c>
    </row>
    <row r="87" spans="1:34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 ht="13.5" thickBot="1">
      <c r="A88" s="3">
        <v>43026</v>
      </c>
      <c r="B88" s="4" t="s">
        <v>195</v>
      </c>
      <c r="C88" s="3">
        <v>114516</v>
      </c>
      <c r="D88" s="4" t="s">
        <v>53</v>
      </c>
      <c r="E88" s="4" t="s">
        <v>63</v>
      </c>
      <c r="F88" s="4" t="s">
        <v>64</v>
      </c>
      <c r="G88" s="4" t="s">
        <v>29</v>
      </c>
      <c r="H88" s="4"/>
      <c r="I88" s="4" t="s">
        <v>30</v>
      </c>
      <c r="J88" s="5">
        <v>3</v>
      </c>
      <c r="K88" s="90">
        <v>3</v>
      </c>
      <c r="L88" s="91" t="s">
        <v>597</v>
      </c>
      <c r="M88" s="4">
        <v>219840</v>
      </c>
      <c r="N88" s="4" t="s">
        <v>196</v>
      </c>
      <c r="O88" s="4" t="s">
        <v>197</v>
      </c>
      <c r="P88" s="4" t="s">
        <v>67</v>
      </c>
      <c r="Q88" s="4">
        <v>2</v>
      </c>
      <c r="R88" s="4" t="s">
        <v>198</v>
      </c>
      <c r="S88" s="4">
        <v>57620</v>
      </c>
      <c r="T88" s="4" t="s">
        <v>199</v>
      </c>
      <c r="U88" s="4" t="s">
        <v>200</v>
      </c>
      <c r="V88" s="4">
        <v>549493832</v>
      </c>
      <c r="W88" s="4"/>
      <c r="X88" s="92" t="s">
        <v>675</v>
      </c>
      <c r="Y88" s="92" t="s">
        <v>676</v>
      </c>
      <c r="Z88" s="92" t="s">
        <v>50</v>
      </c>
      <c r="AA88" s="92" t="s">
        <v>600</v>
      </c>
      <c r="AB88" s="92" t="s">
        <v>675</v>
      </c>
      <c r="AC88" s="91" t="s">
        <v>677</v>
      </c>
      <c r="AD88" s="93">
        <v>360</v>
      </c>
      <c r="AE88" s="90">
        <v>21</v>
      </c>
      <c r="AF88" s="93">
        <v>75.6</v>
      </c>
      <c r="AG88" s="6">
        <f>ROUND($K$88*$AD$88,2)</f>
        <v>1080</v>
      </c>
      <c r="AH88" s="6">
        <f>ROUND($K$88*($AD$88+$AF$88),2)</f>
        <v>1306.8</v>
      </c>
    </row>
    <row r="89" spans="1:34" ht="13.5" customHeight="1" thickTop="1">
      <c r="A89" s="54"/>
      <c r="B89" s="54"/>
      <c r="C89" s="54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54" t="s">
        <v>602</v>
      </c>
      <c r="AF89" s="54"/>
      <c r="AG89" s="8">
        <f>SUM($AG$88:$AG$88)</f>
        <v>1080</v>
      </c>
      <c r="AH89" s="8">
        <f>SUM($AH$88:$AH$88)</f>
        <v>1306.8</v>
      </c>
    </row>
    <row r="90" spans="1:34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34" ht="26.25" thickBot="1">
      <c r="A91" s="3">
        <v>43028</v>
      </c>
      <c r="B91" s="4"/>
      <c r="C91" s="3">
        <v>114532</v>
      </c>
      <c r="D91" s="4" t="s">
        <v>70</v>
      </c>
      <c r="E91" s="4" t="s">
        <v>85</v>
      </c>
      <c r="F91" s="4" t="s">
        <v>86</v>
      </c>
      <c r="G91" s="4" t="s">
        <v>29</v>
      </c>
      <c r="H91" s="4"/>
      <c r="I91" s="4" t="s">
        <v>30</v>
      </c>
      <c r="J91" s="5">
        <v>2</v>
      </c>
      <c r="K91" s="90">
        <v>2</v>
      </c>
      <c r="L91" s="91" t="s">
        <v>597</v>
      </c>
      <c r="M91" s="4">
        <v>711015</v>
      </c>
      <c r="N91" s="4" t="s">
        <v>201</v>
      </c>
      <c r="O91" s="4" t="s">
        <v>202</v>
      </c>
      <c r="P91" s="4" t="s">
        <v>203</v>
      </c>
      <c r="Q91" s="4"/>
      <c r="R91" s="4" t="s">
        <v>50</v>
      </c>
      <c r="S91" s="4">
        <v>31900</v>
      </c>
      <c r="T91" s="4" t="s">
        <v>204</v>
      </c>
      <c r="U91" s="4" t="s">
        <v>205</v>
      </c>
      <c r="V91" s="4"/>
      <c r="W91" s="4" t="s">
        <v>206</v>
      </c>
      <c r="X91" s="92" t="s">
        <v>630</v>
      </c>
      <c r="Y91" s="92" t="s">
        <v>678</v>
      </c>
      <c r="Z91" s="92" t="s">
        <v>632</v>
      </c>
      <c r="AA91" s="92" t="s">
        <v>613</v>
      </c>
      <c r="AB91" s="92" t="s">
        <v>614</v>
      </c>
      <c r="AC91" s="91" t="s">
        <v>679</v>
      </c>
      <c r="AD91" s="93">
        <v>1400</v>
      </c>
      <c r="AE91" s="90">
        <v>21</v>
      </c>
      <c r="AF91" s="93">
        <v>294</v>
      </c>
      <c r="AG91" s="6">
        <f>ROUND($K$91*$AD$91,2)</f>
        <v>2800</v>
      </c>
      <c r="AH91" s="6">
        <f>ROUND($K$91*($AD$91+$AF$91),2)</f>
        <v>3388</v>
      </c>
    </row>
    <row r="92" spans="1:34" ht="13.5" customHeight="1" thickTop="1">
      <c r="A92" s="54"/>
      <c r="B92" s="54"/>
      <c r="C92" s="54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54" t="s">
        <v>602</v>
      </c>
      <c r="AF92" s="54"/>
      <c r="AG92" s="8">
        <f>SUM($AG$91:$AG$91)</f>
        <v>2800</v>
      </c>
      <c r="AH92" s="8">
        <f>SUM($AH$91:$AH$91)</f>
        <v>3388</v>
      </c>
    </row>
    <row r="93" spans="1:34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 ht="13.5" thickBot="1">
      <c r="A94" s="3">
        <v>43039</v>
      </c>
      <c r="B94" s="4"/>
      <c r="C94" s="3">
        <v>114518</v>
      </c>
      <c r="D94" s="4" t="s">
        <v>70</v>
      </c>
      <c r="E94" s="4" t="s">
        <v>135</v>
      </c>
      <c r="F94" s="4" t="s">
        <v>136</v>
      </c>
      <c r="G94" s="4" t="s">
        <v>29</v>
      </c>
      <c r="H94" s="4"/>
      <c r="I94" s="4" t="s">
        <v>30</v>
      </c>
      <c r="J94" s="5">
        <v>2</v>
      </c>
      <c r="K94" s="90">
        <v>2</v>
      </c>
      <c r="L94" s="91" t="s">
        <v>603</v>
      </c>
      <c r="M94" s="4">
        <v>110123</v>
      </c>
      <c r="N94" s="4" t="s">
        <v>207</v>
      </c>
      <c r="O94" s="4" t="s">
        <v>208</v>
      </c>
      <c r="P94" s="4" t="s">
        <v>58</v>
      </c>
      <c r="Q94" s="4">
        <v>1</v>
      </c>
      <c r="R94" s="4" t="s">
        <v>50</v>
      </c>
      <c r="S94" s="4">
        <v>107256</v>
      </c>
      <c r="T94" s="4" t="s">
        <v>209</v>
      </c>
      <c r="U94" s="4" t="s">
        <v>210</v>
      </c>
      <c r="V94" s="4">
        <v>543182715</v>
      </c>
      <c r="W94" s="4"/>
      <c r="X94" s="92" t="s">
        <v>680</v>
      </c>
      <c r="Y94" s="92" t="s">
        <v>681</v>
      </c>
      <c r="Z94" s="92" t="s">
        <v>50</v>
      </c>
      <c r="AA94" s="92" t="s">
        <v>682</v>
      </c>
      <c r="AB94" s="92" t="s">
        <v>605</v>
      </c>
      <c r="AC94" s="91" t="s">
        <v>683</v>
      </c>
      <c r="AD94" s="93">
        <v>2500</v>
      </c>
      <c r="AE94" s="90">
        <v>21</v>
      </c>
      <c r="AF94" s="93">
        <v>525</v>
      </c>
      <c r="AG94" s="6">
        <f>ROUND($K$94*$AD$94,2)</f>
        <v>5000</v>
      </c>
      <c r="AH94" s="6">
        <f>ROUND($K$94*($AD$94+$AF$94),2)</f>
        <v>6050</v>
      </c>
    </row>
    <row r="95" spans="1:34" ht="13.5" customHeight="1" thickTop="1">
      <c r="A95" s="54"/>
      <c r="B95" s="54"/>
      <c r="C95" s="54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54" t="s">
        <v>602</v>
      </c>
      <c r="AF95" s="54"/>
      <c r="AG95" s="8">
        <f>SUM($AG$94:$AG$94)</f>
        <v>5000</v>
      </c>
      <c r="AH95" s="8">
        <f>SUM($AH$94:$AH$94)</f>
        <v>6050</v>
      </c>
    </row>
    <row r="96" spans="1:34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</row>
    <row r="97" spans="1:34" ht="13.5" thickBot="1">
      <c r="A97" s="3">
        <v>43098</v>
      </c>
      <c r="B97" s="4" t="s">
        <v>211</v>
      </c>
      <c r="C97" s="3">
        <v>114757</v>
      </c>
      <c r="D97" s="4" t="s">
        <v>70</v>
      </c>
      <c r="E97" s="4" t="s">
        <v>71</v>
      </c>
      <c r="F97" s="4" t="s">
        <v>72</v>
      </c>
      <c r="G97" s="4" t="s">
        <v>29</v>
      </c>
      <c r="H97" s="4"/>
      <c r="I97" s="4" t="s">
        <v>30</v>
      </c>
      <c r="J97" s="5">
        <v>1</v>
      </c>
      <c r="K97" s="90">
        <v>1</v>
      </c>
      <c r="L97" s="91" t="s">
        <v>597</v>
      </c>
      <c r="M97" s="4">
        <v>231100</v>
      </c>
      <c r="N97" s="4" t="s">
        <v>172</v>
      </c>
      <c r="O97" s="4" t="s">
        <v>131</v>
      </c>
      <c r="P97" s="4" t="s">
        <v>132</v>
      </c>
      <c r="Q97" s="4">
        <v>3</v>
      </c>
      <c r="R97" s="4">
        <v>3.55</v>
      </c>
      <c r="S97" s="4">
        <v>74989</v>
      </c>
      <c r="T97" s="4" t="s">
        <v>212</v>
      </c>
      <c r="U97" s="4" t="s">
        <v>213</v>
      </c>
      <c r="V97" s="4">
        <v>549494560</v>
      </c>
      <c r="W97" s="4"/>
      <c r="X97" s="92" t="s">
        <v>684</v>
      </c>
      <c r="Y97" s="92" t="s">
        <v>659</v>
      </c>
      <c r="Z97" s="92" t="s">
        <v>664</v>
      </c>
      <c r="AA97" s="92" t="s">
        <v>660</v>
      </c>
      <c r="AB97" s="92" t="s">
        <v>614</v>
      </c>
      <c r="AC97" s="91" t="s">
        <v>685</v>
      </c>
      <c r="AD97" s="93">
        <v>1050</v>
      </c>
      <c r="AE97" s="90">
        <v>21</v>
      </c>
      <c r="AF97" s="93">
        <v>220.5</v>
      </c>
      <c r="AG97" s="6">
        <f>ROUND($K$97*$AD$97,2)</f>
        <v>1050</v>
      </c>
      <c r="AH97" s="6">
        <f>ROUND($K$97*($AD$97+$AF$97),2)</f>
        <v>1270.5</v>
      </c>
    </row>
    <row r="98" spans="1:34" ht="13.5" customHeight="1" thickTop="1">
      <c r="A98" s="54"/>
      <c r="B98" s="54"/>
      <c r="C98" s="54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54" t="s">
        <v>602</v>
      </c>
      <c r="AF98" s="54"/>
      <c r="AG98" s="8">
        <f>SUM($AG$97:$AG$97)</f>
        <v>1050</v>
      </c>
      <c r="AH98" s="8">
        <f>SUM($AH$97:$AH$97)</f>
        <v>1270.5</v>
      </c>
    </row>
    <row r="99" spans="1:34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</row>
    <row r="100" spans="1:34" ht="13.5" thickBot="1">
      <c r="A100" s="3">
        <v>43159</v>
      </c>
      <c r="B100" s="4"/>
      <c r="C100" s="3">
        <v>114764</v>
      </c>
      <c r="D100" s="4" t="s">
        <v>48</v>
      </c>
      <c r="E100" s="4" t="s">
        <v>128</v>
      </c>
      <c r="F100" s="4" t="s">
        <v>129</v>
      </c>
      <c r="G100" s="4" t="s">
        <v>29</v>
      </c>
      <c r="H100" s="4"/>
      <c r="I100" s="4" t="s">
        <v>30</v>
      </c>
      <c r="J100" s="5">
        <v>1</v>
      </c>
      <c r="K100" s="90">
        <v>1</v>
      </c>
      <c r="L100" s="91" t="s">
        <v>603</v>
      </c>
      <c r="M100" s="4">
        <v>211300</v>
      </c>
      <c r="N100" s="4" t="s">
        <v>65</v>
      </c>
      <c r="O100" s="4" t="s">
        <v>214</v>
      </c>
      <c r="P100" s="4" t="s">
        <v>67</v>
      </c>
      <c r="Q100" s="4">
        <v>5</v>
      </c>
      <c r="R100" s="4" t="s">
        <v>215</v>
      </c>
      <c r="S100" s="4">
        <v>75548</v>
      </c>
      <c r="T100" s="4" t="s">
        <v>609</v>
      </c>
      <c r="U100" s="4" t="s">
        <v>69</v>
      </c>
      <c r="V100" s="4">
        <v>549496555</v>
      </c>
      <c r="W100" s="4"/>
      <c r="X100" s="92" t="s">
        <v>610</v>
      </c>
      <c r="Y100" s="92" t="s">
        <v>611</v>
      </c>
      <c r="Z100" s="92" t="s">
        <v>50</v>
      </c>
      <c r="AA100" s="92" t="s">
        <v>613</v>
      </c>
      <c r="AB100" s="92" t="s">
        <v>614</v>
      </c>
      <c r="AC100" s="91" t="s">
        <v>686</v>
      </c>
      <c r="AD100" s="93">
        <v>4400</v>
      </c>
      <c r="AE100" s="90">
        <v>21</v>
      </c>
      <c r="AF100" s="93">
        <v>924</v>
      </c>
      <c r="AG100" s="6">
        <f>ROUND($K$100*$AD$100,2)</f>
        <v>4400</v>
      </c>
      <c r="AH100" s="6">
        <f>ROUND($K$100*($AD$100+$AF$100),2)</f>
        <v>5324</v>
      </c>
    </row>
    <row r="101" spans="1:34" ht="13.5" customHeight="1" thickTop="1">
      <c r="A101" s="54"/>
      <c r="B101" s="54"/>
      <c r="C101" s="5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54" t="s">
        <v>602</v>
      </c>
      <c r="AF101" s="54"/>
      <c r="AG101" s="8">
        <f>SUM($AG$100:$AG$100)</f>
        <v>4400</v>
      </c>
      <c r="AH101" s="8">
        <f>SUM($AH$100:$AH$100)</f>
        <v>5324</v>
      </c>
    </row>
    <row r="102" spans="1:34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4" ht="13.5" thickBot="1">
      <c r="A103" s="3">
        <v>43227</v>
      </c>
      <c r="B103" s="4"/>
      <c r="C103" s="3">
        <v>115194</v>
      </c>
      <c r="D103" s="4" t="s">
        <v>53</v>
      </c>
      <c r="E103" s="4" t="s">
        <v>63</v>
      </c>
      <c r="F103" s="4" t="s">
        <v>64</v>
      </c>
      <c r="G103" s="4" t="s">
        <v>29</v>
      </c>
      <c r="H103" s="4"/>
      <c r="I103" s="4" t="s">
        <v>30</v>
      </c>
      <c r="J103" s="5">
        <v>1</v>
      </c>
      <c r="K103" s="90">
        <v>1</v>
      </c>
      <c r="L103" s="91" t="s">
        <v>603</v>
      </c>
      <c r="M103" s="4">
        <v>110612</v>
      </c>
      <c r="N103" s="4" t="s">
        <v>216</v>
      </c>
      <c r="O103" s="4" t="s">
        <v>80</v>
      </c>
      <c r="P103" s="4" t="s">
        <v>81</v>
      </c>
      <c r="Q103" s="4">
        <v>3</v>
      </c>
      <c r="R103" s="4" t="s">
        <v>217</v>
      </c>
      <c r="S103" s="4">
        <v>38856</v>
      </c>
      <c r="T103" s="4" t="s">
        <v>218</v>
      </c>
      <c r="U103" s="4" t="s">
        <v>219</v>
      </c>
      <c r="V103" s="4">
        <v>549493352</v>
      </c>
      <c r="W103" s="4"/>
      <c r="X103" s="92" t="s">
        <v>600</v>
      </c>
      <c r="Y103" s="92" t="s">
        <v>687</v>
      </c>
      <c r="Z103" s="92" t="s">
        <v>50</v>
      </c>
      <c r="AA103" s="92" t="s">
        <v>600</v>
      </c>
      <c r="AB103" s="92" t="s">
        <v>605</v>
      </c>
      <c r="AC103" s="91" t="s">
        <v>688</v>
      </c>
      <c r="AD103" s="93">
        <v>360</v>
      </c>
      <c r="AE103" s="90">
        <v>21</v>
      </c>
      <c r="AF103" s="93">
        <v>75.6</v>
      </c>
      <c r="AG103" s="6">
        <f>ROUND($K$103*$AD$103,2)</f>
        <v>360</v>
      </c>
      <c r="AH103" s="6">
        <f>ROUND($K$103*($AD$103+$AF$103),2)</f>
        <v>435.6</v>
      </c>
    </row>
    <row r="104" spans="1:34" ht="13.5" customHeight="1" thickTop="1">
      <c r="A104" s="54"/>
      <c r="B104" s="54"/>
      <c r="C104" s="54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54" t="s">
        <v>602</v>
      </c>
      <c r="AF104" s="54"/>
      <c r="AG104" s="8">
        <f>SUM($AG$103:$AG$103)</f>
        <v>360</v>
      </c>
      <c r="AH104" s="8">
        <f>SUM($AH$103:$AH$103)</f>
        <v>435.6</v>
      </c>
    </row>
    <row r="105" spans="1:34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ht="26.25" thickBot="1">
      <c r="A106" s="3">
        <v>43262</v>
      </c>
      <c r="B106" s="4" t="s">
        <v>38</v>
      </c>
      <c r="C106" s="3">
        <v>115302</v>
      </c>
      <c r="D106" s="4" t="s">
        <v>48</v>
      </c>
      <c r="E106" s="4" t="s">
        <v>128</v>
      </c>
      <c r="F106" s="4" t="s">
        <v>129</v>
      </c>
      <c r="G106" s="4" t="s">
        <v>29</v>
      </c>
      <c r="H106" s="4"/>
      <c r="I106" s="4" t="s">
        <v>30</v>
      </c>
      <c r="J106" s="5">
        <v>1</v>
      </c>
      <c r="K106" s="90">
        <v>1</v>
      </c>
      <c r="L106" s="91" t="s">
        <v>597</v>
      </c>
      <c r="M106" s="4">
        <v>235200</v>
      </c>
      <c r="N106" s="4" t="s">
        <v>220</v>
      </c>
      <c r="O106" s="4" t="s">
        <v>131</v>
      </c>
      <c r="P106" s="4" t="s">
        <v>132</v>
      </c>
      <c r="Q106" s="4">
        <v>2</v>
      </c>
      <c r="R106" s="4">
        <v>2.44</v>
      </c>
      <c r="S106" s="4">
        <v>101945</v>
      </c>
      <c r="T106" s="4" t="s">
        <v>221</v>
      </c>
      <c r="U106" s="4" t="s">
        <v>222</v>
      </c>
      <c r="V106" s="4">
        <v>549493607</v>
      </c>
      <c r="W106" s="4"/>
      <c r="X106" s="92" t="s">
        <v>689</v>
      </c>
      <c r="Y106" s="92" t="s">
        <v>690</v>
      </c>
      <c r="Z106" s="92" t="s">
        <v>50</v>
      </c>
      <c r="AA106" s="92" t="s">
        <v>613</v>
      </c>
      <c r="AB106" s="92" t="s">
        <v>614</v>
      </c>
      <c r="AC106" s="91" t="s">
        <v>691</v>
      </c>
      <c r="AD106" s="93">
        <v>4400</v>
      </c>
      <c r="AE106" s="90">
        <v>21</v>
      </c>
      <c r="AF106" s="93">
        <v>924</v>
      </c>
      <c r="AG106" s="6">
        <f>ROUND($K$106*$AD$106,2)</f>
        <v>4400</v>
      </c>
      <c r="AH106" s="6">
        <f>ROUND($K$106*($AD$106+$AF$106),2)</f>
        <v>5324</v>
      </c>
    </row>
    <row r="107" spans="1:34" ht="13.5" customHeight="1" thickTop="1">
      <c r="A107" s="54"/>
      <c r="B107" s="54"/>
      <c r="C107" s="54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54" t="s">
        <v>602</v>
      </c>
      <c r="AF107" s="54"/>
      <c r="AG107" s="8">
        <f>SUM($AG$106:$AG$106)</f>
        <v>4400</v>
      </c>
      <c r="AH107" s="8">
        <f>SUM($AH$106:$AH$106)</f>
        <v>5324</v>
      </c>
    </row>
    <row r="108" spans="1:34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ht="13.5" thickBot="1">
      <c r="A109" s="3">
        <v>43316</v>
      </c>
      <c r="B109" s="4"/>
      <c r="C109" s="3">
        <v>115916</v>
      </c>
      <c r="D109" s="4" t="s">
        <v>39</v>
      </c>
      <c r="E109" s="4" t="s">
        <v>40</v>
      </c>
      <c r="F109" s="4" t="s">
        <v>41</v>
      </c>
      <c r="G109" s="4" t="s">
        <v>29</v>
      </c>
      <c r="H109" s="4"/>
      <c r="I109" s="4" t="s">
        <v>30</v>
      </c>
      <c r="J109" s="5">
        <v>2</v>
      </c>
      <c r="K109" s="90">
        <v>2</v>
      </c>
      <c r="L109" s="91" t="s">
        <v>597</v>
      </c>
      <c r="M109" s="4">
        <v>314070</v>
      </c>
      <c r="N109" s="4" t="s">
        <v>223</v>
      </c>
      <c r="O109" s="4" t="s">
        <v>224</v>
      </c>
      <c r="P109" s="4" t="s">
        <v>225</v>
      </c>
      <c r="Q109" s="4">
        <v>2</v>
      </c>
      <c r="R109" s="4" t="s">
        <v>50</v>
      </c>
      <c r="S109" s="4">
        <v>25504</v>
      </c>
      <c r="T109" s="4" t="s">
        <v>226</v>
      </c>
      <c r="U109" s="4" t="s">
        <v>227</v>
      </c>
      <c r="V109" s="4">
        <v>549491432</v>
      </c>
      <c r="W109" s="4"/>
      <c r="X109" s="92" t="s">
        <v>600</v>
      </c>
      <c r="Y109" s="92" t="s">
        <v>692</v>
      </c>
      <c r="Z109" s="92" t="s">
        <v>50</v>
      </c>
      <c r="AA109" s="92" t="s">
        <v>600</v>
      </c>
      <c r="AB109" s="92" t="s">
        <v>605</v>
      </c>
      <c r="AC109" s="91" t="s">
        <v>693</v>
      </c>
      <c r="AD109" s="93">
        <v>2050</v>
      </c>
      <c r="AE109" s="90">
        <v>21</v>
      </c>
      <c r="AF109" s="93">
        <v>430.5</v>
      </c>
      <c r="AG109" s="6">
        <f>ROUND($K$109*$AD$109,2)</f>
        <v>4100</v>
      </c>
      <c r="AH109" s="6">
        <f>ROUND($K$109*($AD$109+$AF$109),2)</f>
        <v>4961</v>
      </c>
    </row>
    <row r="110" spans="1:34" ht="13.5" customHeight="1" thickTop="1">
      <c r="A110" s="54"/>
      <c r="B110" s="54"/>
      <c r="C110" s="54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54" t="s">
        <v>602</v>
      </c>
      <c r="AF110" s="54"/>
      <c r="AG110" s="8">
        <f>SUM($AG$109:$AG$109)</f>
        <v>4100</v>
      </c>
      <c r="AH110" s="8">
        <f>SUM($AH$109:$AH$109)</f>
        <v>4961</v>
      </c>
    </row>
    <row r="111" spans="1:34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4" ht="25.5">
      <c r="A112" s="3">
        <v>43390</v>
      </c>
      <c r="B112" s="4"/>
      <c r="C112" s="3">
        <v>117169</v>
      </c>
      <c r="D112" s="4" t="s">
        <v>39</v>
      </c>
      <c r="E112" s="4" t="s">
        <v>40</v>
      </c>
      <c r="F112" s="4" t="s">
        <v>41</v>
      </c>
      <c r="G112" s="4" t="s">
        <v>29</v>
      </c>
      <c r="H112" s="4"/>
      <c r="I112" s="4" t="s">
        <v>30</v>
      </c>
      <c r="J112" s="5">
        <v>1</v>
      </c>
      <c r="K112" s="90">
        <v>1</v>
      </c>
      <c r="L112" s="91" t="s">
        <v>603</v>
      </c>
      <c r="M112" s="4">
        <v>110227</v>
      </c>
      <c r="N112" s="4" t="s">
        <v>228</v>
      </c>
      <c r="O112" s="4" t="s">
        <v>229</v>
      </c>
      <c r="P112" s="4" t="s">
        <v>165</v>
      </c>
      <c r="Q112" s="4">
        <v>17</v>
      </c>
      <c r="R112" s="4" t="s">
        <v>230</v>
      </c>
      <c r="S112" s="4">
        <v>6570</v>
      </c>
      <c r="T112" s="4" t="s">
        <v>231</v>
      </c>
      <c r="U112" s="4" t="s">
        <v>232</v>
      </c>
      <c r="V112" s="4">
        <v>532232042</v>
      </c>
      <c r="W112" s="4" t="s">
        <v>233</v>
      </c>
      <c r="X112" s="92" t="s">
        <v>600</v>
      </c>
      <c r="Y112" s="92" t="s">
        <v>694</v>
      </c>
      <c r="Z112" s="92" t="s">
        <v>50</v>
      </c>
      <c r="AA112" s="92" t="s">
        <v>600</v>
      </c>
      <c r="AB112" s="92" t="s">
        <v>695</v>
      </c>
      <c r="AC112" s="91" t="s">
        <v>696</v>
      </c>
      <c r="AD112" s="93">
        <v>2050</v>
      </c>
      <c r="AE112" s="90">
        <v>21</v>
      </c>
      <c r="AF112" s="93">
        <v>430.5</v>
      </c>
      <c r="AG112" s="6">
        <f>ROUND($K$112*$AD$112,2)</f>
        <v>2050</v>
      </c>
      <c r="AH112" s="6">
        <f>ROUND($K$112*($AD$112+$AF$112),2)</f>
        <v>2480.5</v>
      </c>
    </row>
    <row r="113" spans="1:34" ht="26.25" thickBot="1">
      <c r="A113" s="3">
        <v>43390</v>
      </c>
      <c r="B113" s="4"/>
      <c r="C113" s="3">
        <v>117272</v>
      </c>
      <c r="D113" s="4" t="s">
        <v>48</v>
      </c>
      <c r="E113" s="4" t="s">
        <v>128</v>
      </c>
      <c r="F113" s="4" t="s">
        <v>129</v>
      </c>
      <c r="G113" s="4" t="s">
        <v>29</v>
      </c>
      <c r="H113" s="4"/>
      <c r="I113" s="4" t="s">
        <v>30</v>
      </c>
      <c r="J113" s="5">
        <v>1</v>
      </c>
      <c r="K113" s="90">
        <v>1</v>
      </c>
      <c r="L113" s="91" t="s">
        <v>603</v>
      </c>
      <c r="M113" s="4">
        <v>110227</v>
      </c>
      <c r="N113" s="4" t="s">
        <v>228</v>
      </c>
      <c r="O113" s="4" t="s">
        <v>229</v>
      </c>
      <c r="P113" s="4" t="s">
        <v>165</v>
      </c>
      <c r="Q113" s="4">
        <v>17</v>
      </c>
      <c r="R113" s="4" t="s">
        <v>230</v>
      </c>
      <c r="S113" s="4">
        <v>6570</v>
      </c>
      <c r="T113" s="4" t="s">
        <v>231</v>
      </c>
      <c r="U113" s="4" t="s">
        <v>232</v>
      </c>
      <c r="V113" s="4">
        <v>532232042</v>
      </c>
      <c r="W113" s="4" t="s">
        <v>233</v>
      </c>
      <c r="X113" s="92" t="s">
        <v>600</v>
      </c>
      <c r="Y113" s="92" t="s">
        <v>694</v>
      </c>
      <c r="Z113" s="92" t="s">
        <v>50</v>
      </c>
      <c r="AA113" s="92" t="s">
        <v>600</v>
      </c>
      <c r="AB113" s="92" t="s">
        <v>695</v>
      </c>
      <c r="AC113" s="91" t="s">
        <v>696</v>
      </c>
      <c r="AD113" s="93">
        <v>4400</v>
      </c>
      <c r="AE113" s="90">
        <v>21</v>
      </c>
      <c r="AF113" s="93">
        <v>924</v>
      </c>
      <c r="AG113" s="6">
        <f>ROUND($K$113*$AD$113,2)</f>
        <v>4400</v>
      </c>
      <c r="AH113" s="6">
        <f>ROUND($K$113*($AD$113+$AF$113),2)</f>
        <v>5324</v>
      </c>
    </row>
    <row r="114" spans="1:34" ht="13.5" customHeight="1" thickTop="1">
      <c r="A114" s="54"/>
      <c r="B114" s="54"/>
      <c r="C114" s="54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54" t="s">
        <v>602</v>
      </c>
      <c r="AF114" s="54"/>
      <c r="AG114" s="8">
        <f>SUM($AG$112:$AG$113)</f>
        <v>6450</v>
      </c>
      <c r="AH114" s="8">
        <f>SUM($AH$112:$AH$113)</f>
        <v>7804.5</v>
      </c>
    </row>
    <row r="115" spans="1:34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ht="13.5" thickBot="1">
      <c r="A116" s="3">
        <v>43394</v>
      </c>
      <c r="B116" s="4"/>
      <c r="C116" s="3">
        <v>116784</v>
      </c>
      <c r="D116" s="4" t="s">
        <v>48</v>
      </c>
      <c r="E116" s="4" t="s">
        <v>128</v>
      </c>
      <c r="F116" s="4" t="s">
        <v>129</v>
      </c>
      <c r="G116" s="4" t="s">
        <v>29</v>
      </c>
      <c r="H116" s="4"/>
      <c r="I116" s="4" t="s">
        <v>30</v>
      </c>
      <c r="J116" s="5">
        <v>2</v>
      </c>
      <c r="K116" s="90">
        <v>2</v>
      </c>
      <c r="L116" s="91" t="s">
        <v>597</v>
      </c>
      <c r="M116" s="4">
        <v>999530</v>
      </c>
      <c r="N116" s="4" t="s">
        <v>234</v>
      </c>
      <c r="O116" s="4" t="s">
        <v>145</v>
      </c>
      <c r="P116" s="4" t="s">
        <v>146</v>
      </c>
      <c r="Q116" s="4">
        <v>2</v>
      </c>
      <c r="R116" s="4">
        <v>215</v>
      </c>
      <c r="S116" s="4">
        <v>118727</v>
      </c>
      <c r="T116" s="4" t="s">
        <v>147</v>
      </c>
      <c r="U116" s="4" t="s">
        <v>148</v>
      </c>
      <c r="V116" s="4">
        <v>549493159</v>
      </c>
      <c r="W116" s="4"/>
      <c r="X116" s="92" t="s">
        <v>697</v>
      </c>
      <c r="Y116" s="92" t="s">
        <v>698</v>
      </c>
      <c r="Z116" s="92" t="s">
        <v>50</v>
      </c>
      <c r="AA116" s="92" t="s">
        <v>600</v>
      </c>
      <c r="AB116" s="92" t="s">
        <v>655</v>
      </c>
      <c r="AC116" s="91" t="s">
        <v>699</v>
      </c>
      <c r="AD116" s="93">
        <v>4400</v>
      </c>
      <c r="AE116" s="90">
        <v>21</v>
      </c>
      <c r="AF116" s="93">
        <v>924</v>
      </c>
      <c r="AG116" s="6">
        <f>ROUND($K$116*$AD$116,2)</f>
        <v>8800</v>
      </c>
      <c r="AH116" s="6">
        <f>ROUND($K$116*($AD$116+$AF$116),2)</f>
        <v>10648</v>
      </c>
    </row>
    <row r="117" spans="1:34" ht="13.5" customHeight="1" thickTop="1">
      <c r="A117" s="54"/>
      <c r="B117" s="54"/>
      <c r="C117" s="54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54" t="s">
        <v>602</v>
      </c>
      <c r="AF117" s="54"/>
      <c r="AG117" s="8">
        <f>SUM($AG$116:$AG$116)</f>
        <v>8800</v>
      </c>
      <c r="AH117" s="8">
        <f>SUM($AH$116:$AH$116)</f>
        <v>10648</v>
      </c>
    </row>
    <row r="118" spans="1:34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ht="26.25" thickBot="1">
      <c r="A119" s="3">
        <v>43422</v>
      </c>
      <c r="B119" s="4"/>
      <c r="C119" s="3">
        <v>116830</v>
      </c>
      <c r="D119" s="4" t="s">
        <v>70</v>
      </c>
      <c r="E119" s="4" t="s">
        <v>85</v>
      </c>
      <c r="F119" s="4" t="s">
        <v>86</v>
      </c>
      <c r="G119" s="4" t="s">
        <v>29</v>
      </c>
      <c r="H119" s="4"/>
      <c r="I119" s="4" t="s">
        <v>30</v>
      </c>
      <c r="J119" s="5">
        <v>1</v>
      </c>
      <c r="K119" s="90">
        <v>1</v>
      </c>
      <c r="L119" s="91" t="s">
        <v>597</v>
      </c>
      <c r="M119" s="4">
        <v>313060</v>
      </c>
      <c r="N119" s="4" t="s">
        <v>235</v>
      </c>
      <c r="O119" s="4" t="s">
        <v>236</v>
      </c>
      <c r="P119" s="4" t="s">
        <v>44</v>
      </c>
      <c r="Q119" s="4"/>
      <c r="R119" s="4" t="s">
        <v>50</v>
      </c>
      <c r="S119" s="4">
        <v>175780</v>
      </c>
      <c r="T119" s="4" t="s">
        <v>237</v>
      </c>
      <c r="U119" s="4" t="s">
        <v>238</v>
      </c>
      <c r="V119" s="4">
        <v>549493093</v>
      </c>
      <c r="W119" s="4"/>
      <c r="X119" s="92" t="s">
        <v>700</v>
      </c>
      <c r="Y119" s="92" t="s">
        <v>701</v>
      </c>
      <c r="Z119" s="92" t="s">
        <v>702</v>
      </c>
      <c r="AA119" s="92" t="s">
        <v>703</v>
      </c>
      <c r="AB119" s="92" t="s">
        <v>50</v>
      </c>
      <c r="AC119" s="91" t="s">
        <v>704</v>
      </c>
      <c r="AD119" s="93">
        <v>1400</v>
      </c>
      <c r="AE119" s="90">
        <v>21</v>
      </c>
      <c r="AF119" s="93">
        <v>294</v>
      </c>
      <c r="AG119" s="6">
        <f>ROUND($K$119*$AD$119,2)</f>
        <v>1400</v>
      </c>
      <c r="AH119" s="6">
        <f>ROUND($K$119*($AD$119+$AF$119),2)</f>
        <v>1694</v>
      </c>
    </row>
    <row r="120" spans="1:34" ht="13.5" customHeight="1" thickTop="1">
      <c r="A120" s="54"/>
      <c r="B120" s="54"/>
      <c r="C120" s="54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54" t="s">
        <v>602</v>
      </c>
      <c r="AF120" s="54"/>
      <c r="AG120" s="8">
        <f>SUM($AG$119:$AG$119)</f>
        <v>1400</v>
      </c>
      <c r="AH120" s="8">
        <f>SUM($AH$119:$AH$119)</f>
        <v>1694</v>
      </c>
    </row>
    <row r="121" spans="1:34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ht="12.75">
      <c r="A122" s="3">
        <v>43586</v>
      </c>
      <c r="B122" s="4" t="s">
        <v>239</v>
      </c>
      <c r="C122" s="3">
        <v>117204</v>
      </c>
      <c r="D122" s="4" t="s">
        <v>39</v>
      </c>
      <c r="E122" s="4" t="s">
        <v>40</v>
      </c>
      <c r="F122" s="4" t="s">
        <v>41</v>
      </c>
      <c r="G122" s="4" t="s">
        <v>29</v>
      </c>
      <c r="H122" s="4"/>
      <c r="I122" s="4" t="s">
        <v>30</v>
      </c>
      <c r="J122" s="5">
        <v>1</v>
      </c>
      <c r="K122" s="90">
        <v>1</v>
      </c>
      <c r="L122" s="91" t="s">
        <v>597</v>
      </c>
      <c r="M122" s="4">
        <v>991600</v>
      </c>
      <c r="N122" s="4" t="s">
        <v>240</v>
      </c>
      <c r="O122" s="4" t="s">
        <v>80</v>
      </c>
      <c r="P122" s="4" t="s">
        <v>81</v>
      </c>
      <c r="Q122" s="4">
        <v>3</v>
      </c>
      <c r="R122" s="4">
        <v>262</v>
      </c>
      <c r="S122" s="4">
        <v>107151</v>
      </c>
      <c r="T122" s="4" t="s">
        <v>241</v>
      </c>
      <c r="U122" s="4" t="s">
        <v>242</v>
      </c>
      <c r="V122" s="4">
        <v>549494088</v>
      </c>
      <c r="W122" s="4"/>
      <c r="X122" s="92" t="s">
        <v>705</v>
      </c>
      <c r="Y122" s="92" t="s">
        <v>706</v>
      </c>
      <c r="Z122" s="92" t="s">
        <v>50</v>
      </c>
      <c r="AA122" s="92" t="s">
        <v>638</v>
      </c>
      <c r="AB122" s="92" t="s">
        <v>707</v>
      </c>
      <c r="AC122" s="91" t="s">
        <v>708</v>
      </c>
      <c r="AD122" s="93">
        <v>2050</v>
      </c>
      <c r="AE122" s="90">
        <v>21</v>
      </c>
      <c r="AF122" s="93">
        <v>430.5</v>
      </c>
      <c r="AG122" s="6">
        <f>ROUND($K$122*$AD$122,2)</f>
        <v>2050</v>
      </c>
      <c r="AH122" s="6">
        <f>ROUND($K$122*($AD$122+$AF$122),2)</f>
        <v>2480.5</v>
      </c>
    </row>
    <row r="123" spans="1:34" ht="13.5" thickBot="1">
      <c r="A123" s="3">
        <v>43586</v>
      </c>
      <c r="B123" s="4" t="s">
        <v>239</v>
      </c>
      <c r="C123" s="3">
        <v>117206</v>
      </c>
      <c r="D123" s="4" t="s">
        <v>48</v>
      </c>
      <c r="E123" s="4" t="s">
        <v>243</v>
      </c>
      <c r="F123" s="4" t="s">
        <v>244</v>
      </c>
      <c r="G123" s="4" t="s">
        <v>29</v>
      </c>
      <c r="H123" s="4"/>
      <c r="I123" s="4" t="s">
        <v>30</v>
      </c>
      <c r="J123" s="5">
        <v>1</v>
      </c>
      <c r="K123" s="90">
        <v>1</v>
      </c>
      <c r="L123" s="91" t="s">
        <v>597</v>
      </c>
      <c r="M123" s="4">
        <v>991600</v>
      </c>
      <c r="N123" s="4" t="s">
        <v>240</v>
      </c>
      <c r="O123" s="4" t="s">
        <v>80</v>
      </c>
      <c r="P123" s="4" t="s">
        <v>81</v>
      </c>
      <c r="Q123" s="4">
        <v>3</v>
      </c>
      <c r="R123" s="4">
        <v>262</v>
      </c>
      <c r="S123" s="4">
        <v>107151</v>
      </c>
      <c r="T123" s="4" t="s">
        <v>241</v>
      </c>
      <c r="U123" s="4" t="s">
        <v>242</v>
      </c>
      <c r="V123" s="4">
        <v>549494088</v>
      </c>
      <c r="W123" s="4"/>
      <c r="X123" s="92" t="s">
        <v>705</v>
      </c>
      <c r="Y123" s="92" t="s">
        <v>706</v>
      </c>
      <c r="Z123" s="92" t="s">
        <v>50</v>
      </c>
      <c r="AA123" s="92" t="s">
        <v>638</v>
      </c>
      <c r="AB123" s="92" t="s">
        <v>707</v>
      </c>
      <c r="AC123" s="91" t="s">
        <v>708</v>
      </c>
      <c r="AD123" s="93">
        <v>4300</v>
      </c>
      <c r="AE123" s="90">
        <v>21</v>
      </c>
      <c r="AF123" s="93">
        <v>903</v>
      </c>
      <c r="AG123" s="6">
        <f>ROUND($K$123*$AD$123,2)</f>
        <v>4300</v>
      </c>
      <c r="AH123" s="6">
        <f>ROUND($K$123*($AD$123+$AF$123),2)</f>
        <v>5203</v>
      </c>
    </row>
    <row r="124" spans="1:34" ht="13.5" customHeight="1" thickTop="1">
      <c r="A124" s="54"/>
      <c r="B124" s="54"/>
      <c r="C124" s="54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54" t="s">
        <v>602</v>
      </c>
      <c r="AF124" s="54"/>
      <c r="AG124" s="8">
        <f>SUM($AG$122:$AG$123)</f>
        <v>6350</v>
      </c>
      <c r="AH124" s="8">
        <f>SUM($AH$122:$AH$123)</f>
        <v>7683.5</v>
      </c>
    </row>
    <row r="125" spans="1:34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ht="13.5" thickBot="1">
      <c r="A126" s="3">
        <v>43700</v>
      </c>
      <c r="B126" s="4"/>
      <c r="C126" s="3">
        <v>117593</v>
      </c>
      <c r="D126" s="4" t="s">
        <v>48</v>
      </c>
      <c r="E126" s="4" t="s">
        <v>128</v>
      </c>
      <c r="F126" s="4" t="s">
        <v>129</v>
      </c>
      <c r="G126" s="4" t="s">
        <v>29</v>
      </c>
      <c r="H126" s="4"/>
      <c r="I126" s="4" t="s">
        <v>30</v>
      </c>
      <c r="J126" s="5">
        <v>2</v>
      </c>
      <c r="K126" s="90">
        <v>2</v>
      </c>
      <c r="L126" s="91" t="s">
        <v>597</v>
      </c>
      <c r="M126" s="4">
        <v>231400</v>
      </c>
      <c r="N126" s="4" t="s">
        <v>245</v>
      </c>
      <c r="O126" s="4" t="s">
        <v>131</v>
      </c>
      <c r="P126" s="4" t="s">
        <v>132</v>
      </c>
      <c r="Q126" s="4"/>
      <c r="R126" s="4" t="s">
        <v>50</v>
      </c>
      <c r="S126" s="4">
        <v>3913</v>
      </c>
      <c r="T126" s="4" t="s">
        <v>133</v>
      </c>
      <c r="U126" s="4" t="s">
        <v>134</v>
      </c>
      <c r="V126" s="4">
        <v>549493609</v>
      </c>
      <c r="W126" s="4"/>
      <c r="X126" s="92" t="s">
        <v>600</v>
      </c>
      <c r="Y126" s="92" t="s">
        <v>709</v>
      </c>
      <c r="Z126" s="92" t="s">
        <v>710</v>
      </c>
      <c r="AA126" s="92" t="s">
        <v>600</v>
      </c>
      <c r="AB126" s="92" t="s">
        <v>655</v>
      </c>
      <c r="AC126" s="91" t="s">
        <v>711</v>
      </c>
      <c r="AD126" s="93">
        <v>4400</v>
      </c>
      <c r="AE126" s="90">
        <v>21</v>
      </c>
      <c r="AF126" s="93">
        <v>924</v>
      </c>
      <c r="AG126" s="6">
        <f>ROUND($K$126*$AD$126,2)</f>
        <v>8800</v>
      </c>
      <c r="AH126" s="6">
        <f>ROUND($K$126*($AD$126+$AF$126),2)</f>
        <v>10648</v>
      </c>
    </row>
    <row r="127" spans="1:34" ht="13.5" customHeight="1" thickTop="1">
      <c r="A127" s="54"/>
      <c r="B127" s="54"/>
      <c r="C127" s="54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54" t="s">
        <v>602</v>
      </c>
      <c r="AF127" s="54"/>
      <c r="AG127" s="8">
        <f>SUM($AG$126:$AG$126)</f>
        <v>8800</v>
      </c>
      <c r="AH127" s="8">
        <f>SUM($AH$126:$AH$126)</f>
        <v>10648</v>
      </c>
    </row>
    <row r="128" spans="1:34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ht="26.25" thickBot="1">
      <c r="A129" s="3">
        <v>43731</v>
      </c>
      <c r="B129" s="4"/>
      <c r="C129" s="3">
        <v>117782</v>
      </c>
      <c r="D129" s="4" t="s">
        <v>70</v>
      </c>
      <c r="E129" s="4" t="s">
        <v>85</v>
      </c>
      <c r="F129" s="4" t="s">
        <v>86</v>
      </c>
      <c r="G129" s="4" t="s">
        <v>29</v>
      </c>
      <c r="H129" s="4"/>
      <c r="I129" s="4" t="s">
        <v>30</v>
      </c>
      <c r="J129" s="5">
        <v>2</v>
      </c>
      <c r="K129" s="90">
        <v>2</v>
      </c>
      <c r="L129" s="91" t="s">
        <v>597</v>
      </c>
      <c r="M129" s="4">
        <v>960000</v>
      </c>
      <c r="N129" s="4" t="s">
        <v>246</v>
      </c>
      <c r="O129" s="4" t="s">
        <v>80</v>
      </c>
      <c r="P129" s="4" t="s">
        <v>81</v>
      </c>
      <c r="Q129" s="4">
        <v>1</v>
      </c>
      <c r="R129" s="4" t="s">
        <v>50</v>
      </c>
      <c r="S129" s="4">
        <v>106950</v>
      </c>
      <c r="T129" s="4" t="s">
        <v>247</v>
      </c>
      <c r="U129" s="4" t="s">
        <v>248</v>
      </c>
      <c r="V129" s="4">
        <v>549494462</v>
      </c>
      <c r="W129" s="4"/>
      <c r="X129" s="92" t="s">
        <v>712</v>
      </c>
      <c r="Y129" s="92" t="s">
        <v>713</v>
      </c>
      <c r="Z129" s="92" t="s">
        <v>50</v>
      </c>
      <c r="AA129" s="92" t="s">
        <v>600</v>
      </c>
      <c r="AB129" s="92" t="s">
        <v>614</v>
      </c>
      <c r="AC129" s="91" t="s">
        <v>714</v>
      </c>
      <c r="AD129" s="93">
        <v>1400</v>
      </c>
      <c r="AE129" s="90">
        <v>21</v>
      </c>
      <c r="AF129" s="93">
        <v>294</v>
      </c>
      <c r="AG129" s="6">
        <f>ROUND($K$129*$AD$129,2)</f>
        <v>2800</v>
      </c>
      <c r="AH129" s="6">
        <f>ROUND($K$129*($AD$129+$AF$129),2)</f>
        <v>3388</v>
      </c>
    </row>
    <row r="130" spans="1:34" ht="13.5" customHeight="1" thickTop="1">
      <c r="A130" s="54"/>
      <c r="B130" s="54"/>
      <c r="C130" s="54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54" t="s">
        <v>602</v>
      </c>
      <c r="AF130" s="54"/>
      <c r="AG130" s="8">
        <f>SUM($AG$129:$AG$129)</f>
        <v>2800</v>
      </c>
      <c r="AH130" s="8">
        <f>SUM($AH$129:$AH$129)</f>
        <v>3388</v>
      </c>
    </row>
    <row r="131" spans="1:34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ht="13.5" thickBot="1">
      <c r="A132" s="3">
        <v>43925</v>
      </c>
      <c r="B132" s="4" t="s">
        <v>249</v>
      </c>
      <c r="C132" s="3">
        <v>119167</v>
      </c>
      <c r="D132" s="4" t="s">
        <v>48</v>
      </c>
      <c r="E132" s="4" t="s">
        <v>243</v>
      </c>
      <c r="F132" s="4" t="s">
        <v>244</v>
      </c>
      <c r="G132" s="4" t="s">
        <v>29</v>
      </c>
      <c r="H132" s="4"/>
      <c r="I132" s="4" t="s">
        <v>30</v>
      </c>
      <c r="J132" s="5">
        <v>1</v>
      </c>
      <c r="K132" s="90">
        <v>1</v>
      </c>
      <c r="L132" s="91" t="s">
        <v>597</v>
      </c>
      <c r="M132" s="4">
        <v>231700</v>
      </c>
      <c r="N132" s="4" t="s">
        <v>250</v>
      </c>
      <c r="O132" s="4" t="s">
        <v>131</v>
      </c>
      <c r="P132" s="4" t="s">
        <v>132</v>
      </c>
      <c r="Q132" s="4">
        <v>2</v>
      </c>
      <c r="R132" s="4">
        <v>2.29</v>
      </c>
      <c r="S132" s="4">
        <v>3913</v>
      </c>
      <c r="T132" s="4" t="s">
        <v>133</v>
      </c>
      <c r="U132" s="4" t="s">
        <v>134</v>
      </c>
      <c r="V132" s="4">
        <v>549493609</v>
      </c>
      <c r="W132" s="4"/>
      <c r="X132" s="92" t="s">
        <v>715</v>
      </c>
      <c r="Y132" s="92" t="s">
        <v>716</v>
      </c>
      <c r="Z132" s="92" t="s">
        <v>50</v>
      </c>
      <c r="AA132" s="92" t="s">
        <v>613</v>
      </c>
      <c r="AB132" s="92" t="s">
        <v>50</v>
      </c>
      <c r="AC132" s="91" t="s">
        <v>717</v>
      </c>
      <c r="AD132" s="93">
        <v>4300</v>
      </c>
      <c r="AE132" s="90">
        <v>21</v>
      </c>
      <c r="AF132" s="93">
        <v>903</v>
      </c>
      <c r="AG132" s="6">
        <f>ROUND($K$132*$AD$132,2)</f>
        <v>4300</v>
      </c>
      <c r="AH132" s="6">
        <f>ROUND($K$132*($AD$132+$AF$132),2)</f>
        <v>5203</v>
      </c>
    </row>
    <row r="133" spans="1:34" ht="13.5" customHeight="1" thickTop="1">
      <c r="A133" s="54"/>
      <c r="B133" s="54"/>
      <c r="C133" s="5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54" t="s">
        <v>602</v>
      </c>
      <c r="AF133" s="54"/>
      <c r="AG133" s="8">
        <f>SUM($AG$132:$AG$132)</f>
        <v>4300</v>
      </c>
      <c r="AH133" s="8">
        <f>SUM($AH$132:$AH$132)</f>
        <v>5203</v>
      </c>
    </row>
    <row r="134" spans="1:34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ht="13.5" thickBot="1">
      <c r="A135" s="3">
        <v>43939</v>
      </c>
      <c r="B135" s="4" t="s">
        <v>251</v>
      </c>
      <c r="C135" s="3">
        <v>119168</v>
      </c>
      <c r="D135" s="4" t="s">
        <v>48</v>
      </c>
      <c r="E135" s="4" t="s">
        <v>243</v>
      </c>
      <c r="F135" s="4" t="s">
        <v>244</v>
      </c>
      <c r="G135" s="4" t="s">
        <v>29</v>
      </c>
      <c r="H135" s="4"/>
      <c r="I135" s="4" t="s">
        <v>30</v>
      </c>
      <c r="J135" s="5">
        <v>1</v>
      </c>
      <c r="K135" s="90">
        <v>1</v>
      </c>
      <c r="L135" s="91" t="s">
        <v>597</v>
      </c>
      <c r="M135" s="4">
        <v>231700</v>
      </c>
      <c r="N135" s="4" t="s">
        <v>250</v>
      </c>
      <c r="O135" s="4" t="s">
        <v>131</v>
      </c>
      <c r="P135" s="4" t="s">
        <v>132</v>
      </c>
      <c r="Q135" s="4">
        <v>2</v>
      </c>
      <c r="R135" s="4">
        <v>2.29</v>
      </c>
      <c r="S135" s="4">
        <v>3913</v>
      </c>
      <c r="T135" s="4" t="s">
        <v>133</v>
      </c>
      <c r="U135" s="4" t="s">
        <v>134</v>
      </c>
      <c r="V135" s="4">
        <v>549493609</v>
      </c>
      <c r="W135" s="4"/>
      <c r="X135" s="92" t="s">
        <v>718</v>
      </c>
      <c r="Y135" s="92" t="s">
        <v>716</v>
      </c>
      <c r="Z135" s="92" t="s">
        <v>50</v>
      </c>
      <c r="AA135" s="92" t="s">
        <v>613</v>
      </c>
      <c r="AB135" s="92" t="s">
        <v>50</v>
      </c>
      <c r="AC135" s="91" t="s">
        <v>719</v>
      </c>
      <c r="AD135" s="93">
        <v>4300</v>
      </c>
      <c r="AE135" s="90">
        <v>21</v>
      </c>
      <c r="AF135" s="93">
        <v>903</v>
      </c>
      <c r="AG135" s="6">
        <f>ROUND($K$135*$AD$135,2)</f>
        <v>4300</v>
      </c>
      <c r="AH135" s="6">
        <f>ROUND($K$135*($AD$135+$AF$135),2)</f>
        <v>5203</v>
      </c>
    </row>
    <row r="136" spans="1:34" ht="13.5" customHeight="1" thickTop="1">
      <c r="A136" s="54"/>
      <c r="B136" s="54"/>
      <c r="C136" s="5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54" t="s">
        <v>602</v>
      </c>
      <c r="AF136" s="54"/>
      <c r="AG136" s="8">
        <f>SUM($AG$135:$AG$135)</f>
        <v>4300</v>
      </c>
      <c r="AH136" s="8">
        <f>SUM($AH$135:$AH$135)</f>
        <v>5203</v>
      </c>
    </row>
    <row r="137" spans="1:34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ht="12.75">
      <c r="A138" s="3">
        <v>43943</v>
      </c>
      <c r="B138" s="4" t="s">
        <v>252</v>
      </c>
      <c r="C138" s="3">
        <v>118971</v>
      </c>
      <c r="D138" s="4" t="s">
        <v>26</v>
      </c>
      <c r="E138" s="4" t="s">
        <v>27</v>
      </c>
      <c r="F138" s="4" t="s">
        <v>28</v>
      </c>
      <c r="G138" s="4" t="s">
        <v>29</v>
      </c>
      <c r="H138" s="4"/>
      <c r="I138" s="4" t="s">
        <v>30</v>
      </c>
      <c r="J138" s="5">
        <v>20</v>
      </c>
      <c r="K138" s="90">
        <v>20</v>
      </c>
      <c r="L138" s="91" t="s">
        <v>597</v>
      </c>
      <c r="M138" s="4">
        <v>991600</v>
      </c>
      <c r="N138" s="4" t="s">
        <v>240</v>
      </c>
      <c r="O138" s="4" t="s">
        <v>80</v>
      </c>
      <c r="P138" s="4" t="s">
        <v>81</v>
      </c>
      <c r="Q138" s="4">
        <v>3</v>
      </c>
      <c r="R138" s="4">
        <v>262</v>
      </c>
      <c r="S138" s="4">
        <v>107151</v>
      </c>
      <c r="T138" s="4" t="s">
        <v>241</v>
      </c>
      <c r="U138" s="4" t="s">
        <v>242</v>
      </c>
      <c r="V138" s="4">
        <v>549494088</v>
      </c>
      <c r="W138" s="4"/>
      <c r="X138" s="92" t="s">
        <v>705</v>
      </c>
      <c r="Y138" s="92" t="s">
        <v>706</v>
      </c>
      <c r="Z138" s="92" t="s">
        <v>50</v>
      </c>
      <c r="AA138" s="92" t="s">
        <v>638</v>
      </c>
      <c r="AB138" s="92" t="s">
        <v>707</v>
      </c>
      <c r="AC138" s="91" t="s">
        <v>720</v>
      </c>
      <c r="AD138" s="93">
        <v>70</v>
      </c>
      <c r="AE138" s="90">
        <v>21</v>
      </c>
      <c r="AF138" s="93">
        <v>14.7</v>
      </c>
      <c r="AG138" s="6">
        <f>ROUND($K$138*$AD$138,2)</f>
        <v>1400</v>
      </c>
      <c r="AH138" s="6">
        <f>ROUND($K$138*($AD$138+$AF$138),2)</f>
        <v>1694</v>
      </c>
    </row>
    <row r="139" spans="1:34" ht="12.75">
      <c r="A139" s="3">
        <v>43943</v>
      </c>
      <c r="B139" s="4" t="s">
        <v>252</v>
      </c>
      <c r="C139" s="3">
        <v>118987</v>
      </c>
      <c r="D139" s="4" t="s">
        <v>39</v>
      </c>
      <c r="E139" s="4" t="s">
        <v>40</v>
      </c>
      <c r="F139" s="4" t="s">
        <v>41</v>
      </c>
      <c r="G139" s="4" t="s">
        <v>29</v>
      </c>
      <c r="H139" s="4"/>
      <c r="I139" s="4" t="s">
        <v>30</v>
      </c>
      <c r="J139" s="5">
        <v>1</v>
      </c>
      <c r="K139" s="90">
        <v>1</v>
      </c>
      <c r="L139" s="91" t="s">
        <v>597</v>
      </c>
      <c r="M139" s="4">
        <v>991600</v>
      </c>
      <c r="N139" s="4" t="s">
        <v>240</v>
      </c>
      <c r="O139" s="4" t="s">
        <v>80</v>
      </c>
      <c r="P139" s="4" t="s">
        <v>81</v>
      </c>
      <c r="Q139" s="4">
        <v>3</v>
      </c>
      <c r="R139" s="4">
        <v>262</v>
      </c>
      <c r="S139" s="4">
        <v>107151</v>
      </c>
      <c r="T139" s="4" t="s">
        <v>241</v>
      </c>
      <c r="U139" s="4" t="s">
        <v>242</v>
      </c>
      <c r="V139" s="4">
        <v>549494088</v>
      </c>
      <c r="W139" s="4"/>
      <c r="X139" s="92" t="s">
        <v>705</v>
      </c>
      <c r="Y139" s="92" t="s">
        <v>706</v>
      </c>
      <c r="Z139" s="92" t="s">
        <v>50</v>
      </c>
      <c r="AA139" s="92" t="s">
        <v>638</v>
      </c>
      <c r="AB139" s="92" t="s">
        <v>707</v>
      </c>
      <c r="AC139" s="91" t="s">
        <v>720</v>
      </c>
      <c r="AD139" s="93">
        <v>2050</v>
      </c>
      <c r="AE139" s="90">
        <v>21</v>
      </c>
      <c r="AF139" s="93">
        <v>430.5</v>
      </c>
      <c r="AG139" s="6">
        <f>ROUND($K$139*$AD$139,2)</f>
        <v>2050</v>
      </c>
      <c r="AH139" s="6">
        <f>ROUND($K$139*($AD$139+$AF$139),2)</f>
        <v>2480.5</v>
      </c>
    </row>
    <row r="140" spans="1:34" ht="13.5" thickBot="1">
      <c r="A140" s="3">
        <v>43943</v>
      </c>
      <c r="B140" s="4" t="s">
        <v>252</v>
      </c>
      <c r="C140" s="3">
        <v>118988</v>
      </c>
      <c r="D140" s="4" t="s">
        <v>76</v>
      </c>
      <c r="E140" s="4" t="s">
        <v>77</v>
      </c>
      <c r="F140" s="4" t="s">
        <v>78</v>
      </c>
      <c r="G140" s="4" t="s">
        <v>29</v>
      </c>
      <c r="H140" s="4"/>
      <c r="I140" s="4" t="s">
        <v>30</v>
      </c>
      <c r="J140" s="5">
        <v>20</v>
      </c>
      <c r="K140" s="90">
        <v>20</v>
      </c>
      <c r="L140" s="91" t="s">
        <v>597</v>
      </c>
      <c r="M140" s="4">
        <v>991600</v>
      </c>
      <c r="N140" s="4" t="s">
        <v>240</v>
      </c>
      <c r="O140" s="4" t="s">
        <v>80</v>
      </c>
      <c r="P140" s="4" t="s">
        <v>81</v>
      </c>
      <c r="Q140" s="4">
        <v>3</v>
      </c>
      <c r="R140" s="4">
        <v>262</v>
      </c>
      <c r="S140" s="4">
        <v>107151</v>
      </c>
      <c r="T140" s="4" t="s">
        <v>241</v>
      </c>
      <c r="U140" s="4" t="s">
        <v>242</v>
      </c>
      <c r="V140" s="4">
        <v>549494088</v>
      </c>
      <c r="W140" s="4"/>
      <c r="X140" s="92" t="s">
        <v>705</v>
      </c>
      <c r="Y140" s="92" t="s">
        <v>706</v>
      </c>
      <c r="Z140" s="92" t="s">
        <v>50</v>
      </c>
      <c r="AA140" s="92" t="s">
        <v>638</v>
      </c>
      <c r="AB140" s="92" t="s">
        <v>707</v>
      </c>
      <c r="AC140" s="91" t="s">
        <v>720</v>
      </c>
      <c r="AD140" s="93">
        <v>85</v>
      </c>
      <c r="AE140" s="90">
        <v>21</v>
      </c>
      <c r="AF140" s="93">
        <v>17.85</v>
      </c>
      <c r="AG140" s="6">
        <f>ROUND($K$140*$AD$140,2)</f>
        <v>1700</v>
      </c>
      <c r="AH140" s="6">
        <f>ROUND($K$140*($AD$140+$AF$140),2)</f>
        <v>2057</v>
      </c>
    </row>
    <row r="141" spans="1:34" ht="13.5" customHeight="1" thickTop="1">
      <c r="A141" s="54"/>
      <c r="B141" s="54"/>
      <c r="C141" s="54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54" t="s">
        <v>602</v>
      </c>
      <c r="AF141" s="54"/>
      <c r="AG141" s="8">
        <f>SUM($AG$138:$AG$140)</f>
        <v>5150</v>
      </c>
      <c r="AH141" s="8">
        <f>SUM($AH$138:$AH$140)</f>
        <v>6231.5</v>
      </c>
    </row>
    <row r="142" spans="1:34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ht="12.75">
      <c r="A143" s="3">
        <v>43947</v>
      </c>
      <c r="B143" s="4" t="s">
        <v>253</v>
      </c>
      <c r="C143" s="3">
        <v>118993</v>
      </c>
      <c r="D143" s="4" t="s">
        <v>53</v>
      </c>
      <c r="E143" s="4" t="s">
        <v>63</v>
      </c>
      <c r="F143" s="4" t="s">
        <v>64</v>
      </c>
      <c r="G143" s="4" t="s">
        <v>29</v>
      </c>
      <c r="H143" s="4"/>
      <c r="I143" s="4" t="s">
        <v>30</v>
      </c>
      <c r="J143" s="5">
        <v>15</v>
      </c>
      <c r="K143" s="90">
        <v>15</v>
      </c>
      <c r="L143" s="91" t="s">
        <v>597</v>
      </c>
      <c r="M143" s="4">
        <v>510000</v>
      </c>
      <c r="N143" s="4" t="s">
        <v>106</v>
      </c>
      <c r="O143" s="4" t="s">
        <v>107</v>
      </c>
      <c r="P143" s="4" t="s">
        <v>44</v>
      </c>
      <c r="Q143" s="4">
        <v>2</v>
      </c>
      <c r="R143" s="4" t="s">
        <v>108</v>
      </c>
      <c r="S143" s="4">
        <v>186014</v>
      </c>
      <c r="T143" s="4" t="s">
        <v>109</v>
      </c>
      <c r="U143" s="4" t="s">
        <v>110</v>
      </c>
      <c r="V143" s="4">
        <v>549496321</v>
      </c>
      <c r="W143" s="4"/>
      <c r="X143" s="92" t="s">
        <v>721</v>
      </c>
      <c r="Y143" s="92" t="s">
        <v>673</v>
      </c>
      <c r="Z143" s="92" t="s">
        <v>50</v>
      </c>
      <c r="AA143" s="92" t="s">
        <v>600</v>
      </c>
      <c r="AB143" s="92" t="s">
        <v>50</v>
      </c>
      <c r="AC143" s="91" t="s">
        <v>722</v>
      </c>
      <c r="AD143" s="93">
        <v>360</v>
      </c>
      <c r="AE143" s="90">
        <v>21</v>
      </c>
      <c r="AF143" s="93">
        <v>75.6</v>
      </c>
      <c r="AG143" s="6">
        <f>ROUND($K$143*$AD$143,2)</f>
        <v>5400</v>
      </c>
      <c r="AH143" s="6">
        <f>ROUND($K$143*($AD$143+$AF$143),2)</f>
        <v>6534</v>
      </c>
    </row>
    <row r="144" spans="1:34" ht="12.75">
      <c r="A144" s="3">
        <v>43947</v>
      </c>
      <c r="B144" s="4" t="s">
        <v>253</v>
      </c>
      <c r="C144" s="3">
        <v>118994</v>
      </c>
      <c r="D144" s="4" t="s">
        <v>70</v>
      </c>
      <c r="E144" s="4" t="s">
        <v>85</v>
      </c>
      <c r="F144" s="4" t="s">
        <v>86</v>
      </c>
      <c r="G144" s="4" t="s">
        <v>29</v>
      </c>
      <c r="H144" s="4"/>
      <c r="I144" s="4" t="s">
        <v>30</v>
      </c>
      <c r="J144" s="5">
        <v>2</v>
      </c>
      <c r="K144" s="90">
        <v>2</v>
      </c>
      <c r="L144" s="91" t="s">
        <v>597</v>
      </c>
      <c r="M144" s="4">
        <v>510000</v>
      </c>
      <c r="N144" s="4" t="s">
        <v>106</v>
      </c>
      <c r="O144" s="4" t="s">
        <v>107</v>
      </c>
      <c r="P144" s="4" t="s">
        <v>44</v>
      </c>
      <c r="Q144" s="4">
        <v>2</v>
      </c>
      <c r="R144" s="4" t="s">
        <v>108</v>
      </c>
      <c r="S144" s="4">
        <v>186014</v>
      </c>
      <c r="T144" s="4" t="s">
        <v>109</v>
      </c>
      <c r="U144" s="4" t="s">
        <v>110</v>
      </c>
      <c r="V144" s="4">
        <v>549496321</v>
      </c>
      <c r="W144" s="4"/>
      <c r="X144" s="92" t="s">
        <v>721</v>
      </c>
      <c r="Y144" s="92" t="s">
        <v>673</v>
      </c>
      <c r="Z144" s="92" t="s">
        <v>50</v>
      </c>
      <c r="AA144" s="92" t="s">
        <v>600</v>
      </c>
      <c r="AB144" s="92" t="s">
        <v>50</v>
      </c>
      <c r="AC144" s="91" t="s">
        <v>722</v>
      </c>
      <c r="AD144" s="93">
        <v>1400</v>
      </c>
      <c r="AE144" s="90">
        <v>21</v>
      </c>
      <c r="AF144" s="93">
        <v>294</v>
      </c>
      <c r="AG144" s="6">
        <f>ROUND($K$144*$AD$144,2)</f>
        <v>2800</v>
      </c>
      <c r="AH144" s="6">
        <f>ROUND($K$144*($AD$144+$AF$144),2)</f>
        <v>3388</v>
      </c>
    </row>
    <row r="145" spans="1:34" ht="12.75">
      <c r="A145" s="3">
        <v>43947</v>
      </c>
      <c r="B145" s="4" t="s">
        <v>253</v>
      </c>
      <c r="C145" s="3">
        <v>118995</v>
      </c>
      <c r="D145" s="4" t="s">
        <v>26</v>
      </c>
      <c r="E145" s="4" t="s">
        <v>27</v>
      </c>
      <c r="F145" s="4" t="s">
        <v>28</v>
      </c>
      <c r="G145" s="4" t="s">
        <v>29</v>
      </c>
      <c r="H145" s="4"/>
      <c r="I145" s="4" t="s">
        <v>30</v>
      </c>
      <c r="J145" s="5">
        <v>3</v>
      </c>
      <c r="K145" s="90">
        <v>3</v>
      </c>
      <c r="L145" s="91" t="s">
        <v>597</v>
      </c>
      <c r="M145" s="4">
        <v>510000</v>
      </c>
      <c r="N145" s="4" t="s">
        <v>106</v>
      </c>
      <c r="O145" s="4" t="s">
        <v>107</v>
      </c>
      <c r="P145" s="4" t="s">
        <v>44</v>
      </c>
      <c r="Q145" s="4">
        <v>2</v>
      </c>
      <c r="R145" s="4" t="s">
        <v>108</v>
      </c>
      <c r="S145" s="4">
        <v>186014</v>
      </c>
      <c r="T145" s="4" t="s">
        <v>109</v>
      </c>
      <c r="U145" s="4" t="s">
        <v>110</v>
      </c>
      <c r="V145" s="4">
        <v>549496321</v>
      </c>
      <c r="W145" s="4"/>
      <c r="X145" s="92" t="s">
        <v>721</v>
      </c>
      <c r="Y145" s="92" t="s">
        <v>673</v>
      </c>
      <c r="Z145" s="92" t="s">
        <v>50</v>
      </c>
      <c r="AA145" s="92" t="s">
        <v>600</v>
      </c>
      <c r="AB145" s="92" t="s">
        <v>50</v>
      </c>
      <c r="AC145" s="91" t="s">
        <v>722</v>
      </c>
      <c r="AD145" s="93">
        <v>70</v>
      </c>
      <c r="AE145" s="90">
        <v>21</v>
      </c>
      <c r="AF145" s="93">
        <v>14.7</v>
      </c>
      <c r="AG145" s="6">
        <f>ROUND($K$145*$AD$145,2)</f>
        <v>210</v>
      </c>
      <c r="AH145" s="6">
        <f>ROUND($K$145*($AD$145+$AF$145),2)</f>
        <v>254.1</v>
      </c>
    </row>
    <row r="146" spans="1:34" ht="12.75">
      <c r="A146" s="3">
        <v>43947</v>
      </c>
      <c r="B146" s="4" t="s">
        <v>253</v>
      </c>
      <c r="C146" s="3">
        <v>118996</v>
      </c>
      <c r="D146" s="4" t="s">
        <v>76</v>
      </c>
      <c r="E146" s="4" t="s">
        <v>77</v>
      </c>
      <c r="F146" s="4" t="s">
        <v>78</v>
      </c>
      <c r="G146" s="4" t="s">
        <v>29</v>
      </c>
      <c r="H146" s="4"/>
      <c r="I146" s="4" t="s">
        <v>30</v>
      </c>
      <c r="J146" s="5">
        <v>3</v>
      </c>
      <c r="K146" s="90">
        <v>3</v>
      </c>
      <c r="L146" s="91" t="s">
        <v>597</v>
      </c>
      <c r="M146" s="4">
        <v>510000</v>
      </c>
      <c r="N146" s="4" t="s">
        <v>106</v>
      </c>
      <c r="O146" s="4" t="s">
        <v>107</v>
      </c>
      <c r="P146" s="4" t="s">
        <v>44</v>
      </c>
      <c r="Q146" s="4">
        <v>2</v>
      </c>
      <c r="R146" s="4" t="s">
        <v>108</v>
      </c>
      <c r="S146" s="4">
        <v>186014</v>
      </c>
      <c r="T146" s="4" t="s">
        <v>109</v>
      </c>
      <c r="U146" s="4" t="s">
        <v>110</v>
      </c>
      <c r="V146" s="4">
        <v>549496321</v>
      </c>
      <c r="W146" s="4"/>
      <c r="X146" s="92" t="s">
        <v>721</v>
      </c>
      <c r="Y146" s="92" t="s">
        <v>673</v>
      </c>
      <c r="Z146" s="92" t="s">
        <v>50</v>
      </c>
      <c r="AA146" s="92" t="s">
        <v>600</v>
      </c>
      <c r="AB146" s="92" t="s">
        <v>50</v>
      </c>
      <c r="AC146" s="91" t="s">
        <v>722</v>
      </c>
      <c r="AD146" s="93">
        <v>85</v>
      </c>
      <c r="AE146" s="90">
        <v>21</v>
      </c>
      <c r="AF146" s="93">
        <v>17.85</v>
      </c>
      <c r="AG146" s="6">
        <f>ROUND($K$146*$AD$146,2)</f>
        <v>255</v>
      </c>
      <c r="AH146" s="6">
        <f>ROUND($K$146*($AD$146+$AF$146),2)</f>
        <v>308.55</v>
      </c>
    </row>
    <row r="147" spans="1:34" ht="13.5" thickBot="1">
      <c r="A147" s="3">
        <v>43947</v>
      </c>
      <c r="B147" s="4" t="s">
        <v>253</v>
      </c>
      <c r="C147" s="3">
        <v>119015</v>
      </c>
      <c r="D147" s="4" t="s">
        <v>26</v>
      </c>
      <c r="E147" s="4" t="s">
        <v>51</v>
      </c>
      <c r="F147" s="4" t="s">
        <v>52</v>
      </c>
      <c r="G147" s="4" t="s">
        <v>29</v>
      </c>
      <c r="H147" s="4"/>
      <c r="I147" s="4" t="s">
        <v>30</v>
      </c>
      <c r="J147" s="5">
        <v>1</v>
      </c>
      <c r="K147" s="90">
        <v>1</v>
      </c>
      <c r="L147" s="91" t="s">
        <v>597</v>
      </c>
      <c r="M147" s="4">
        <v>510000</v>
      </c>
      <c r="N147" s="4" t="s">
        <v>106</v>
      </c>
      <c r="O147" s="4" t="s">
        <v>107</v>
      </c>
      <c r="P147" s="4" t="s">
        <v>44</v>
      </c>
      <c r="Q147" s="4">
        <v>2</v>
      </c>
      <c r="R147" s="4" t="s">
        <v>108</v>
      </c>
      <c r="S147" s="4">
        <v>186014</v>
      </c>
      <c r="T147" s="4" t="s">
        <v>109</v>
      </c>
      <c r="U147" s="4" t="s">
        <v>110</v>
      </c>
      <c r="V147" s="4">
        <v>549496321</v>
      </c>
      <c r="W147" s="4"/>
      <c r="X147" s="92" t="s">
        <v>721</v>
      </c>
      <c r="Y147" s="92" t="s">
        <v>673</v>
      </c>
      <c r="Z147" s="92" t="s">
        <v>50</v>
      </c>
      <c r="AA147" s="92" t="s">
        <v>600</v>
      </c>
      <c r="AB147" s="92" t="s">
        <v>50</v>
      </c>
      <c r="AC147" s="91" t="s">
        <v>722</v>
      </c>
      <c r="AD147" s="93">
        <v>100</v>
      </c>
      <c r="AE147" s="90">
        <v>21</v>
      </c>
      <c r="AF147" s="93">
        <v>21</v>
      </c>
      <c r="AG147" s="6">
        <f>ROUND($K$147*$AD$147,2)</f>
        <v>100</v>
      </c>
      <c r="AH147" s="6">
        <f>ROUND($K$147*($AD$147+$AF$147),2)</f>
        <v>121</v>
      </c>
    </row>
    <row r="148" spans="1:34" ht="13.5" customHeight="1" thickTop="1">
      <c r="A148" s="54"/>
      <c r="B148" s="54"/>
      <c r="C148" s="54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54" t="s">
        <v>602</v>
      </c>
      <c r="AF148" s="54"/>
      <c r="AG148" s="8">
        <f>SUM($AG$143:$AG$147)</f>
        <v>8765</v>
      </c>
      <c r="AH148" s="8">
        <f>SUM($AH$143:$AH$147)</f>
        <v>10605.65</v>
      </c>
    </row>
    <row r="149" spans="1:34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ht="13.5" thickBot="1">
      <c r="A150" s="3">
        <v>43948</v>
      </c>
      <c r="B150" s="4"/>
      <c r="C150" s="3">
        <v>118998</v>
      </c>
      <c r="D150" s="4" t="s">
        <v>53</v>
      </c>
      <c r="E150" s="4" t="s">
        <v>73</v>
      </c>
      <c r="F150" s="4" t="s">
        <v>74</v>
      </c>
      <c r="G150" s="4" t="s">
        <v>29</v>
      </c>
      <c r="H150" s="4"/>
      <c r="I150" s="4" t="s">
        <v>30</v>
      </c>
      <c r="J150" s="5">
        <v>1</v>
      </c>
      <c r="K150" s="90">
        <v>1</v>
      </c>
      <c r="L150" s="91" t="s">
        <v>603</v>
      </c>
      <c r="M150" s="4">
        <v>119911</v>
      </c>
      <c r="N150" s="4" t="s">
        <v>254</v>
      </c>
      <c r="O150" s="4" t="s">
        <v>255</v>
      </c>
      <c r="P150" s="4" t="s">
        <v>44</v>
      </c>
      <c r="Q150" s="4">
        <v>3</v>
      </c>
      <c r="R150" s="4" t="s">
        <v>256</v>
      </c>
      <c r="S150" s="4">
        <v>169694</v>
      </c>
      <c r="T150" s="4" t="s">
        <v>257</v>
      </c>
      <c r="U150" s="4" t="s">
        <v>258</v>
      </c>
      <c r="V150" s="4">
        <v>549494162</v>
      </c>
      <c r="W150" s="4" t="s">
        <v>259</v>
      </c>
      <c r="X150" s="92" t="s">
        <v>600</v>
      </c>
      <c r="Y150" s="92" t="s">
        <v>723</v>
      </c>
      <c r="Z150" s="92" t="s">
        <v>50</v>
      </c>
      <c r="AA150" s="92" t="s">
        <v>600</v>
      </c>
      <c r="AB150" s="92" t="s">
        <v>724</v>
      </c>
      <c r="AC150" s="91" t="s">
        <v>725</v>
      </c>
      <c r="AD150" s="93">
        <v>120</v>
      </c>
      <c r="AE150" s="90">
        <v>21</v>
      </c>
      <c r="AF150" s="93">
        <v>25.2</v>
      </c>
      <c r="AG150" s="6">
        <f>ROUND($K$150*$AD$150,2)</f>
        <v>120</v>
      </c>
      <c r="AH150" s="6">
        <f>ROUND($K$150*($AD$150+$AF$150),2)</f>
        <v>145.2</v>
      </c>
    </row>
    <row r="151" spans="1:34" ht="13.5" customHeight="1" thickTop="1">
      <c r="A151" s="54"/>
      <c r="B151" s="54"/>
      <c r="C151" s="54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54" t="s">
        <v>602</v>
      </c>
      <c r="AF151" s="54"/>
      <c r="AG151" s="8">
        <f>SUM($AG$150:$AG$150)</f>
        <v>120</v>
      </c>
      <c r="AH151" s="8">
        <f>SUM($AH$150:$AH$150)</f>
        <v>145.2</v>
      </c>
    </row>
    <row r="152" spans="1:34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</row>
    <row r="153" spans="1:34" ht="13.5" thickBot="1">
      <c r="A153" s="3">
        <v>43949</v>
      </c>
      <c r="B153" s="4"/>
      <c r="C153" s="3">
        <v>118999</v>
      </c>
      <c r="D153" s="4" t="s">
        <v>70</v>
      </c>
      <c r="E153" s="4" t="s">
        <v>193</v>
      </c>
      <c r="F153" s="4" t="s">
        <v>194</v>
      </c>
      <c r="G153" s="4" t="s">
        <v>29</v>
      </c>
      <c r="H153" s="4"/>
      <c r="I153" s="4" t="s">
        <v>30</v>
      </c>
      <c r="J153" s="5">
        <v>1</v>
      </c>
      <c r="K153" s="90">
        <v>1</v>
      </c>
      <c r="L153" s="91" t="s">
        <v>603</v>
      </c>
      <c r="M153" s="4">
        <v>119911</v>
      </c>
      <c r="N153" s="4" t="s">
        <v>254</v>
      </c>
      <c r="O153" s="4" t="s">
        <v>255</v>
      </c>
      <c r="P153" s="4" t="s">
        <v>44</v>
      </c>
      <c r="Q153" s="4">
        <v>3</v>
      </c>
      <c r="R153" s="4" t="s">
        <v>256</v>
      </c>
      <c r="S153" s="4">
        <v>169694</v>
      </c>
      <c r="T153" s="4" t="s">
        <v>257</v>
      </c>
      <c r="U153" s="4" t="s">
        <v>258</v>
      </c>
      <c r="V153" s="4">
        <v>549494162</v>
      </c>
      <c r="W153" s="4" t="s">
        <v>259</v>
      </c>
      <c r="X153" s="92" t="s">
        <v>600</v>
      </c>
      <c r="Y153" s="92" t="s">
        <v>723</v>
      </c>
      <c r="Z153" s="92" t="s">
        <v>50</v>
      </c>
      <c r="AA153" s="92" t="s">
        <v>600</v>
      </c>
      <c r="AB153" s="92" t="s">
        <v>724</v>
      </c>
      <c r="AC153" s="91" t="s">
        <v>726</v>
      </c>
      <c r="AD153" s="93">
        <v>1850</v>
      </c>
      <c r="AE153" s="90">
        <v>21</v>
      </c>
      <c r="AF153" s="93">
        <v>388.5</v>
      </c>
      <c r="AG153" s="6">
        <f>ROUND($K$153*$AD$153,2)</f>
        <v>1850</v>
      </c>
      <c r="AH153" s="6">
        <f>ROUND($K$153*($AD$153+$AF$153),2)</f>
        <v>2238.5</v>
      </c>
    </row>
    <row r="154" spans="1:34" ht="13.5" customHeight="1" thickTop="1">
      <c r="A154" s="54"/>
      <c r="B154" s="54"/>
      <c r="C154" s="54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54" t="s">
        <v>602</v>
      </c>
      <c r="AF154" s="54"/>
      <c r="AG154" s="8">
        <f>SUM($AG$153:$AG$153)</f>
        <v>1850</v>
      </c>
      <c r="AH154" s="8">
        <f>SUM($AH$153:$AH$153)</f>
        <v>2238.5</v>
      </c>
    </row>
    <row r="155" spans="1:34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1:34" ht="12.75">
      <c r="A156" s="3">
        <v>43950</v>
      </c>
      <c r="B156" s="4" t="s">
        <v>260</v>
      </c>
      <c r="C156" s="3">
        <v>119001</v>
      </c>
      <c r="D156" s="4" t="s">
        <v>48</v>
      </c>
      <c r="E156" s="4" t="s">
        <v>128</v>
      </c>
      <c r="F156" s="4" t="s">
        <v>129</v>
      </c>
      <c r="G156" s="4" t="s">
        <v>29</v>
      </c>
      <c r="H156" s="4"/>
      <c r="I156" s="4" t="s">
        <v>30</v>
      </c>
      <c r="J156" s="5">
        <v>1</v>
      </c>
      <c r="K156" s="90">
        <v>1</v>
      </c>
      <c r="L156" s="91" t="s">
        <v>603</v>
      </c>
      <c r="M156" s="4">
        <v>110321</v>
      </c>
      <c r="N156" s="4" t="s">
        <v>261</v>
      </c>
      <c r="O156" s="4" t="s">
        <v>262</v>
      </c>
      <c r="P156" s="4" t="s">
        <v>44</v>
      </c>
      <c r="Q156" s="4">
        <v>3</v>
      </c>
      <c r="R156" s="4" t="s">
        <v>263</v>
      </c>
      <c r="S156" s="4">
        <v>116790</v>
      </c>
      <c r="T156" s="4" t="s">
        <v>264</v>
      </c>
      <c r="U156" s="4" t="s">
        <v>265</v>
      </c>
      <c r="V156" s="4">
        <v>549497326</v>
      </c>
      <c r="W156" s="4" t="s">
        <v>266</v>
      </c>
      <c r="X156" s="92" t="s">
        <v>727</v>
      </c>
      <c r="Y156" s="92" t="s">
        <v>728</v>
      </c>
      <c r="Z156" s="92" t="s">
        <v>729</v>
      </c>
      <c r="AA156" s="92" t="s">
        <v>613</v>
      </c>
      <c r="AB156" s="92" t="s">
        <v>605</v>
      </c>
      <c r="AC156" s="91" t="s">
        <v>730</v>
      </c>
      <c r="AD156" s="93">
        <v>4400</v>
      </c>
      <c r="AE156" s="90">
        <v>21</v>
      </c>
      <c r="AF156" s="93">
        <v>924</v>
      </c>
      <c r="AG156" s="6">
        <f>ROUND($K$156*$AD$156,2)</f>
        <v>4400</v>
      </c>
      <c r="AH156" s="6">
        <f>ROUND($K$156*($AD$156+$AF$156),2)</f>
        <v>5324</v>
      </c>
    </row>
    <row r="157" spans="1:34" ht="12.75">
      <c r="A157" s="3">
        <v>43950</v>
      </c>
      <c r="B157" s="4" t="s">
        <v>260</v>
      </c>
      <c r="C157" s="3">
        <v>119051</v>
      </c>
      <c r="D157" s="4" t="s">
        <v>48</v>
      </c>
      <c r="E157" s="4" t="s">
        <v>128</v>
      </c>
      <c r="F157" s="4" t="s">
        <v>129</v>
      </c>
      <c r="G157" s="4" t="s">
        <v>29</v>
      </c>
      <c r="H157" s="4"/>
      <c r="I157" s="4" t="s">
        <v>30</v>
      </c>
      <c r="J157" s="5">
        <v>1</v>
      </c>
      <c r="K157" s="90">
        <v>1</v>
      </c>
      <c r="L157" s="91" t="s">
        <v>603</v>
      </c>
      <c r="M157" s="4">
        <v>110321</v>
      </c>
      <c r="N157" s="4" t="s">
        <v>261</v>
      </c>
      <c r="O157" s="4" t="s">
        <v>262</v>
      </c>
      <c r="P157" s="4" t="s">
        <v>44</v>
      </c>
      <c r="Q157" s="4">
        <v>3</v>
      </c>
      <c r="R157" s="4" t="s">
        <v>263</v>
      </c>
      <c r="S157" s="4">
        <v>116790</v>
      </c>
      <c r="T157" s="4" t="s">
        <v>264</v>
      </c>
      <c r="U157" s="4" t="s">
        <v>265</v>
      </c>
      <c r="V157" s="4">
        <v>549497326</v>
      </c>
      <c r="W157" s="4" t="s">
        <v>266</v>
      </c>
      <c r="X157" s="92" t="s">
        <v>727</v>
      </c>
      <c r="Y157" s="92" t="s">
        <v>728</v>
      </c>
      <c r="Z157" s="92" t="s">
        <v>729</v>
      </c>
      <c r="AA157" s="92" t="s">
        <v>613</v>
      </c>
      <c r="AB157" s="92" t="s">
        <v>605</v>
      </c>
      <c r="AC157" s="91" t="s">
        <v>730</v>
      </c>
      <c r="AD157" s="93">
        <v>4400</v>
      </c>
      <c r="AE157" s="90">
        <v>21</v>
      </c>
      <c r="AF157" s="93">
        <v>924</v>
      </c>
      <c r="AG157" s="6">
        <f>ROUND($K$157*$AD$157,2)</f>
        <v>4400</v>
      </c>
      <c r="AH157" s="6">
        <f>ROUND($K$157*($AD$157+$AF$157),2)</f>
        <v>5324</v>
      </c>
    </row>
    <row r="158" spans="1:34" ht="25.5">
      <c r="A158" s="3">
        <v>43950</v>
      </c>
      <c r="B158" s="4" t="s">
        <v>260</v>
      </c>
      <c r="C158" s="3">
        <v>119052</v>
      </c>
      <c r="D158" s="4" t="s">
        <v>173</v>
      </c>
      <c r="E158" s="4" t="s">
        <v>174</v>
      </c>
      <c r="F158" s="4" t="s">
        <v>175</v>
      </c>
      <c r="G158" s="4" t="s">
        <v>29</v>
      </c>
      <c r="H158" s="4"/>
      <c r="I158" s="4" t="s">
        <v>30</v>
      </c>
      <c r="J158" s="5">
        <v>1</v>
      </c>
      <c r="K158" s="90">
        <v>1</v>
      </c>
      <c r="L158" s="91" t="s">
        <v>603</v>
      </c>
      <c r="M158" s="4">
        <v>110321</v>
      </c>
      <c r="N158" s="4" t="s">
        <v>261</v>
      </c>
      <c r="O158" s="4" t="s">
        <v>267</v>
      </c>
      <c r="P158" s="4" t="s">
        <v>58</v>
      </c>
      <c r="Q158" s="4">
        <v>4</v>
      </c>
      <c r="R158" s="4" t="s">
        <v>268</v>
      </c>
      <c r="S158" s="4">
        <v>26922</v>
      </c>
      <c r="T158" s="4" t="s">
        <v>269</v>
      </c>
      <c r="U158" s="4" t="s">
        <v>270</v>
      </c>
      <c r="V158" s="4">
        <v>543182639</v>
      </c>
      <c r="W158" s="4" t="s">
        <v>266</v>
      </c>
      <c r="X158" s="92" t="s">
        <v>727</v>
      </c>
      <c r="Y158" s="92" t="s">
        <v>728</v>
      </c>
      <c r="Z158" s="92" t="s">
        <v>729</v>
      </c>
      <c r="AA158" s="92" t="s">
        <v>613</v>
      </c>
      <c r="AB158" s="92" t="s">
        <v>605</v>
      </c>
      <c r="AC158" s="91" t="s">
        <v>730</v>
      </c>
      <c r="AD158" s="93">
        <v>1350</v>
      </c>
      <c r="AE158" s="90">
        <v>21</v>
      </c>
      <c r="AF158" s="93">
        <v>283.5</v>
      </c>
      <c r="AG158" s="6">
        <f>ROUND($K$158*$AD$158,2)</f>
        <v>1350</v>
      </c>
      <c r="AH158" s="6">
        <f>ROUND($K$158*($AD$158+$AF$158),2)</f>
        <v>1633.5</v>
      </c>
    </row>
    <row r="159" spans="1:34" ht="25.5">
      <c r="A159" s="3">
        <v>43950</v>
      </c>
      <c r="B159" s="4" t="s">
        <v>260</v>
      </c>
      <c r="C159" s="3">
        <v>119257</v>
      </c>
      <c r="D159" s="4" t="s">
        <v>48</v>
      </c>
      <c r="E159" s="4" t="s">
        <v>243</v>
      </c>
      <c r="F159" s="4" t="s">
        <v>244</v>
      </c>
      <c r="G159" s="4" t="s">
        <v>29</v>
      </c>
      <c r="H159" s="4"/>
      <c r="I159" s="4" t="s">
        <v>30</v>
      </c>
      <c r="J159" s="5">
        <v>1</v>
      </c>
      <c r="K159" s="90">
        <v>1</v>
      </c>
      <c r="L159" s="91" t="s">
        <v>603</v>
      </c>
      <c r="M159" s="4">
        <v>110321</v>
      </c>
      <c r="N159" s="4" t="s">
        <v>261</v>
      </c>
      <c r="O159" s="4" t="s">
        <v>271</v>
      </c>
      <c r="P159" s="4" t="s">
        <v>49</v>
      </c>
      <c r="Q159" s="4">
        <v>1</v>
      </c>
      <c r="R159" s="4" t="s">
        <v>272</v>
      </c>
      <c r="S159" s="4">
        <v>20583</v>
      </c>
      <c r="T159" s="4" t="s">
        <v>273</v>
      </c>
      <c r="U159" s="4" t="s">
        <v>274</v>
      </c>
      <c r="V159" s="4">
        <v>532234410</v>
      </c>
      <c r="W159" s="4" t="s">
        <v>266</v>
      </c>
      <c r="X159" s="92" t="s">
        <v>727</v>
      </c>
      <c r="Y159" s="92" t="s">
        <v>728</v>
      </c>
      <c r="Z159" s="92" t="s">
        <v>729</v>
      </c>
      <c r="AA159" s="92" t="s">
        <v>613</v>
      </c>
      <c r="AB159" s="92" t="s">
        <v>605</v>
      </c>
      <c r="AC159" s="91" t="s">
        <v>730</v>
      </c>
      <c r="AD159" s="93">
        <v>4300</v>
      </c>
      <c r="AE159" s="90">
        <v>21</v>
      </c>
      <c r="AF159" s="93">
        <v>903</v>
      </c>
      <c r="AG159" s="6">
        <f>ROUND($K$159*$AD$159,2)</f>
        <v>4300</v>
      </c>
      <c r="AH159" s="6">
        <f>ROUND($K$159*($AD$159+$AF$159),2)</f>
        <v>5203</v>
      </c>
    </row>
    <row r="160" spans="1:34" ht="26.25" thickBot="1">
      <c r="A160" s="3">
        <v>43950</v>
      </c>
      <c r="B160" s="4" t="s">
        <v>260</v>
      </c>
      <c r="C160" s="3">
        <v>119258</v>
      </c>
      <c r="D160" s="4" t="s">
        <v>48</v>
      </c>
      <c r="E160" s="4" t="s">
        <v>128</v>
      </c>
      <c r="F160" s="4" t="s">
        <v>129</v>
      </c>
      <c r="G160" s="4" t="s">
        <v>29</v>
      </c>
      <c r="H160" s="4"/>
      <c r="I160" s="4" t="s">
        <v>30</v>
      </c>
      <c r="J160" s="5">
        <v>1</v>
      </c>
      <c r="K160" s="90">
        <v>1</v>
      </c>
      <c r="L160" s="91" t="s">
        <v>603</v>
      </c>
      <c r="M160" s="4">
        <v>110321</v>
      </c>
      <c r="N160" s="4" t="s">
        <v>261</v>
      </c>
      <c r="O160" s="4" t="s">
        <v>120</v>
      </c>
      <c r="P160" s="4" t="s">
        <v>58</v>
      </c>
      <c r="Q160" s="4">
        <v>2</v>
      </c>
      <c r="R160" s="4" t="s">
        <v>127</v>
      </c>
      <c r="S160" s="4">
        <v>1681</v>
      </c>
      <c r="T160" s="4" t="s">
        <v>275</v>
      </c>
      <c r="U160" s="4" t="s">
        <v>276</v>
      </c>
      <c r="V160" s="4">
        <v>543182354</v>
      </c>
      <c r="W160" s="4" t="s">
        <v>266</v>
      </c>
      <c r="X160" s="92" t="s">
        <v>727</v>
      </c>
      <c r="Y160" s="92" t="s">
        <v>728</v>
      </c>
      <c r="Z160" s="92" t="s">
        <v>729</v>
      </c>
      <c r="AA160" s="92" t="s">
        <v>613</v>
      </c>
      <c r="AB160" s="92" t="s">
        <v>605</v>
      </c>
      <c r="AC160" s="91" t="s">
        <v>730</v>
      </c>
      <c r="AD160" s="93">
        <v>4400</v>
      </c>
      <c r="AE160" s="90">
        <v>21</v>
      </c>
      <c r="AF160" s="93">
        <v>924</v>
      </c>
      <c r="AG160" s="6">
        <f>ROUND($K$160*$AD$160,2)</f>
        <v>4400</v>
      </c>
      <c r="AH160" s="6">
        <f>ROUND($K$160*($AD$160+$AF$160),2)</f>
        <v>5324</v>
      </c>
    </row>
    <row r="161" spans="1:34" ht="13.5" customHeight="1" thickTop="1">
      <c r="A161" s="54"/>
      <c r="B161" s="54"/>
      <c r="C161" s="54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54" t="s">
        <v>602</v>
      </c>
      <c r="AF161" s="54"/>
      <c r="AG161" s="8">
        <f>SUM($AG$156:$AG$160)</f>
        <v>18850</v>
      </c>
      <c r="AH161" s="8">
        <f>SUM($AH$156:$AH$160)</f>
        <v>22808.5</v>
      </c>
    </row>
    <row r="162" spans="1:34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</row>
    <row r="163" spans="1:34" ht="13.5" thickBot="1">
      <c r="A163" s="3">
        <v>44099</v>
      </c>
      <c r="B163" s="4" t="s">
        <v>277</v>
      </c>
      <c r="C163" s="3">
        <v>119107</v>
      </c>
      <c r="D163" s="4" t="s">
        <v>70</v>
      </c>
      <c r="E163" s="4" t="s">
        <v>85</v>
      </c>
      <c r="F163" s="4" t="s">
        <v>86</v>
      </c>
      <c r="G163" s="4" t="s">
        <v>29</v>
      </c>
      <c r="H163" s="4"/>
      <c r="I163" s="4" t="s">
        <v>30</v>
      </c>
      <c r="J163" s="5">
        <v>11</v>
      </c>
      <c r="K163" s="90">
        <v>11</v>
      </c>
      <c r="L163" s="91" t="s">
        <v>597</v>
      </c>
      <c r="M163" s="4">
        <v>220000</v>
      </c>
      <c r="N163" s="4" t="s">
        <v>278</v>
      </c>
      <c r="O163" s="4" t="s">
        <v>279</v>
      </c>
      <c r="P163" s="4" t="s">
        <v>280</v>
      </c>
      <c r="Q163" s="4">
        <v>1</v>
      </c>
      <c r="R163" s="4">
        <v>19</v>
      </c>
      <c r="S163" s="4">
        <v>115919</v>
      </c>
      <c r="T163" s="4" t="s">
        <v>281</v>
      </c>
      <c r="U163" s="4" t="s">
        <v>282</v>
      </c>
      <c r="V163" s="4">
        <v>549495948</v>
      </c>
      <c r="W163" s="4" t="s">
        <v>283</v>
      </c>
      <c r="X163" s="92" t="s">
        <v>731</v>
      </c>
      <c r="Y163" s="92" t="s">
        <v>732</v>
      </c>
      <c r="Z163" s="92" t="s">
        <v>50</v>
      </c>
      <c r="AA163" s="92" t="s">
        <v>638</v>
      </c>
      <c r="AB163" s="92" t="s">
        <v>614</v>
      </c>
      <c r="AC163" s="91" t="s">
        <v>733</v>
      </c>
      <c r="AD163" s="93">
        <v>1400</v>
      </c>
      <c r="AE163" s="90">
        <v>21</v>
      </c>
      <c r="AF163" s="93">
        <v>294</v>
      </c>
      <c r="AG163" s="6">
        <f>ROUND($K$163*$AD$163,2)</f>
        <v>15400</v>
      </c>
      <c r="AH163" s="6">
        <f>ROUND($K$163*($AD$163+$AF$163),2)</f>
        <v>18634</v>
      </c>
    </row>
    <row r="164" spans="1:34" ht="13.5" customHeight="1" thickTop="1">
      <c r="A164" s="54"/>
      <c r="B164" s="54"/>
      <c r="C164" s="54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54" t="s">
        <v>602</v>
      </c>
      <c r="AF164" s="54"/>
      <c r="AG164" s="8">
        <f>SUM($AG$163:$AG$163)</f>
        <v>15400</v>
      </c>
      <c r="AH164" s="8">
        <f>SUM($AH$163:$AH$163)</f>
        <v>18634</v>
      </c>
    </row>
    <row r="165" spans="1:34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</row>
    <row r="166" spans="1:34" ht="13.5" thickBot="1">
      <c r="A166" s="3">
        <v>44120</v>
      </c>
      <c r="B166" s="4"/>
      <c r="C166" s="3">
        <v>119213</v>
      </c>
      <c r="D166" s="4" t="s">
        <v>53</v>
      </c>
      <c r="E166" s="4" t="s">
        <v>63</v>
      </c>
      <c r="F166" s="4" t="s">
        <v>64</v>
      </c>
      <c r="G166" s="4" t="s">
        <v>29</v>
      </c>
      <c r="H166" s="4"/>
      <c r="I166" s="4" t="s">
        <v>30</v>
      </c>
      <c r="J166" s="5">
        <v>10</v>
      </c>
      <c r="K166" s="90">
        <v>10</v>
      </c>
      <c r="L166" s="91" t="s">
        <v>597</v>
      </c>
      <c r="M166" s="4">
        <v>231400</v>
      </c>
      <c r="N166" s="4" t="s">
        <v>245</v>
      </c>
      <c r="O166" s="4" t="s">
        <v>131</v>
      </c>
      <c r="P166" s="4" t="s">
        <v>132</v>
      </c>
      <c r="Q166" s="4"/>
      <c r="R166" s="4" t="s">
        <v>50</v>
      </c>
      <c r="S166" s="4">
        <v>3913</v>
      </c>
      <c r="T166" s="4" t="s">
        <v>133</v>
      </c>
      <c r="U166" s="4" t="s">
        <v>134</v>
      </c>
      <c r="V166" s="4">
        <v>549493609</v>
      </c>
      <c r="W166" s="4"/>
      <c r="X166" s="92" t="s">
        <v>600</v>
      </c>
      <c r="Y166" s="92" t="s">
        <v>709</v>
      </c>
      <c r="Z166" s="92" t="s">
        <v>50</v>
      </c>
      <c r="AA166" s="92" t="s">
        <v>600</v>
      </c>
      <c r="AB166" s="92" t="s">
        <v>614</v>
      </c>
      <c r="AC166" s="91" t="s">
        <v>734</v>
      </c>
      <c r="AD166" s="93">
        <v>360</v>
      </c>
      <c r="AE166" s="90">
        <v>21</v>
      </c>
      <c r="AF166" s="93">
        <v>75.6</v>
      </c>
      <c r="AG166" s="6">
        <f>ROUND($K$166*$AD$166,2)</f>
        <v>3600</v>
      </c>
      <c r="AH166" s="6">
        <f>ROUND($K$166*($AD$166+$AF$166),2)</f>
        <v>4356</v>
      </c>
    </row>
    <row r="167" spans="1:34" ht="13.5" customHeight="1" thickTop="1">
      <c r="A167" s="54"/>
      <c r="B167" s="54"/>
      <c r="C167" s="54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54" t="s">
        <v>602</v>
      </c>
      <c r="AF167" s="54"/>
      <c r="AG167" s="8">
        <f>SUM($AG$166:$AG$166)</f>
        <v>3600</v>
      </c>
      <c r="AH167" s="8">
        <f>SUM($AH$166:$AH$166)</f>
        <v>4356</v>
      </c>
    </row>
    <row r="168" spans="1:34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</row>
    <row r="169" spans="1:34" ht="13.5" thickBot="1">
      <c r="A169" s="3">
        <v>44160</v>
      </c>
      <c r="B169" s="4"/>
      <c r="C169" s="3">
        <v>119187</v>
      </c>
      <c r="D169" s="4" t="s">
        <v>39</v>
      </c>
      <c r="E169" s="4" t="s">
        <v>40</v>
      </c>
      <c r="F169" s="4" t="s">
        <v>41</v>
      </c>
      <c r="G169" s="4" t="s">
        <v>29</v>
      </c>
      <c r="H169" s="4"/>
      <c r="I169" s="4" t="s">
        <v>30</v>
      </c>
      <c r="J169" s="5">
        <v>1</v>
      </c>
      <c r="K169" s="90">
        <v>1</v>
      </c>
      <c r="L169" s="91" t="s">
        <v>603</v>
      </c>
      <c r="M169" s="4">
        <v>119980</v>
      </c>
      <c r="N169" s="4" t="s">
        <v>284</v>
      </c>
      <c r="O169" s="4" t="s">
        <v>285</v>
      </c>
      <c r="P169" s="4" t="s">
        <v>44</v>
      </c>
      <c r="Q169" s="4">
        <v>1</v>
      </c>
      <c r="R169" s="4" t="s">
        <v>286</v>
      </c>
      <c r="S169" s="4">
        <v>27579</v>
      </c>
      <c r="T169" s="4" t="s">
        <v>287</v>
      </c>
      <c r="U169" s="4" t="s">
        <v>288</v>
      </c>
      <c r="V169" s="4">
        <v>549493304</v>
      </c>
      <c r="W169" s="4"/>
      <c r="X169" s="92" t="s">
        <v>600</v>
      </c>
      <c r="Y169" s="92" t="s">
        <v>735</v>
      </c>
      <c r="Z169" s="92" t="s">
        <v>50</v>
      </c>
      <c r="AA169" s="92" t="s">
        <v>600</v>
      </c>
      <c r="AB169" s="92" t="s">
        <v>736</v>
      </c>
      <c r="AC169" s="91" t="s">
        <v>737</v>
      </c>
      <c r="AD169" s="93">
        <v>2050</v>
      </c>
      <c r="AE169" s="90">
        <v>21</v>
      </c>
      <c r="AF169" s="93">
        <v>430.5</v>
      </c>
      <c r="AG169" s="6">
        <f>ROUND($K$169*$AD$169,2)</f>
        <v>2050</v>
      </c>
      <c r="AH169" s="6">
        <f>ROUND($K$169*($AD$169+$AF$169),2)</f>
        <v>2480.5</v>
      </c>
    </row>
    <row r="170" spans="1:34" ht="13.5" customHeight="1" thickTop="1">
      <c r="A170" s="54"/>
      <c r="B170" s="54"/>
      <c r="C170" s="54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54" t="s">
        <v>602</v>
      </c>
      <c r="AF170" s="54"/>
      <c r="AG170" s="8">
        <f>SUM($AG$169:$AG$169)</f>
        <v>2050</v>
      </c>
      <c r="AH170" s="8">
        <f>SUM($AH$169:$AH$169)</f>
        <v>2480.5</v>
      </c>
    </row>
    <row r="171" spans="1:34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</row>
    <row r="172" spans="1:34" ht="26.25" thickBot="1">
      <c r="A172" s="3">
        <v>44188</v>
      </c>
      <c r="B172" s="4"/>
      <c r="C172" s="3">
        <v>119243</v>
      </c>
      <c r="D172" s="4" t="s">
        <v>70</v>
      </c>
      <c r="E172" s="4" t="s">
        <v>71</v>
      </c>
      <c r="F172" s="4" t="s">
        <v>72</v>
      </c>
      <c r="G172" s="4" t="s">
        <v>29</v>
      </c>
      <c r="H172" s="4"/>
      <c r="I172" s="4" t="s">
        <v>30</v>
      </c>
      <c r="J172" s="5">
        <v>1</v>
      </c>
      <c r="K172" s="90">
        <v>1</v>
      </c>
      <c r="L172" s="91" t="s">
        <v>603</v>
      </c>
      <c r="M172" s="4">
        <v>110520</v>
      </c>
      <c r="N172" s="4" t="s">
        <v>289</v>
      </c>
      <c r="O172" s="4" t="s">
        <v>290</v>
      </c>
      <c r="P172" s="4" t="s">
        <v>44</v>
      </c>
      <c r="Q172" s="4">
        <v>3</v>
      </c>
      <c r="R172" s="4" t="s">
        <v>291</v>
      </c>
      <c r="S172" s="4">
        <v>117989</v>
      </c>
      <c r="T172" s="4" t="s">
        <v>292</v>
      </c>
      <c r="U172" s="4" t="s">
        <v>293</v>
      </c>
      <c r="V172" s="4">
        <v>549497331</v>
      </c>
      <c r="W172" s="4"/>
      <c r="X172" s="92" t="s">
        <v>600</v>
      </c>
      <c r="Y172" s="92" t="s">
        <v>738</v>
      </c>
      <c r="Z172" s="92" t="s">
        <v>50</v>
      </c>
      <c r="AA172" s="92" t="s">
        <v>600</v>
      </c>
      <c r="AB172" s="92" t="s">
        <v>605</v>
      </c>
      <c r="AC172" s="91" t="s">
        <v>739</v>
      </c>
      <c r="AD172" s="93">
        <v>1050</v>
      </c>
      <c r="AE172" s="90">
        <v>21</v>
      </c>
      <c r="AF172" s="93">
        <v>220.5</v>
      </c>
      <c r="AG172" s="6">
        <f>ROUND($K$172*$AD$172,2)</f>
        <v>1050</v>
      </c>
      <c r="AH172" s="6">
        <f>ROUND($K$172*($AD$172+$AF$172),2)</f>
        <v>1270.5</v>
      </c>
    </row>
    <row r="173" spans="1:34" ht="13.5" customHeight="1" thickTop="1">
      <c r="A173" s="54"/>
      <c r="B173" s="54"/>
      <c r="C173" s="54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54" t="s">
        <v>602</v>
      </c>
      <c r="AF173" s="54"/>
      <c r="AG173" s="8">
        <f>SUM($AG$172:$AG$172)</f>
        <v>1050</v>
      </c>
      <c r="AH173" s="8">
        <f>SUM($AH$172:$AH$172)</f>
        <v>1270.5</v>
      </c>
    </row>
    <row r="174" spans="1:34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ht="26.25" thickBot="1">
      <c r="A175" s="3">
        <v>44220</v>
      </c>
      <c r="B175" s="4" t="s">
        <v>294</v>
      </c>
      <c r="C175" s="3">
        <v>119293</v>
      </c>
      <c r="D175" s="4" t="s">
        <v>39</v>
      </c>
      <c r="E175" s="4" t="s">
        <v>295</v>
      </c>
      <c r="F175" s="4" t="s">
        <v>296</v>
      </c>
      <c r="G175" s="4" t="s">
        <v>29</v>
      </c>
      <c r="H175" s="4"/>
      <c r="I175" s="4" t="s">
        <v>30</v>
      </c>
      <c r="J175" s="5">
        <v>1</v>
      </c>
      <c r="K175" s="90">
        <v>1</v>
      </c>
      <c r="L175" s="91" t="s">
        <v>597</v>
      </c>
      <c r="M175" s="4">
        <v>220000</v>
      </c>
      <c r="N175" s="4" t="s">
        <v>278</v>
      </c>
      <c r="O175" s="4" t="s">
        <v>279</v>
      </c>
      <c r="P175" s="4" t="s">
        <v>280</v>
      </c>
      <c r="Q175" s="4">
        <v>1</v>
      </c>
      <c r="R175" s="4">
        <v>21</v>
      </c>
      <c r="S175" s="4">
        <v>37823</v>
      </c>
      <c r="T175" s="4" t="s">
        <v>297</v>
      </c>
      <c r="U175" s="4" t="s">
        <v>298</v>
      </c>
      <c r="V175" s="4">
        <v>549491207</v>
      </c>
      <c r="W175" s="4" t="s">
        <v>299</v>
      </c>
      <c r="X175" s="92" t="s">
        <v>600</v>
      </c>
      <c r="Y175" s="92" t="s">
        <v>740</v>
      </c>
      <c r="Z175" s="92" t="s">
        <v>50</v>
      </c>
      <c r="AA175" s="92" t="s">
        <v>600</v>
      </c>
      <c r="AB175" s="92" t="s">
        <v>50</v>
      </c>
      <c r="AC175" s="91" t="s">
        <v>741</v>
      </c>
      <c r="AD175" s="93">
        <v>3700</v>
      </c>
      <c r="AE175" s="90">
        <v>21</v>
      </c>
      <c r="AF175" s="93">
        <v>777</v>
      </c>
      <c r="AG175" s="6">
        <f>ROUND($K$175*$AD$175,2)</f>
        <v>3700</v>
      </c>
      <c r="AH175" s="6">
        <f>ROUND($K$175*($AD$175+$AF$175),2)</f>
        <v>4477</v>
      </c>
    </row>
    <row r="176" spans="1:34" ht="13.5" customHeight="1" thickTop="1">
      <c r="A176" s="54"/>
      <c r="B176" s="54"/>
      <c r="C176" s="54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54" t="s">
        <v>602</v>
      </c>
      <c r="AF176" s="54"/>
      <c r="AG176" s="8">
        <f>SUM($AG$175:$AG$175)</f>
        <v>3700</v>
      </c>
      <c r="AH176" s="8">
        <f>SUM($AH$175:$AH$175)</f>
        <v>4477</v>
      </c>
    </row>
    <row r="177" spans="1:34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</row>
    <row r="178" spans="1:34" ht="13.5" thickBot="1">
      <c r="A178" s="3">
        <v>44499</v>
      </c>
      <c r="B178" s="4"/>
      <c r="C178" s="3">
        <v>119787</v>
      </c>
      <c r="D178" s="4" t="s">
        <v>70</v>
      </c>
      <c r="E178" s="4" t="s">
        <v>135</v>
      </c>
      <c r="F178" s="4" t="s">
        <v>136</v>
      </c>
      <c r="G178" s="4" t="s">
        <v>29</v>
      </c>
      <c r="H178" s="4"/>
      <c r="I178" s="4" t="s">
        <v>30</v>
      </c>
      <c r="J178" s="5">
        <v>1</v>
      </c>
      <c r="K178" s="90">
        <v>1</v>
      </c>
      <c r="L178" s="91" t="s">
        <v>597</v>
      </c>
      <c r="M178" s="4">
        <v>231600</v>
      </c>
      <c r="N178" s="4" t="s">
        <v>300</v>
      </c>
      <c r="O178" s="4" t="s">
        <v>131</v>
      </c>
      <c r="P178" s="4" t="s">
        <v>132</v>
      </c>
      <c r="Q178" s="4"/>
      <c r="R178" s="4" t="s">
        <v>50</v>
      </c>
      <c r="S178" s="4">
        <v>3913</v>
      </c>
      <c r="T178" s="4" t="s">
        <v>133</v>
      </c>
      <c r="U178" s="4" t="s">
        <v>134</v>
      </c>
      <c r="V178" s="4">
        <v>549493609</v>
      </c>
      <c r="W178" s="4"/>
      <c r="X178" s="92" t="s">
        <v>742</v>
      </c>
      <c r="Y178" s="92" t="s">
        <v>743</v>
      </c>
      <c r="Z178" s="92" t="s">
        <v>729</v>
      </c>
      <c r="AA178" s="92" t="s">
        <v>613</v>
      </c>
      <c r="AB178" s="92" t="s">
        <v>744</v>
      </c>
      <c r="AC178" s="91" t="s">
        <v>745</v>
      </c>
      <c r="AD178" s="93">
        <v>2500</v>
      </c>
      <c r="AE178" s="90">
        <v>21</v>
      </c>
      <c r="AF178" s="93">
        <v>525</v>
      </c>
      <c r="AG178" s="6">
        <f>ROUND($K$178*$AD$178,2)</f>
        <v>2500</v>
      </c>
      <c r="AH178" s="6">
        <f>ROUND($K$178*($AD$178+$AF$178),2)</f>
        <v>3025</v>
      </c>
    </row>
    <row r="179" spans="1:34" ht="13.5" customHeight="1" thickTop="1">
      <c r="A179" s="54"/>
      <c r="B179" s="54"/>
      <c r="C179" s="54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54" t="s">
        <v>602</v>
      </c>
      <c r="AF179" s="54"/>
      <c r="AG179" s="8">
        <f>SUM($AG$178:$AG$178)</f>
        <v>2500</v>
      </c>
      <c r="AH179" s="8">
        <f>SUM($AH$178:$AH$178)</f>
        <v>3025</v>
      </c>
    </row>
    <row r="180" spans="1:34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</row>
    <row r="181" spans="1:34" ht="26.25" thickBot="1">
      <c r="A181" s="3">
        <v>44704</v>
      </c>
      <c r="B181" s="4"/>
      <c r="C181" s="3">
        <v>119998</v>
      </c>
      <c r="D181" s="4" t="s">
        <v>70</v>
      </c>
      <c r="E181" s="4" t="s">
        <v>85</v>
      </c>
      <c r="F181" s="4" t="s">
        <v>86</v>
      </c>
      <c r="G181" s="4" t="s">
        <v>29</v>
      </c>
      <c r="H181" s="4"/>
      <c r="I181" s="4" t="s">
        <v>30</v>
      </c>
      <c r="J181" s="5">
        <v>1</v>
      </c>
      <c r="K181" s="90">
        <v>1</v>
      </c>
      <c r="L181" s="91" t="s">
        <v>597</v>
      </c>
      <c r="M181" s="4">
        <v>960000</v>
      </c>
      <c r="N181" s="4" t="s">
        <v>246</v>
      </c>
      <c r="O181" s="4" t="s">
        <v>80</v>
      </c>
      <c r="P181" s="4" t="s">
        <v>81</v>
      </c>
      <c r="Q181" s="4">
        <v>1</v>
      </c>
      <c r="R181" s="4" t="s">
        <v>50</v>
      </c>
      <c r="S181" s="4">
        <v>106950</v>
      </c>
      <c r="T181" s="4" t="s">
        <v>247</v>
      </c>
      <c r="U181" s="4" t="s">
        <v>248</v>
      </c>
      <c r="V181" s="4">
        <v>549494462</v>
      </c>
      <c r="W181" s="4"/>
      <c r="X181" s="92" t="s">
        <v>712</v>
      </c>
      <c r="Y181" s="92" t="s">
        <v>713</v>
      </c>
      <c r="Z181" s="92" t="s">
        <v>50</v>
      </c>
      <c r="AA181" s="92" t="s">
        <v>600</v>
      </c>
      <c r="AB181" s="92" t="s">
        <v>614</v>
      </c>
      <c r="AC181" s="91" t="s">
        <v>746</v>
      </c>
      <c r="AD181" s="93">
        <v>1400</v>
      </c>
      <c r="AE181" s="90">
        <v>21</v>
      </c>
      <c r="AF181" s="93">
        <v>294</v>
      </c>
      <c r="AG181" s="6">
        <f>ROUND($K$181*$AD$181,2)</f>
        <v>1400</v>
      </c>
      <c r="AH181" s="6">
        <f>ROUND($K$181*($AD$181+$AF$181),2)</f>
        <v>1694</v>
      </c>
    </row>
    <row r="182" spans="1:34" ht="13.5" customHeight="1" thickTop="1">
      <c r="A182" s="54"/>
      <c r="B182" s="54"/>
      <c r="C182" s="54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54" t="s">
        <v>602</v>
      </c>
      <c r="AF182" s="54"/>
      <c r="AG182" s="8">
        <f>SUM($AG$181:$AG$181)</f>
        <v>1400</v>
      </c>
      <c r="AH182" s="8">
        <f>SUM($AH$181:$AH$181)</f>
        <v>1694</v>
      </c>
    </row>
    <row r="183" spans="1:34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</row>
    <row r="184" spans="1:34" ht="12.75">
      <c r="A184" s="3">
        <v>44725</v>
      </c>
      <c r="B184" s="4"/>
      <c r="C184" s="3">
        <v>120038</v>
      </c>
      <c r="D184" s="4" t="s">
        <v>26</v>
      </c>
      <c r="E184" s="4" t="s">
        <v>301</v>
      </c>
      <c r="F184" s="4" t="s">
        <v>302</v>
      </c>
      <c r="G184" s="4" t="s">
        <v>29</v>
      </c>
      <c r="H184" s="4"/>
      <c r="I184" s="4" t="s">
        <v>30</v>
      </c>
      <c r="J184" s="5">
        <v>2</v>
      </c>
      <c r="K184" s="90">
        <v>2</v>
      </c>
      <c r="L184" s="91" t="s">
        <v>597</v>
      </c>
      <c r="M184" s="4">
        <v>850000</v>
      </c>
      <c r="N184" s="4" t="s">
        <v>303</v>
      </c>
      <c r="O184" s="4" t="s">
        <v>304</v>
      </c>
      <c r="P184" s="4" t="s">
        <v>305</v>
      </c>
      <c r="Q184" s="4">
        <v>7</v>
      </c>
      <c r="R184" s="4" t="s">
        <v>306</v>
      </c>
      <c r="S184" s="4">
        <v>111812</v>
      </c>
      <c r="T184" s="4" t="s">
        <v>307</v>
      </c>
      <c r="U184" s="4" t="s">
        <v>308</v>
      </c>
      <c r="V184" s="4">
        <v>549494203</v>
      </c>
      <c r="W184" s="4"/>
      <c r="X184" s="92" t="s">
        <v>724</v>
      </c>
      <c r="Y184" s="92" t="s">
        <v>747</v>
      </c>
      <c r="Z184" s="92" t="s">
        <v>748</v>
      </c>
      <c r="AA184" s="92" t="s">
        <v>749</v>
      </c>
      <c r="AB184" s="92" t="s">
        <v>750</v>
      </c>
      <c r="AC184" s="91" t="s">
        <v>751</v>
      </c>
      <c r="AD184" s="93">
        <v>100</v>
      </c>
      <c r="AE184" s="90">
        <v>21</v>
      </c>
      <c r="AF184" s="93">
        <v>21</v>
      </c>
      <c r="AG184" s="6">
        <f>ROUND($K$184*$AD$184,2)</f>
        <v>200</v>
      </c>
      <c r="AH184" s="6">
        <f>ROUND($K$184*($AD$184+$AF$184),2)</f>
        <v>242</v>
      </c>
    </row>
    <row r="185" spans="1:34" ht="12.75">
      <c r="A185" s="3">
        <v>44725</v>
      </c>
      <c r="B185" s="4"/>
      <c r="C185" s="3">
        <v>120039</v>
      </c>
      <c r="D185" s="4" t="s">
        <v>76</v>
      </c>
      <c r="E185" s="4" t="s">
        <v>77</v>
      </c>
      <c r="F185" s="4" t="s">
        <v>78</v>
      </c>
      <c r="G185" s="4" t="s">
        <v>29</v>
      </c>
      <c r="H185" s="4"/>
      <c r="I185" s="4" t="s">
        <v>30</v>
      </c>
      <c r="J185" s="5">
        <v>6</v>
      </c>
      <c r="K185" s="90">
        <v>6</v>
      </c>
      <c r="L185" s="91" t="s">
        <v>597</v>
      </c>
      <c r="M185" s="4">
        <v>850000</v>
      </c>
      <c r="N185" s="4" t="s">
        <v>303</v>
      </c>
      <c r="O185" s="4" t="s">
        <v>304</v>
      </c>
      <c r="P185" s="4" t="s">
        <v>305</v>
      </c>
      <c r="Q185" s="4">
        <v>7</v>
      </c>
      <c r="R185" s="4" t="s">
        <v>306</v>
      </c>
      <c r="S185" s="4">
        <v>111812</v>
      </c>
      <c r="T185" s="4" t="s">
        <v>307</v>
      </c>
      <c r="U185" s="4" t="s">
        <v>308</v>
      </c>
      <c r="V185" s="4">
        <v>549494203</v>
      </c>
      <c r="W185" s="4"/>
      <c r="X185" s="92" t="s">
        <v>724</v>
      </c>
      <c r="Y185" s="92" t="s">
        <v>747</v>
      </c>
      <c r="Z185" s="92" t="s">
        <v>748</v>
      </c>
      <c r="AA185" s="92" t="s">
        <v>749</v>
      </c>
      <c r="AB185" s="92" t="s">
        <v>750</v>
      </c>
      <c r="AC185" s="91" t="s">
        <v>751</v>
      </c>
      <c r="AD185" s="93">
        <v>85</v>
      </c>
      <c r="AE185" s="90">
        <v>21</v>
      </c>
      <c r="AF185" s="93">
        <v>17.85</v>
      </c>
      <c r="AG185" s="6">
        <f>ROUND($K$185*$AD$185,2)</f>
        <v>510</v>
      </c>
      <c r="AH185" s="6">
        <f>ROUND($K$185*($AD$185+$AF$185),2)</f>
        <v>617.1</v>
      </c>
    </row>
    <row r="186" spans="1:34" ht="12.75">
      <c r="A186" s="3">
        <v>44725</v>
      </c>
      <c r="B186" s="4"/>
      <c r="C186" s="3">
        <v>120053</v>
      </c>
      <c r="D186" s="4" t="s">
        <v>26</v>
      </c>
      <c r="E186" s="4" t="s">
        <v>51</v>
      </c>
      <c r="F186" s="4" t="s">
        <v>52</v>
      </c>
      <c r="G186" s="4" t="s">
        <v>29</v>
      </c>
      <c r="H186" s="4"/>
      <c r="I186" s="4" t="s">
        <v>30</v>
      </c>
      <c r="J186" s="5">
        <v>2</v>
      </c>
      <c r="K186" s="90">
        <v>2</v>
      </c>
      <c r="L186" s="91" t="s">
        <v>597</v>
      </c>
      <c r="M186" s="4">
        <v>850000</v>
      </c>
      <c r="N186" s="4" t="s">
        <v>303</v>
      </c>
      <c r="O186" s="4" t="s">
        <v>304</v>
      </c>
      <c r="P186" s="4" t="s">
        <v>305</v>
      </c>
      <c r="Q186" s="4">
        <v>7</v>
      </c>
      <c r="R186" s="4" t="s">
        <v>306</v>
      </c>
      <c r="S186" s="4">
        <v>111812</v>
      </c>
      <c r="T186" s="4" t="s">
        <v>307</v>
      </c>
      <c r="U186" s="4" t="s">
        <v>308</v>
      </c>
      <c r="V186" s="4">
        <v>549494203</v>
      </c>
      <c r="W186" s="4"/>
      <c r="X186" s="92" t="s">
        <v>724</v>
      </c>
      <c r="Y186" s="92" t="s">
        <v>747</v>
      </c>
      <c r="Z186" s="92" t="s">
        <v>748</v>
      </c>
      <c r="AA186" s="92" t="s">
        <v>749</v>
      </c>
      <c r="AB186" s="92" t="s">
        <v>750</v>
      </c>
      <c r="AC186" s="91" t="s">
        <v>751</v>
      </c>
      <c r="AD186" s="93">
        <v>100</v>
      </c>
      <c r="AE186" s="90">
        <v>21</v>
      </c>
      <c r="AF186" s="93">
        <v>21</v>
      </c>
      <c r="AG186" s="6">
        <f>ROUND($K$186*$AD$186,2)</f>
        <v>200</v>
      </c>
      <c r="AH186" s="6">
        <f>ROUND($K$186*($AD$186+$AF$186),2)</f>
        <v>242</v>
      </c>
    </row>
    <row r="187" spans="1:34" ht="13.5" thickBot="1">
      <c r="A187" s="3">
        <v>44725</v>
      </c>
      <c r="B187" s="4"/>
      <c r="C187" s="3">
        <v>120054</v>
      </c>
      <c r="D187" s="4" t="s">
        <v>26</v>
      </c>
      <c r="E187" s="4" t="s">
        <v>27</v>
      </c>
      <c r="F187" s="4" t="s">
        <v>28</v>
      </c>
      <c r="G187" s="4" t="s">
        <v>29</v>
      </c>
      <c r="H187" s="4"/>
      <c r="I187" s="4" t="s">
        <v>30</v>
      </c>
      <c r="J187" s="5">
        <v>10</v>
      </c>
      <c r="K187" s="90">
        <v>10</v>
      </c>
      <c r="L187" s="91" t="s">
        <v>597</v>
      </c>
      <c r="M187" s="4">
        <v>850000</v>
      </c>
      <c r="N187" s="4" t="s">
        <v>303</v>
      </c>
      <c r="O187" s="4" t="s">
        <v>304</v>
      </c>
      <c r="P187" s="4" t="s">
        <v>305</v>
      </c>
      <c r="Q187" s="4">
        <v>7</v>
      </c>
      <c r="R187" s="4" t="s">
        <v>306</v>
      </c>
      <c r="S187" s="4">
        <v>111812</v>
      </c>
      <c r="T187" s="4" t="s">
        <v>307</v>
      </c>
      <c r="U187" s="4" t="s">
        <v>308</v>
      </c>
      <c r="V187" s="4">
        <v>549494203</v>
      </c>
      <c r="W187" s="4"/>
      <c r="X187" s="92" t="s">
        <v>724</v>
      </c>
      <c r="Y187" s="92" t="s">
        <v>747</v>
      </c>
      <c r="Z187" s="92" t="s">
        <v>748</v>
      </c>
      <c r="AA187" s="92" t="s">
        <v>749</v>
      </c>
      <c r="AB187" s="92" t="s">
        <v>750</v>
      </c>
      <c r="AC187" s="91" t="s">
        <v>751</v>
      </c>
      <c r="AD187" s="93">
        <v>70</v>
      </c>
      <c r="AE187" s="90">
        <v>21</v>
      </c>
      <c r="AF187" s="93">
        <v>14.7</v>
      </c>
      <c r="AG187" s="6">
        <f>ROUND($K$187*$AD$187,2)</f>
        <v>700</v>
      </c>
      <c r="AH187" s="6">
        <f>ROUND($K$187*($AD$187+$AF$187),2)</f>
        <v>847</v>
      </c>
    </row>
    <row r="188" spans="1:34" ht="13.5" customHeight="1" thickTop="1">
      <c r="A188" s="54"/>
      <c r="B188" s="54"/>
      <c r="C188" s="54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54" t="s">
        <v>602</v>
      </c>
      <c r="AF188" s="54"/>
      <c r="AG188" s="8">
        <f>SUM($AG$184:$AG$187)</f>
        <v>1610</v>
      </c>
      <c r="AH188" s="8">
        <f>SUM($AH$184:$AH$187)</f>
        <v>1948.1</v>
      </c>
    </row>
    <row r="189" spans="1:34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</row>
    <row r="190" spans="1:34" ht="12.75">
      <c r="A190" s="3">
        <v>44806</v>
      </c>
      <c r="B190" s="4"/>
      <c r="C190" s="3">
        <v>120145</v>
      </c>
      <c r="D190" s="4" t="s">
        <v>70</v>
      </c>
      <c r="E190" s="4" t="s">
        <v>85</v>
      </c>
      <c r="F190" s="4" t="s">
        <v>86</v>
      </c>
      <c r="G190" s="4" t="s">
        <v>29</v>
      </c>
      <c r="H190" s="4"/>
      <c r="I190" s="4" t="s">
        <v>30</v>
      </c>
      <c r="J190" s="5">
        <v>3</v>
      </c>
      <c r="K190" s="90">
        <v>3</v>
      </c>
      <c r="L190" s="91" t="s">
        <v>597</v>
      </c>
      <c r="M190" s="4">
        <v>239902</v>
      </c>
      <c r="N190" s="4" t="s">
        <v>309</v>
      </c>
      <c r="O190" s="4" t="s">
        <v>131</v>
      </c>
      <c r="P190" s="4" t="s">
        <v>132</v>
      </c>
      <c r="Q190" s="4"/>
      <c r="R190" s="4" t="s">
        <v>50</v>
      </c>
      <c r="S190" s="4">
        <v>3913</v>
      </c>
      <c r="T190" s="4" t="s">
        <v>133</v>
      </c>
      <c r="U190" s="4" t="s">
        <v>134</v>
      </c>
      <c r="V190" s="4">
        <v>549493609</v>
      </c>
      <c r="W190" s="4"/>
      <c r="X190" s="92" t="s">
        <v>752</v>
      </c>
      <c r="Y190" s="92" t="s">
        <v>753</v>
      </c>
      <c r="Z190" s="92" t="s">
        <v>729</v>
      </c>
      <c r="AA190" s="92" t="s">
        <v>613</v>
      </c>
      <c r="AB190" s="92" t="s">
        <v>50</v>
      </c>
      <c r="AC190" s="91" t="s">
        <v>754</v>
      </c>
      <c r="AD190" s="93">
        <v>1400</v>
      </c>
      <c r="AE190" s="90">
        <v>21</v>
      </c>
      <c r="AF190" s="93">
        <v>294</v>
      </c>
      <c r="AG190" s="6">
        <f>ROUND($K$190*$AD$190,2)</f>
        <v>4200</v>
      </c>
      <c r="AH190" s="6">
        <f>ROUND($K$190*($AD$190+$AF$190),2)</f>
        <v>5082</v>
      </c>
    </row>
    <row r="191" spans="1:34" ht="13.5" thickBot="1">
      <c r="A191" s="3">
        <v>44806</v>
      </c>
      <c r="B191" s="4"/>
      <c r="C191" s="3">
        <v>120146</v>
      </c>
      <c r="D191" s="4" t="s">
        <v>70</v>
      </c>
      <c r="E191" s="4" t="s">
        <v>135</v>
      </c>
      <c r="F191" s="4" t="s">
        <v>136</v>
      </c>
      <c r="G191" s="4" t="s">
        <v>29</v>
      </c>
      <c r="H191" s="4"/>
      <c r="I191" s="4" t="s">
        <v>30</v>
      </c>
      <c r="J191" s="5">
        <v>5</v>
      </c>
      <c r="K191" s="90">
        <v>5</v>
      </c>
      <c r="L191" s="91" t="s">
        <v>597</v>
      </c>
      <c r="M191" s="4">
        <v>239902</v>
      </c>
      <c r="N191" s="4" t="s">
        <v>309</v>
      </c>
      <c r="O191" s="4" t="s">
        <v>131</v>
      </c>
      <c r="P191" s="4" t="s">
        <v>132</v>
      </c>
      <c r="Q191" s="4"/>
      <c r="R191" s="4" t="s">
        <v>50</v>
      </c>
      <c r="S191" s="4">
        <v>3913</v>
      </c>
      <c r="T191" s="4" t="s">
        <v>133</v>
      </c>
      <c r="U191" s="4" t="s">
        <v>134</v>
      </c>
      <c r="V191" s="4">
        <v>549493609</v>
      </c>
      <c r="W191" s="4"/>
      <c r="X191" s="92" t="s">
        <v>755</v>
      </c>
      <c r="Y191" s="92" t="s">
        <v>753</v>
      </c>
      <c r="Z191" s="92" t="s">
        <v>729</v>
      </c>
      <c r="AA191" s="92" t="s">
        <v>613</v>
      </c>
      <c r="AB191" s="92" t="s">
        <v>50</v>
      </c>
      <c r="AC191" s="91" t="s">
        <v>754</v>
      </c>
      <c r="AD191" s="93">
        <v>2500</v>
      </c>
      <c r="AE191" s="90">
        <v>21</v>
      </c>
      <c r="AF191" s="93">
        <v>525</v>
      </c>
      <c r="AG191" s="6">
        <f>ROUND($K$191*$AD$191,2)</f>
        <v>12500</v>
      </c>
      <c r="AH191" s="6">
        <f>ROUND($K$191*($AD$191+$AF$191),2)</f>
        <v>15125</v>
      </c>
    </row>
    <row r="192" spans="1:34" ht="13.5" customHeight="1" thickTop="1">
      <c r="A192" s="54"/>
      <c r="B192" s="54"/>
      <c r="C192" s="54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54" t="s">
        <v>602</v>
      </c>
      <c r="AF192" s="54"/>
      <c r="AG192" s="8">
        <f>SUM($AG$190:$AG$191)</f>
        <v>16700</v>
      </c>
      <c r="AH192" s="8">
        <f>SUM($AH$190:$AH$191)</f>
        <v>20207</v>
      </c>
    </row>
    <row r="193" spans="1:34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</row>
    <row r="194" spans="1:34" ht="13.5" thickBot="1">
      <c r="A194" s="3">
        <v>44859</v>
      </c>
      <c r="B194" s="4"/>
      <c r="C194" s="3">
        <v>120199</v>
      </c>
      <c r="D194" s="4" t="s">
        <v>70</v>
      </c>
      <c r="E194" s="4" t="s">
        <v>85</v>
      </c>
      <c r="F194" s="4" t="s">
        <v>86</v>
      </c>
      <c r="G194" s="4" t="s">
        <v>29</v>
      </c>
      <c r="H194" s="4"/>
      <c r="I194" s="4" t="s">
        <v>30</v>
      </c>
      <c r="J194" s="5">
        <v>1</v>
      </c>
      <c r="K194" s="90">
        <v>1</v>
      </c>
      <c r="L194" s="91" t="s">
        <v>597</v>
      </c>
      <c r="M194" s="4">
        <v>231300</v>
      </c>
      <c r="N194" s="4" t="s">
        <v>310</v>
      </c>
      <c r="O194" s="4" t="s">
        <v>131</v>
      </c>
      <c r="P194" s="4" t="s">
        <v>132</v>
      </c>
      <c r="Q194" s="4"/>
      <c r="R194" s="4" t="s">
        <v>50</v>
      </c>
      <c r="S194" s="4">
        <v>3913</v>
      </c>
      <c r="T194" s="4" t="s">
        <v>133</v>
      </c>
      <c r="U194" s="4" t="s">
        <v>134</v>
      </c>
      <c r="V194" s="4">
        <v>549493609</v>
      </c>
      <c r="W194" s="4"/>
      <c r="X194" s="92" t="s">
        <v>756</v>
      </c>
      <c r="Y194" s="92" t="s">
        <v>757</v>
      </c>
      <c r="Z194" s="92" t="s">
        <v>729</v>
      </c>
      <c r="AA194" s="92" t="s">
        <v>613</v>
      </c>
      <c r="AB194" s="92" t="s">
        <v>50</v>
      </c>
      <c r="AC194" s="91" t="s">
        <v>758</v>
      </c>
      <c r="AD194" s="93">
        <v>1400</v>
      </c>
      <c r="AE194" s="90">
        <v>21</v>
      </c>
      <c r="AF194" s="93">
        <v>294</v>
      </c>
      <c r="AG194" s="6">
        <f>ROUND($K$194*$AD$194,2)</f>
        <v>1400</v>
      </c>
      <c r="AH194" s="6">
        <f>ROUND($K$194*($AD$194+$AF$194),2)</f>
        <v>1694</v>
      </c>
    </row>
    <row r="195" spans="1:34" ht="13.5" customHeight="1" thickTop="1">
      <c r="A195" s="54"/>
      <c r="B195" s="54"/>
      <c r="C195" s="54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54" t="s">
        <v>602</v>
      </c>
      <c r="AF195" s="54"/>
      <c r="AG195" s="8">
        <f>SUM($AG$194:$AG$194)</f>
        <v>1400</v>
      </c>
      <c r="AH195" s="8">
        <f>SUM($AH$194:$AH$194)</f>
        <v>1694</v>
      </c>
    </row>
    <row r="196" spans="1:34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</row>
    <row r="197" spans="1:34" ht="26.25" thickBot="1">
      <c r="A197" s="3">
        <v>45006</v>
      </c>
      <c r="B197" s="4" t="s">
        <v>311</v>
      </c>
      <c r="C197" s="3">
        <v>120808</v>
      </c>
      <c r="D197" s="4" t="s">
        <v>39</v>
      </c>
      <c r="E197" s="4" t="s">
        <v>40</v>
      </c>
      <c r="F197" s="4" t="s">
        <v>41</v>
      </c>
      <c r="G197" s="4" t="s">
        <v>29</v>
      </c>
      <c r="H197" s="4"/>
      <c r="I197" s="4" t="s">
        <v>30</v>
      </c>
      <c r="J197" s="5">
        <v>10</v>
      </c>
      <c r="K197" s="90">
        <v>10</v>
      </c>
      <c r="L197" s="91" t="s">
        <v>597</v>
      </c>
      <c r="M197" s="4">
        <v>220000</v>
      </c>
      <c r="N197" s="4" t="s">
        <v>278</v>
      </c>
      <c r="O197" s="4" t="s">
        <v>279</v>
      </c>
      <c r="P197" s="4" t="s">
        <v>280</v>
      </c>
      <c r="Q197" s="4">
        <v>1</v>
      </c>
      <c r="R197" s="4">
        <v>21</v>
      </c>
      <c r="S197" s="4">
        <v>37823</v>
      </c>
      <c r="T197" s="4" t="s">
        <v>297</v>
      </c>
      <c r="U197" s="4" t="s">
        <v>298</v>
      </c>
      <c r="V197" s="4">
        <v>549491207</v>
      </c>
      <c r="W197" s="4" t="s">
        <v>299</v>
      </c>
      <c r="X197" s="92" t="s">
        <v>600</v>
      </c>
      <c r="Y197" s="92" t="s">
        <v>759</v>
      </c>
      <c r="Z197" s="92" t="s">
        <v>50</v>
      </c>
      <c r="AA197" s="92" t="s">
        <v>600</v>
      </c>
      <c r="AB197" s="92" t="s">
        <v>50</v>
      </c>
      <c r="AC197" s="91" t="s">
        <v>760</v>
      </c>
      <c r="AD197" s="93">
        <v>2050</v>
      </c>
      <c r="AE197" s="90">
        <v>21</v>
      </c>
      <c r="AF197" s="93">
        <v>430.5</v>
      </c>
      <c r="AG197" s="6">
        <f>ROUND($K$197*$AD$197,2)</f>
        <v>20500</v>
      </c>
      <c r="AH197" s="6">
        <f>ROUND($K$197*($AD$197+$AF$197),2)</f>
        <v>24805</v>
      </c>
    </row>
    <row r="198" spans="1:34" ht="13.5" customHeight="1" thickTop="1">
      <c r="A198" s="54"/>
      <c r="B198" s="54"/>
      <c r="C198" s="54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54" t="s">
        <v>602</v>
      </c>
      <c r="AF198" s="54"/>
      <c r="AG198" s="8">
        <f>SUM($AG$197:$AG$197)</f>
        <v>20500</v>
      </c>
      <c r="AH198" s="8">
        <f>SUM($AH$197:$AH$197)</f>
        <v>24805</v>
      </c>
    </row>
    <row r="199" spans="1:34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</row>
    <row r="200" spans="1:34" ht="13.5" thickBot="1">
      <c r="A200" s="3">
        <v>45020</v>
      </c>
      <c r="B200" s="4"/>
      <c r="C200" s="3">
        <v>120782</v>
      </c>
      <c r="D200" s="4" t="s">
        <v>312</v>
      </c>
      <c r="E200" s="4" t="s">
        <v>313</v>
      </c>
      <c r="F200" s="4" t="s">
        <v>314</v>
      </c>
      <c r="G200" s="4" t="s">
        <v>29</v>
      </c>
      <c r="H200" s="4"/>
      <c r="I200" s="4" t="s">
        <v>30</v>
      </c>
      <c r="J200" s="5">
        <v>10</v>
      </c>
      <c r="K200" s="90">
        <v>10</v>
      </c>
      <c r="L200" s="91" t="s">
        <v>597</v>
      </c>
      <c r="M200" s="4">
        <v>999500</v>
      </c>
      <c r="N200" s="4" t="s">
        <v>144</v>
      </c>
      <c r="O200" s="4" t="s">
        <v>145</v>
      </c>
      <c r="P200" s="4" t="s">
        <v>146</v>
      </c>
      <c r="Q200" s="4">
        <v>2</v>
      </c>
      <c r="R200" s="4">
        <v>215</v>
      </c>
      <c r="S200" s="4">
        <v>118727</v>
      </c>
      <c r="T200" s="4" t="s">
        <v>147</v>
      </c>
      <c r="U200" s="4" t="s">
        <v>148</v>
      </c>
      <c r="V200" s="4">
        <v>549493159</v>
      </c>
      <c r="W200" s="4"/>
      <c r="X200" s="92" t="s">
        <v>697</v>
      </c>
      <c r="Y200" s="92" t="s">
        <v>698</v>
      </c>
      <c r="Z200" s="92" t="s">
        <v>50</v>
      </c>
      <c r="AA200" s="92" t="s">
        <v>600</v>
      </c>
      <c r="AB200" s="92" t="s">
        <v>655</v>
      </c>
      <c r="AC200" s="91" t="s">
        <v>761</v>
      </c>
      <c r="AD200" s="93">
        <v>8400</v>
      </c>
      <c r="AE200" s="90">
        <v>21</v>
      </c>
      <c r="AF200" s="93">
        <v>1764</v>
      </c>
      <c r="AG200" s="6">
        <f>ROUND($K$200*$AD$200,2)</f>
        <v>84000</v>
      </c>
      <c r="AH200" s="6">
        <f>ROUND($K$200*($AD$200+$AF$200),2)</f>
        <v>101640</v>
      </c>
    </row>
    <row r="201" spans="1:34" ht="13.5" customHeight="1" thickTop="1">
      <c r="A201" s="54"/>
      <c r="B201" s="54"/>
      <c r="C201" s="54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54" t="s">
        <v>602</v>
      </c>
      <c r="AF201" s="54"/>
      <c r="AG201" s="8">
        <f>SUM($AG$200:$AG$200)</f>
        <v>84000</v>
      </c>
      <c r="AH201" s="8">
        <f>SUM($AH$200:$AH$200)</f>
        <v>101640</v>
      </c>
    </row>
    <row r="202" spans="1:34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</row>
    <row r="203" spans="1:34" ht="26.25" thickBot="1">
      <c r="A203" s="3">
        <v>45021</v>
      </c>
      <c r="B203" s="4" t="s">
        <v>315</v>
      </c>
      <c r="C203" s="3">
        <v>120806</v>
      </c>
      <c r="D203" s="4" t="s">
        <v>312</v>
      </c>
      <c r="E203" s="4" t="s">
        <v>316</v>
      </c>
      <c r="F203" s="4" t="s">
        <v>317</v>
      </c>
      <c r="G203" s="4" t="s">
        <v>29</v>
      </c>
      <c r="H203" s="4"/>
      <c r="I203" s="4" t="s">
        <v>30</v>
      </c>
      <c r="J203" s="5">
        <v>60</v>
      </c>
      <c r="K203" s="90">
        <v>60</v>
      </c>
      <c r="L203" s="91" t="s">
        <v>597</v>
      </c>
      <c r="M203" s="4">
        <v>220000</v>
      </c>
      <c r="N203" s="4" t="s">
        <v>278</v>
      </c>
      <c r="O203" s="4" t="s">
        <v>279</v>
      </c>
      <c r="P203" s="4" t="s">
        <v>280</v>
      </c>
      <c r="Q203" s="4">
        <v>1</v>
      </c>
      <c r="R203" s="4">
        <v>21</v>
      </c>
      <c r="S203" s="4">
        <v>37823</v>
      </c>
      <c r="T203" s="4" t="s">
        <v>297</v>
      </c>
      <c r="U203" s="4" t="s">
        <v>298</v>
      </c>
      <c r="V203" s="4">
        <v>549491207</v>
      </c>
      <c r="W203" s="4" t="s">
        <v>299</v>
      </c>
      <c r="X203" s="92" t="s">
        <v>600</v>
      </c>
      <c r="Y203" s="92" t="s">
        <v>759</v>
      </c>
      <c r="Z203" s="92" t="s">
        <v>50</v>
      </c>
      <c r="AA203" s="92" t="s">
        <v>600</v>
      </c>
      <c r="AB203" s="92" t="s">
        <v>50</v>
      </c>
      <c r="AC203" s="91" t="s">
        <v>762</v>
      </c>
      <c r="AD203" s="93">
        <v>12200</v>
      </c>
      <c r="AE203" s="90">
        <v>21</v>
      </c>
      <c r="AF203" s="93">
        <v>2562</v>
      </c>
      <c r="AG203" s="6">
        <f>ROUND($K$203*$AD$203,2)</f>
        <v>732000</v>
      </c>
      <c r="AH203" s="6">
        <f>ROUND($K$203*($AD$203+$AF$203),2)</f>
        <v>885720</v>
      </c>
    </row>
    <row r="204" spans="1:34" ht="13.5" customHeight="1" thickTop="1">
      <c r="A204" s="54"/>
      <c r="B204" s="54"/>
      <c r="C204" s="54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54" t="s">
        <v>602</v>
      </c>
      <c r="AF204" s="54"/>
      <c r="AG204" s="8">
        <f>SUM($AG$203:$AG$203)</f>
        <v>732000</v>
      </c>
      <c r="AH204" s="8">
        <f>SUM($AH$203:$AH$203)</f>
        <v>885720</v>
      </c>
    </row>
    <row r="205" spans="1:34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</row>
    <row r="206" spans="1:34" ht="13.5" thickBot="1">
      <c r="A206" s="3">
        <v>45072</v>
      </c>
      <c r="B206" s="4"/>
      <c r="C206" s="3">
        <v>121259</v>
      </c>
      <c r="D206" s="4" t="s">
        <v>312</v>
      </c>
      <c r="E206" s="4" t="s">
        <v>316</v>
      </c>
      <c r="F206" s="4" t="s">
        <v>317</v>
      </c>
      <c r="G206" s="4" t="s">
        <v>29</v>
      </c>
      <c r="H206" s="4"/>
      <c r="I206" s="4" t="s">
        <v>30</v>
      </c>
      <c r="J206" s="5">
        <v>2</v>
      </c>
      <c r="K206" s="90">
        <v>2</v>
      </c>
      <c r="L206" s="91" t="s">
        <v>597</v>
      </c>
      <c r="M206" s="4">
        <v>235300</v>
      </c>
      <c r="N206" s="4" t="s">
        <v>318</v>
      </c>
      <c r="O206" s="4" t="s">
        <v>131</v>
      </c>
      <c r="P206" s="4" t="s">
        <v>132</v>
      </c>
      <c r="Q206" s="4">
        <v>3</v>
      </c>
      <c r="R206" s="4">
        <v>3.57</v>
      </c>
      <c r="S206" s="4">
        <v>7318</v>
      </c>
      <c r="T206" s="4" t="s">
        <v>319</v>
      </c>
      <c r="U206" s="4" t="s">
        <v>320</v>
      </c>
      <c r="V206" s="4">
        <v>549494163</v>
      </c>
      <c r="W206" s="4" t="s">
        <v>321</v>
      </c>
      <c r="X206" s="92" t="s">
        <v>763</v>
      </c>
      <c r="Y206" s="92" t="s">
        <v>764</v>
      </c>
      <c r="Z206" s="92" t="s">
        <v>50</v>
      </c>
      <c r="AA206" s="92" t="s">
        <v>765</v>
      </c>
      <c r="AB206" s="92" t="s">
        <v>614</v>
      </c>
      <c r="AC206" s="91" t="s">
        <v>766</v>
      </c>
      <c r="AD206" s="93">
        <v>12200</v>
      </c>
      <c r="AE206" s="90">
        <v>21</v>
      </c>
      <c r="AF206" s="93">
        <v>2562</v>
      </c>
      <c r="AG206" s="6">
        <f>ROUND($K$206*$AD$206,2)</f>
        <v>24400</v>
      </c>
      <c r="AH206" s="6">
        <f>ROUND($K$206*($AD$206+$AF$206),2)</f>
        <v>29524</v>
      </c>
    </row>
    <row r="207" spans="1:34" ht="13.5" customHeight="1" thickTop="1">
      <c r="A207" s="54"/>
      <c r="B207" s="54"/>
      <c r="C207" s="54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54" t="s">
        <v>602</v>
      </c>
      <c r="AF207" s="54"/>
      <c r="AG207" s="8">
        <f>SUM($AG$206:$AG$206)</f>
        <v>24400</v>
      </c>
      <c r="AH207" s="8">
        <f>SUM($AH$206:$AH$206)</f>
        <v>29524</v>
      </c>
    </row>
    <row r="208" spans="1:34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</row>
    <row r="209" spans="1:34" ht="19.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6" t="s">
        <v>322</v>
      </c>
      <c r="AF209" s="56"/>
      <c r="AG209" s="10">
        <f>(0)+SUM($AG$7,$AG$10,$AG$13,$AG$18,$AG$22,$AG$27,$AG$30,$AG$34,$AG$37,$AG$43,$AG$46,$AG$49,$AG$52,$AG$56,$AG$59,$AG$62,$AG$65,$AG$68,$AG$73,$AG$76,$AG$79,$AG$82,$AG$86,$AG$89,$AG$92,$AG$95,$AG$98,$AG$101,$AG$104,$AG$107)+SUM($AG$110,$AG$114,$AG$117,$AG$120,$AG$124,$AG$127,$AG$130,$AG$133,$AG$136,$AG$141,$AG$148,$AG$151,$AG$154,$AG$161,$AG$164,$AG$167,$AG$170,$AG$173,$AG$176,$AG$179,$AG$182,$AG$188,$AG$192,$AG$195,$AG$198,$AG$201,$AG$204,$AG$207)</f>
        <v>1079925</v>
      </c>
      <c r="AH209" s="10">
        <f>(0)+SUM($AH$7,$AH$10,$AH$13,$AH$18,$AH$22,$AH$27,$AH$30,$AH$34,$AH$37,$AH$43,$AH$46,$AH$49,$AH$52,$AH$56,$AH$59,$AH$62,$AH$65,$AH$68,$AH$73,$AH$76,$AH$79,$AH$82,$AH$86,$AH$89,$AH$92,$AH$95,$AH$98,$AH$101,$AH$104,$AH$107)+SUM($AH$110,$AH$114,$AH$117,$AH$120,$AH$124,$AH$127,$AH$130,$AH$133,$AH$136,$AH$141,$AH$148,$AH$151,$AH$154,$AH$161,$AH$164,$AH$167,$AH$170,$AH$173,$AH$176,$AH$179,$AH$182,$AH$188,$AH$192,$AH$195,$AH$198,$AH$201,$AH$204,$AH$207)</f>
        <v>1306709.25</v>
      </c>
    </row>
    <row r="210" spans="1:34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</row>
  </sheetData>
  <sheetProtection/>
  <mergeCells count="128">
    <mergeCell ref="A207:C207"/>
    <mergeCell ref="AE207:AF207"/>
    <mergeCell ref="A209:AD209"/>
    <mergeCell ref="AE209:AF209"/>
    <mergeCell ref="A198:C198"/>
    <mergeCell ref="AE198:AF198"/>
    <mergeCell ref="A201:C201"/>
    <mergeCell ref="AE201:AF201"/>
    <mergeCell ref="A204:C204"/>
    <mergeCell ref="AE204:AF204"/>
    <mergeCell ref="A188:C188"/>
    <mergeCell ref="AE188:AF188"/>
    <mergeCell ref="A192:C192"/>
    <mergeCell ref="AE192:AF192"/>
    <mergeCell ref="A195:C195"/>
    <mergeCell ref="AE195:AF195"/>
    <mergeCell ref="A176:C176"/>
    <mergeCell ref="AE176:AF176"/>
    <mergeCell ref="A179:C179"/>
    <mergeCell ref="AE179:AF179"/>
    <mergeCell ref="A182:C182"/>
    <mergeCell ref="AE182:AF182"/>
    <mergeCell ref="A167:C167"/>
    <mergeCell ref="AE167:AF167"/>
    <mergeCell ref="A170:C170"/>
    <mergeCell ref="AE170:AF170"/>
    <mergeCell ref="A173:C173"/>
    <mergeCell ref="AE173:AF173"/>
    <mergeCell ref="A154:C154"/>
    <mergeCell ref="AE154:AF154"/>
    <mergeCell ref="A161:C161"/>
    <mergeCell ref="AE161:AF161"/>
    <mergeCell ref="A164:C164"/>
    <mergeCell ref="AE164:AF164"/>
    <mergeCell ref="A141:C141"/>
    <mergeCell ref="AE141:AF141"/>
    <mergeCell ref="A148:C148"/>
    <mergeCell ref="AE148:AF148"/>
    <mergeCell ref="A151:C151"/>
    <mergeCell ref="AE151:AF151"/>
    <mergeCell ref="A130:C130"/>
    <mergeCell ref="AE130:AF130"/>
    <mergeCell ref="A133:C133"/>
    <mergeCell ref="AE133:AF133"/>
    <mergeCell ref="A136:C136"/>
    <mergeCell ref="AE136:AF136"/>
    <mergeCell ref="A120:C120"/>
    <mergeCell ref="AE120:AF120"/>
    <mergeCell ref="A124:C124"/>
    <mergeCell ref="AE124:AF124"/>
    <mergeCell ref="A127:C127"/>
    <mergeCell ref="AE127:AF127"/>
    <mergeCell ref="A110:C110"/>
    <mergeCell ref="AE110:AF110"/>
    <mergeCell ref="A114:C114"/>
    <mergeCell ref="AE114:AF114"/>
    <mergeCell ref="A117:C117"/>
    <mergeCell ref="AE117:AF117"/>
    <mergeCell ref="A101:C101"/>
    <mergeCell ref="AE101:AF101"/>
    <mergeCell ref="A104:C104"/>
    <mergeCell ref="AE104:AF104"/>
    <mergeCell ref="A107:C107"/>
    <mergeCell ref="AE107:AF107"/>
    <mergeCell ref="A92:C92"/>
    <mergeCell ref="AE92:AF92"/>
    <mergeCell ref="A95:C95"/>
    <mergeCell ref="AE95:AF95"/>
    <mergeCell ref="A98:C98"/>
    <mergeCell ref="AE98:AF98"/>
    <mergeCell ref="A82:C82"/>
    <mergeCell ref="AE82:AF82"/>
    <mergeCell ref="A86:C86"/>
    <mergeCell ref="AE86:AF86"/>
    <mergeCell ref="A89:C89"/>
    <mergeCell ref="AE89:AF89"/>
    <mergeCell ref="A73:C73"/>
    <mergeCell ref="AE73:AF73"/>
    <mergeCell ref="A76:C76"/>
    <mergeCell ref="AE76:AF76"/>
    <mergeCell ref="A79:C79"/>
    <mergeCell ref="AE79:AF79"/>
    <mergeCell ref="A62:C62"/>
    <mergeCell ref="AE62:AF62"/>
    <mergeCell ref="A65:C65"/>
    <mergeCell ref="AE65:AF65"/>
    <mergeCell ref="A68:C68"/>
    <mergeCell ref="AE68:AF68"/>
    <mergeCell ref="A52:C52"/>
    <mergeCell ref="AE52:AF52"/>
    <mergeCell ref="A56:C56"/>
    <mergeCell ref="AE56:AF56"/>
    <mergeCell ref="A59:C59"/>
    <mergeCell ref="AE59:AF59"/>
    <mergeCell ref="A43:C43"/>
    <mergeCell ref="AE43:AF43"/>
    <mergeCell ref="A46:C46"/>
    <mergeCell ref="AE46:AF46"/>
    <mergeCell ref="A49:C49"/>
    <mergeCell ref="AE49:AF49"/>
    <mergeCell ref="A30:C30"/>
    <mergeCell ref="AE30:AF30"/>
    <mergeCell ref="A34:C34"/>
    <mergeCell ref="AE34:AF34"/>
    <mergeCell ref="A37:C37"/>
    <mergeCell ref="AE37:AF37"/>
    <mergeCell ref="A18:C18"/>
    <mergeCell ref="AE18:AF18"/>
    <mergeCell ref="A22:C22"/>
    <mergeCell ref="AE22:AF22"/>
    <mergeCell ref="A27:C27"/>
    <mergeCell ref="AE27:AF27"/>
    <mergeCell ref="A7:C7"/>
    <mergeCell ref="AE7:AF7"/>
    <mergeCell ref="A10:C10"/>
    <mergeCell ref="AE10:AF10"/>
    <mergeCell ref="A13:C13"/>
    <mergeCell ref="AE13:AF13"/>
    <mergeCell ref="A1:AH1"/>
    <mergeCell ref="A3:G3"/>
    <mergeCell ref="H3:AH3"/>
    <mergeCell ref="A4:J4"/>
    <mergeCell ref="K4:L4"/>
    <mergeCell ref="M4:R4"/>
    <mergeCell ref="S4:W4"/>
    <mergeCell ref="X4:AB4"/>
    <mergeCell ref="AC4:AF4"/>
    <mergeCell ref="AG4:AH4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8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9.140625" style="11" customWidth="1"/>
    <col min="2" max="2" width="27.140625" style="11" customWidth="1"/>
    <col min="3" max="3" width="48.7109375" style="11" customWidth="1"/>
    <col min="4" max="4" width="31.57421875" style="11" customWidth="1"/>
    <col min="5" max="16384" width="9.140625" style="11" customWidth="1"/>
  </cols>
  <sheetData>
    <row r="2" spans="2:4" ht="12.75" customHeight="1">
      <c r="B2" s="61" t="s">
        <v>454</v>
      </c>
      <c r="C2" s="62"/>
      <c r="D2" s="65" t="s">
        <v>537</v>
      </c>
    </row>
    <row r="3" spans="1:4" ht="31.5" customHeight="1">
      <c r="A3" s="21"/>
      <c r="B3" s="63"/>
      <c r="C3" s="64"/>
      <c r="D3" s="66"/>
    </row>
    <row r="4" spans="2:4" ht="12.75">
      <c r="B4" s="13" t="s">
        <v>410</v>
      </c>
      <c r="C4" s="13" t="s">
        <v>453</v>
      </c>
      <c r="D4" s="12" t="s">
        <v>453</v>
      </c>
    </row>
    <row r="5" spans="2:4" ht="12.75">
      <c r="B5" s="13" t="s">
        <v>344</v>
      </c>
      <c r="C5" s="11" t="s">
        <v>452</v>
      </c>
      <c r="D5" s="12" t="s">
        <v>355</v>
      </c>
    </row>
    <row r="6" spans="2:4" ht="12.75">
      <c r="B6" s="13" t="s">
        <v>407</v>
      </c>
      <c r="C6" s="13" t="s">
        <v>406</v>
      </c>
      <c r="D6" s="12" t="s">
        <v>355</v>
      </c>
    </row>
    <row r="7" spans="2:4" ht="12.75">
      <c r="B7" s="13" t="s">
        <v>403</v>
      </c>
      <c r="C7" s="11" t="s">
        <v>451</v>
      </c>
      <c r="D7" s="12" t="s">
        <v>355</v>
      </c>
    </row>
    <row r="8" spans="2:4" ht="12.75">
      <c r="B8" s="13" t="s">
        <v>400</v>
      </c>
      <c r="C8" s="13" t="s">
        <v>355</v>
      </c>
      <c r="D8" s="12" t="s">
        <v>355</v>
      </c>
    </row>
  </sheetData>
  <sheetProtection/>
  <mergeCells count="2">
    <mergeCell ref="B2:C3"/>
    <mergeCell ref="D2:D3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9.140625" style="11" customWidth="1"/>
    <col min="2" max="2" width="19.57421875" style="11" customWidth="1"/>
    <col min="3" max="3" width="64.28125" style="11" customWidth="1"/>
    <col min="4" max="4" width="24.00390625" style="11" customWidth="1"/>
    <col min="5" max="16384" width="9.140625" style="11" customWidth="1"/>
  </cols>
  <sheetData>
    <row r="2" spans="2:4" ht="12.75" customHeight="1">
      <c r="B2" s="61" t="s">
        <v>353</v>
      </c>
      <c r="C2" s="62"/>
      <c r="D2" s="65" t="s">
        <v>512</v>
      </c>
    </row>
    <row r="3" spans="1:4" ht="37.5" customHeight="1">
      <c r="A3" s="21"/>
      <c r="B3" s="63"/>
      <c r="C3" s="64"/>
      <c r="D3" s="66"/>
    </row>
    <row r="4" spans="2:4" ht="12.75">
      <c r="B4" s="13" t="s">
        <v>352</v>
      </c>
      <c r="C4" s="13" t="s">
        <v>351</v>
      </c>
      <c r="D4" s="12" t="s">
        <v>355</v>
      </c>
    </row>
    <row r="5" spans="2:4" ht="12.75">
      <c r="B5" s="13" t="s">
        <v>350</v>
      </c>
      <c r="C5" s="13" t="s">
        <v>349</v>
      </c>
      <c r="D5" s="12" t="s">
        <v>355</v>
      </c>
    </row>
    <row r="6" spans="2:4" ht="12.75">
      <c r="B6" s="13" t="s">
        <v>348</v>
      </c>
      <c r="C6" s="13" t="s">
        <v>347</v>
      </c>
      <c r="D6" s="12" t="s">
        <v>513</v>
      </c>
    </row>
    <row r="7" spans="2:4" ht="12.75">
      <c r="B7" s="13" t="s">
        <v>346</v>
      </c>
      <c r="C7" s="13" t="s">
        <v>345</v>
      </c>
      <c r="D7" s="12" t="s">
        <v>514</v>
      </c>
    </row>
    <row r="8" spans="2:4" ht="12.75">
      <c r="B8" s="13" t="s">
        <v>344</v>
      </c>
      <c r="C8" s="13" t="s">
        <v>343</v>
      </c>
      <c r="D8" s="12" t="s">
        <v>515</v>
      </c>
    </row>
    <row r="9" spans="2:4" ht="12.75">
      <c r="B9" s="13" t="s">
        <v>342</v>
      </c>
      <c r="C9" s="13" t="s">
        <v>341</v>
      </c>
      <c r="D9" s="12" t="s">
        <v>511</v>
      </c>
    </row>
    <row r="10" spans="2:4" ht="12.75">
      <c r="B10" s="13" t="s">
        <v>340</v>
      </c>
      <c r="C10" s="13" t="s">
        <v>339</v>
      </c>
      <c r="D10" s="12" t="s">
        <v>355</v>
      </c>
    </row>
    <row r="11" spans="2:4" ht="25.5">
      <c r="B11" s="20" t="s">
        <v>338</v>
      </c>
      <c r="C11" s="19" t="s">
        <v>337</v>
      </c>
      <c r="D11" s="12" t="s">
        <v>355</v>
      </c>
    </row>
    <row r="12" spans="2:4" ht="12.75">
      <c r="B12" s="13" t="s">
        <v>336</v>
      </c>
      <c r="C12" s="13" t="s">
        <v>335</v>
      </c>
      <c r="D12" s="12" t="s">
        <v>355</v>
      </c>
    </row>
    <row r="13" spans="2:4" ht="12.75">
      <c r="B13" s="13" t="s">
        <v>334</v>
      </c>
      <c r="C13" s="13" t="s">
        <v>333</v>
      </c>
      <c r="D13" s="12" t="s">
        <v>516</v>
      </c>
    </row>
    <row r="14" spans="2:4" ht="12.75">
      <c r="B14" s="13" t="s">
        <v>332</v>
      </c>
      <c r="C14" s="13" t="s">
        <v>331</v>
      </c>
      <c r="D14" s="12" t="s">
        <v>517</v>
      </c>
    </row>
    <row r="15" ht="12.75">
      <c r="D15" s="36"/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1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11" customWidth="1"/>
    <col min="2" max="2" width="19.57421875" style="11" customWidth="1"/>
    <col min="3" max="3" width="63.57421875" style="11" customWidth="1"/>
    <col min="4" max="4" width="24.00390625" style="11" customWidth="1"/>
    <col min="5" max="16384" width="9.140625" style="11" customWidth="1"/>
  </cols>
  <sheetData>
    <row r="2" spans="2:4" ht="12.75" customHeight="1">
      <c r="B2" s="61" t="s">
        <v>467</v>
      </c>
      <c r="C2" s="62"/>
      <c r="D2" s="65" t="s">
        <v>536</v>
      </c>
    </row>
    <row r="3" spans="2:4" ht="37.5" customHeight="1">
      <c r="B3" s="63"/>
      <c r="C3" s="64"/>
      <c r="D3" s="66"/>
    </row>
    <row r="4" spans="2:4" ht="13.5" thickBot="1">
      <c r="B4" s="13" t="s">
        <v>352</v>
      </c>
      <c r="C4" s="13" t="s">
        <v>466</v>
      </c>
      <c r="D4" s="39" t="s">
        <v>355</v>
      </c>
    </row>
    <row r="5" spans="2:4" ht="13.5" thickBot="1">
      <c r="B5" s="13" t="s">
        <v>350</v>
      </c>
      <c r="C5" s="13" t="s">
        <v>349</v>
      </c>
      <c r="D5" s="39" t="s">
        <v>355</v>
      </c>
    </row>
    <row r="6" spans="2:4" ht="13.5" thickBot="1">
      <c r="B6" s="13" t="s">
        <v>348</v>
      </c>
      <c r="C6" s="13" t="s">
        <v>443</v>
      </c>
      <c r="D6" s="39" t="s">
        <v>533</v>
      </c>
    </row>
    <row r="7" spans="2:4" ht="13.5" thickBot="1">
      <c r="B7" s="13" t="s">
        <v>346</v>
      </c>
      <c r="C7" s="13" t="s">
        <v>465</v>
      </c>
      <c r="D7" s="39" t="s">
        <v>534</v>
      </c>
    </row>
    <row r="8" spans="2:4" ht="13.5" thickBot="1">
      <c r="B8" s="13" t="s">
        <v>344</v>
      </c>
      <c r="C8" s="13" t="s">
        <v>343</v>
      </c>
      <c r="D8" s="39" t="s">
        <v>519</v>
      </c>
    </row>
    <row r="9" spans="2:4" ht="13.5" thickBot="1">
      <c r="B9" s="13" t="s">
        <v>342</v>
      </c>
      <c r="C9" s="13" t="s">
        <v>341</v>
      </c>
      <c r="D9" s="39" t="s">
        <v>525</v>
      </c>
    </row>
    <row r="10" spans="2:4" ht="13.5" thickBot="1">
      <c r="B10" s="13" t="s">
        <v>340</v>
      </c>
      <c r="C10" s="14" t="s">
        <v>339</v>
      </c>
      <c r="D10" s="40" t="s">
        <v>442</v>
      </c>
    </row>
    <row r="11" spans="2:4" ht="25.5">
      <c r="B11" s="34" t="s">
        <v>338</v>
      </c>
      <c r="C11" s="19" t="s">
        <v>441</v>
      </c>
      <c r="D11" s="44" t="s">
        <v>521</v>
      </c>
    </row>
    <row r="12" spans="2:4" ht="13.5" thickBot="1">
      <c r="B12" s="13" t="s">
        <v>336</v>
      </c>
      <c r="C12" s="13" t="s">
        <v>354</v>
      </c>
      <c r="D12" s="39" t="s">
        <v>355</v>
      </c>
    </row>
    <row r="13" spans="2:4" ht="13.5" thickBot="1">
      <c r="B13" s="13" t="s">
        <v>334</v>
      </c>
      <c r="C13" s="13" t="s">
        <v>439</v>
      </c>
      <c r="D13" s="39" t="s">
        <v>355</v>
      </c>
    </row>
    <row r="14" spans="2:4" ht="13.5" thickBot="1">
      <c r="B14" s="13" t="s">
        <v>332</v>
      </c>
      <c r="C14" s="13" t="s">
        <v>331</v>
      </c>
      <c r="D14" s="39" t="s">
        <v>535</v>
      </c>
    </row>
    <row r="15" ht="12.75">
      <c r="D15" s="37"/>
    </row>
    <row r="16" ht="12.75">
      <c r="C16" s="21"/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11" customWidth="1"/>
    <col min="2" max="2" width="20.8515625" style="11" customWidth="1"/>
    <col min="3" max="3" width="40.7109375" style="11" customWidth="1"/>
    <col min="4" max="4" width="21.7109375" style="11" customWidth="1"/>
    <col min="5" max="16384" width="9.140625" style="11" customWidth="1"/>
  </cols>
  <sheetData>
    <row r="2" spans="2:4" ht="12.75" customHeight="1">
      <c r="B2" s="61" t="s">
        <v>391</v>
      </c>
      <c r="C2" s="62"/>
      <c r="D2" s="65" t="s">
        <v>569</v>
      </c>
    </row>
    <row r="3" spans="2:4" ht="38.25" customHeight="1">
      <c r="B3" s="63"/>
      <c r="C3" s="64"/>
      <c r="D3" s="66"/>
    </row>
    <row r="4" spans="2:4" ht="12.75" customHeight="1">
      <c r="B4" s="15" t="s">
        <v>382</v>
      </c>
      <c r="C4" s="13" t="s">
        <v>390</v>
      </c>
      <c r="D4" s="45" t="s">
        <v>564</v>
      </c>
    </row>
    <row r="5" spans="2:4" ht="12.75">
      <c r="B5" s="15" t="s">
        <v>389</v>
      </c>
      <c r="C5" s="13" t="s">
        <v>388</v>
      </c>
      <c r="D5" s="45" t="s">
        <v>355</v>
      </c>
    </row>
    <row r="6" spans="2:4" ht="12.75">
      <c r="B6" s="15" t="s">
        <v>338</v>
      </c>
      <c r="C6" s="13" t="s">
        <v>380</v>
      </c>
      <c r="D6" s="45" t="s">
        <v>355</v>
      </c>
    </row>
    <row r="7" spans="2:4" ht="12.75">
      <c r="B7" s="15" t="s">
        <v>387</v>
      </c>
      <c r="C7" s="13" t="s">
        <v>386</v>
      </c>
      <c r="D7" s="45" t="s">
        <v>355</v>
      </c>
    </row>
    <row r="8" ht="12" customHeight="1"/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D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11" customWidth="1"/>
    <col min="2" max="2" width="18.28125" style="11" customWidth="1"/>
    <col min="3" max="3" width="42.28125" style="11" customWidth="1"/>
    <col min="4" max="4" width="21.8515625" style="11" customWidth="1"/>
    <col min="5" max="16384" width="9.140625" style="11" customWidth="1"/>
  </cols>
  <sheetData>
    <row r="2" spans="2:4" ht="12.75" customHeight="1">
      <c r="B2" s="67" t="s">
        <v>397</v>
      </c>
      <c r="C2" s="67"/>
      <c r="D2" s="65" t="s">
        <v>569</v>
      </c>
    </row>
    <row r="3" spans="2:4" ht="33" customHeight="1">
      <c r="B3" s="67"/>
      <c r="C3" s="67"/>
      <c r="D3" s="66"/>
    </row>
    <row r="4" spans="2:4" ht="12.75">
      <c r="B4" s="15" t="s">
        <v>382</v>
      </c>
      <c r="C4" s="13" t="s">
        <v>396</v>
      </c>
      <c r="D4" s="31" t="s">
        <v>547</v>
      </c>
    </row>
    <row r="5" spans="2:4" ht="12.75">
      <c r="B5" s="15" t="s">
        <v>389</v>
      </c>
      <c r="C5" s="13" t="s">
        <v>388</v>
      </c>
      <c r="D5" s="31" t="s">
        <v>355</v>
      </c>
    </row>
    <row r="6" spans="2:4" ht="12.75">
      <c r="B6" s="15" t="s">
        <v>338</v>
      </c>
      <c r="C6" s="13" t="s">
        <v>380</v>
      </c>
      <c r="D6" s="32" t="s">
        <v>355</v>
      </c>
    </row>
    <row r="7" spans="2:4" ht="12.75">
      <c r="B7" s="15" t="s">
        <v>387</v>
      </c>
      <c r="C7" s="13" t="s">
        <v>386</v>
      </c>
      <c r="D7" s="31" t="s">
        <v>355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D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11" customWidth="1"/>
    <col min="2" max="2" width="18.28125" style="11" customWidth="1"/>
    <col min="3" max="3" width="38.8515625" style="11" customWidth="1"/>
    <col min="4" max="4" width="21.8515625" style="11" customWidth="1"/>
    <col min="5" max="16384" width="9.140625" style="11" customWidth="1"/>
  </cols>
  <sheetData>
    <row r="2" spans="2:4" ht="12.75" customHeight="1">
      <c r="B2" s="67" t="s">
        <v>462</v>
      </c>
      <c r="C2" s="67"/>
      <c r="D2" s="65" t="s">
        <v>572</v>
      </c>
    </row>
    <row r="3" spans="2:4" ht="33" customHeight="1">
      <c r="B3" s="67"/>
      <c r="C3" s="67"/>
      <c r="D3" s="66"/>
    </row>
    <row r="4" spans="2:4" ht="12.75">
      <c r="B4" s="15" t="s">
        <v>382</v>
      </c>
      <c r="C4" s="13" t="s">
        <v>461</v>
      </c>
      <c r="D4" s="31" t="s">
        <v>558</v>
      </c>
    </row>
    <row r="5" spans="2:4" ht="12.75">
      <c r="B5" s="15" t="s">
        <v>338</v>
      </c>
      <c r="C5" s="13" t="s">
        <v>380</v>
      </c>
      <c r="D5" s="31" t="s">
        <v>355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D5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9.140625" style="11" customWidth="1"/>
    <col min="2" max="2" width="18.28125" style="11" customWidth="1"/>
    <col min="3" max="3" width="41.140625" style="11" customWidth="1"/>
    <col min="4" max="4" width="21.8515625" style="11" customWidth="1"/>
    <col min="5" max="16384" width="9.140625" style="11" customWidth="1"/>
  </cols>
  <sheetData>
    <row r="2" spans="2:4" ht="12.75" customHeight="1">
      <c r="B2" s="67" t="s">
        <v>447</v>
      </c>
      <c r="C2" s="67"/>
      <c r="D2" s="65" t="s">
        <v>557</v>
      </c>
    </row>
    <row r="3" spans="2:4" ht="33" customHeight="1">
      <c r="B3" s="67"/>
      <c r="C3" s="67"/>
      <c r="D3" s="66"/>
    </row>
    <row r="4" spans="2:4" ht="12.75">
      <c r="B4" s="15" t="s">
        <v>382</v>
      </c>
      <c r="C4" s="13" t="s">
        <v>446</v>
      </c>
      <c r="D4" s="31" t="s">
        <v>559</v>
      </c>
    </row>
    <row r="5" spans="2:4" ht="12.75">
      <c r="B5" s="15" t="s">
        <v>338</v>
      </c>
      <c r="C5" s="13" t="s">
        <v>380</v>
      </c>
      <c r="D5" s="31" t="s">
        <v>355</v>
      </c>
    </row>
  </sheetData>
  <sheetProtection/>
  <mergeCells count="2">
    <mergeCell ref="B2:C3"/>
    <mergeCell ref="D2:D3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11" customWidth="1"/>
    <col min="2" max="2" width="18.28125" style="11" customWidth="1"/>
    <col min="3" max="3" width="28.421875" style="11" customWidth="1"/>
    <col min="4" max="4" width="21.8515625" style="11" customWidth="1"/>
    <col min="5" max="16384" width="9.140625" style="11" customWidth="1"/>
  </cols>
  <sheetData>
    <row r="2" spans="2:4" ht="12.75" customHeight="1">
      <c r="B2" s="61" t="s">
        <v>393</v>
      </c>
      <c r="C2" s="62"/>
      <c r="D2" s="65" t="s">
        <v>568</v>
      </c>
    </row>
    <row r="3" spans="2:4" ht="33" customHeight="1">
      <c r="B3" s="63"/>
      <c r="C3" s="64"/>
      <c r="D3" s="72"/>
    </row>
    <row r="4" spans="2:4" ht="12.75">
      <c r="B4" s="15" t="s">
        <v>382</v>
      </c>
      <c r="C4" s="13" t="s">
        <v>392</v>
      </c>
      <c r="D4" s="30" t="s">
        <v>555</v>
      </c>
    </row>
    <row r="5" spans="2:4" ht="12.75">
      <c r="B5" s="15" t="s">
        <v>338</v>
      </c>
      <c r="C5" s="13" t="s">
        <v>380</v>
      </c>
      <c r="D5" s="30" t="s">
        <v>355</v>
      </c>
    </row>
    <row r="6" spans="2:4" ht="25.5">
      <c r="B6" s="15" t="s">
        <v>379</v>
      </c>
      <c r="C6" s="19" t="s">
        <v>378</v>
      </c>
      <c r="D6" s="30" t="s">
        <v>355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11" customWidth="1"/>
    <col min="2" max="2" width="18.28125" style="11" customWidth="1"/>
    <col min="3" max="3" width="28.421875" style="11" customWidth="1"/>
    <col min="4" max="4" width="21.8515625" style="11" customWidth="1"/>
    <col min="5" max="16384" width="9.140625" style="11" customWidth="1"/>
  </cols>
  <sheetData>
    <row r="2" spans="2:4" ht="12.75" customHeight="1">
      <c r="B2" s="61" t="s">
        <v>383</v>
      </c>
      <c r="C2" s="62"/>
      <c r="D2" s="65" t="s">
        <v>567</v>
      </c>
    </row>
    <row r="3" spans="2:4" ht="33" customHeight="1">
      <c r="B3" s="63"/>
      <c r="C3" s="64"/>
      <c r="D3" s="72"/>
    </row>
    <row r="4" spans="2:4" ht="12.75">
      <c r="B4" s="15" t="s">
        <v>382</v>
      </c>
      <c r="C4" s="13" t="s">
        <v>381</v>
      </c>
      <c r="D4" s="30" t="s">
        <v>554</v>
      </c>
    </row>
    <row r="5" spans="2:4" ht="12.75">
      <c r="B5" s="15" t="s">
        <v>338</v>
      </c>
      <c r="C5" s="13" t="s">
        <v>380</v>
      </c>
      <c r="D5" s="30" t="s">
        <v>355</v>
      </c>
    </row>
    <row r="6" spans="2:4" ht="25.5">
      <c r="B6" s="15" t="s">
        <v>379</v>
      </c>
      <c r="C6" s="19" t="s">
        <v>378</v>
      </c>
      <c r="D6" s="30" t="s">
        <v>355</v>
      </c>
    </row>
  </sheetData>
  <sheetProtection/>
  <mergeCells count="2">
    <mergeCell ref="B2:C3"/>
    <mergeCell ref="D2:D3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B1">
      <selection activeCell="D4" sqref="D4"/>
    </sheetView>
  </sheetViews>
  <sheetFormatPr defaultColWidth="9.140625" defaultRowHeight="12.75"/>
  <cols>
    <col min="1" max="1" width="9.140625" style="11" customWidth="1"/>
    <col min="2" max="2" width="18.28125" style="11" customWidth="1"/>
    <col min="3" max="3" width="28.421875" style="11" customWidth="1"/>
    <col min="4" max="4" width="21.8515625" style="11" customWidth="1"/>
    <col min="5" max="16384" width="9.140625" style="11" customWidth="1"/>
  </cols>
  <sheetData>
    <row r="2" spans="2:4" ht="12.75" customHeight="1">
      <c r="B2" s="61" t="s">
        <v>385</v>
      </c>
      <c r="C2" s="62"/>
      <c r="D2" s="65" t="s">
        <v>568</v>
      </c>
    </row>
    <row r="3" spans="2:4" ht="33" customHeight="1">
      <c r="B3" s="63"/>
      <c r="C3" s="64"/>
      <c r="D3" s="72"/>
    </row>
    <row r="4" spans="2:4" ht="12.75">
      <c r="B4" s="15" t="s">
        <v>382</v>
      </c>
      <c r="C4" s="13" t="s">
        <v>384</v>
      </c>
      <c r="D4" s="30" t="s">
        <v>556</v>
      </c>
    </row>
    <row r="5" spans="2:4" ht="12.75">
      <c r="B5" s="15" t="s">
        <v>338</v>
      </c>
      <c r="C5" s="13" t="s">
        <v>380</v>
      </c>
      <c r="D5" s="30" t="s">
        <v>355</v>
      </c>
    </row>
    <row r="6" spans="2:4" ht="25.5">
      <c r="B6" s="15" t="s">
        <v>379</v>
      </c>
      <c r="C6" s="19" t="s">
        <v>378</v>
      </c>
      <c r="D6" s="30" t="s">
        <v>355</v>
      </c>
    </row>
  </sheetData>
  <sheetProtection/>
  <mergeCells count="2">
    <mergeCell ref="B2:C3"/>
    <mergeCell ref="D2:D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9.140625" style="11" customWidth="1"/>
    <col min="2" max="2" width="25.7109375" style="11" customWidth="1"/>
    <col min="3" max="3" width="42.421875" style="11" customWidth="1"/>
    <col min="4" max="4" width="28.421875" style="11" customWidth="1"/>
    <col min="5" max="5" width="29.28125" style="11" customWidth="1"/>
    <col min="6" max="16384" width="9.140625" style="11" customWidth="1"/>
  </cols>
  <sheetData>
    <row r="1" ht="12.75">
      <c r="C1" s="24"/>
    </row>
    <row r="2" spans="2:4" ht="12.75" customHeight="1">
      <c r="B2" s="61" t="s">
        <v>438</v>
      </c>
      <c r="C2" s="62"/>
      <c r="D2" s="65" t="s">
        <v>544</v>
      </c>
    </row>
    <row r="3" spans="1:4" ht="37.5" customHeight="1">
      <c r="A3" s="21"/>
      <c r="B3" s="63"/>
      <c r="C3" s="64"/>
      <c r="D3" s="66"/>
    </row>
    <row r="4" spans="2:4" ht="12.75">
      <c r="B4" s="13" t="s">
        <v>437</v>
      </c>
      <c r="C4" s="11" t="s">
        <v>436</v>
      </c>
      <c r="D4" s="12" t="s">
        <v>545</v>
      </c>
    </row>
    <row r="5" spans="2:4" ht="12.75">
      <c r="B5" s="13" t="s">
        <v>435</v>
      </c>
      <c r="C5" s="26" t="s">
        <v>434</v>
      </c>
      <c r="D5" s="12" t="s">
        <v>355</v>
      </c>
    </row>
    <row r="6" spans="2:4" ht="12.75">
      <c r="B6" s="13" t="s">
        <v>407</v>
      </c>
      <c r="C6" s="26" t="s">
        <v>406</v>
      </c>
      <c r="D6" s="12" t="s">
        <v>355</v>
      </c>
    </row>
    <row r="7" spans="2:4" ht="12.75">
      <c r="B7" s="13" t="s">
        <v>433</v>
      </c>
      <c r="C7" s="26" t="s">
        <v>432</v>
      </c>
      <c r="D7" s="12" t="s">
        <v>355</v>
      </c>
    </row>
    <row r="8" spans="2:4" ht="12.75">
      <c r="B8" s="13" t="s">
        <v>431</v>
      </c>
      <c r="C8" s="26" t="s">
        <v>430</v>
      </c>
      <c r="D8" s="12" t="s">
        <v>546</v>
      </c>
    </row>
    <row r="9" spans="2:4" ht="12.75">
      <c r="B9" s="13" t="s">
        <v>429</v>
      </c>
      <c r="C9" s="26" t="s">
        <v>390</v>
      </c>
      <c r="D9" s="12" t="s">
        <v>547</v>
      </c>
    </row>
    <row r="10" spans="2:4" ht="12.75">
      <c r="B10" s="13" t="s">
        <v>428</v>
      </c>
      <c r="C10" s="26" t="s">
        <v>427</v>
      </c>
      <c r="D10" s="12" t="s">
        <v>355</v>
      </c>
    </row>
    <row r="11" spans="2:4" ht="12.75">
      <c r="B11" s="13" t="s">
        <v>426</v>
      </c>
      <c r="C11" s="27" t="s">
        <v>425</v>
      </c>
      <c r="D11" s="12" t="s">
        <v>355</v>
      </c>
    </row>
    <row r="12" spans="2:4" ht="12.75">
      <c r="B12" s="13" t="s">
        <v>424</v>
      </c>
      <c r="C12" s="26" t="s">
        <v>423</v>
      </c>
      <c r="D12" s="12" t="s">
        <v>355</v>
      </c>
    </row>
    <row r="13" spans="2:4" ht="12.75">
      <c r="B13" s="13" t="s">
        <v>422</v>
      </c>
      <c r="C13" s="26" t="s">
        <v>355</v>
      </c>
      <c r="D13" s="12" t="s">
        <v>355</v>
      </c>
    </row>
    <row r="14" spans="2:5" ht="51">
      <c r="B14" s="20" t="s">
        <v>421</v>
      </c>
      <c r="C14" s="33" t="s">
        <v>420</v>
      </c>
      <c r="D14" s="31" t="s">
        <v>355</v>
      </c>
      <c r="E14" s="24"/>
    </row>
    <row r="15" spans="2:4" ht="12.75">
      <c r="B15" s="13" t="s">
        <v>419</v>
      </c>
      <c r="C15" s="26" t="s">
        <v>355</v>
      </c>
      <c r="D15" s="12" t="s">
        <v>355</v>
      </c>
    </row>
    <row r="16" spans="2:4" ht="12.75">
      <c r="B16" s="13" t="s">
        <v>418</v>
      </c>
      <c r="C16" s="26" t="s">
        <v>355</v>
      </c>
      <c r="D16" s="12" t="s">
        <v>355</v>
      </c>
    </row>
    <row r="17" spans="2:4" ht="12.75">
      <c r="B17" s="13" t="s">
        <v>417</v>
      </c>
      <c r="C17" s="26" t="s">
        <v>355</v>
      </c>
      <c r="D17" s="12" t="s">
        <v>355</v>
      </c>
    </row>
    <row r="18" spans="2:4" ht="12.75">
      <c r="B18" s="13" t="s">
        <v>416</v>
      </c>
      <c r="C18" s="27" t="s">
        <v>415</v>
      </c>
      <c r="D18" s="12" t="s">
        <v>548</v>
      </c>
    </row>
    <row r="19" spans="2:4" ht="12.75">
      <c r="B19" s="13" t="s">
        <v>387</v>
      </c>
      <c r="C19" s="26" t="s">
        <v>414</v>
      </c>
      <c r="D19" s="12" t="s">
        <v>355</v>
      </c>
    </row>
    <row r="20" spans="2:4" ht="38.25">
      <c r="B20" s="20" t="s">
        <v>413</v>
      </c>
      <c r="C20" s="26" t="s">
        <v>412</v>
      </c>
      <c r="D20" s="12" t="s">
        <v>549</v>
      </c>
    </row>
  </sheetData>
  <sheetProtection/>
  <mergeCells count="2">
    <mergeCell ref="B2:C3"/>
    <mergeCell ref="D2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11" customWidth="1"/>
    <col min="2" max="2" width="18.28125" style="11" customWidth="1"/>
    <col min="3" max="3" width="29.421875" style="11" customWidth="1"/>
    <col min="4" max="4" width="21.8515625" style="11" customWidth="1"/>
    <col min="5" max="16384" width="9.140625" style="11" customWidth="1"/>
  </cols>
  <sheetData>
    <row r="2" spans="2:4" ht="12.75" customHeight="1">
      <c r="B2" s="61" t="s">
        <v>448</v>
      </c>
      <c r="C2" s="62"/>
      <c r="D2" s="65" t="s">
        <v>561</v>
      </c>
    </row>
    <row r="3" spans="2:4" ht="33" customHeight="1">
      <c r="B3" s="63"/>
      <c r="C3" s="64"/>
      <c r="D3" s="72"/>
    </row>
    <row r="4" spans="2:4" ht="12.75">
      <c r="B4" s="73" t="s">
        <v>149</v>
      </c>
      <c r="C4" s="74"/>
      <c r="D4" s="30" t="s">
        <v>355</v>
      </c>
    </row>
  </sheetData>
  <sheetProtection/>
  <mergeCells count="3">
    <mergeCell ref="B2:C3"/>
    <mergeCell ref="D2:D3"/>
    <mergeCell ref="B4:C4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D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11" customWidth="1"/>
    <col min="2" max="2" width="18.28125" style="11" customWidth="1"/>
    <col min="3" max="3" width="29.421875" style="11" customWidth="1"/>
    <col min="4" max="4" width="21.8515625" style="11" customWidth="1"/>
    <col min="5" max="16384" width="9.140625" style="11" customWidth="1"/>
  </cols>
  <sheetData>
    <row r="2" spans="2:4" ht="12.75" customHeight="1">
      <c r="B2" s="61" t="s">
        <v>449</v>
      </c>
      <c r="C2" s="62"/>
      <c r="D2" s="65" t="s">
        <v>562</v>
      </c>
    </row>
    <row r="3" spans="2:4" ht="33" customHeight="1">
      <c r="B3" s="63"/>
      <c r="C3" s="64"/>
      <c r="D3" s="72"/>
    </row>
    <row r="4" spans="2:4" ht="12.75">
      <c r="B4" s="73" t="s">
        <v>150</v>
      </c>
      <c r="C4" s="74"/>
      <c r="D4" s="30" t="s">
        <v>355</v>
      </c>
    </row>
  </sheetData>
  <sheetProtection/>
  <mergeCells count="3">
    <mergeCell ref="B2:C3"/>
    <mergeCell ref="D2:D3"/>
    <mergeCell ref="B4:C4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11" customWidth="1"/>
    <col min="2" max="2" width="18.28125" style="11" customWidth="1"/>
    <col min="3" max="3" width="29.421875" style="11" customWidth="1"/>
    <col min="4" max="4" width="21.8515625" style="11" customWidth="1"/>
    <col min="5" max="16384" width="9.140625" style="11" customWidth="1"/>
  </cols>
  <sheetData>
    <row r="2" spans="2:4" ht="12.75" customHeight="1">
      <c r="B2" s="61" t="s">
        <v>399</v>
      </c>
      <c r="C2" s="62"/>
      <c r="D2" s="65" t="s">
        <v>563</v>
      </c>
    </row>
    <row r="3" spans="2:4" ht="33" customHeight="1">
      <c r="B3" s="63"/>
      <c r="C3" s="64"/>
      <c r="D3" s="72"/>
    </row>
    <row r="4" spans="2:4" ht="12.75">
      <c r="B4" s="73" t="s">
        <v>97</v>
      </c>
      <c r="C4" s="74"/>
      <c r="D4" s="30" t="s">
        <v>355</v>
      </c>
    </row>
  </sheetData>
  <sheetProtection/>
  <mergeCells count="3">
    <mergeCell ref="B2:C3"/>
    <mergeCell ref="D2:D3"/>
    <mergeCell ref="B4:C4"/>
  </mergeCell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D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11" customWidth="1"/>
    <col min="2" max="2" width="18.28125" style="11" customWidth="1"/>
    <col min="3" max="3" width="29.421875" style="11" customWidth="1"/>
    <col min="4" max="4" width="21.8515625" style="11" customWidth="1"/>
    <col min="5" max="16384" width="9.140625" style="11" customWidth="1"/>
  </cols>
  <sheetData>
    <row r="2" spans="2:4" ht="12.75" customHeight="1">
      <c r="B2" s="61" t="s">
        <v>398</v>
      </c>
      <c r="C2" s="62"/>
      <c r="D2" s="65" t="s">
        <v>561</v>
      </c>
    </row>
    <row r="3" spans="2:4" ht="33" customHeight="1">
      <c r="B3" s="63"/>
      <c r="C3" s="64"/>
      <c r="D3" s="72"/>
    </row>
    <row r="4" spans="2:4" ht="12.75">
      <c r="B4" s="73" t="s">
        <v>95</v>
      </c>
      <c r="C4" s="74"/>
      <c r="D4" s="30" t="s">
        <v>355</v>
      </c>
    </row>
  </sheetData>
  <sheetProtection/>
  <mergeCells count="3">
    <mergeCell ref="B2:C3"/>
    <mergeCell ref="D2:D3"/>
    <mergeCell ref="B4:C4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D4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9.140625" style="11" customWidth="1"/>
    <col min="2" max="2" width="18.28125" style="11" customWidth="1"/>
    <col min="3" max="3" width="29.421875" style="11" customWidth="1"/>
    <col min="4" max="4" width="21.8515625" style="11" customWidth="1"/>
    <col min="5" max="16384" width="9.140625" style="11" customWidth="1"/>
  </cols>
  <sheetData>
    <row r="2" spans="2:4" ht="12.75" customHeight="1">
      <c r="B2" s="61" t="s">
        <v>450</v>
      </c>
      <c r="C2" s="62"/>
      <c r="D2" s="65" t="s">
        <v>561</v>
      </c>
    </row>
    <row r="3" spans="2:4" ht="33" customHeight="1">
      <c r="B3" s="63"/>
      <c r="C3" s="64"/>
      <c r="D3" s="72"/>
    </row>
    <row r="4" spans="2:4" ht="12.75">
      <c r="B4" s="73" t="s">
        <v>151</v>
      </c>
      <c r="C4" s="74"/>
      <c r="D4" s="30" t="s">
        <v>355</v>
      </c>
    </row>
  </sheetData>
  <sheetProtection/>
  <mergeCells count="3">
    <mergeCell ref="B2:C3"/>
    <mergeCell ref="D2:D3"/>
    <mergeCell ref="B4:C4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D8"/>
  <sheetViews>
    <sheetView zoomScalePageLayoutView="0" workbookViewId="0" topLeftCell="A1">
      <selection activeCell="D4" sqref="D4:D7"/>
    </sheetView>
  </sheetViews>
  <sheetFormatPr defaultColWidth="9.140625" defaultRowHeight="12.75"/>
  <cols>
    <col min="1" max="1" width="9.140625" style="11" customWidth="1"/>
    <col min="2" max="2" width="20.8515625" style="11" customWidth="1"/>
    <col min="3" max="3" width="34.140625" style="11" customWidth="1"/>
    <col min="4" max="4" width="21.7109375" style="11" customWidth="1"/>
    <col min="5" max="16384" width="9.140625" style="11" customWidth="1"/>
  </cols>
  <sheetData>
    <row r="2" spans="2:4" ht="12.75" customHeight="1">
      <c r="B2" s="61" t="s">
        <v>395</v>
      </c>
      <c r="C2" s="62"/>
      <c r="D2" s="65" t="s">
        <v>570</v>
      </c>
    </row>
    <row r="3" spans="2:4" ht="38.25" customHeight="1">
      <c r="B3" s="63"/>
      <c r="C3" s="64"/>
      <c r="D3" s="66"/>
    </row>
    <row r="4" spans="2:4" ht="12.75" customHeight="1">
      <c r="B4" s="75" t="s">
        <v>394</v>
      </c>
      <c r="C4" s="76"/>
      <c r="D4" s="81" t="s">
        <v>355</v>
      </c>
    </row>
    <row r="5" spans="2:4" ht="12.75">
      <c r="B5" s="77"/>
      <c r="C5" s="78"/>
      <c r="D5" s="82"/>
    </row>
    <row r="6" spans="2:4" ht="12.75">
      <c r="B6" s="77"/>
      <c r="C6" s="78"/>
      <c r="D6" s="82"/>
    </row>
    <row r="7" spans="2:4" ht="57.75" customHeight="1">
      <c r="B7" s="79"/>
      <c r="C7" s="80"/>
      <c r="D7" s="83"/>
    </row>
    <row r="8" spans="2:4" ht="12.75">
      <c r="B8" s="23" t="s">
        <v>325</v>
      </c>
      <c r="C8" s="13" t="s">
        <v>324</v>
      </c>
      <c r="D8" s="12" t="s">
        <v>355</v>
      </c>
    </row>
  </sheetData>
  <sheetProtection/>
  <mergeCells count="4">
    <mergeCell ref="B2:C3"/>
    <mergeCell ref="D2:D3"/>
    <mergeCell ref="B4:C7"/>
    <mergeCell ref="D4:D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11" customWidth="1"/>
    <col min="2" max="2" width="18.28125" style="11" customWidth="1"/>
    <col min="3" max="3" width="34.57421875" style="11" customWidth="1"/>
    <col min="4" max="4" width="21.8515625" style="11" customWidth="1"/>
    <col min="5" max="16384" width="9.140625" style="11" customWidth="1"/>
  </cols>
  <sheetData>
    <row r="2" spans="2:4" ht="12.75" customHeight="1">
      <c r="B2" s="61" t="s">
        <v>330</v>
      </c>
      <c r="C2" s="62"/>
      <c r="D2" s="65" t="s">
        <v>565</v>
      </c>
    </row>
    <row r="3" spans="2:4" ht="33" customHeight="1">
      <c r="B3" s="63"/>
      <c r="C3" s="64"/>
      <c r="D3" s="66"/>
    </row>
    <row r="4" spans="2:4" ht="29.25" customHeight="1">
      <c r="B4" s="17" t="s">
        <v>329</v>
      </c>
      <c r="C4" s="16" t="s">
        <v>328</v>
      </c>
      <c r="D4" s="12" t="s">
        <v>355</v>
      </c>
    </row>
    <row r="5" spans="2:4" ht="12.75">
      <c r="B5" s="15" t="s">
        <v>327</v>
      </c>
      <c r="C5" s="14" t="s">
        <v>326</v>
      </c>
      <c r="D5" s="12" t="s">
        <v>355</v>
      </c>
    </row>
    <row r="6" spans="2:4" ht="12.75">
      <c r="B6" s="23" t="s">
        <v>325</v>
      </c>
      <c r="C6" s="13" t="s">
        <v>324</v>
      </c>
      <c r="D6" s="12" t="s">
        <v>355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11" customWidth="1"/>
    <col min="2" max="2" width="25.00390625" style="11" customWidth="1"/>
    <col min="3" max="3" width="21.28125" style="11" customWidth="1"/>
    <col min="4" max="4" width="34.00390625" style="11" customWidth="1"/>
    <col min="5" max="16384" width="9.140625" style="11" customWidth="1"/>
  </cols>
  <sheetData>
    <row r="2" spans="2:4" ht="12.75" customHeight="1">
      <c r="B2" s="84" t="s">
        <v>377</v>
      </c>
      <c r="C2" s="85"/>
      <c r="D2" s="65" t="s">
        <v>566</v>
      </c>
    </row>
    <row r="3" spans="2:4" ht="21" customHeight="1">
      <c r="B3" s="86"/>
      <c r="C3" s="87"/>
      <c r="D3" s="66"/>
    </row>
    <row r="4" spans="2:4" ht="12.75">
      <c r="B4" s="13" t="s">
        <v>376</v>
      </c>
      <c r="C4" s="26" t="s">
        <v>375</v>
      </c>
      <c r="D4" s="12" t="s">
        <v>355</v>
      </c>
    </row>
    <row r="5" spans="2:4" ht="12.75">
      <c r="B5" s="13" t="s">
        <v>374</v>
      </c>
      <c r="C5" s="29">
        <v>3</v>
      </c>
      <c r="D5" s="12" t="s">
        <v>355</v>
      </c>
    </row>
    <row r="6" spans="2:4" ht="12.75">
      <c r="B6" s="13" t="s">
        <v>373</v>
      </c>
      <c r="C6" s="29">
        <v>1</v>
      </c>
      <c r="D6" s="12" t="s">
        <v>355</v>
      </c>
    </row>
    <row r="7" spans="2:4" ht="12.75">
      <c r="B7" s="13" t="s">
        <v>372</v>
      </c>
      <c r="C7" s="28" t="s">
        <v>371</v>
      </c>
      <c r="D7" s="12" t="s">
        <v>355</v>
      </c>
    </row>
    <row r="8" spans="2:4" ht="12.75">
      <c r="B8" s="13" t="s">
        <v>370</v>
      </c>
      <c r="C8" s="27" t="s">
        <v>369</v>
      </c>
      <c r="D8" s="12" t="s">
        <v>355</v>
      </c>
    </row>
    <row r="9" spans="2:4" ht="12.75">
      <c r="B9" s="13" t="s">
        <v>368</v>
      </c>
      <c r="C9" s="26" t="s">
        <v>367</v>
      </c>
      <c r="D9" s="12" t="s">
        <v>355</v>
      </c>
    </row>
    <row r="10" spans="2:4" ht="12.75">
      <c r="B10" s="23" t="s">
        <v>325</v>
      </c>
      <c r="C10" s="26" t="s">
        <v>324</v>
      </c>
      <c r="D10" s="12" t="s">
        <v>355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9.140625" style="11" customWidth="1"/>
    <col min="2" max="2" width="25.00390625" style="11" customWidth="1"/>
    <col min="3" max="3" width="21.28125" style="11" customWidth="1"/>
    <col min="4" max="4" width="34.00390625" style="11" customWidth="1"/>
    <col min="5" max="16384" width="9.140625" style="11" customWidth="1"/>
  </cols>
  <sheetData>
    <row r="2" spans="2:4" ht="12.75" customHeight="1">
      <c r="B2" s="84" t="s">
        <v>506</v>
      </c>
      <c r="C2" s="85"/>
      <c r="D2" s="65" t="s">
        <v>560</v>
      </c>
    </row>
    <row r="3" spans="2:4" ht="21" customHeight="1">
      <c r="B3" s="86"/>
      <c r="C3" s="87"/>
      <c r="D3" s="66"/>
    </row>
    <row r="4" spans="2:4" ht="12.75">
      <c r="B4" s="13" t="s">
        <v>376</v>
      </c>
      <c r="C4" s="26" t="s">
        <v>375</v>
      </c>
      <c r="D4" s="12" t="s">
        <v>355</v>
      </c>
    </row>
    <row r="5" spans="2:4" ht="12.75">
      <c r="B5" s="13" t="s">
        <v>374</v>
      </c>
      <c r="C5" s="29">
        <v>3</v>
      </c>
      <c r="D5" s="12" t="s">
        <v>355</v>
      </c>
    </row>
    <row r="6" spans="2:4" ht="12.75">
      <c r="B6" s="13" t="s">
        <v>373</v>
      </c>
      <c r="C6" s="29">
        <v>1</v>
      </c>
      <c r="D6" s="12" t="s">
        <v>355</v>
      </c>
    </row>
    <row r="7" spans="2:4" ht="12.75">
      <c r="B7" s="13" t="s">
        <v>372</v>
      </c>
      <c r="C7" s="28" t="s">
        <v>371</v>
      </c>
      <c r="D7" s="12" t="s">
        <v>355</v>
      </c>
    </row>
    <row r="8" spans="2:4" ht="12.75">
      <c r="B8" s="13" t="s">
        <v>370</v>
      </c>
      <c r="C8" s="27" t="s">
        <v>369</v>
      </c>
      <c r="D8" s="12" t="s">
        <v>355</v>
      </c>
    </row>
    <row r="9" spans="2:4" ht="12.75">
      <c r="B9" s="13" t="s">
        <v>507</v>
      </c>
      <c r="C9" s="26" t="s">
        <v>508</v>
      </c>
      <c r="D9" s="12" t="s">
        <v>355</v>
      </c>
    </row>
    <row r="10" spans="2:4" ht="12.75">
      <c r="B10" s="23" t="s">
        <v>325</v>
      </c>
      <c r="C10" s="26" t="s">
        <v>324</v>
      </c>
      <c r="D10" s="12" t="s">
        <v>355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140625" style="11" customWidth="1"/>
    <col min="2" max="2" width="31.7109375" style="11" customWidth="1"/>
    <col min="3" max="3" width="53.28125" style="11" customWidth="1"/>
    <col min="4" max="4" width="31.8515625" style="11" customWidth="1"/>
    <col min="5" max="16384" width="9.140625" style="11" customWidth="1"/>
  </cols>
  <sheetData>
    <row r="2" spans="1:4" ht="19.5" customHeight="1">
      <c r="A2" s="21"/>
      <c r="B2" s="61" t="s">
        <v>489</v>
      </c>
      <c r="C2" s="62"/>
      <c r="D2" s="65" t="s">
        <v>538</v>
      </c>
    </row>
    <row r="3" spans="1:4" ht="19.5" customHeight="1">
      <c r="A3" s="21"/>
      <c r="B3" s="63"/>
      <c r="C3" s="64"/>
      <c r="D3" s="66"/>
    </row>
    <row r="4" spans="2:4" ht="12.75">
      <c r="B4" s="13" t="s">
        <v>433</v>
      </c>
      <c r="C4" s="19" t="s">
        <v>488</v>
      </c>
      <c r="D4" s="12" t="s">
        <v>539</v>
      </c>
    </row>
    <row r="5" spans="2:4" ht="12.75">
      <c r="B5" s="13" t="s">
        <v>431</v>
      </c>
      <c r="C5" s="19" t="s">
        <v>430</v>
      </c>
      <c r="D5" s="12" t="s">
        <v>540</v>
      </c>
    </row>
    <row r="6" spans="2:4" ht="12.75">
      <c r="B6" s="13" t="s">
        <v>429</v>
      </c>
      <c r="C6" s="19" t="s">
        <v>390</v>
      </c>
      <c r="D6" s="12" t="s">
        <v>541</v>
      </c>
    </row>
    <row r="7" spans="2:4" ht="12.75">
      <c r="B7" s="13" t="s">
        <v>428</v>
      </c>
      <c r="C7" s="19" t="s">
        <v>487</v>
      </c>
      <c r="D7" s="12" t="s">
        <v>355</v>
      </c>
    </row>
    <row r="8" spans="2:4" ht="12.75">
      <c r="B8" s="13" t="s">
        <v>486</v>
      </c>
      <c r="C8" s="19" t="s">
        <v>485</v>
      </c>
      <c r="D8" s="12" t="s">
        <v>355</v>
      </c>
    </row>
    <row r="9" spans="2:4" ht="12.75">
      <c r="B9" s="13" t="s">
        <v>484</v>
      </c>
      <c r="C9" s="19" t="s">
        <v>355</v>
      </c>
      <c r="D9" s="12" t="s">
        <v>355</v>
      </c>
    </row>
    <row r="10" spans="2:4" ht="12.75">
      <c r="B10" s="13" t="s">
        <v>483</v>
      </c>
      <c r="C10" s="19" t="s">
        <v>482</v>
      </c>
      <c r="D10" s="12" t="s">
        <v>355</v>
      </c>
    </row>
    <row r="11" spans="2:4" ht="12.75">
      <c r="B11" s="13" t="s">
        <v>426</v>
      </c>
      <c r="C11" s="19" t="s">
        <v>481</v>
      </c>
      <c r="D11" s="12" t="s">
        <v>355</v>
      </c>
    </row>
    <row r="12" spans="2:4" ht="12.75">
      <c r="B12" s="13" t="s">
        <v>480</v>
      </c>
      <c r="C12" s="19" t="s">
        <v>479</v>
      </c>
      <c r="D12" s="12" t="s">
        <v>355</v>
      </c>
    </row>
    <row r="13" spans="2:4" ht="12.75">
      <c r="B13" s="13" t="s">
        <v>421</v>
      </c>
      <c r="C13" s="19" t="s">
        <v>478</v>
      </c>
      <c r="D13" s="12" t="s">
        <v>355</v>
      </c>
    </row>
    <row r="14" spans="2:4" ht="12.75">
      <c r="B14" s="13" t="s">
        <v>477</v>
      </c>
      <c r="C14" s="19" t="s">
        <v>476</v>
      </c>
      <c r="D14" s="12" t="s">
        <v>355</v>
      </c>
    </row>
    <row r="15" spans="2:4" ht="79.5" customHeight="1">
      <c r="B15" s="34" t="s">
        <v>475</v>
      </c>
      <c r="C15" s="35" t="s">
        <v>474</v>
      </c>
      <c r="D15" s="12" t="s">
        <v>355</v>
      </c>
    </row>
    <row r="16" spans="2:4" ht="25.5">
      <c r="B16" s="34" t="s">
        <v>473</v>
      </c>
      <c r="C16" s="19" t="s">
        <v>472</v>
      </c>
      <c r="D16" s="12" t="s">
        <v>355</v>
      </c>
    </row>
    <row r="17" spans="2:4" ht="12.75">
      <c r="B17" s="34" t="s">
        <v>413</v>
      </c>
      <c r="C17" s="19" t="s">
        <v>471</v>
      </c>
      <c r="D17" s="12" t="s">
        <v>355</v>
      </c>
    </row>
    <row r="18" spans="2:4" ht="12.75">
      <c r="B18" s="34" t="s">
        <v>470</v>
      </c>
      <c r="C18" s="19" t="s">
        <v>469</v>
      </c>
      <c r="D18" s="12" t="s">
        <v>355</v>
      </c>
    </row>
    <row r="19" spans="2:4" ht="51">
      <c r="B19" s="34" t="s">
        <v>379</v>
      </c>
      <c r="C19" s="19" t="s">
        <v>468</v>
      </c>
      <c r="D19" s="12" t="s">
        <v>355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6" t="s">
        <v>574</v>
      </c>
      <c r="C1" s="46"/>
      <c r="D1" s="50"/>
      <c r="E1" s="50"/>
      <c r="F1" s="50"/>
    </row>
    <row r="2" spans="2:6" ht="12.75">
      <c r="B2" s="46" t="s">
        <v>575</v>
      </c>
      <c r="C2" s="46"/>
      <c r="D2" s="50"/>
      <c r="E2" s="50"/>
      <c r="F2" s="50"/>
    </row>
    <row r="3" spans="2:6" ht="12.75">
      <c r="B3" s="47"/>
      <c r="C3" s="47"/>
      <c r="D3" s="51"/>
      <c r="E3" s="51"/>
      <c r="F3" s="51"/>
    </row>
    <row r="4" spans="2:6" ht="51">
      <c r="B4" s="47" t="s">
        <v>576</v>
      </c>
      <c r="C4" s="47"/>
      <c r="D4" s="51"/>
      <c r="E4" s="51"/>
      <c r="F4" s="51"/>
    </row>
    <row r="5" spans="2:6" ht="12.75">
      <c r="B5" s="47"/>
      <c r="C5" s="47"/>
      <c r="D5" s="51"/>
      <c r="E5" s="51"/>
      <c r="F5" s="51"/>
    </row>
    <row r="6" spans="2:6" ht="12.75">
      <c r="B6" s="46" t="s">
        <v>577</v>
      </c>
      <c r="C6" s="46"/>
      <c r="D6" s="50"/>
      <c r="E6" s="50" t="s">
        <v>578</v>
      </c>
      <c r="F6" s="50" t="s">
        <v>579</v>
      </c>
    </row>
    <row r="7" spans="2:6" ht="13.5" thickBot="1">
      <c r="B7" s="47"/>
      <c r="C7" s="47"/>
      <c r="D7" s="51"/>
      <c r="E7" s="51"/>
      <c r="F7" s="51"/>
    </row>
    <row r="8" spans="2:6" ht="39" thickBot="1">
      <c r="B8" s="48" t="s">
        <v>580</v>
      </c>
      <c r="C8" s="49"/>
      <c r="D8" s="52"/>
      <c r="E8" s="52">
        <v>1</v>
      </c>
      <c r="F8" s="53" t="s">
        <v>581</v>
      </c>
    </row>
    <row r="9" spans="2:6" ht="12.75">
      <c r="B9" s="47"/>
      <c r="C9" s="47"/>
      <c r="D9" s="51"/>
      <c r="E9" s="51"/>
      <c r="F9" s="51"/>
    </row>
    <row r="10" spans="2:6" ht="12.75">
      <c r="B10" s="47"/>
      <c r="C10" s="47"/>
      <c r="D10" s="51"/>
      <c r="E10" s="51"/>
      <c r="F10" s="51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9.140625" style="11" customWidth="1"/>
    <col min="2" max="2" width="31.7109375" style="11" customWidth="1"/>
    <col min="3" max="3" width="53.28125" style="11" customWidth="1"/>
    <col min="4" max="4" width="31.8515625" style="11" customWidth="1"/>
    <col min="5" max="16384" width="9.140625" style="11" customWidth="1"/>
  </cols>
  <sheetData>
    <row r="2" spans="1:4" ht="19.5" customHeight="1">
      <c r="A2" s="21"/>
      <c r="B2" s="61" t="s">
        <v>490</v>
      </c>
      <c r="C2" s="62"/>
      <c r="D2" s="65" t="s">
        <v>538</v>
      </c>
    </row>
    <row r="3" spans="1:4" ht="19.5" customHeight="1">
      <c r="A3" s="21"/>
      <c r="B3" s="63"/>
      <c r="C3" s="64"/>
      <c r="D3" s="66"/>
    </row>
    <row r="4" spans="2:4" ht="25.5">
      <c r="B4" s="13" t="s">
        <v>433</v>
      </c>
      <c r="C4" s="19" t="s">
        <v>491</v>
      </c>
      <c r="D4" s="12" t="s">
        <v>543</v>
      </c>
    </row>
    <row r="5" spans="2:4" ht="12.75">
      <c r="B5" s="13" t="s">
        <v>431</v>
      </c>
      <c r="C5" s="19" t="s">
        <v>492</v>
      </c>
      <c r="D5" s="12" t="s">
        <v>542</v>
      </c>
    </row>
    <row r="6" spans="2:4" ht="12.75">
      <c r="B6" s="13" t="s">
        <v>429</v>
      </c>
      <c r="C6" s="19" t="s">
        <v>493</v>
      </c>
      <c r="D6" s="12" t="s">
        <v>541</v>
      </c>
    </row>
    <row r="7" spans="2:4" ht="12.75">
      <c r="B7" s="13" t="s">
        <v>428</v>
      </c>
      <c r="C7" s="19" t="s">
        <v>487</v>
      </c>
      <c r="D7" s="12" t="s">
        <v>355</v>
      </c>
    </row>
    <row r="8" spans="2:4" ht="25.5">
      <c r="B8" s="13" t="s">
        <v>486</v>
      </c>
      <c r="C8" s="19" t="s">
        <v>494</v>
      </c>
      <c r="D8" s="12" t="s">
        <v>355</v>
      </c>
    </row>
    <row r="9" spans="2:4" ht="12.75">
      <c r="B9" s="13" t="s">
        <v>484</v>
      </c>
      <c r="C9" s="19" t="s">
        <v>355</v>
      </c>
      <c r="D9" s="12" t="s">
        <v>355</v>
      </c>
    </row>
    <row r="10" spans="2:4" ht="12.75">
      <c r="B10" s="13" t="s">
        <v>483</v>
      </c>
      <c r="C10" s="19" t="s">
        <v>495</v>
      </c>
      <c r="D10" s="12" t="s">
        <v>355</v>
      </c>
    </row>
    <row r="11" spans="2:4" ht="12.75">
      <c r="B11" s="13" t="s">
        <v>426</v>
      </c>
      <c r="C11" s="19" t="s">
        <v>496</v>
      </c>
      <c r="D11" s="12" t="s">
        <v>355</v>
      </c>
    </row>
    <row r="12" spans="2:4" ht="25.5">
      <c r="B12" s="13" t="s">
        <v>480</v>
      </c>
      <c r="C12" s="19" t="s">
        <v>497</v>
      </c>
      <c r="D12" s="12" t="s">
        <v>355</v>
      </c>
    </row>
    <row r="13" spans="2:4" ht="12.75">
      <c r="B13" s="13" t="s">
        <v>421</v>
      </c>
      <c r="C13" s="19" t="s">
        <v>498</v>
      </c>
      <c r="D13" s="12" t="s">
        <v>355</v>
      </c>
    </row>
    <row r="14" spans="2:4" ht="38.25">
      <c r="B14" s="13" t="s">
        <v>477</v>
      </c>
      <c r="C14" s="19" t="s">
        <v>499</v>
      </c>
      <c r="D14" s="12" t="s">
        <v>355</v>
      </c>
    </row>
    <row r="15" spans="2:4" ht="79.5" customHeight="1">
      <c r="B15" s="34" t="s">
        <v>475</v>
      </c>
      <c r="C15" s="35" t="s">
        <v>500</v>
      </c>
      <c r="D15" s="12" t="s">
        <v>355</v>
      </c>
    </row>
    <row r="16" spans="2:4" ht="25.5">
      <c r="B16" s="34" t="s">
        <v>473</v>
      </c>
      <c r="C16" s="19" t="s">
        <v>501</v>
      </c>
      <c r="D16" s="12" t="s">
        <v>355</v>
      </c>
    </row>
    <row r="17" spans="2:4" ht="12.75">
      <c r="B17" s="34" t="s">
        <v>502</v>
      </c>
      <c r="C17" s="19" t="s">
        <v>503</v>
      </c>
      <c r="D17" s="12"/>
    </row>
    <row r="18" spans="2:4" ht="12.75">
      <c r="B18" s="34" t="s">
        <v>413</v>
      </c>
      <c r="C18" s="19" t="s">
        <v>504</v>
      </c>
      <c r="D18" s="12" t="s">
        <v>355</v>
      </c>
    </row>
    <row r="19" spans="2:4" ht="12.75">
      <c r="B19" s="34" t="s">
        <v>470</v>
      </c>
      <c r="C19" s="19" t="s">
        <v>469</v>
      </c>
      <c r="D19" s="12" t="s">
        <v>355</v>
      </c>
    </row>
    <row r="20" spans="2:4" ht="89.25">
      <c r="B20" s="34" t="s">
        <v>379</v>
      </c>
      <c r="C20" s="19" t="s">
        <v>505</v>
      </c>
      <c r="D20" s="12" t="s">
        <v>355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11" customWidth="1"/>
    <col min="2" max="2" width="18.28125" style="11" customWidth="1"/>
    <col min="3" max="3" width="55.421875" style="11" customWidth="1"/>
    <col min="4" max="4" width="47.7109375" style="11" customWidth="1"/>
    <col min="5" max="16384" width="9.140625" style="11" customWidth="1"/>
  </cols>
  <sheetData>
    <row r="2" spans="2:4" ht="12.75" customHeight="1">
      <c r="B2" s="67" t="s">
        <v>460</v>
      </c>
      <c r="C2" s="67"/>
      <c r="D2" s="65" t="s">
        <v>571</v>
      </c>
    </row>
    <row r="3" spans="1:4" ht="33" customHeight="1">
      <c r="A3" s="21"/>
      <c r="B3" s="67"/>
      <c r="C3" s="67"/>
      <c r="D3" s="66"/>
    </row>
    <row r="4" spans="2:4" ht="12.75">
      <c r="B4" s="15" t="s">
        <v>459</v>
      </c>
      <c r="C4" s="13" t="s">
        <v>458</v>
      </c>
      <c r="D4" s="31" t="s">
        <v>355</v>
      </c>
    </row>
    <row r="5" spans="2:4" ht="12.75">
      <c r="B5" s="15" t="s">
        <v>344</v>
      </c>
      <c r="C5" s="13" t="s">
        <v>457</v>
      </c>
      <c r="D5" s="31" t="s">
        <v>510</v>
      </c>
    </row>
    <row r="6" spans="2:4" ht="12.75">
      <c r="B6" s="15" t="s">
        <v>338</v>
      </c>
      <c r="C6" s="13" t="s">
        <v>456</v>
      </c>
      <c r="D6" s="31" t="s">
        <v>355</v>
      </c>
    </row>
    <row r="7" spans="2:4" ht="12.75">
      <c r="B7" s="15" t="s">
        <v>350</v>
      </c>
      <c r="C7" s="13" t="s">
        <v>349</v>
      </c>
      <c r="D7" s="31" t="s">
        <v>349</v>
      </c>
    </row>
    <row r="8" spans="2:4" ht="12.75">
      <c r="B8" s="15" t="s">
        <v>368</v>
      </c>
      <c r="C8" s="13" t="s">
        <v>455</v>
      </c>
      <c r="D8" s="31" t="s">
        <v>355</v>
      </c>
    </row>
    <row r="11" ht="13.5">
      <c r="C11" s="22"/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9.140625" style="11" customWidth="1"/>
    <col min="2" max="2" width="26.57421875" style="11" customWidth="1"/>
    <col min="3" max="3" width="62.57421875" style="11" customWidth="1"/>
    <col min="4" max="4" width="29.8515625" style="11" customWidth="1"/>
    <col min="5" max="16384" width="9.140625" style="11" customWidth="1"/>
  </cols>
  <sheetData>
    <row r="2" spans="1:4" ht="39" customHeight="1" thickBot="1">
      <c r="A2" s="21"/>
      <c r="B2" s="68" t="s">
        <v>464</v>
      </c>
      <c r="C2" s="69"/>
      <c r="D2" s="18" t="s">
        <v>573</v>
      </c>
    </row>
    <row r="3" spans="2:4" ht="12.75" customHeight="1" thickBot="1">
      <c r="B3" s="25" t="s">
        <v>352</v>
      </c>
      <c r="C3" s="25" t="s">
        <v>365</v>
      </c>
      <c r="D3" s="42" t="s">
        <v>355</v>
      </c>
    </row>
    <row r="4" spans="2:4" ht="13.5" thickBot="1">
      <c r="B4" s="13" t="s">
        <v>364</v>
      </c>
      <c r="C4" s="13" t="s">
        <v>349</v>
      </c>
      <c r="D4" s="39" t="s">
        <v>355</v>
      </c>
    </row>
    <row r="5" spans="2:4" ht="13.5" thickBot="1">
      <c r="B5" s="13" t="s">
        <v>363</v>
      </c>
      <c r="C5" s="13" t="s">
        <v>443</v>
      </c>
      <c r="D5" s="39" t="s">
        <v>523</v>
      </c>
    </row>
    <row r="6" spans="2:4" ht="13.5" thickBot="1">
      <c r="B6" s="13" t="s">
        <v>344</v>
      </c>
      <c r="C6" s="13" t="s">
        <v>343</v>
      </c>
      <c r="D6" s="39" t="s">
        <v>524</v>
      </c>
    </row>
    <row r="7" spans="2:4" ht="13.5" thickBot="1">
      <c r="B7" s="13" t="s">
        <v>342</v>
      </c>
      <c r="C7" s="13" t="s">
        <v>341</v>
      </c>
      <c r="D7" s="39" t="s">
        <v>525</v>
      </c>
    </row>
    <row r="8" spans="2:4" ht="13.5" thickBot="1">
      <c r="B8" s="13" t="s">
        <v>340</v>
      </c>
      <c r="C8" s="13" t="s">
        <v>442</v>
      </c>
      <c r="D8" s="39" t="s">
        <v>442</v>
      </c>
    </row>
    <row r="9" spans="2:4" ht="25.5">
      <c r="B9" s="34" t="s">
        <v>338</v>
      </c>
      <c r="C9" s="19" t="s">
        <v>441</v>
      </c>
      <c r="D9" s="44" t="s">
        <v>521</v>
      </c>
    </row>
    <row r="10" spans="2:4" ht="13.5" thickBot="1">
      <c r="B10" s="13" t="s">
        <v>175</v>
      </c>
      <c r="C10" s="23" t="s">
        <v>463</v>
      </c>
      <c r="D10" s="39" t="s">
        <v>355</v>
      </c>
    </row>
    <row r="11" spans="2:4" ht="13.5" thickBot="1">
      <c r="B11" s="13" t="s">
        <v>358</v>
      </c>
      <c r="C11" s="13" t="s">
        <v>357</v>
      </c>
      <c r="D11" s="39" t="s">
        <v>526</v>
      </c>
    </row>
    <row r="12" spans="2:4" ht="13.5" thickBot="1">
      <c r="B12" s="13" t="s">
        <v>440</v>
      </c>
      <c r="C12" s="13" t="s">
        <v>355</v>
      </c>
      <c r="D12" s="39" t="s">
        <v>355</v>
      </c>
    </row>
    <row r="13" spans="2:4" ht="13.5" thickBot="1">
      <c r="B13" s="13" t="s">
        <v>356</v>
      </c>
      <c r="C13" s="13" t="s">
        <v>355</v>
      </c>
      <c r="D13" s="39" t="s">
        <v>355</v>
      </c>
    </row>
    <row r="14" spans="2:4" ht="13.5" thickBot="1">
      <c r="B14" s="13" t="s">
        <v>336</v>
      </c>
      <c r="C14" s="24" t="s">
        <v>354</v>
      </c>
      <c r="D14" s="43" t="s">
        <v>355</v>
      </c>
    </row>
    <row r="15" spans="2:4" ht="13.5" thickBot="1">
      <c r="B15" s="13" t="s">
        <v>334</v>
      </c>
      <c r="C15" s="13" t="s">
        <v>439</v>
      </c>
      <c r="D15" s="40" t="s">
        <v>355</v>
      </c>
    </row>
    <row r="16" ht="12.75">
      <c r="D16" s="37"/>
    </row>
    <row r="17" ht="12.75">
      <c r="C17" s="21"/>
    </row>
  </sheetData>
  <sheetProtection/>
  <mergeCells count="1">
    <mergeCell ref="B2:C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1" width="9.140625" style="11" customWidth="1"/>
    <col min="2" max="2" width="26.57421875" style="11" customWidth="1"/>
    <col min="3" max="3" width="62.28125" style="11" customWidth="1"/>
    <col min="4" max="4" width="29.8515625" style="11" customWidth="1"/>
    <col min="5" max="16384" width="9.140625" style="11" customWidth="1"/>
  </cols>
  <sheetData>
    <row r="2" spans="1:4" ht="39" customHeight="1" thickBot="1">
      <c r="A2" s="21"/>
      <c r="B2" s="70" t="s">
        <v>445</v>
      </c>
      <c r="C2" s="71"/>
      <c r="D2" s="18" t="s">
        <v>527</v>
      </c>
    </row>
    <row r="3" spans="2:4" ht="12.75" customHeight="1" thickBot="1">
      <c r="B3" s="25" t="s">
        <v>352</v>
      </c>
      <c r="C3" s="25" t="s">
        <v>444</v>
      </c>
      <c r="D3" s="42" t="s">
        <v>355</v>
      </c>
    </row>
    <row r="4" spans="2:4" ht="13.5" thickBot="1">
      <c r="B4" s="13" t="s">
        <v>364</v>
      </c>
      <c r="C4" s="13" t="s">
        <v>349</v>
      </c>
      <c r="D4" s="39" t="s">
        <v>355</v>
      </c>
    </row>
    <row r="5" spans="2:4" ht="13.5" thickBot="1">
      <c r="B5" s="13" t="s">
        <v>363</v>
      </c>
      <c r="C5" s="13" t="s">
        <v>443</v>
      </c>
      <c r="D5" s="39" t="s">
        <v>518</v>
      </c>
    </row>
    <row r="6" spans="2:4" ht="13.5" thickBot="1">
      <c r="B6" s="13" t="s">
        <v>344</v>
      </c>
      <c r="C6" s="13" t="s">
        <v>343</v>
      </c>
      <c r="D6" s="39" t="s">
        <v>519</v>
      </c>
    </row>
    <row r="7" spans="2:4" ht="13.5" thickBot="1">
      <c r="B7" s="13" t="s">
        <v>342</v>
      </c>
      <c r="C7" s="13" t="s">
        <v>341</v>
      </c>
      <c r="D7" s="39" t="s">
        <v>520</v>
      </c>
    </row>
    <row r="8" spans="2:4" ht="13.5" thickBot="1">
      <c r="B8" s="13" t="s">
        <v>340</v>
      </c>
      <c r="C8" s="14" t="s">
        <v>442</v>
      </c>
      <c r="D8" s="40" t="s">
        <v>442</v>
      </c>
    </row>
    <row r="9" spans="2:4" ht="26.25" thickBot="1">
      <c r="B9" s="34" t="s">
        <v>338</v>
      </c>
      <c r="C9" s="24" t="s">
        <v>441</v>
      </c>
      <c r="D9" s="43" t="s">
        <v>521</v>
      </c>
    </row>
    <row r="10" spans="2:4" ht="15.75" thickBot="1">
      <c r="B10" s="13" t="s">
        <v>175</v>
      </c>
      <c r="C10" s="23" t="s">
        <v>509</v>
      </c>
      <c r="D10" s="41" t="s">
        <v>355</v>
      </c>
    </row>
    <row r="11" spans="2:4" ht="13.5" thickBot="1">
      <c r="B11" s="13" t="s">
        <v>358</v>
      </c>
      <c r="C11" s="13" t="s">
        <v>357</v>
      </c>
      <c r="D11" s="39" t="s">
        <v>522</v>
      </c>
    </row>
    <row r="12" spans="2:4" ht="13.5" thickBot="1">
      <c r="B12" s="13" t="s">
        <v>440</v>
      </c>
      <c r="C12" s="13" t="s">
        <v>355</v>
      </c>
      <c r="D12" s="39" t="s">
        <v>522</v>
      </c>
    </row>
    <row r="13" spans="2:4" ht="13.5" thickBot="1">
      <c r="B13" s="13" t="s">
        <v>356</v>
      </c>
      <c r="C13" s="13" t="s">
        <v>355</v>
      </c>
      <c r="D13" s="39" t="s">
        <v>355</v>
      </c>
    </row>
    <row r="14" spans="2:4" ht="13.5" thickBot="1">
      <c r="B14" s="13" t="s">
        <v>336</v>
      </c>
      <c r="C14" s="19" t="s">
        <v>354</v>
      </c>
      <c r="D14" s="39" t="s">
        <v>355</v>
      </c>
    </row>
    <row r="15" spans="2:4" ht="13.5" thickBot="1">
      <c r="B15" s="13" t="s">
        <v>334</v>
      </c>
      <c r="C15" s="13" t="s">
        <v>439</v>
      </c>
      <c r="D15" s="39" t="s">
        <v>355</v>
      </c>
    </row>
    <row r="16" ht="12.75">
      <c r="D16" s="37"/>
    </row>
    <row r="17" ht="13.5">
      <c r="C17" s="22"/>
    </row>
  </sheetData>
  <sheetProtection/>
  <mergeCells count="1">
    <mergeCell ref="B2:C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140625" style="11" customWidth="1"/>
    <col min="2" max="2" width="26.57421875" style="11" customWidth="1"/>
    <col min="3" max="3" width="62.28125" style="11" customWidth="1"/>
    <col min="4" max="4" width="29.8515625" style="11" customWidth="1"/>
    <col min="5" max="16384" width="9.140625" style="11" customWidth="1"/>
  </cols>
  <sheetData>
    <row r="2" spans="1:4" ht="39" customHeight="1" thickBot="1">
      <c r="A2" s="21"/>
      <c r="B2" s="70" t="s">
        <v>366</v>
      </c>
      <c r="C2" s="71"/>
      <c r="D2" s="18" t="s">
        <v>532</v>
      </c>
    </row>
    <row r="3" spans="2:4" ht="12.75" customHeight="1" thickBot="1">
      <c r="B3" s="25" t="s">
        <v>352</v>
      </c>
      <c r="C3" s="25" t="s">
        <v>365</v>
      </c>
      <c r="D3" s="38" t="s">
        <v>355</v>
      </c>
    </row>
    <row r="4" spans="2:4" ht="13.5" thickBot="1">
      <c r="B4" s="13" t="s">
        <v>364</v>
      </c>
      <c r="C4" s="13" t="s">
        <v>349</v>
      </c>
      <c r="D4" s="39" t="s">
        <v>355</v>
      </c>
    </row>
    <row r="5" spans="2:4" ht="13.5" thickBot="1">
      <c r="B5" s="13" t="s">
        <v>363</v>
      </c>
      <c r="C5" s="13" t="s">
        <v>362</v>
      </c>
      <c r="D5" s="39" t="s">
        <v>528</v>
      </c>
    </row>
    <row r="6" spans="2:4" ht="13.5" thickBot="1">
      <c r="B6" s="13" t="s">
        <v>344</v>
      </c>
      <c r="C6" s="13" t="s">
        <v>343</v>
      </c>
      <c r="D6" s="39" t="s">
        <v>519</v>
      </c>
    </row>
    <row r="7" spans="2:4" ht="13.5" thickBot="1">
      <c r="B7" s="13" t="s">
        <v>342</v>
      </c>
      <c r="C7" s="13" t="s">
        <v>361</v>
      </c>
      <c r="D7" s="39" t="s">
        <v>529</v>
      </c>
    </row>
    <row r="8" spans="2:4" ht="13.5" thickBot="1">
      <c r="B8" s="13" t="s">
        <v>338</v>
      </c>
      <c r="C8" s="24" t="s">
        <v>360</v>
      </c>
      <c r="D8" s="40" t="s">
        <v>530</v>
      </c>
    </row>
    <row r="9" spans="2:4" ht="13.5" thickBot="1">
      <c r="B9" s="13" t="s">
        <v>175</v>
      </c>
      <c r="C9" s="23" t="s">
        <v>359</v>
      </c>
      <c r="D9" s="39" t="s">
        <v>355</v>
      </c>
    </row>
    <row r="10" spans="2:4" ht="13.5" thickBot="1">
      <c r="B10" s="13" t="s">
        <v>358</v>
      </c>
      <c r="C10" s="13" t="s">
        <v>357</v>
      </c>
      <c r="D10" s="39" t="s">
        <v>531</v>
      </c>
    </row>
    <row r="11" spans="2:4" ht="13.5" thickBot="1">
      <c r="B11" s="13" t="s">
        <v>356</v>
      </c>
      <c r="C11" s="13" t="s">
        <v>355</v>
      </c>
      <c r="D11" s="39" t="s">
        <v>355</v>
      </c>
    </row>
    <row r="12" spans="2:4" ht="13.5" thickBot="1">
      <c r="B12" s="13" t="s">
        <v>336</v>
      </c>
      <c r="C12" s="19" t="s">
        <v>354</v>
      </c>
      <c r="D12" s="39" t="s">
        <v>355</v>
      </c>
    </row>
    <row r="14" ht="13.5">
      <c r="C14" s="22"/>
    </row>
  </sheetData>
  <sheetProtection/>
  <mergeCells count="1">
    <mergeCell ref="B2:C2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9.140625" style="11" customWidth="1"/>
    <col min="2" max="2" width="27.140625" style="11" customWidth="1"/>
    <col min="3" max="3" width="48.7109375" style="11" customWidth="1"/>
    <col min="4" max="4" width="31.57421875" style="11" customWidth="1"/>
    <col min="5" max="16384" width="9.140625" style="11" customWidth="1"/>
  </cols>
  <sheetData>
    <row r="2" spans="2:4" ht="12.75" customHeight="1">
      <c r="B2" s="61" t="s">
        <v>411</v>
      </c>
      <c r="C2" s="62"/>
      <c r="D2" s="65" t="s">
        <v>552</v>
      </c>
    </row>
    <row r="3" spans="1:4" ht="31.5" customHeight="1">
      <c r="A3" s="21"/>
      <c r="B3" s="63"/>
      <c r="C3" s="64"/>
      <c r="D3" s="66"/>
    </row>
    <row r="4" spans="2:4" ht="12.75">
      <c r="B4" s="13" t="s">
        <v>410</v>
      </c>
      <c r="C4" s="13" t="s">
        <v>409</v>
      </c>
      <c r="D4" s="12" t="s">
        <v>550</v>
      </c>
    </row>
    <row r="5" spans="2:4" ht="12.75">
      <c r="B5" s="13" t="s">
        <v>344</v>
      </c>
      <c r="C5" s="11" t="s">
        <v>408</v>
      </c>
      <c r="D5" s="12" t="s">
        <v>355</v>
      </c>
    </row>
    <row r="6" spans="2:4" ht="12.75">
      <c r="B6" s="13" t="s">
        <v>407</v>
      </c>
      <c r="C6" s="13" t="s">
        <v>406</v>
      </c>
      <c r="D6" s="12" t="s">
        <v>355</v>
      </c>
    </row>
    <row r="7" spans="2:4" ht="12.75">
      <c r="B7" s="13" t="s">
        <v>405</v>
      </c>
      <c r="C7" s="13" t="s">
        <v>404</v>
      </c>
      <c r="D7" s="12" t="s">
        <v>551</v>
      </c>
    </row>
    <row r="8" spans="2:4" ht="12.75">
      <c r="B8" s="13" t="s">
        <v>403</v>
      </c>
      <c r="C8" s="13" t="s">
        <v>402</v>
      </c>
      <c r="D8" s="12" t="s">
        <v>553</v>
      </c>
    </row>
    <row r="9" spans="2:4" ht="12.75">
      <c r="B9" s="13" t="s">
        <v>401</v>
      </c>
      <c r="C9" s="13" t="s">
        <v>355</v>
      </c>
      <c r="D9" s="12" t="s">
        <v>355</v>
      </c>
    </row>
    <row r="10" spans="2:4" ht="12.75">
      <c r="B10" s="13" t="s">
        <v>400</v>
      </c>
      <c r="C10" s="13" t="s">
        <v>355</v>
      </c>
      <c r="D10" s="12" t="s">
        <v>355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Neužil</dc:creator>
  <cp:keywords/>
  <dc:description/>
  <cp:lastModifiedBy>Baudys</cp:lastModifiedBy>
  <cp:lastPrinted>2014-02-13T11:48:03Z</cp:lastPrinted>
  <dcterms:created xsi:type="dcterms:W3CDTF">2014-02-11T09:52:26Z</dcterms:created>
  <dcterms:modified xsi:type="dcterms:W3CDTF">2014-03-20T10:06:34Z</dcterms:modified>
  <cp:category/>
  <cp:version/>
  <cp:contentType/>
  <cp:contentStatus/>
</cp:coreProperties>
</file>