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50" windowWidth="24915" windowHeight="12075"/>
  </bookViews>
  <sheets>
    <sheet name="CELKOVÝ SOUHRN" sheetId="7" r:id="rId1"/>
    <sheet name="A) Pronajem" sheetId="4" r:id="rId2"/>
    <sheet name="B) Catering" sheetId="6" r:id="rId3"/>
    <sheet name="C) Ubytování" sheetId="5" r:id="rId4"/>
  </sheets>
  <definedNames>
    <definedName name="_xlnm._FilterDatabase" localSheetId="2" hidden="1">'B) Catering'!$A$2:$H$153</definedName>
    <definedName name="_MailAutoSig" localSheetId="2">'B) Catering'!#REF!</definedName>
    <definedName name="_xlnm.Print_Area" localSheetId="1">'A) Pronajem'!$A$1:$E$71</definedName>
    <definedName name="_xlnm.Print_Area" localSheetId="2">'B) Catering'!$A$1:$H$153</definedName>
    <definedName name="_xlnm.Print_Area" localSheetId="3">'C) Ubytování'!$A$1:$E$14</definedName>
    <definedName name="_xlnm.Print_Area" localSheetId="0">'CELKOVÝ SOUHRN'!$A$1:$F$18</definedName>
  </definedNames>
  <calcPr calcId="145621"/>
</workbook>
</file>

<file path=xl/calcChain.xml><?xml version="1.0" encoding="utf-8"?>
<calcChain xmlns="http://schemas.openxmlformats.org/spreadsheetml/2006/main">
  <c r="G147" i="6" l="1"/>
  <c r="H147" i="6" s="1"/>
  <c r="G146" i="6"/>
  <c r="H146" i="6" s="1"/>
  <c r="G145" i="6"/>
  <c r="H145" i="6" s="1"/>
  <c r="F13" i="7"/>
  <c r="E13" i="7"/>
  <c r="F6" i="7"/>
  <c r="F5" i="7"/>
  <c r="E6" i="7"/>
  <c r="E5" i="7"/>
  <c r="D12" i="5"/>
  <c r="E12" i="5" l="1"/>
  <c r="E10" i="5"/>
  <c r="E71" i="4"/>
  <c r="D71" i="4"/>
  <c r="E69" i="4"/>
  <c r="E66" i="4"/>
  <c r="G75" i="6"/>
  <c r="H75" i="6" s="1"/>
  <c r="G144" i="6"/>
  <c r="H144" i="6" s="1"/>
  <c r="G143" i="6"/>
  <c r="H143" i="6" s="1"/>
  <c r="G142" i="6"/>
  <c r="G108" i="6"/>
  <c r="H108" i="6" s="1"/>
  <c r="G107" i="6"/>
  <c r="H107" i="6" s="1"/>
  <c r="G106" i="6"/>
  <c r="H106" i="6" s="1"/>
  <c r="G105" i="6"/>
  <c r="H105" i="6" s="1"/>
  <c r="G104" i="6"/>
  <c r="H104" i="6" s="1"/>
  <c r="G103" i="6"/>
  <c r="H103" i="6" s="1"/>
  <c r="G137" i="6"/>
  <c r="H137" i="6" s="1"/>
  <c r="G136" i="6"/>
  <c r="H136" i="6" s="1"/>
  <c r="G135" i="6"/>
  <c r="H135" i="6" s="1"/>
  <c r="G134" i="6"/>
  <c r="H134" i="6" s="1"/>
  <c r="G133" i="6"/>
  <c r="H133" i="6" s="1"/>
  <c r="G118" i="6"/>
  <c r="H118" i="6" s="1"/>
  <c r="G117" i="6"/>
  <c r="H117" i="6" s="1"/>
  <c r="G116" i="6"/>
  <c r="H116" i="6" s="1"/>
  <c r="G115" i="6"/>
  <c r="H115" i="6" s="1"/>
  <c r="G114" i="6"/>
  <c r="H114" i="6" s="1"/>
  <c r="G93" i="6"/>
  <c r="H93" i="6" s="1"/>
  <c r="G92" i="6"/>
  <c r="H92" i="6" s="1"/>
  <c r="G91" i="6"/>
  <c r="H91" i="6" s="1"/>
  <c r="G90" i="6"/>
  <c r="H90" i="6" s="1"/>
  <c r="G89" i="6"/>
  <c r="H89" i="6" s="1"/>
  <c r="G98" i="6"/>
  <c r="H98" i="6" s="1"/>
  <c r="G97" i="6"/>
  <c r="H97" i="6" s="1"/>
  <c r="G96" i="6"/>
  <c r="H96" i="6" s="1"/>
  <c r="G95" i="6"/>
  <c r="H95" i="6" s="1"/>
  <c r="G94" i="6"/>
  <c r="H94" i="6" s="1"/>
  <c r="G70" i="6"/>
  <c r="H70" i="6" s="1"/>
  <c r="G69" i="6"/>
  <c r="H69" i="6" s="1"/>
  <c r="G68" i="6"/>
  <c r="H68" i="6" s="1"/>
  <c r="G67" i="6"/>
  <c r="H67" i="6" s="1"/>
  <c r="G66" i="6"/>
  <c r="H66" i="6" s="1"/>
  <c r="G65" i="6"/>
  <c r="H65" i="6" s="1"/>
  <c r="G63" i="6"/>
  <c r="H63" i="6" s="1"/>
  <c r="G62" i="6"/>
  <c r="H62" i="6" s="1"/>
  <c r="G61" i="6"/>
  <c r="H61" i="6" s="1"/>
  <c r="G60" i="6"/>
  <c r="H60" i="6" s="1"/>
  <c r="G59" i="6"/>
  <c r="H59" i="6" s="1"/>
  <c r="G57" i="6"/>
  <c r="H57" i="6" s="1"/>
  <c r="G54" i="6"/>
  <c r="H54" i="6" s="1"/>
  <c r="G48" i="6"/>
  <c r="H48" i="6" s="1"/>
  <c r="G131" i="6"/>
  <c r="H131" i="6" s="1"/>
  <c r="G130" i="6"/>
  <c r="H130" i="6" s="1"/>
  <c r="G128" i="6"/>
  <c r="H128" i="6" s="1"/>
  <c r="G127" i="6"/>
  <c r="H127" i="6" s="1"/>
  <c r="G126" i="6"/>
  <c r="H126" i="6" s="1"/>
  <c r="G124" i="6"/>
  <c r="H124" i="6" s="1"/>
  <c r="G123" i="6"/>
  <c r="H123" i="6" s="1"/>
  <c r="G87" i="6"/>
  <c r="H87" i="6" s="1"/>
  <c r="G86" i="6"/>
  <c r="H86" i="6" s="1"/>
  <c r="G84" i="6"/>
  <c r="H84" i="6" s="1"/>
  <c r="G83" i="6"/>
  <c r="H83" i="6" s="1"/>
  <c r="G82" i="6"/>
  <c r="H82" i="6" s="1"/>
  <c r="G80" i="6"/>
  <c r="H80" i="6" s="1"/>
  <c r="G79" i="6"/>
  <c r="H79" i="6" s="1"/>
  <c r="G78" i="6"/>
  <c r="H78" i="6" s="1"/>
  <c r="G76" i="6"/>
  <c r="H76" i="6" s="1"/>
  <c r="G32" i="6"/>
  <c r="H32" i="6" s="1"/>
  <c r="G31" i="6"/>
  <c r="H31" i="6" s="1"/>
  <c r="G29" i="6"/>
  <c r="H29" i="6" s="1"/>
  <c r="G28" i="6"/>
  <c r="H28" i="6" s="1"/>
  <c r="G26" i="6"/>
  <c r="H26" i="6" s="1"/>
  <c r="G25" i="6"/>
  <c r="H25" i="6" s="1"/>
  <c r="G24" i="6"/>
  <c r="H24" i="6" s="1"/>
  <c r="G22" i="6"/>
  <c r="H22" i="6" s="1"/>
  <c r="G21" i="6"/>
  <c r="H21" i="6" s="1"/>
  <c r="G38" i="6"/>
  <c r="H38" i="6" s="1"/>
  <c r="G37" i="6"/>
  <c r="H37" i="6" s="1"/>
  <c r="G36" i="6"/>
  <c r="H36" i="6" s="1"/>
  <c r="G35" i="6"/>
  <c r="H35" i="6" s="1"/>
  <c r="G34" i="6"/>
  <c r="H34" i="6" s="1"/>
  <c r="G43" i="6"/>
  <c r="H43" i="6" s="1"/>
  <c r="G42" i="6"/>
  <c r="H42" i="6" s="1"/>
  <c r="G41" i="6"/>
  <c r="H41" i="6" s="1"/>
  <c r="G40" i="6"/>
  <c r="H40" i="6" s="1"/>
  <c r="G39" i="6"/>
  <c r="H39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H142" i="6" l="1"/>
  <c r="G148" i="6"/>
  <c r="H148" i="6" s="1"/>
  <c r="G138" i="6"/>
  <c r="E10" i="7" s="1"/>
  <c r="E16" i="7" l="1"/>
  <c r="F16" i="7" s="1"/>
  <c r="F10" i="7"/>
  <c r="G151" i="6"/>
  <c r="H138" i="6"/>
  <c r="H151" i="6" l="1"/>
  <c r="E11" i="7"/>
  <c r="E18" i="7" l="1"/>
  <c r="F18" i="7" s="1"/>
  <c r="F11" i="7"/>
</calcChain>
</file>

<file path=xl/sharedStrings.xml><?xml version="1.0" encoding="utf-8"?>
<sst xmlns="http://schemas.openxmlformats.org/spreadsheetml/2006/main" count="613" uniqueCount="185">
  <si>
    <t>Položka</t>
  </si>
  <si>
    <t>Cena celkem bez DPH**</t>
  </si>
  <si>
    <t>káva espresso + smetana</t>
  </si>
  <si>
    <t>čaj porcovaný (zelený, černý, ovocný) + cukr, citron</t>
  </si>
  <si>
    <t>minerální voda ve skle perlivá</t>
  </si>
  <si>
    <t>minerální voda ve skle neperlivá</t>
  </si>
  <si>
    <t>minerální voda perlivá ve skle</t>
  </si>
  <si>
    <t>minerální voda neperlivá ve skle</t>
  </si>
  <si>
    <t xml:space="preserve">nealkoholické pivo  </t>
  </si>
  <si>
    <t xml:space="preserve">Nealkoholické nápoje ve skle (2 druhy perlivých sladkých nápojů) + 2 druhy juice </t>
  </si>
  <si>
    <t>variantně složený teplý bufet</t>
  </si>
  <si>
    <t>x</t>
  </si>
  <si>
    <t>Gnochi se špenátem a parmazánem</t>
  </si>
  <si>
    <t>Přílohy</t>
  </si>
  <si>
    <t>Bramobory zapečené se smetanou</t>
  </si>
  <si>
    <t>Variantně složený studený bufet</t>
  </si>
  <si>
    <t>Pečivo</t>
  </si>
  <si>
    <t>Světlý a tmavý chléb krájený</t>
  </si>
  <si>
    <t>Banketní rohlíky</t>
  </si>
  <si>
    <t>Desert</t>
  </si>
  <si>
    <t>kanapky variantně složené (šunkové, sýrové)</t>
  </si>
  <si>
    <t xml:space="preserve">zeleninové mísy </t>
  </si>
  <si>
    <t>pizza šneky (masové, bezmasé např. špenátové)</t>
  </si>
  <si>
    <t>Nápoje k obědovému rautu</t>
  </si>
  <si>
    <t>Kuřecí a vepřové řízečky v sezamové krustě</t>
  </si>
  <si>
    <t>Hovězí Guláš s karlovarským knedlíkem</t>
  </si>
  <si>
    <t>Tiramisu</t>
  </si>
  <si>
    <t>Pečený losos na másle</t>
  </si>
  <si>
    <t>Brambory s máslem</t>
  </si>
  <si>
    <t>Dušená rýže basmati</t>
  </si>
  <si>
    <t>Bramborový salát s jemnou majonézou</t>
  </si>
  <si>
    <t>Grilovaná zelenina</t>
  </si>
  <si>
    <t>Polévka  - hráškový krém s opečeným chlebem</t>
  </si>
  <si>
    <t>Domácí ravioly plněné špenátem a ricottou</t>
  </si>
  <si>
    <t>Těstovinový salát se šunkou a zeleninou</t>
  </si>
  <si>
    <t>Polévka hovězí vývar</t>
  </si>
  <si>
    <t>Vařené bramborové nočky</t>
  </si>
  <si>
    <t>Dušená rýže Basmati</t>
  </si>
  <si>
    <t>Míchaný zeleninový salát (směs listových salátů s cherry rajčaty, balkánským sýrem, zatlitý kapkou olivového oleje) v oddělených mističkách</t>
  </si>
  <si>
    <t>Mix slaných krekrů a tyčinek</t>
  </si>
  <si>
    <t>Pizza šneky</t>
  </si>
  <si>
    <t>Nápoje k poster session</t>
  </si>
  <si>
    <t>Grilovaný lilek a cuketa marinované v česnekovém oleji a balzamiku</t>
  </si>
  <si>
    <t>Zeleninové tapas</t>
  </si>
  <si>
    <t>Polévka - Gazpacio</t>
  </si>
  <si>
    <t>Variace zmrzlin servírovaných v oplatkové mušli</t>
  </si>
  <si>
    <t>Paela s mořskými plody a šafránovou rýží</t>
  </si>
  <si>
    <t>Křehký košíček s krémem Straciatella a s ovocem</t>
  </si>
  <si>
    <t>Variace sýrů (uzený sýr, ementál, balkán, pecorino, hermelín, olivy a vlašské ořechy, hroznové víno</t>
  </si>
  <si>
    <t>Zeleninové crudité - hranolky z čerstvé zeleniny s výběrem dressinků</t>
  </si>
  <si>
    <t>Selekce uzenin (pražská šunka od kosti, debrecínka,  herkules, mortadela, čabajka)</t>
  </si>
  <si>
    <t>Exotický ovocný koktejl v dekorovaném melounu (salát) 4 -5 druhů ovoce</t>
  </si>
  <si>
    <t>Marinovaná kuřecí křídla s BBQ omáčkou</t>
  </si>
  <si>
    <t>Jemná paštika z drůbežích jater s redukcí z lesních plodů</t>
  </si>
  <si>
    <t>Prostory pro registraci účastníků</t>
  </si>
  <si>
    <t>umístění v hotelovém lobby nebo samostatné místnosti v jeho blízkosti</t>
  </si>
  <si>
    <t>dispozice musí umožnovat registraci až 5 účastníků najednou</t>
  </si>
  <si>
    <t>velikost odpovídající počtu účastníků a požadavku na plynulost registrace</t>
  </si>
  <si>
    <t>Velká konferenční místnost</t>
  </si>
  <si>
    <t>regulované zónové osvětlení včetně technické obsluhy</t>
  </si>
  <si>
    <t>ozvučení v dostatečné kvalitě pro celý sál včetně technické obsluhy</t>
  </si>
  <si>
    <t>multimediální velkoformátová projekční technika včetně technické obsluhy</t>
  </si>
  <si>
    <t>audiovizuální přenos do hotelových pokojů je výhodou</t>
  </si>
  <si>
    <t>Malá konferenční místnost č. 1</t>
  </si>
  <si>
    <t>Kapacita: minimálně 300 míst k sezení (divadelní)</t>
  </si>
  <si>
    <t>Kapacita: minimálně 100 míst k sezení (divadelní)</t>
  </si>
  <si>
    <t>regulovatelná klimatizace</t>
  </si>
  <si>
    <t>projekční technika včetně technické obsluhy</t>
  </si>
  <si>
    <t>Wi-fi s vysokorychlostním připojením</t>
  </si>
  <si>
    <t>audiovizuální přenos do ostatních prostor konání Konference</t>
  </si>
  <si>
    <t>minimálně 15 digitálních obrazovek pro zobrazení programu, audiovizuálního přenosu z přednáškových sálů nebo jiné audiovizuální prezentace</t>
  </si>
  <si>
    <t>Audio přenos alespoň z Velké konferenční místnosti</t>
  </si>
  <si>
    <t>Místnost se zázemím pro organizátory</t>
  </si>
  <si>
    <t>uzamykatelná místnost s odkládacími prostory a posezením pro min. 10 osob</t>
  </si>
  <si>
    <t>Místnost se zázemím pro Přednášející</t>
  </si>
  <si>
    <t>A) Pronájem konferenčních prostor včetně souvisejícího technického vybavení</t>
  </si>
  <si>
    <t>Hostes/Hostesky</t>
  </si>
  <si>
    <t>-</t>
  </si>
  <si>
    <t>laserová tiskárna</t>
  </si>
  <si>
    <t>Malá konferenční místnost č. 2</t>
  </si>
  <si>
    <t>Minimálně 3 anglicky hovořících hostesek/hostesů</t>
  </si>
  <si>
    <t>cateringové/restaurační prostory v místě konání Konference (v rámci jednoho stavebního objektu)</t>
  </si>
  <si>
    <t>v místě konání Konference (v rámci jednoho stavebního objektu)</t>
  </si>
  <si>
    <t>čtyřhvězdičkový standard</t>
  </si>
  <si>
    <t>Wi-fi/LAN vysokorychlostní připojení</t>
  </si>
  <si>
    <t>TV, klimatizace</t>
  </si>
  <si>
    <t>C) Ubytování</t>
  </si>
  <si>
    <t>Snídaně formou bufetu součástí ceny ubytování</t>
  </si>
  <si>
    <t>Níže jsou uvedeny minimální požadavky Zadavatele na pronajaté prostory. Veškeré prostory musí být umístěny v jednom místě, bez nutnosti přechodů z/do jiných stavebních objektů</t>
  </si>
  <si>
    <t>Kapacita: 250 osob formou banketu</t>
  </si>
  <si>
    <t>Cena jednolůžkového pokoje</t>
  </si>
  <si>
    <t>Kč bez DPH</t>
  </si>
  <si>
    <t>CELKOVÁ CENA PRONÁJMU vč. OPČNÍHO PLNĚNÍ</t>
  </si>
  <si>
    <t>Počet Ks / Porcí/ Dní</t>
  </si>
  <si>
    <t>Cena za jednotku bez DPH</t>
  </si>
  <si>
    <t>Rozlévaná neperlivá voda ve skle</t>
  </si>
  <si>
    <t>0,3l</t>
  </si>
  <si>
    <t>Caprese jednohubky s balsamicem</t>
  </si>
  <si>
    <t>20g</t>
  </si>
  <si>
    <t>15g</t>
  </si>
  <si>
    <t>Sýrové a masové kanapky</t>
  </si>
  <si>
    <t>30g</t>
  </si>
  <si>
    <t>7g</t>
  </si>
  <si>
    <t>0,3 l</t>
  </si>
  <si>
    <t>2 druhy sladkých perlivých nápojů ve skle</t>
  </si>
  <si>
    <t>120g</t>
  </si>
  <si>
    <t>0,5l</t>
  </si>
  <si>
    <t>Polévka kuřecí vývar</t>
  </si>
  <si>
    <t>0,4l</t>
  </si>
  <si>
    <t>40g</t>
  </si>
  <si>
    <t>100g</t>
  </si>
  <si>
    <t>80g</t>
  </si>
  <si>
    <t>50g</t>
  </si>
  <si>
    <t>35g</t>
  </si>
  <si>
    <t>Polévka  -Gazpaccio</t>
  </si>
  <si>
    <t>150g</t>
  </si>
  <si>
    <t>90g</t>
  </si>
  <si>
    <t>75g</t>
  </si>
  <si>
    <t>Polévka Gazpacio</t>
  </si>
  <si>
    <t>Variantně složený teplý bufet</t>
  </si>
  <si>
    <t>Vepřové maso na houbách</t>
  </si>
  <si>
    <t>200g</t>
  </si>
  <si>
    <t>Neperlivá voda ve skle</t>
  </si>
  <si>
    <t>Perlivá voda ve skle</t>
  </si>
  <si>
    <t>Juice ve skle 2 druhy</t>
  </si>
  <si>
    <t>Filovaná vepřová panenka se zelenými fazolkami, bramborové puré</t>
  </si>
  <si>
    <t>Opékaná jablka na másle s mascarpone, zdobená mátou</t>
  </si>
  <si>
    <t>čajové pečivo (svatební tvarohové koláčky s drobenkou, ovocný táč)</t>
  </si>
  <si>
    <t>čajové pečivo (jablečný smetanový koláč, povidlový koláč )</t>
  </si>
  <si>
    <t>B) Cateringové (stravovací) služby</t>
  </si>
  <si>
    <t xml:space="preserve">sekt - šumivé víno </t>
  </si>
  <si>
    <t>0,1l</t>
  </si>
  <si>
    <t>1 porce</t>
  </si>
  <si>
    <t>1. DEN - 21.10.2014</t>
  </si>
  <si>
    <t>2. DEN - 22.10.2014</t>
  </si>
  <si>
    <t>ovocné mísy (sezónní ovoce)</t>
  </si>
  <si>
    <t>3. DEN - 23.10.2014</t>
  </si>
  <si>
    <r>
      <rPr>
        <b/>
        <sz val="11"/>
        <rFont val="Calibri"/>
        <family val="2"/>
        <charset val="238"/>
        <scheme val="minor"/>
      </rPr>
      <t>Coffee Break č. 1</t>
    </r>
    <r>
      <rPr>
        <sz val="11"/>
        <rFont val="Calibri"/>
        <family val="2"/>
        <charset val="238"/>
        <scheme val="minor"/>
      </rPr>
      <t xml:space="preserve">
(10:30 - 11:00)</t>
    </r>
  </si>
  <si>
    <r>
      <rPr>
        <b/>
        <sz val="11"/>
        <rFont val="Calibri"/>
        <family val="2"/>
        <charset val="238"/>
        <scheme val="minor"/>
      </rPr>
      <t>Coffee Break č. 2</t>
    </r>
    <r>
      <rPr>
        <sz val="11"/>
        <rFont val="Calibri"/>
        <family val="2"/>
        <charset val="238"/>
        <scheme val="minor"/>
      </rPr>
      <t xml:space="preserve">
(16:00 - 16:30)</t>
    </r>
  </si>
  <si>
    <t>4. DEN - 24.10.2014</t>
  </si>
  <si>
    <r>
      <rPr>
        <b/>
        <sz val="11"/>
        <color theme="1"/>
        <rFont val="Calibri"/>
        <family val="2"/>
        <charset val="238"/>
        <scheme val="minor"/>
      </rPr>
      <t xml:space="preserve">Obědový Raut č. 1
</t>
    </r>
    <r>
      <rPr>
        <sz val="11"/>
        <color theme="1"/>
        <rFont val="Calibri"/>
        <family val="2"/>
        <charset val="238"/>
        <scheme val="minor"/>
      </rPr>
      <t>(12:30 - 14:00)</t>
    </r>
  </si>
  <si>
    <r>
      <rPr>
        <b/>
        <sz val="11"/>
        <rFont val="Calibri"/>
        <family val="2"/>
        <charset val="238"/>
        <scheme val="minor"/>
      </rPr>
      <t>Coffee Break č. 3</t>
    </r>
    <r>
      <rPr>
        <sz val="11"/>
        <rFont val="Calibri"/>
        <family val="2"/>
        <charset val="238"/>
        <scheme val="minor"/>
      </rPr>
      <t xml:space="preserve">
(10:30 - 11:00)</t>
    </r>
  </si>
  <si>
    <r>
      <rPr>
        <b/>
        <sz val="11"/>
        <color theme="1"/>
        <rFont val="Calibri"/>
        <family val="2"/>
        <charset val="238"/>
        <scheme val="minor"/>
      </rPr>
      <t>Obědový Raut č. 2</t>
    </r>
    <r>
      <rPr>
        <sz val="11"/>
        <color theme="1"/>
        <rFont val="Calibri"/>
        <family val="2"/>
        <charset val="238"/>
        <scheme val="minor"/>
      </rPr>
      <t xml:space="preserve">
(12:30 - 14:00)</t>
    </r>
  </si>
  <si>
    <r>
      <rPr>
        <b/>
        <sz val="11"/>
        <rFont val="Calibri"/>
        <family val="2"/>
        <charset val="238"/>
        <scheme val="minor"/>
      </rPr>
      <t>Coffee Break č. 4</t>
    </r>
    <r>
      <rPr>
        <sz val="11"/>
        <rFont val="Calibri"/>
        <family val="2"/>
        <charset val="238"/>
        <scheme val="minor"/>
      </rPr>
      <t xml:space="preserve">
(16:00 - 16:30)</t>
    </r>
  </si>
  <si>
    <r>
      <rPr>
        <b/>
        <sz val="11"/>
        <color theme="1"/>
        <rFont val="Calibri"/>
        <family val="2"/>
        <charset val="238"/>
        <scheme val="minor"/>
      </rPr>
      <t>Obědový Raut č. 3</t>
    </r>
    <r>
      <rPr>
        <sz val="11"/>
        <color theme="1"/>
        <rFont val="Calibri"/>
        <family val="2"/>
        <charset val="238"/>
        <scheme val="minor"/>
      </rPr>
      <t xml:space="preserve">
(12:30 - 14:00)</t>
    </r>
  </si>
  <si>
    <t>Jednotka</t>
  </si>
  <si>
    <t>Cena celkem
včetně DPH **</t>
  </si>
  <si>
    <r>
      <rPr>
        <b/>
        <sz val="11"/>
        <rFont val="Calibri"/>
        <family val="2"/>
        <charset val="238"/>
        <scheme val="minor"/>
      </rPr>
      <t>Welcome snack / drink</t>
    </r>
    <r>
      <rPr>
        <sz val="11"/>
        <rFont val="Calibri"/>
        <family val="2"/>
        <charset val="238"/>
        <scheme val="minor"/>
      </rPr>
      <t xml:space="preserve">
(19:00 - 20:00)</t>
    </r>
  </si>
  <si>
    <r>
      <t xml:space="preserve">Poster Session 1
</t>
    </r>
    <r>
      <rPr>
        <sz val="11"/>
        <color theme="1"/>
        <rFont val="Calibri"/>
        <family val="2"/>
        <charset val="238"/>
        <scheme val="minor"/>
      </rPr>
      <t>(18:00 - 20:00)</t>
    </r>
  </si>
  <si>
    <r>
      <rPr>
        <b/>
        <sz val="11"/>
        <rFont val="Calibri"/>
        <family val="2"/>
        <charset val="238"/>
        <scheme val="minor"/>
      </rPr>
      <t>Coffee Break č. 5</t>
    </r>
    <r>
      <rPr>
        <sz val="11"/>
        <rFont val="Calibri"/>
        <family val="2"/>
        <charset val="238"/>
        <scheme val="minor"/>
      </rPr>
      <t xml:space="preserve">
(18:00 - 19:00)</t>
    </r>
  </si>
  <si>
    <r>
      <rPr>
        <b/>
        <sz val="11"/>
        <rFont val="Calibri"/>
        <family val="2"/>
        <charset val="238"/>
        <scheme val="minor"/>
      </rPr>
      <t>Coffee Break č. 6</t>
    </r>
    <r>
      <rPr>
        <sz val="11"/>
        <rFont val="Calibri"/>
        <family val="2"/>
        <charset val="238"/>
        <scheme val="minor"/>
      </rPr>
      <t xml:space="preserve">
(9:30 - 10:00)</t>
    </r>
  </si>
  <si>
    <r>
      <t xml:space="preserve">Gala Večeře
</t>
    </r>
    <r>
      <rPr>
        <sz val="11"/>
        <rFont val="Calibri"/>
        <family val="2"/>
        <charset val="238"/>
        <scheme val="minor"/>
      </rPr>
      <t>(20:00 - 22:00)</t>
    </r>
  </si>
  <si>
    <t>35 g</t>
  </si>
  <si>
    <t>180 g</t>
  </si>
  <si>
    <t>50 g</t>
  </si>
  <si>
    <t>Druh cateringu</t>
  </si>
  <si>
    <t>Kč včetně DPH</t>
  </si>
  <si>
    <t>OPČNÍ PLNĚNÍ - Prostory pro gala večeři</t>
  </si>
  <si>
    <t>CELKOVÁ CENA UBYTOVÁNÍ</t>
  </si>
  <si>
    <t>zajištění audiovizuálního záznamu (statická kamera)</t>
  </si>
  <si>
    <t>Prostory pro "poster session" a pro prezentaci partnerů</t>
  </si>
  <si>
    <t>dostatečně reprezentativní prostory (např. hotelové lobby) s dostatečnou kapacitou pro plynulý pohyb účastníků a neformální setkání</t>
  </si>
  <si>
    <t>šatna</t>
  </si>
  <si>
    <t>15 stojanů pro umístění plakátů (posterů) ve formátu A0 z obou stran</t>
  </si>
  <si>
    <t>dostatečně reprezentativní uzamykatelná místnost (salonek) s odkládacími prostory a posezením pro min. 10 osob</t>
  </si>
  <si>
    <t>Kapacita: 300 osob formou rautu</t>
  </si>
  <si>
    <t>Prostory pro konání cateringu - obědy</t>
  </si>
  <si>
    <t>Ubytování v jednolůžkových pokojích: celkem 60 pokojů</t>
  </si>
  <si>
    <t>Počet pokojů = 60</t>
  </si>
  <si>
    <t>3 chodové servírované menu - banket</t>
  </si>
  <si>
    <t>Zadavatel dále požaduje, aby minimálně dalších 40 jednolůžkových pokojů Poskytovatel rezervoval pro ostatní účastníky Konference, kteří si ubytování budou hradit z vlastních prostředků, a to za stejných cenových podmínek (avšak pouze v době konání Konference).</t>
  </si>
  <si>
    <t>OPČNÍ PLNĚNÍ - Galavečeře</t>
  </si>
  <si>
    <t>CELKOVÁ CENA CATERINGU vč. OPČNÍHO PLNĚNÍ</t>
  </si>
  <si>
    <t>CELKOVÁ CENA PRONÁJMU (bez opčního plnění)</t>
  </si>
  <si>
    <t>CELKOVÁ CENA CATERINGU (bez opčního plnění)</t>
  </si>
  <si>
    <t>Celková cena opčního plnění</t>
  </si>
  <si>
    <t>Cena kromě výše uvedeného plnění zahrnuje rovněž náklady spojené se zajištěním potřebného rautového, cateringového nábytku, výzdoby (zeleno-bílé odstíny - barvy CEITEC) a inventáře, dále personální zajištění cateringu a obsluhy účastníků v rozsahu a množství odpovídajícímu obvyklé praxi s přihlédnutím k charakteru, účelu a zaměření Konference.</t>
  </si>
  <si>
    <t>SOUHRNNÁ KALKULACE CENY POSKYTOVANÝCH SLUŽEB</t>
  </si>
  <si>
    <t>A) PRONÁJEM</t>
  </si>
  <si>
    <t>B) CATERING</t>
  </si>
  <si>
    <t>C) UBYTOVÁNÍ</t>
  </si>
  <si>
    <t>Cena bez opčního plnění</t>
  </si>
  <si>
    <t>Cena včetně opčního plnění</t>
  </si>
  <si>
    <t>CELKOVÁ CENA BEZ OPČNÍHO PLNĚNÍ</t>
  </si>
  <si>
    <t>CELKOVÁ CENA VČETNĚ OPČNÍHO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</si>
</sst>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\ &quot;Kč&quot;"/>
    <numFmt numFmtId="165" formatCode="_-* #,##0\ _K_č_-;\-* #,##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CAE6B4"/>
        <bgColor indexed="64"/>
      </patternFill>
    </fill>
    <fill>
      <patternFill patternType="solid">
        <fgColor rgb="FF7AC143"/>
        <bgColor indexed="64"/>
      </patternFill>
    </fill>
    <fill>
      <patternFill patternType="solid">
        <fgColor rgb="FFF9B4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3" borderId="1">
      <alignment horizontal="left"/>
    </xf>
    <xf numFmtId="0" fontId="2" fillId="4" borderId="1"/>
    <xf numFmtId="0" fontId="2" fillId="5" borderId="1"/>
    <xf numFmtId="0" fontId="1" fillId="6" borderId="1"/>
    <xf numFmtId="43" fontId="4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165" fontId="0" fillId="0" borderId="0" xfId="5" applyNumberFormat="1" applyFont="1" applyBorder="1"/>
    <xf numFmtId="0" fontId="0" fillId="0" borderId="13" xfId="0" applyBorder="1"/>
    <xf numFmtId="0" fontId="0" fillId="0" borderId="0" xfId="0" applyFont="1"/>
    <xf numFmtId="0" fontId="0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0" fillId="0" borderId="0" xfId="0" applyFill="1" applyBorder="1"/>
    <xf numFmtId="0" fontId="0" fillId="0" borderId="2" xfId="0" applyBorder="1"/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/>
    </xf>
    <xf numFmtId="164" fontId="0" fillId="7" borderId="2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164" fontId="0" fillId="7" borderId="6" xfId="0" applyNumberFormat="1" applyFont="1" applyFill="1" applyBorder="1" applyAlignment="1">
      <alignment horizontal="right"/>
    </xf>
    <xf numFmtId="164" fontId="0" fillId="7" borderId="7" xfId="0" applyNumberFormat="1" applyFont="1" applyFill="1" applyBorder="1" applyAlignment="1">
      <alignment horizontal="right"/>
    </xf>
    <xf numFmtId="0" fontId="5" fillId="0" borderId="0" xfId="0" applyFont="1" applyBorder="1"/>
    <xf numFmtId="0" fontId="0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right" vertical="center" wrapText="1"/>
    </xf>
    <xf numFmtId="0" fontId="0" fillId="0" borderId="7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/>
    <xf numFmtId="0" fontId="8" fillId="0" borderId="2" xfId="0" applyFont="1" applyFill="1" applyBorder="1" applyAlignment="1"/>
    <xf numFmtId="0" fontId="8" fillId="0" borderId="0" xfId="0" applyFont="1" applyFill="1" applyBorder="1" applyAlignment="1"/>
    <xf numFmtId="0" fontId="8" fillId="0" borderId="7" xfId="0" applyFont="1" applyBorder="1" applyAlignment="1"/>
    <xf numFmtId="0" fontId="10" fillId="0" borderId="7" xfId="0" applyFont="1" applyFill="1" applyBorder="1" applyAlignment="1"/>
    <xf numFmtId="0" fontId="8" fillId="0" borderId="7" xfId="0" applyFont="1" applyFill="1" applyBorder="1" applyAlignment="1"/>
    <xf numFmtId="0" fontId="0" fillId="0" borderId="0" xfId="0" applyFont="1" applyAlignment="1"/>
    <xf numFmtId="0" fontId="0" fillId="0" borderId="2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7" xfId="0" applyFont="1" applyFill="1" applyBorder="1" applyAlignment="1"/>
    <xf numFmtId="0" fontId="10" fillId="0" borderId="2" xfId="0" applyFont="1" applyFill="1" applyBorder="1" applyAlignment="1"/>
    <xf numFmtId="0" fontId="5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/>
    </xf>
    <xf numFmtId="0" fontId="6" fillId="10" borderId="0" xfId="0" applyFont="1" applyFill="1"/>
    <xf numFmtId="0" fontId="0" fillId="10" borderId="0" xfId="0" applyFont="1" applyFill="1" applyAlignment="1"/>
    <xf numFmtId="0" fontId="0" fillId="10" borderId="0" xfId="0" applyFont="1" applyFill="1" applyAlignment="1">
      <alignment horizontal="right"/>
    </xf>
    <xf numFmtId="0" fontId="0" fillId="10" borderId="0" xfId="0" applyFont="1" applyFill="1"/>
    <xf numFmtId="0" fontId="8" fillId="0" borderId="2" xfId="0" applyFont="1" applyBorder="1" applyAlignment="1"/>
    <xf numFmtId="0" fontId="9" fillId="0" borderId="7" xfId="0" applyFont="1" applyFill="1" applyBorder="1" applyAlignment="1"/>
    <xf numFmtId="0" fontId="9" fillId="0" borderId="2" xfId="0" applyFont="1" applyFill="1" applyBorder="1" applyAlignment="1"/>
    <xf numFmtId="0" fontId="8" fillId="0" borderId="8" xfId="0" applyFont="1" applyFill="1" applyBorder="1" applyAlignment="1"/>
    <xf numFmtId="0" fontId="0" fillId="0" borderId="5" xfId="0" applyFont="1" applyBorder="1" applyAlignment="1"/>
    <xf numFmtId="0" fontId="0" fillId="0" borderId="5" xfId="0" applyFont="1" applyFill="1" applyBorder="1" applyAlignment="1"/>
    <xf numFmtId="0" fontId="8" fillId="0" borderId="5" xfId="0" applyFont="1" applyFill="1" applyBorder="1" applyAlignment="1"/>
    <xf numFmtId="0" fontId="0" fillId="0" borderId="6" xfId="0" applyFont="1" applyBorder="1" applyAlignment="1"/>
    <xf numFmtId="0" fontId="0" fillId="0" borderId="8" xfId="0" applyFont="1" applyFill="1" applyBorder="1" applyAlignment="1"/>
    <xf numFmtId="0" fontId="5" fillId="0" borderId="3" xfId="0" applyFont="1" applyBorder="1"/>
    <xf numFmtId="0" fontId="5" fillId="0" borderId="7" xfId="0" applyFont="1" applyFill="1" applyBorder="1" applyAlignment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 wrapText="1"/>
    </xf>
    <xf numFmtId="0" fontId="3" fillId="8" borderId="9" xfId="0" applyFont="1" applyFill="1" applyBorder="1" applyAlignment="1">
      <alignment horizontal="left"/>
    </xf>
    <xf numFmtId="0" fontId="0" fillId="8" borderId="10" xfId="0" applyFill="1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20" xfId="0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4" xfId="0" applyBorder="1"/>
    <xf numFmtId="0" fontId="0" fillId="0" borderId="5" xfId="0" applyBorder="1"/>
    <xf numFmtId="0" fontId="5" fillId="8" borderId="3" xfId="0" applyFont="1" applyFill="1" applyBorder="1"/>
    <xf numFmtId="0" fontId="0" fillId="8" borderId="4" xfId="0" applyFill="1" applyBorder="1"/>
    <xf numFmtId="0" fontId="0" fillId="0" borderId="19" xfId="0" applyBorder="1" applyAlignment="1">
      <alignment horizontal="right"/>
    </xf>
    <xf numFmtId="0" fontId="0" fillId="0" borderId="22" xfId="0" applyBorder="1"/>
    <xf numFmtId="0" fontId="0" fillId="0" borderId="19" xfId="0" applyBorder="1" applyAlignment="1">
      <alignment horizontal="right" vertical="center"/>
    </xf>
    <xf numFmtId="0" fontId="0" fillId="0" borderId="21" xfId="0" applyFill="1" applyBorder="1"/>
    <xf numFmtId="0" fontId="5" fillId="0" borderId="6" xfId="0" applyFont="1" applyBorder="1"/>
    <xf numFmtId="0" fontId="0" fillId="0" borderId="8" xfId="0" applyBorder="1"/>
    <xf numFmtId="0" fontId="0" fillId="8" borderId="2" xfId="0" applyFill="1" applyBorder="1"/>
    <xf numFmtId="0" fontId="0" fillId="0" borderId="20" xfId="0" applyBorder="1" applyAlignment="1">
      <alignment horizontal="right" vertical="center"/>
    </xf>
    <xf numFmtId="0" fontId="0" fillId="8" borderId="2" xfId="0" applyFill="1" applyBorder="1" applyAlignment="1">
      <alignment horizontal="right"/>
    </xf>
    <xf numFmtId="0" fontId="6" fillId="8" borderId="0" xfId="0" applyFont="1" applyFill="1"/>
    <xf numFmtId="0" fontId="0" fillId="0" borderId="19" xfId="0" applyBorder="1"/>
    <xf numFmtId="0" fontId="0" fillId="0" borderId="3" xfId="0" applyBorder="1"/>
    <xf numFmtId="0" fontId="0" fillId="0" borderId="3" xfId="0" applyFill="1" applyBorder="1"/>
    <xf numFmtId="0" fontId="5" fillId="8" borderId="8" xfId="0" applyFont="1" applyFill="1" applyBorder="1"/>
    <xf numFmtId="0" fontId="6" fillId="8" borderId="3" xfId="0" applyFont="1" applyFill="1" applyBorder="1"/>
    <xf numFmtId="0" fontId="6" fillId="8" borderId="4" xfId="0" applyFont="1" applyFill="1" applyBorder="1"/>
    <xf numFmtId="0" fontId="6" fillId="8" borderId="5" xfId="0" applyFont="1" applyFill="1" applyBorder="1"/>
    <xf numFmtId="164" fontId="5" fillId="2" borderId="14" xfId="0" applyNumberFormat="1" applyFont="1" applyFill="1" applyBorder="1" applyAlignment="1">
      <alignment horizontal="left"/>
    </xf>
    <xf numFmtId="164" fontId="5" fillId="2" borderId="15" xfId="0" applyNumberFormat="1" applyFont="1" applyFill="1" applyBorder="1" applyAlignment="1">
      <alignment horizontal="left"/>
    </xf>
    <xf numFmtId="164" fontId="0" fillId="2" borderId="2" xfId="0" applyNumberFormat="1" applyFont="1" applyFill="1" applyBorder="1" applyAlignment="1">
      <alignment horizontal="right"/>
    </xf>
    <xf numFmtId="164" fontId="0" fillId="2" borderId="24" xfId="0" applyNumberFormat="1" applyFont="1" applyFill="1" applyBorder="1" applyAlignment="1">
      <alignment horizontal="right"/>
    </xf>
    <xf numFmtId="164" fontId="0" fillId="2" borderId="15" xfId="0" applyNumberFormat="1" applyFont="1" applyFill="1" applyBorder="1" applyAlignment="1">
      <alignment horizontal="right"/>
    </xf>
    <xf numFmtId="0" fontId="0" fillId="8" borderId="4" xfId="0" applyFont="1" applyFill="1" applyBorder="1" applyAlignment="1"/>
    <xf numFmtId="0" fontId="0" fillId="8" borderId="4" xfId="0" applyFont="1" applyFill="1" applyBorder="1" applyAlignment="1">
      <alignment horizontal="right"/>
    </xf>
    <xf numFmtId="0" fontId="0" fillId="8" borderId="4" xfId="0" applyFont="1" applyFill="1" applyBorder="1"/>
    <xf numFmtId="0" fontId="0" fillId="8" borderId="5" xfId="0" applyFont="1" applyFill="1" applyBorder="1"/>
    <xf numFmtId="164" fontId="5" fillId="11" borderId="14" xfId="0" applyNumberFormat="1" applyFont="1" applyFill="1" applyBorder="1" applyAlignment="1">
      <alignment horizontal="left"/>
    </xf>
    <xf numFmtId="164" fontId="5" fillId="11" borderId="15" xfId="0" applyNumberFormat="1" applyFont="1" applyFill="1" applyBorder="1" applyAlignment="1">
      <alignment horizontal="left"/>
    </xf>
    <xf numFmtId="164" fontId="5" fillId="11" borderId="5" xfId="0" applyNumberFormat="1" applyFont="1" applyFill="1" applyBorder="1" applyAlignment="1">
      <alignment horizontal="left"/>
    </xf>
    <xf numFmtId="164" fontId="5" fillId="11" borderId="2" xfId="0" applyNumberFormat="1" applyFont="1" applyFill="1" applyBorder="1" applyAlignment="1">
      <alignment horizontal="left"/>
    </xf>
    <xf numFmtId="164" fontId="0" fillId="11" borderId="2" xfId="0" applyNumberFormat="1" applyFont="1" applyFill="1" applyBorder="1" applyAlignment="1">
      <alignment horizontal="right"/>
    </xf>
    <xf numFmtId="164" fontId="0" fillId="11" borderId="7" xfId="0" applyNumberFormat="1" applyFont="1" applyFill="1" applyBorder="1" applyAlignment="1">
      <alignment horizontal="right"/>
    </xf>
    <xf numFmtId="0" fontId="0" fillId="0" borderId="12" xfId="0" applyBorder="1"/>
    <xf numFmtId="164" fontId="0" fillId="11" borderId="24" xfId="0" applyNumberFormat="1" applyFont="1" applyFill="1" applyBorder="1" applyAlignment="1">
      <alignment horizontal="right"/>
    </xf>
    <xf numFmtId="0" fontId="5" fillId="8" borderId="9" xfId="0" applyFont="1" applyFill="1" applyBorder="1"/>
    <xf numFmtId="0" fontId="5" fillId="8" borderId="25" xfId="0" applyFont="1" applyFill="1" applyBorder="1"/>
    <xf numFmtId="0" fontId="5" fillId="8" borderId="2" xfId="0" applyFont="1" applyFill="1" applyBorder="1"/>
    <xf numFmtId="164" fontId="0" fillId="2" borderId="26" xfId="0" applyNumberFormat="1" applyFont="1" applyFill="1" applyBorder="1" applyAlignment="1">
      <alignment horizontal="right"/>
    </xf>
    <xf numFmtId="0" fontId="8" fillId="0" borderId="5" xfId="0" applyFont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8" fillId="0" borderId="6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/>
    <xf numFmtId="0" fontId="3" fillId="8" borderId="10" xfId="0" applyFont="1" applyFill="1" applyBorder="1" applyAlignment="1"/>
    <xf numFmtId="0" fontId="3" fillId="8" borderId="14" xfId="0" applyFont="1" applyFill="1" applyBorder="1" applyAlignment="1"/>
    <xf numFmtId="0" fontId="3" fillId="8" borderId="3" xfId="0" applyFont="1" applyFill="1" applyBorder="1" applyAlignment="1"/>
    <xf numFmtId="0" fontId="3" fillId="8" borderId="4" xfId="0" applyFont="1" applyFill="1" applyBorder="1" applyAlignment="1"/>
    <xf numFmtId="0" fontId="3" fillId="8" borderId="5" xfId="0" applyFont="1" applyFill="1" applyBorder="1" applyAlignment="1"/>
    <xf numFmtId="0" fontId="8" fillId="0" borderId="8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</cellXfs>
  <cellStyles count="6">
    <cellStyle name="CEI ZAK Oranzova svetla" xfId="4"/>
    <cellStyle name="CEI ZAK Oranzova tmava" xfId="1"/>
    <cellStyle name="CEI ZAK Zelena svetla" xfId="2"/>
    <cellStyle name="CEI ZAK Zelena tmava" xfId="3"/>
    <cellStyle name="Čárka" xfId="5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F18"/>
  <sheetViews>
    <sheetView tabSelected="1" workbookViewId="0">
      <selection activeCell="E16" sqref="E16"/>
    </sheetView>
  </sheetViews>
  <sheetFormatPr defaultRowHeight="15" x14ac:dyDescent="0.25"/>
  <cols>
    <col min="1" max="1" width="8" customWidth="1"/>
    <col min="2" max="3" width="9.85546875" customWidth="1"/>
    <col min="4" max="4" width="16.28515625" customWidth="1"/>
    <col min="5" max="6" width="19.42578125" customWidth="1"/>
  </cols>
  <sheetData>
    <row r="1" spans="1:6" ht="18.75" x14ac:dyDescent="0.3">
      <c r="A1" s="89" t="s">
        <v>177</v>
      </c>
      <c r="B1" s="90"/>
      <c r="C1" s="90"/>
      <c r="D1" s="90"/>
      <c r="E1" s="90"/>
      <c r="F1" s="91"/>
    </row>
    <row r="2" spans="1:6" x14ac:dyDescent="0.25">
      <c r="A2" s="107"/>
      <c r="B2" s="2"/>
      <c r="C2" s="2"/>
      <c r="D2" s="2"/>
      <c r="E2" s="2"/>
      <c r="F2" s="5"/>
    </row>
    <row r="3" spans="1:6" s="1" customFormat="1" x14ac:dyDescent="0.25">
      <c r="A3" s="107"/>
      <c r="B3" s="2"/>
      <c r="C3" s="2"/>
      <c r="D3" s="2"/>
      <c r="E3" s="111" t="s">
        <v>91</v>
      </c>
      <c r="F3" s="111" t="s">
        <v>156</v>
      </c>
    </row>
    <row r="4" spans="1:6" x14ac:dyDescent="0.25">
      <c r="A4" s="110" t="s">
        <v>178</v>
      </c>
      <c r="B4" s="74"/>
      <c r="C4" s="74"/>
      <c r="D4" s="74"/>
      <c r="E4" s="81"/>
      <c r="F4" s="81"/>
    </row>
    <row r="5" spans="1:6" s="1" customFormat="1" x14ac:dyDescent="0.25">
      <c r="A5" s="107"/>
      <c r="B5" s="10" t="s">
        <v>181</v>
      </c>
      <c r="C5" s="10"/>
      <c r="D5" s="86"/>
      <c r="E5" s="18">
        <f>'A) Pronajem'!D66</f>
        <v>0</v>
      </c>
      <c r="F5" s="18">
        <f>E5*1.21</f>
        <v>0</v>
      </c>
    </row>
    <row r="6" spans="1:6" s="1" customFormat="1" x14ac:dyDescent="0.25">
      <c r="A6" s="107"/>
      <c r="B6" s="10" t="s">
        <v>182</v>
      </c>
      <c r="C6" s="10"/>
      <c r="D6" s="86"/>
      <c r="E6" s="18">
        <f>'A) Pronajem'!D71</f>
        <v>0</v>
      </c>
      <c r="F6" s="18">
        <f>E6*1.21</f>
        <v>0</v>
      </c>
    </row>
    <row r="7" spans="1:6" s="1" customFormat="1" x14ac:dyDescent="0.25">
      <c r="A7" s="107"/>
      <c r="B7" s="2"/>
      <c r="C7" s="2"/>
      <c r="D7" s="2"/>
      <c r="E7" s="80"/>
      <c r="F7" s="80"/>
    </row>
    <row r="8" spans="1:6" s="1" customFormat="1" x14ac:dyDescent="0.25">
      <c r="A8" s="107"/>
      <c r="B8" s="2"/>
      <c r="C8" s="2"/>
      <c r="D8" s="2"/>
      <c r="E8" s="80"/>
      <c r="F8" s="80"/>
    </row>
    <row r="9" spans="1:6" x14ac:dyDescent="0.25">
      <c r="A9" s="110" t="s">
        <v>179</v>
      </c>
      <c r="B9" s="74"/>
      <c r="C9" s="74"/>
      <c r="D9" s="74"/>
      <c r="E9" s="81"/>
      <c r="F9" s="81"/>
    </row>
    <row r="10" spans="1:6" s="1" customFormat="1" x14ac:dyDescent="0.25">
      <c r="A10" s="107"/>
      <c r="B10" s="10" t="s">
        <v>181</v>
      </c>
      <c r="C10" s="10"/>
      <c r="D10" s="86"/>
      <c r="E10" s="25">
        <f>'B) Catering'!G138</f>
        <v>0</v>
      </c>
      <c r="F10" s="18">
        <f>E10*1.21</f>
        <v>0</v>
      </c>
    </row>
    <row r="11" spans="1:6" s="1" customFormat="1" x14ac:dyDescent="0.25">
      <c r="A11" s="107"/>
      <c r="B11" s="10" t="s">
        <v>182</v>
      </c>
      <c r="C11" s="10"/>
      <c r="D11" s="86"/>
      <c r="E11" s="18">
        <f>'B) Catering'!G151</f>
        <v>0</v>
      </c>
      <c r="F11" s="18">
        <f>E11*1.21</f>
        <v>0</v>
      </c>
    </row>
    <row r="12" spans="1:6" s="1" customFormat="1" x14ac:dyDescent="0.25">
      <c r="A12" s="107"/>
      <c r="B12" s="2"/>
      <c r="C12" s="2"/>
      <c r="D12" s="2"/>
      <c r="E12" s="80"/>
      <c r="F12" s="80"/>
    </row>
    <row r="13" spans="1:6" x14ac:dyDescent="0.25">
      <c r="A13" s="110" t="s">
        <v>180</v>
      </c>
      <c r="B13" s="74"/>
      <c r="C13" s="74"/>
      <c r="D13" s="74"/>
      <c r="E13" s="18">
        <f>'C) Ubytování'!D12</f>
        <v>0</v>
      </c>
      <c r="F13" s="18">
        <f>E13*1.21</f>
        <v>0</v>
      </c>
    </row>
    <row r="14" spans="1:6" x14ac:dyDescent="0.25">
      <c r="A14" s="107"/>
      <c r="B14" s="2"/>
      <c r="C14" s="2"/>
      <c r="D14" s="2"/>
      <c r="E14" s="80"/>
      <c r="F14" s="80"/>
    </row>
    <row r="15" spans="1:6" ht="15.75" thickBot="1" x14ac:dyDescent="0.3">
      <c r="A15" s="107"/>
      <c r="B15" s="2"/>
      <c r="C15" s="2"/>
      <c r="D15" s="2"/>
      <c r="E15" s="80"/>
      <c r="F15" s="80"/>
    </row>
    <row r="16" spans="1:6" ht="15.75" thickBot="1" x14ac:dyDescent="0.3">
      <c r="A16" s="109" t="s">
        <v>183</v>
      </c>
      <c r="B16" s="64"/>
      <c r="C16" s="64"/>
      <c r="D16" s="64"/>
      <c r="E16" s="108">
        <f>E5+E10+E13</f>
        <v>0</v>
      </c>
      <c r="F16" s="108">
        <f>E16*1.21</f>
        <v>0</v>
      </c>
    </row>
    <row r="17" spans="1:6" ht="15.75" thickBot="1" x14ac:dyDescent="0.3">
      <c r="A17" s="107"/>
      <c r="B17" s="2"/>
      <c r="C17" s="2"/>
      <c r="D17" s="2"/>
      <c r="E17" s="80"/>
      <c r="F17" s="80"/>
    </row>
    <row r="18" spans="1:6" ht="15.75" thickBot="1" x14ac:dyDescent="0.3">
      <c r="A18" s="109" t="s">
        <v>184</v>
      </c>
      <c r="B18" s="64"/>
      <c r="C18" s="64"/>
      <c r="D18" s="64"/>
      <c r="E18" s="112">
        <f>E6+E11+E13</f>
        <v>0</v>
      </c>
      <c r="F18" s="112">
        <f>E18*1.21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4"/>
  <sheetViews>
    <sheetView view="pageLayout" topLeftCell="A48" zoomScale="110" zoomScaleNormal="100" zoomScalePageLayoutView="110" workbookViewId="0">
      <selection activeCell="E71" sqref="E71"/>
    </sheetView>
  </sheetViews>
  <sheetFormatPr defaultRowHeight="15" x14ac:dyDescent="0.25"/>
  <cols>
    <col min="1" max="1" width="3.5703125" style="1" customWidth="1"/>
    <col min="2" max="2" width="4.5703125" customWidth="1"/>
    <col min="3" max="3" width="58.5703125" customWidth="1"/>
    <col min="4" max="5" width="13.42578125" customWidth="1"/>
    <col min="8" max="8" width="11.28515625" bestFit="1" customWidth="1"/>
    <col min="9" max="9" width="10.7109375" bestFit="1" customWidth="1"/>
  </cols>
  <sheetData>
    <row r="1" spans="2:5" ht="18.75" x14ac:dyDescent="0.3">
      <c r="B1" s="84" t="s">
        <v>75</v>
      </c>
      <c r="C1" s="84"/>
      <c r="D1" s="84"/>
      <c r="E1" s="84"/>
    </row>
    <row r="2" spans="2:5" ht="37.5" customHeight="1" x14ac:dyDescent="0.25">
      <c r="C2" s="117" t="s">
        <v>88</v>
      </c>
      <c r="D2" s="117"/>
      <c r="E2" s="117"/>
    </row>
    <row r="4" spans="2:5" x14ac:dyDescent="0.25">
      <c r="B4" s="65" t="s">
        <v>54</v>
      </c>
      <c r="C4" s="66"/>
      <c r="D4" s="66"/>
      <c r="E4" s="67"/>
    </row>
    <row r="5" spans="2:5" x14ac:dyDescent="0.25">
      <c r="B5" s="75" t="s">
        <v>77</v>
      </c>
      <c r="C5" s="2" t="s">
        <v>55</v>
      </c>
      <c r="D5" s="2"/>
      <c r="E5" s="76"/>
    </row>
    <row r="6" spans="2:5" x14ac:dyDescent="0.25">
      <c r="B6" s="75" t="s">
        <v>77</v>
      </c>
      <c r="C6" s="9" t="s">
        <v>68</v>
      </c>
      <c r="D6" s="2"/>
      <c r="E6" s="76"/>
    </row>
    <row r="7" spans="2:5" x14ac:dyDescent="0.25">
      <c r="B7" s="75" t="s">
        <v>77</v>
      </c>
      <c r="C7" s="9" t="s">
        <v>56</v>
      </c>
      <c r="D7" s="2"/>
      <c r="E7" s="76"/>
    </row>
    <row r="8" spans="2:5" x14ac:dyDescent="0.25">
      <c r="B8" s="75" t="s">
        <v>77</v>
      </c>
      <c r="C8" s="2" t="s">
        <v>57</v>
      </c>
      <c r="D8" s="2"/>
      <c r="E8" s="76"/>
    </row>
    <row r="9" spans="2:5" s="1" customFormat="1" x14ac:dyDescent="0.25">
      <c r="B9" s="68" t="s">
        <v>77</v>
      </c>
      <c r="C9" s="78" t="s">
        <v>162</v>
      </c>
      <c r="D9" s="69"/>
      <c r="E9" s="70"/>
    </row>
    <row r="11" spans="2:5" x14ac:dyDescent="0.25">
      <c r="B11" s="65" t="s">
        <v>58</v>
      </c>
      <c r="C11" s="66"/>
      <c r="D11" s="66"/>
      <c r="E11" s="67"/>
    </row>
    <row r="12" spans="2:5" x14ac:dyDescent="0.25">
      <c r="B12" s="75" t="s">
        <v>77</v>
      </c>
      <c r="C12" s="2" t="s">
        <v>64</v>
      </c>
      <c r="D12" s="2"/>
      <c r="E12" s="76"/>
    </row>
    <row r="13" spans="2:5" s="1" customFormat="1" x14ac:dyDescent="0.25">
      <c r="B13" s="75" t="s">
        <v>77</v>
      </c>
      <c r="C13" s="9" t="s">
        <v>68</v>
      </c>
      <c r="D13" s="2"/>
      <c r="E13" s="76"/>
    </row>
    <row r="14" spans="2:5" x14ac:dyDescent="0.25">
      <c r="B14" s="75" t="s">
        <v>77</v>
      </c>
      <c r="C14" s="2" t="s">
        <v>66</v>
      </c>
      <c r="D14" s="2"/>
      <c r="E14" s="76"/>
    </row>
    <row r="15" spans="2:5" x14ac:dyDescent="0.25">
      <c r="B15" s="75" t="s">
        <v>77</v>
      </c>
      <c r="C15" s="2" t="s">
        <v>59</v>
      </c>
      <c r="D15" s="2"/>
      <c r="E15" s="76"/>
    </row>
    <row r="16" spans="2:5" x14ac:dyDescent="0.25">
      <c r="B16" s="75" t="s">
        <v>77</v>
      </c>
      <c r="C16" s="2" t="s">
        <v>60</v>
      </c>
      <c r="D16" s="2"/>
      <c r="E16" s="76"/>
    </row>
    <row r="17" spans="2:5" x14ac:dyDescent="0.25">
      <c r="B17" s="75" t="s">
        <v>77</v>
      </c>
      <c r="C17" s="2" t="s">
        <v>61</v>
      </c>
      <c r="D17" s="2"/>
      <c r="E17" s="76"/>
    </row>
    <row r="18" spans="2:5" x14ac:dyDescent="0.25">
      <c r="B18" s="75" t="s">
        <v>77</v>
      </c>
      <c r="C18" s="2" t="s">
        <v>69</v>
      </c>
      <c r="D18" s="2"/>
      <c r="E18" s="76"/>
    </row>
    <row r="19" spans="2:5" x14ac:dyDescent="0.25">
      <c r="B19" s="75" t="s">
        <v>77</v>
      </c>
      <c r="C19" s="2" t="s">
        <v>62</v>
      </c>
      <c r="D19" s="2"/>
      <c r="E19" s="76"/>
    </row>
    <row r="20" spans="2:5" x14ac:dyDescent="0.25">
      <c r="B20" s="68" t="s">
        <v>77</v>
      </c>
      <c r="C20" s="69" t="s">
        <v>159</v>
      </c>
      <c r="D20" s="69"/>
      <c r="E20" s="70"/>
    </row>
    <row r="22" spans="2:5" x14ac:dyDescent="0.25">
      <c r="B22" s="65" t="s">
        <v>63</v>
      </c>
      <c r="C22" s="66"/>
      <c r="D22" s="66"/>
      <c r="E22" s="67"/>
    </row>
    <row r="23" spans="2:5" x14ac:dyDescent="0.25">
      <c r="B23" s="75" t="s">
        <v>77</v>
      </c>
      <c r="C23" s="2" t="s">
        <v>65</v>
      </c>
      <c r="D23" s="2"/>
      <c r="E23" s="76"/>
    </row>
    <row r="24" spans="2:5" s="1" customFormat="1" x14ac:dyDescent="0.25">
      <c r="B24" s="75" t="s">
        <v>77</v>
      </c>
      <c r="C24" s="9" t="s">
        <v>68</v>
      </c>
      <c r="D24" s="2"/>
      <c r="E24" s="76"/>
    </row>
    <row r="25" spans="2:5" x14ac:dyDescent="0.25">
      <c r="B25" s="75" t="s">
        <v>77</v>
      </c>
      <c r="C25" s="2" t="s">
        <v>66</v>
      </c>
      <c r="D25" s="2"/>
      <c r="E25" s="76"/>
    </row>
    <row r="26" spans="2:5" x14ac:dyDescent="0.25">
      <c r="B26" s="75" t="s">
        <v>77</v>
      </c>
      <c r="C26" s="2" t="s">
        <v>60</v>
      </c>
      <c r="D26" s="2"/>
      <c r="E26" s="76"/>
    </row>
    <row r="27" spans="2:5" x14ac:dyDescent="0.25">
      <c r="B27" s="75" t="s">
        <v>77</v>
      </c>
      <c r="C27" s="2" t="s">
        <v>67</v>
      </c>
      <c r="D27" s="2"/>
      <c r="E27" s="76"/>
    </row>
    <row r="28" spans="2:5" x14ac:dyDescent="0.25">
      <c r="B28" s="75" t="s">
        <v>77</v>
      </c>
      <c r="C28" s="2" t="s">
        <v>69</v>
      </c>
      <c r="D28" s="2"/>
      <c r="E28" s="76"/>
    </row>
    <row r="29" spans="2:5" x14ac:dyDescent="0.25">
      <c r="B29" s="75" t="s">
        <v>77</v>
      </c>
      <c r="C29" s="2" t="s">
        <v>62</v>
      </c>
      <c r="D29" s="2"/>
      <c r="E29" s="76"/>
    </row>
    <row r="30" spans="2:5" x14ac:dyDescent="0.25">
      <c r="B30" s="68" t="s">
        <v>77</v>
      </c>
      <c r="C30" s="69" t="s">
        <v>159</v>
      </c>
      <c r="D30" s="69"/>
      <c r="E30" s="70"/>
    </row>
    <row r="31" spans="2:5" x14ac:dyDescent="0.25">
      <c r="B31" s="3"/>
    </row>
    <row r="32" spans="2:5" x14ac:dyDescent="0.25">
      <c r="B32" s="65" t="s">
        <v>79</v>
      </c>
      <c r="C32" s="66"/>
      <c r="D32" s="66"/>
      <c r="E32" s="67"/>
    </row>
    <row r="33" spans="2:5" x14ac:dyDescent="0.25">
      <c r="B33" s="75" t="s">
        <v>77</v>
      </c>
      <c r="C33" s="2" t="s">
        <v>65</v>
      </c>
      <c r="D33" s="2"/>
      <c r="E33" s="76"/>
    </row>
    <row r="34" spans="2:5" s="1" customFormat="1" x14ac:dyDescent="0.25">
      <c r="B34" s="75" t="s">
        <v>77</v>
      </c>
      <c r="C34" s="9" t="s">
        <v>68</v>
      </c>
      <c r="D34" s="2"/>
      <c r="E34" s="76"/>
    </row>
    <row r="35" spans="2:5" x14ac:dyDescent="0.25">
      <c r="B35" s="75" t="s">
        <v>77</v>
      </c>
      <c r="C35" s="2" t="s">
        <v>66</v>
      </c>
      <c r="D35" s="2"/>
      <c r="E35" s="76"/>
    </row>
    <row r="36" spans="2:5" x14ac:dyDescent="0.25">
      <c r="B36" s="75" t="s">
        <v>77</v>
      </c>
      <c r="C36" s="2" t="s">
        <v>60</v>
      </c>
      <c r="D36" s="2"/>
      <c r="E36" s="76"/>
    </row>
    <row r="37" spans="2:5" x14ac:dyDescent="0.25">
      <c r="B37" s="75" t="s">
        <v>77</v>
      </c>
      <c r="C37" s="2" t="s">
        <v>67</v>
      </c>
      <c r="D37" s="2"/>
      <c r="E37" s="76"/>
    </row>
    <row r="38" spans="2:5" x14ac:dyDescent="0.25">
      <c r="B38" s="75" t="s">
        <v>77</v>
      </c>
      <c r="C38" s="2" t="s">
        <v>69</v>
      </c>
      <c r="D38" s="2"/>
      <c r="E38" s="76"/>
    </row>
    <row r="39" spans="2:5" x14ac:dyDescent="0.25">
      <c r="B39" s="75" t="s">
        <v>77</v>
      </c>
      <c r="C39" s="2" t="s">
        <v>62</v>
      </c>
      <c r="D39" s="2"/>
      <c r="E39" s="76"/>
    </row>
    <row r="40" spans="2:5" x14ac:dyDescent="0.25">
      <c r="B40" s="68" t="s">
        <v>77</v>
      </c>
      <c r="C40" s="69" t="s">
        <v>159</v>
      </c>
      <c r="D40" s="69"/>
      <c r="E40" s="70"/>
    </row>
    <row r="42" spans="2:5" x14ac:dyDescent="0.25">
      <c r="B42" s="65" t="s">
        <v>160</v>
      </c>
      <c r="C42" s="66"/>
      <c r="D42" s="66"/>
      <c r="E42" s="67"/>
    </row>
    <row r="43" spans="2:5" ht="30" customHeight="1" x14ac:dyDescent="0.25">
      <c r="B43" s="77" t="s">
        <v>77</v>
      </c>
      <c r="C43" s="118" t="s">
        <v>161</v>
      </c>
      <c r="D43" s="118"/>
      <c r="E43" s="119"/>
    </row>
    <row r="44" spans="2:5" s="1" customFormat="1" x14ac:dyDescent="0.25">
      <c r="B44" s="75" t="s">
        <v>77</v>
      </c>
      <c r="C44" s="9" t="s">
        <v>68</v>
      </c>
      <c r="D44" s="2"/>
      <c r="E44" s="76"/>
    </row>
    <row r="45" spans="2:5" x14ac:dyDescent="0.25">
      <c r="B45" s="75" t="s">
        <v>77</v>
      </c>
      <c r="C45" s="2" t="s">
        <v>71</v>
      </c>
      <c r="D45" s="2"/>
      <c r="E45" s="76"/>
    </row>
    <row r="46" spans="2:5" ht="30.75" customHeight="1" x14ac:dyDescent="0.25">
      <c r="B46" s="77" t="s">
        <v>77</v>
      </c>
      <c r="C46" s="118" t="s">
        <v>70</v>
      </c>
      <c r="D46" s="118"/>
      <c r="E46" s="118"/>
    </row>
    <row r="47" spans="2:5" s="1" customFormat="1" x14ac:dyDescent="0.25">
      <c r="B47" s="68" t="s">
        <v>77</v>
      </c>
      <c r="C47" s="78" t="s">
        <v>163</v>
      </c>
      <c r="D47" s="69"/>
      <c r="E47" s="70"/>
    </row>
    <row r="49" spans="2:5" x14ac:dyDescent="0.25">
      <c r="B49" s="65" t="s">
        <v>72</v>
      </c>
      <c r="C49" s="66"/>
      <c r="D49" s="66"/>
      <c r="E49" s="67"/>
    </row>
    <row r="50" spans="2:5" x14ac:dyDescent="0.25">
      <c r="B50" s="75" t="s">
        <v>77</v>
      </c>
      <c r="C50" s="2" t="s">
        <v>73</v>
      </c>
      <c r="D50" s="2"/>
      <c r="E50" s="76"/>
    </row>
    <row r="51" spans="2:5" s="1" customFormat="1" x14ac:dyDescent="0.25">
      <c r="B51" s="68" t="s">
        <v>77</v>
      </c>
      <c r="C51" s="78" t="s">
        <v>68</v>
      </c>
      <c r="D51" s="69"/>
      <c r="E51" s="70"/>
    </row>
    <row r="53" spans="2:5" x14ac:dyDescent="0.25">
      <c r="B53" s="65" t="s">
        <v>74</v>
      </c>
      <c r="C53" s="66"/>
      <c r="D53" s="66"/>
      <c r="E53" s="67"/>
    </row>
    <row r="54" spans="2:5" ht="30" customHeight="1" x14ac:dyDescent="0.25">
      <c r="B54" s="77" t="s">
        <v>77</v>
      </c>
      <c r="C54" s="118" t="s">
        <v>164</v>
      </c>
      <c r="D54" s="118"/>
      <c r="E54" s="119"/>
    </row>
    <row r="55" spans="2:5" s="1" customFormat="1" x14ac:dyDescent="0.25">
      <c r="B55" s="75" t="s">
        <v>77</v>
      </c>
      <c r="C55" s="9" t="s">
        <v>68</v>
      </c>
      <c r="D55" s="2"/>
      <c r="E55" s="76"/>
    </row>
    <row r="56" spans="2:5" x14ac:dyDescent="0.25">
      <c r="B56" s="68" t="s">
        <v>77</v>
      </c>
      <c r="C56" s="69" t="s">
        <v>78</v>
      </c>
      <c r="D56" s="69"/>
      <c r="E56" s="70"/>
    </row>
    <row r="57" spans="2:5" s="1" customFormat="1" x14ac:dyDescent="0.25">
      <c r="B57" s="3"/>
    </row>
    <row r="58" spans="2:5" x14ac:dyDescent="0.25">
      <c r="B58" s="65" t="s">
        <v>76</v>
      </c>
      <c r="C58" s="66"/>
      <c r="D58" s="66"/>
      <c r="E58" s="67"/>
    </row>
    <row r="59" spans="2:5" x14ac:dyDescent="0.25">
      <c r="B59" s="68" t="s">
        <v>77</v>
      </c>
      <c r="C59" s="78" t="s">
        <v>80</v>
      </c>
      <c r="D59" s="69"/>
      <c r="E59" s="70"/>
    </row>
    <row r="61" spans="2:5" x14ac:dyDescent="0.25">
      <c r="B61" s="65" t="s">
        <v>166</v>
      </c>
      <c r="C61" s="66"/>
      <c r="D61" s="66"/>
      <c r="E61" s="67"/>
    </row>
    <row r="62" spans="2:5" x14ac:dyDescent="0.25">
      <c r="B62" s="75" t="s">
        <v>77</v>
      </c>
      <c r="C62" s="9" t="s">
        <v>165</v>
      </c>
      <c r="D62" s="2"/>
      <c r="E62" s="76"/>
    </row>
    <row r="63" spans="2:5" ht="30" customHeight="1" x14ac:dyDescent="0.25">
      <c r="B63" s="82" t="s">
        <v>77</v>
      </c>
      <c r="C63" s="120" t="s">
        <v>81</v>
      </c>
      <c r="D63" s="120"/>
      <c r="E63" s="121"/>
    </row>
    <row r="64" spans="2:5" s="1" customFormat="1" x14ac:dyDescent="0.25">
      <c r="B64" s="3"/>
    </row>
    <row r="65" spans="2:11" s="1" customFormat="1" ht="15.75" thickBot="1" x14ac:dyDescent="0.3">
      <c r="B65" s="3"/>
      <c r="D65" s="79" t="s">
        <v>91</v>
      </c>
      <c r="E65" s="79" t="s">
        <v>156</v>
      </c>
    </row>
    <row r="66" spans="2:11" s="1" customFormat="1" ht="16.5" thickBot="1" x14ac:dyDescent="0.3">
      <c r="B66" s="63" t="s">
        <v>173</v>
      </c>
      <c r="C66" s="64"/>
      <c r="D66" s="105">
        <v>0</v>
      </c>
      <c r="E66" s="105">
        <f>D66*1.21</f>
        <v>0</v>
      </c>
      <c r="F66" s="2"/>
      <c r="G66" s="2"/>
      <c r="H66" s="4"/>
      <c r="I66" s="2"/>
    </row>
    <row r="67" spans="2:11" s="1" customFormat="1" x14ac:dyDescent="0.25">
      <c r="B67" s="3"/>
      <c r="D67" s="80"/>
      <c r="E67" s="80"/>
    </row>
    <row r="68" spans="2:11" x14ac:dyDescent="0.25">
      <c r="B68" s="73" t="s">
        <v>157</v>
      </c>
      <c r="C68" s="74"/>
      <c r="D68" s="83" t="s">
        <v>11</v>
      </c>
      <c r="E68" s="83" t="s">
        <v>11</v>
      </c>
    </row>
    <row r="69" spans="2:11" x14ac:dyDescent="0.25">
      <c r="B69" s="68" t="s">
        <v>77</v>
      </c>
      <c r="C69" s="69" t="s">
        <v>89</v>
      </c>
      <c r="D69" s="106">
        <v>0</v>
      </c>
      <c r="E69" s="106">
        <f>D69*1.21</f>
        <v>0</v>
      </c>
    </row>
    <row r="70" spans="2:11" ht="15.75" thickBot="1" x14ac:dyDescent="0.3">
      <c r="D70" s="80"/>
      <c r="E70" s="80"/>
      <c r="F70" s="2"/>
      <c r="G70" s="2"/>
      <c r="H70" s="2"/>
      <c r="I70" s="2"/>
      <c r="J70" s="2"/>
      <c r="K70" s="2"/>
    </row>
    <row r="71" spans="2:11" ht="16.5" thickBot="1" x14ac:dyDescent="0.3">
      <c r="B71" s="63" t="s">
        <v>92</v>
      </c>
      <c r="C71" s="64"/>
      <c r="D71" s="94">
        <f>D66+D69</f>
        <v>0</v>
      </c>
      <c r="E71" s="94">
        <f>E66+E69</f>
        <v>0</v>
      </c>
      <c r="F71" s="2"/>
      <c r="G71" s="2"/>
      <c r="H71" s="4"/>
      <c r="I71" s="2"/>
      <c r="J71" s="2"/>
      <c r="K71" s="2"/>
    </row>
    <row r="72" spans="2:11" x14ac:dyDescent="0.25">
      <c r="F72" s="2"/>
      <c r="G72" s="2"/>
      <c r="H72" s="2"/>
      <c r="I72" s="2"/>
      <c r="J72" s="2"/>
      <c r="K72" s="2"/>
    </row>
    <row r="73" spans="2:11" x14ac:dyDescent="0.25">
      <c r="F73" s="2"/>
      <c r="G73" s="2"/>
      <c r="H73" s="2"/>
      <c r="I73" s="2"/>
      <c r="J73" s="2"/>
      <c r="K73" s="2"/>
    </row>
    <row r="74" spans="2:11" x14ac:dyDescent="0.25">
      <c r="F74" s="2"/>
      <c r="G74" s="2"/>
      <c r="H74" s="2"/>
      <c r="I74" s="2"/>
      <c r="J74" s="2"/>
      <c r="K74" s="2"/>
    </row>
  </sheetData>
  <mergeCells count="5">
    <mergeCell ref="C2:E2"/>
    <mergeCell ref="C43:E43"/>
    <mergeCell ref="C46:E46"/>
    <mergeCell ref="C54:E54"/>
    <mergeCell ref="C63:E63"/>
  </mergeCells>
  <pageMargins left="0.25" right="0.25" top="0.75" bottom="0.593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153"/>
  <sheetViews>
    <sheetView view="pageLayout" zoomScaleNormal="90" workbookViewId="0">
      <selection activeCell="A113" sqref="A113:H113"/>
    </sheetView>
  </sheetViews>
  <sheetFormatPr defaultRowHeight="15" x14ac:dyDescent="0.25"/>
  <cols>
    <col min="1" max="1" width="23.5703125" style="6" customWidth="1"/>
    <col min="2" max="2" width="4.7109375" style="38" customWidth="1"/>
    <col min="3" max="3" width="46" style="38" customWidth="1"/>
    <col min="4" max="5" width="13.28515625" style="17" customWidth="1"/>
    <col min="6" max="8" width="16.28515625" style="6" customWidth="1"/>
    <col min="9" max="9" width="3.7109375" style="6" customWidth="1"/>
    <col min="10" max="10" width="18.42578125" style="6" customWidth="1"/>
    <col min="11" max="16384" width="9.140625" style="6"/>
  </cols>
  <sheetData>
    <row r="1" spans="1:8" ht="28.5" customHeight="1" x14ac:dyDescent="0.3">
      <c r="A1" s="46" t="s">
        <v>129</v>
      </c>
      <c r="B1" s="47"/>
      <c r="C1" s="47"/>
      <c r="D1" s="48"/>
      <c r="E1" s="48"/>
      <c r="F1" s="49"/>
      <c r="G1" s="49"/>
      <c r="H1" s="49"/>
    </row>
    <row r="2" spans="1:8" ht="30" x14ac:dyDescent="0.25">
      <c r="A2" s="44" t="s">
        <v>155</v>
      </c>
      <c r="B2" s="45" t="s">
        <v>0</v>
      </c>
      <c r="C2" s="45"/>
      <c r="D2" s="44" t="s">
        <v>145</v>
      </c>
      <c r="E2" s="44" t="s">
        <v>93</v>
      </c>
      <c r="F2" s="44" t="s">
        <v>94</v>
      </c>
      <c r="G2" s="44" t="s">
        <v>1</v>
      </c>
      <c r="H2" s="44" t="s">
        <v>146</v>
      </c>
    </row>
    <row r="3" spans="1:8" x14ac:dyDescent="0.25">
      <c r="A3" s="131" t="s">
        <v>133</v>
      </c>
      <c r="B3" s="132"/>
      <c r="C3" s="132"/>
      <c r="D3" s="132"/>
      <c r="E3" s="132"/>
      <c r="F3" s="132"/>
      <c r="G3" s="132"/>
      <c r="H3" s="133"/>
    </row>
    <row r="4" spans="1:8" s="19" customFormat="1" x14ac:dyDescent="0.25">
      <c r="A4" s="143" t="s">
        <v>147</v>
      </c>
      <c r="B4" s="29" t="s">
        <v>95</v>
      </c>
      <c r="C4" s="29"/>
      <c r="D4" s="28" t="s">
        <v>96</v>
      </c>
      <c r="E4" s="28">
        <v>300</v>
      </c>
      <c r="F4" s="25">
        <v>0</v>
      </c>
      <c r="G4" s="25">
        <f>E4*F4</f>
        <v>0</v>
      </c>
      <c r="H4" s="25">
        <f>G4*1.21</f>
        <v>0</v>
      </c>
    </row>
    <row r="5" spans="1:8" s="19" customFormat="1" x14ac:dyDescent="0.25">
      <c r="A5" s="143"/>
      <c r="B5" s="61" t="s">
        <v>130</v>
      </c>
      <c r="C5" s="30"/>
      <c r="D5" s="62" t="s">
        <v>131</v>
      </c>
      <c r="E5" s="12">
        <v>300</v>
      </c>
      <c r="F5" s="18">
        <v>0</v>
      </c>
      <c r="G5" s="18">
        <f t="shared" ref="G5:G16" si="0">E5*F5</f>
        <v>0</v>
      </c>
      <c r="H5" s="18">
        <f t="shared" ref="H5:H16" si="1">G5*1.21</f>
        <v>0</v>
      </c>
    </row>
    <row r="6" spans="1:8" s="19" customFormat="1" x14ac:dyDescent="0.25">
      <c r="A6" s="143"/>
      <c r="B6" s="31" t="s">
        <v>97</v>
      </c>
      <c r="C6" s="31"/>
      <c r="D6" s="12" t="s">
        <v>98</v>
      </c>
      <c r="E6" s="12">
        <v>200</v>
      </c>
      <c r="F6" s="18">
        <v>0</v>
      </c>
      <c r="G6" s="18">
        <f t="shared" si="0"/>
        <v>0</v>
      </c>
      <c r="H6" s="18">
        <f t="shared" si="1"/>
        <v>0</v>
      </c>
    </row>
    <row r="7" spans="1:8" s="19" customFormat="1" x14ac:dyDescent="0.25">
      <c r="A7" s="143"/>
      <c r="B7" s="31" t="s">
        <v>42</v>
      </c>
      <c r="C7" s="11"/>
      <c r="D7" s="12" t="s">
        <v>99</v>
      </c>
      <c r="E7" s="12">
        <v>200</v>
      </c>
      <c r="F7" s="18">
        <v>0</v>
      </c>
      <c r="G7" s="18">
        <f t="shared" si="0"/>
        <v>0</v>
      </c>
      <c r="H7" s="18">
        <f t="shared" si="1"/>
        <v>0</v>
      </c>
    </row>
    <row r="8" spans="1:8" s="19" customFormat="1" x14ac:dyDescent="0.25">
      <c r="A8" s="143"/>
      <c r="B8" s="31" t="s">
        <v>100</v>
      </c>
      <c r="C8" s="31"/>
      <c r="D8" s="12" t="s">
        <v>101</v>
      </c>
      <c r="E8" s="12">
        <v>300</v>
      </c>
      <c r="F8" s="18">
        <v>0</v>
      </c>
      <c r="G8" s="18">
        <f t="shared" si="0"/>
        <v>0</v>
      </c>
      <c r="H8" s="18">
        <f t="shared" si="1"/>
        <v>0</v>
      </c>
    </row>
    <row r="9" spans="1:8" s="19" customFormat="1" x14ac:dyDescent="0.25">
      <c r="A9" s="144"/>
      <c r="B9" s="31" t="s">
        <v>43</v>
      </c>
      <c r="C9" s="31"/>
      <c r="D9" s="12" t="s">
        <v>98</v>
      </c>
      <c r="E9" s="12">
        <v>200</v>
      </c>
      <c r="F9" s="18">
        <v>0</v>
      </c>
      <c r="G9" s="18">
        <f t="shared" si="0"/>
        <v>0</v>
      </c>
      <c r="H9" s="18">
        <f t="shared" si="1"/>
        <v>0</v>
      </c>
    </row>
    <row r="10" spans="1:8" x14ac:dyDescent="0.25">
      <c r="A10" s="131" t="s">
        <v>134</v>
      </c>
      <c r="B10" s="132"/>
      <c r="C10" s="132"/>
      <c r="D10" s="132"/>
      <c r="E10" s="132"/>
      <c r="F10" s="132"/>
      <c r="G10" s="132"/>
      <c r="H10" s="133"/>
    </row>
    <row r="11" spans="1:8" x14ac:dyDescent="0.25">
      <c r="A11" s="122" t="s">
        <v>137</v>
      </c>
      <c r="B11" s="32" t="s">
        <v>2</v>
      </c>
      <c r="C11" s="32"/>
      <c r="D11" s="7" t="s">
        <v>102</v>
      </c>
      <c r="E11" s="7">
        <v>300</v>
      </c>
      <c r="F11" s="18">
        <v>0</v>
      </c>
      <c r="G11" s="18">
        <f t="shared" si="0"/>
        <v>0</v>
      </c>
      <c r="H11" s="18">
        <f t="shared" si="1"/>
        <v>0</v>
      </c>
    </row>
    <row r="12" spans="1:8" ht="14.25" customHeight="1" x14ac:dyDescent="0.25">
      <c r="A12" s="123"/>
      <c r="B12" s="32" t="s">
        <v>3</v>
      </c>
      <c r="C12" s="32"/>
      <c r="D12" s="22" t="s">
        <v>132</v>
      </c>
      <c r="E12" s="7">
        <v>300</v>
      </c>
      <c r="F12" s="18">
        <v>0</v>
      </c>
      <c r="G12" s="18">
        <f t="shared" si="0"/>
        <v>0</v>
      </c>
      <c r="H12" s="18">
        <f t="shared" si="1"/>
        <v>0</v>
      </c>
    </row>
    <row r="13" spans="1:8" x14ac:dyDescent="0.25">
      <c r="A13" s="123"/>
      <c r="B13" s="33" t="s">
        <v>4</v>
      </c>
      <c r="C13" s="33"/>
      <c r="D13" s="7" t="s">
        <v>103</v>
      </c>
      <c r="E13" s="7">
        <v>150</v>
      </c>
      <c r="F13" s="18">
        <v>0</v>
      </c>
      <c r="G13" s="18">
        <f t="shared" si="0"/>
        <v>0</v>
      </c>
      <c r="H13" s="18">
        <f t="shared" si="1"/>
        <v>0</v>
      </c>
    </row>
    <row r="14" spans="1:8" x14ac:dyDescent="0.25">
      <c r="A14" s="123"/>
      <c r="B14" s="33" t="s">
        <v>5</v>
      </c>
      <c r="C14" s="33"/>
      <c r="D14" s="7" t="s">
        <v>103</v>
      </c>
      <c r="E14" s="7">
        <v>150</v>
      </c>
      <c r="F14" s="18">
        <v>0</v>
      </c>
      <c r="G14" s="18">
        <f t="shared" si="0"/>
        <v>0</v>
      </c>
      <c r="H14" s="18">
        <f t="shared" si="1"/>
        <v>0</v>
      </c>
    </row>
    <row r="15" spans="1:8" x14ac:dyDescent="0.25">
      <c r="A15" s="123"/>
      <c r="B15" s="34" t="s">
        <v>104</v>
      </c>
      <c r="C15" s="34"/>
      <c r="D15" s="7" t="s">
        <v>103</v>
      </c>
      <c r="E15" s="7">
        <v>300</v>
      </c>
      <c r="F15" s="18">
        <v>0</v>
      </c>
      <c r="G15" s="18">
        <f t="shared" si="0"/>
        <v>0</v>
      </c>
      <c r="H15" s="18">
        <f t="shared" si="1"/>
        <v>0</v>
      </c>
    </row>
    <row r="16" spans="1:8" x14ac:dyDescent="0.25">
      <c r="A16" s="123"/>
      <c r="B16" s="52" t="s">
        <v>15</v>
      </c>
      <c r="C16" s="52"/>
      <c r="D16" s="8" t="s">
        <v>105</v>
      </c>
      <c r="E16" s="8">
        <v>300</v>
      </c>
      <c r="F16" s="18">
        <v>0</v>
      </c>
      <c r="G16" s="18">
        <f t="shared" si="0"/>
        <v>0</v>
      </c>
      <c r="H16" s="18">
        <f t="shared" si="1"/>
        <v>0</v>
      </c>
    </row>
    <row r="17" spans="1:8" x14ac:dyDescent="0.25">
      <c r="A17" s="123"/>
      <c r="C17" s="39" t="s">
        <v>22</v>
      </c>
      <c r="D17" s="22" t="s">
        <v>11</v>
      </c>
      <c r="E17" s="22" t="s">
        <v>11</v>
      </c>
      <c r="F17" s="22" t="s">
        <v>11</v>
      </c>
      <c r="G17" s="22" t="s">
        <v>11</v>
      </c>
      <c r="H17" s="22" t="s">
        <v>11</v>
      </c>
    </row>
    <row r="18" spans="1:8" x14ac:dyDescent="0.25">
      <c r="A18" s="123"/>
      <c r="C18" s="33" t="s">
        <v>135</v>
      </c>
      <c r="D18" s="22" t="s">
        <v>11</v>
      </c>
      <c r="E18" s="22" t="s">
        <v>11</v>
      </c>
      <c r="F18" s="22" t="s">
        <v>11</v>
      </c>
      <c r="G18" s="22" t="s">
        <v>11</v>
      </c>
      <c r="H18" s="22" t="s">
        <v>11</v>
      </c>
    </row>
    <row r="19" spans="1:8" x14ac:dyDescent="0.25">
      <c r="A19" s="123"/>
      <c r="C19" s="33" t="s">
        <v>21</v>
      </c>
      <c r="D19" s="22" t="s">
        <v>11</v>
      </c>
      <c r="E19" s="22" t="s">
        <v>11</v>
      </c>
      <c r="F19" s="22" t="s">
        <v>11</v>
      </c>
      <c r="G19" s="22" t="s">
        <v>11</v>
      </c>
      <c r="H19" s="22" t="s">
        <v>11</v>
      </c>
    </row>
    <row r="20" spans="1:8" ht="30" x14ac:dyDescent="0.25">
      <c r="A20" s="123"/>
      <c r="C20" s="20" t="s">
        <v>127</v>
      </c>
      <c r="D20" s="22" t="s">
        <v>11</v>
      </c>
      <c r="E20" s="22" t="s">
        <v>11</v>
      </c>
      <c r="F20" s="22" t="s">
        <v>11</v>
      </c>
      <c r="G20" s="22" t="s">
        <v>11</v>
      </c>
      <c r="H20" s="22" t="s">
        <v>11</v>
      </c>
    </row>
    <row r="21" spans="1:8" ht="15" customHeight="1" x14ac:dyDescent="0.25">
      <c r="A21" s="124" t="s">
        <v>140</v>
      </c>
      <c r="B21" s="50" t="s">
        <v>107</v>
      </c>
      <c r="C21" s="50"/>
      <c r="D21" s="14" t="s">
        <v>108</v>
      </c>
      <c r="E21" s="14">
        <v>200</v>
      </c>
      <c r="F21" s="18">
        <v>0</v>
      </c>
      <c r="G21" s="18">
        <f>E21*F21</f>
        <v>0</v>
      </c>
      <c r="H21" s="18">
        <f>G21*1.21</f>
        <v>0</v>
      </c>
    </row>
    <row r="22" spans="1:8" x14ac:dyDescent="0.25">
      <c r="A22" s="125"/>
      <c r="B22" s="50" t="s">
        <v>44</v>
      </c>
      <c r="C22" s="50"/>
      <c r="D22" s="14" t="s">
        <v>108</v>
      </c>
      <c r="E22" s="14">
        <v>100</v>
      </c>
      <c r="F22" s="18">
        <v>0</v>
      </c>
      <c r="G22" s="18">
        <f>E22*F22</f>
        <v>0</v>
      </c>
      <c r="H22" s="18">
        <f>G22*1.21</f>
        <v>0</v>
      </c>
    </row>
    <row r="23" spans="1:8" ht="17.25" customHeight="1" x14ac:dyDescent="0.25">
      <c r="A23" s="125"/>
      <c r="B23" s="52" t="s">
        <v>119</v>
      </c>
      <c r="C23" s="43"/>
      <c r="D23" s="13" t="s">
        <v>11</v>
      </c>
      <c r="E23" s="13" t="s">
        <v>11</v>
      </c>
      <c r="F23" s="22" t="s">
        <v>11</v>
      </c>
      <c r="G23" s="22" t="s">
        <v>11</v>
      </c>
      <c r="H23" s="22" t="s">
        <v>11</v>
      </c>
    </row>
    <row r="24" spans="1:8" x14ac:dyDescent="0.25">
      <c r="A24" s="125"/>
      <c r="B24" s="6"/>
      <c r="C24" s="37" t="s">
        <v>24</v>
      </c>
      <c r="D24" s="13" t="s">
        <v>109</v>
      </c>
      <c r="E24" s="13">
        <v>350</v>
      </c>
      <c r="F24" s="18">
        <v>0</v>
      </c>
      <c r="G24" s="18">
        <f t="shared" ref="G24:G26" si="2">E24*F24</f>
        <v>0</v>
      </c>
      <c r="H24" s="18">
        <f>G24*1.21</f>
        <v>0</v>
      </c>
    </row>
    <row r="25" spans="1:8" x14ac:dyDescent="0.25">
      <c r="A25" s="125"/>
      <c r="B25" s="6"/>
      <c r="C25" s="37" t="s">
        <v>25</v>
      </c>
      <c r="D25" s="13" t="s">
        <v>110</v>
      </c>
      <c r="E25" s="13">
        <v>200</v>
      </c>
      <c r="F25" s="18">
        <v>0</v>
      </c>
      <c r="G25" s="18">
        <f t="shared" si="2"/>
        <v>0</v>
      </c>
      <c r="H25" s="18">
        <f>G25*1.21</f>
        <v>0</v>
      </c>
    </row>
    <row r="26" spans="1:8" x14ac:dyDescent="0.25">
      <c r="A26" s="125"/>
      <c r="B26" s="6"/>
      <c r="C26" s="37" t="s">
        <v>12</v>
      </c>
      <c r="D26" s="13" t="s">
        <v>111</v>
      </c>
      <c r="E26" s="13">
        <v>250</v>
      </c>
      <c r="F26" s="18">
        <v>0</v>
      </c>
      <c r="G26" s="18">
        <f t="shared" si="2"/>
        <v>0</v>
      </c>
      <c r="H26" s="18">
        <f>G26*1.21</f>
        <v>0</v>
      </c>
    </row>
    <row r="27" spans="1:8" x14ac:dyDescent="0.25">
      <c r="A27" s="125"/>
      <c r="B27" s="52" t="s">
        <v>13</v>
      </c>
      <c r="C27" s="36"/>
      <c r="D27" s="13" t="s">
        <v>11</v>
      </c>
      <c r="E27" s="22" t="s">
        <v>11</v>
      </c>
      <c r="F27" s="22" t="s">
        <v>11</v>
      </c>
      <c r="G27" s="22" t="s">
        <v>11</v>
      </c>
      <c r="H27" s="22" t="s">
        <v>11</v>
      </c>
    </row>
    <row r="28" spans="1:8" x14ac:dyDescent="0.25">
      <c r="A28" s="125"/>
      <c r="B28" s="6"/>
      <c r="C28" s="37" t="s">
        <v>14</v>
      </c>
      <c r="D28" s="13" t="s">
        <v>112</v>
      </c>
      <c r="E28" s="14">
        <v>50</v>
      </c>
      <c r="F28" s="18">
        <v>0</v>
      </c>
      <c r="G28" s="18">
        <f t="shared" ref="G28:G29" si="3">E28*F28</f>
        <v>0</v>
      </c>
      <c r="H28" s="18">
        <f>G28*1.21</f>
        <v>0</v>
      </c>
    </row>
    <row r="29" spans="1:8" x14ac:dyDescent="0.25">
      <c r="A29" s="125"/>
      <c r="B29" s="6"/>
      <c r="C29" s="37" t="s">
        <v>30</v>
      </c>
      <c r="D29" s="13" t="s">
        <v>112</v>
      </c>
      <c r="E29" s="14">
        <v>60</v>
      </c>
      <c r="F29" s="18">
        <v>0</v>
      </c>
      <c r="G29" s="18">
        <f t="shared" si="3"/>
        <v>0</v>
      </c>
      <c r="H29" s="18">
        <f>G29*1.21</f>
        <v>0</v>
      </c>
    </row>
    <row r="30" spans="1:8" x14ac:dyDescent="0.25">
      <c r="A30" s="125"/>
      <c r="B30" s="52" t="s">
        <v>19</v>
      </c>
      <c r="C30" s="36"/>
      <c r="D30" s="13" t="s">
        <v>11</v>
      </c>
      <c r="E30" s="22" t="s">
        <v>11</v>
      </c>
      <c r="F30" s="22" t="s">
        <v>11</v>
      </c>
      <c r="G30" s="22" t="s">
        <v>11</v>
      </c>
      <c r="H30" s="22" t="s">
        <v>11</v>
      </c>
    </row>
    <row r="31" spans="1:8" x14ac:dyDescent="0.25">
      <c r="A31" s="125"/>
      <c r="B31" s="6"/>
      <c r="C31" s="37" t="s">
        <v>26</v>
      </c>
      <c r="D31" s="13" t="s">
        <v>113</v>
      </c>
      <c r="E31" s="14">
        <v>150</v>
      </c>
      <c r="F31" s="18">
        <v>0</v>
      </c>
      <c r="G31" s="18">
        <f t="shared" ref="G31:G32" si="4">E31*F31</f>
        <v>0</v>
      </c>
      <c r="H31" s="18">
        <f>G31*1.21</f>
        <v>0</v>
      </c>
    </row>
    <row r="32" spans="1:8" ht="30" x14ac:dyDescent="0.25">
      <c r="A32" s="125"/>
      <c r="B32" s="6"/>
      <c r="C32" s="115" t="s">
        <v>51</v>
      </c>
      <c r="D32" s="13" t="s">
        <v>113</v>
      </c>
      <c r="E32" s="14">
        <v>150</v>
      </c>
      <c r="F32" s="18">
        <v>0</v>
      </c>
      <c r="G32" s="18">
        <f t="shared" si="4"/>
        <v>0</v>
      </c>
      <c r="H32" s="18">
        <f>G32*1.21</f>
        <v>0</v>
      </c>
    </row>
    <row r="33" spans="1:8" x14ac:dyDescent="0.25">
      <c r="A33" s="125"/>
      <c r="B33" s="59" t="s">
        <v>23</v>
      </c>
      <c r="C33" s="33"/>
      <c r="D33" s="13" t="s">
        <v>11</v>
      </c>
      <c r="E33" s="13" t="s">
        <v>11</v>
      </c>
      <c r="F33" s="22" t="s">
        <v>11</v>
      </c>
      <c r="G33" s="22" t="s">
        <v>11</v>
      </c>
      <c r="H33" s="22" t="s">
        <v>11</v>
      </c>
    </row>
    <row r="34" spans="1:8" x14ac:dyDescent="0.25">
      <c r="A34" s="125"/>
      <c r="B34" s="57"/>
      <c r="C34" s="54" t="s">
        <v>6</v>
      </c>
      <c r="D34" s="7" t="s">
        <v>96</v>
      </c>
      <c r="E34" s="7">
        <v>150</v>
      </c>
      <c r="F34" s="18">
        <v>0</v>
      </c>
      <c r="G34" s="18">
        <f t="shared" ref="G34:G38" si="5">E34*F34</f>
        <v>0</v>
      </c>
      <c r="H34" s="18">
        <f t="shared" ref="H34:H38" si="6">G34*1.21</f>
        <v>0</v>
      </c>
    </row>
    <row r="35" spans="1:8" x14ac:dyDescent="0.25">
      <c r="A35" s="125"/>
      <c r="B35" s="41"/>
      <c r="C35" s="54" t="s">
        <v>7</v>
      </c>
      <c r="D35" s="7" t="s">
        <v>96</v>
      </c>
      <c r="E35" s="7">
        <v>150</v>
      </c>
      <c r="F35" s="18">
        <v>0</v>
      </c>
      <c r="G35" s="18">
        <f t="shared" si="5"/>
        <v>0</v>
      </c>
      <c r="H35" s="18">
        <f t="shared" si="6"/>
        <v>0</v>
      </c>
    </row>
    <row r="36" spans="1:8" x14ac:dyDescent="0.25">
      <c r="A36" s="125"/>
      <c r="B36" s="58"/>
      <c r="C36" s="55" t="s">
        <v>2</v>
      </c>
      <c r="D36" s="7" t="s">
        <v>96</v>
      </c>
      <c r="E36" s="7">
        <v>300</v>
      </c>
      <c r="F36" s="18">
        <v>0</v>
      </c>
      <c r="G36" s="18">
        <f t="shared" si="5"/>
        <v>0</v>
      </c>
      <c r="H36" s="18">
        <f t="shared" si="6"/>
        <v>0</v>
      </c>
    </row>
    <row r="37" spans="1:8" x14ac:dyDescent="0.25">
      <c r="A37" s="125"/>
      <c r="B37" s="53"/>
      <c r="C37" s="56" t="s">
        <v>8</v>
      </c>
      <c r="D37" s="7" t="s">
        <v>106</v>
      </c>
      <c r="E37" s="7">
        <v>200</v>
      </c>
      <c r="F37" s="18">
        <v>0</v>
      </c>
      <c r="G37" s="18">
        <f t="shared" si="5"/>
        <v>0</v>
      </c>
      <c r="H37" s="18">
        <f t="shared" si="6"/>
        <v>0</v>
      </c>
    </row>
    <row r="38" spans="1:8" ht="30" x14ac:dyDescent="0.25">
      <c r="A38" s="126"/>
      <c r="B38" s="35"/>
      <c r="C38" s="113" t="s">
        <v>9</v>
      </c>
      <c r="D38" s="14" t="s">
        <v>96</v>
      </c>
      <c r="E38" s="14">
        <v>200</v>
      </c>
      <c r="F38" s="18">
        <v>0</v>
      </c>
      <c r="G38" s="18">
        <f t="shared" si="5"/>
        <v>0</v>
      </c>
      <c r="H38" s="18">
        <f t="shared" si="6"/>
        <v>0</v>
      </c>
    </row>
    <row r="39" spans="1:8" x14ac:dyDescent="0.25">
      <c r="A39" s="122" t="s">
        <v>138</v>
      </c>
      <c r="B39" s="32" t="s">
        <v>2</v>
      </c>
      <c r="C39" s="32"/>
      <c r="D39" s="7" t="s">
        <v>102</v>
      </c>
      <c r="E39" s="7">
        <v>300</v>
      </c>
      <c r="F39" s="18">
        <v>0</v>
      </c>
      <c r="G39" s="18">
        <f t="shared" ref="G39:G43" si="7">E39*F39</f>
        <v>0</v>
      </c>
      <c r="H39" s="18">
        <f t="shared" ref="H39:H43" si="8">G39*1.21</f>
        <v>0</v>
      </c>
    </row>
    <row r="40" spans="1:8" ht="18" customHeight="1" x14ac:dyDescent="0.25">
      <c r="A40" s="123"/>
      <c r="B40" s="32" t="s">
        <v>3</v>
      </c>
      <c r="C40" s="32"/>
      <c r="D40" s="22" t="s">
        <v>132</v>
      </c>
      <c r="E40" s="7">
        <v>300</v>
      </c>
      <c r="F40" s="18">
        <v>0</v>
      </c>
      <c r="G40" s="18">
        <f t="shared" si="7"/>
        <v>0</v>
      </c>
      <c r="H40" s="18">
        <f t="shared" si="8"/>
        <v>0</v>
      </c>
    </row>
    <row r="41" spans="1:8" x14ac:dyDescent="0.25">
      <c r="A41" s="123"/>
      <c r="B41" s="33" t="s">
        <v>4</v>
      </c>
      <c r="C41" s="33"/>
      <c r="D41" s="7" t="s">
        <v>96</v>
      </c>
      <c r="E41" s="7">
        <v>150</v>
      </c>
      <c r="F41" s="18">
        <v>0</v>
      </c>
      <c r="G41" s="18">
        <f t="shared" si="7"/>
        <v>0</v>
      </c>
      <c r="H41" s="18">
        <f t="shared" si="8"/>
        <v>0</v>
      </c>
    </row>
    <row r="42" spans="1:8" x14ac:dyDescent="0.25">
      <c r="A42" s="123"/>
      <c r="B42" s="33" t="s">
        <v>5</v>
      </c>
      <c r="C42" s="33"/>
      <c r="D42" s="7">
        <v>0.3</v>
      </c>
      <c r="E42" s="7">
        <v>150</v>
      </c>
      <c r="F42" s="18">
        <v>0</v>
      </c>
      <c r="G42" s="18">
        <f t="shared" si="7"/>
        <v>0</v>
      </c>
      <c r="H42" s="18">
        <f t="shared" si="8"/>
        <v>0</v>
      </c>
    </row>
    <row r="43" spans="1:8" x14ac:dyDescent="0.25">
      <c r="A43" s="123"/>
      <c r="B43" s="52" t="s">
        <v>15</v>
      </c>
      <c r="C43" s="52"/>
      <c r="D43" s="8" t="s">
        <v>105</v>
      </c>
      <c r="E43" s="8">
        <v>300</v>
      </c>
      <c r="F43" s="18">
        <v>0</v>
      </c>
      <c r="G43" s="18">
        <f t="shared" si="7"/>
        <v>0</v>
      </c>
      <c r="H43" s="18">
        <f t="shared" si="8"/>
        <v>0</v>
      </c>
    </row>
    <row r="44" spans="1:8" x14ac:dyDescent="0.25">
      <c r="A44" s="123"/>
      <c r="C44" s="33" t="s">
        <v>20</v>
      </c>
      <c r="D44" s="22" t="s">
        <v>11</v>
      </c>
      <c r="E44" s="22" t="s">
        <v>11</v>
      </c>
      <c r="F44" s="22" t="s">
        <v>11</v>
      </c>
      <c r="G44" s="22" t="s">
        <v>11</v>
      </c>
      <c r="H44" s="22" t="s">
        <v>11</v>
      </c>
    </row>
    <row r="45" spans="1:8" x14ac:dyDescent="0.25">
      <c r="A45" s="123"/>
      <c r="C45" s="33" t="s">
        <v>135</v>
      </c>
      <c r="D45" s="22" t="s">
        <v>11</v>
      </c>
      <c r="E45" s="22" t="s">
        <v>11</v>
      </c>
      <c r="F45" s="22" t="s">
        <v>11</v>
      </c>
      <c r="G45" s="22" t="s">
        <v>11</v>
      </c>
      <c r="H45" s="22" t="s">
        <v>11</v>
      </c>
    </row>
    <row r="46" spans="1:8" x14ac:dyDescent="0.25">
      <c r="A46" s="123"/>
      <c r="C46" s="33" t="s">
        <v>21</v>
      </c>
      <c r="D46" s="22" t="s">
        <v>11</v>
      </c>
      <c r="E46" s="22" t="s">
        <v>11</v>
      </c>
      <c r="F46" s="22" t="s">
        <v>11</v>
      </c>
      <c r="G46" s="22" t="s">
        <v>11</v>
      </c>
      <c r="H46" s="22" t="s">
        <v>11</v>
      </c>
    </row>
    <row r="47" spans="1:8" ht="30" x14ac:dyDescent="0.25">
      <c r="A47" s="123"/>
      <c r="C47" s="114" t="s">
        <v>128</v>
      </c>
      <c r="D47" s="22" t="s">
        <v>11</v>
      </c>
      <c r="E47" s="22" t="s">
        <v>11</v>
      </c>
      <c r="F47" s="22" t="s">
        <v>11</v>
      </c>
      <c r="G47" s="22" t="s">
        <v>11</v>
      </c>
      <c r="H47" s="22" t="s">
        <v>11</v>
      </c>
    </row>
    <row r="48" spans="1:8" x14ac:dyDescent="0.25">
      <c r="A48" s="134" t="s">
        <v>148</v>
      </c>
      <c r="B48" s="52" t="s">
        <v>15</v>
      </c>
      <c r="C48" s="43"/>
      <c r="D48" s="22" t="s">
        <v>105</v>
      </c>
      <c r="E48" s="7">
        <v>300</v>
      </c>
      <c r="F48" s="18">
        <v>0</v>
      </c>
      <c r="G48" s="18">
        <f t="shared" ref="G48" si="9">E48*F48</f>
        <v>0</v>
      </c>
      <c r="H48" s="18">
        <f>G48*1.21</f>
        <v>0</v>
      </c>
    </row>
    <row r="49" spans="1:8" ht="30" x14ac:dyDescent="0.25">
      <c r="A49" s="135"/>
      <c r="C49" s="15" t="s">
        <v>50</v>
      </c>
      <c r="D49" s="7" t="s">
        <v>11</v>
      </c>
      <c r="E49" s="22" t="s">
        <v>11</v>
      </c>
      <c r="F49" s="22" t="s">
        <v>11</v>
      </c>
      <c r="G49" s="22" t="s">
        <v>11</v>
      </c>
      <c r="H49" s="22" t="s">
        <v>11</v>
      </c>
    </row>
    <row r="50" spans="1:8" ht="45" x14ac:dyDescent="0.25">
      <c r="A50" s="135"/>
      <c r="C50" s="15" t="s">
        <v>48</v>
      </c>
      <c r="D50" s="7" t="s">
        <v>11</v>
      </c>
      <c r="E50" s="22" t="s">
        <v>11</v>
      </c>
      <c r="F50" s="22" t="s">
        <v>11</v>
      </c>
      <c r="G50" s="22" t="s">
        <v>11</v>
      </c>
      <c r="H50" s="22" t="s">
        <v>11</v>
      </c>
    </row>
    <row r="51" spans="1:8" x14ac:dyDescent="0.25">
      <c r="A51" s="135"/>
      <c r="C51" s="42" t="s">
        <v>40</v>
      </c>
      <c r="D51" s="7" t="s">
        <v>11</v>
      </c>
      <c r="E51" s="22" t="s">
        <v>11</v>
      </c>
      <c r="F51" s="22" t="s">
        <v>11</v>
      </c>
      <c r="G51" s="22" t="s">
        <v>11</v>
      </c>
      <c r="H51" s="22" t="s">
        <v>11</v>
      </c>
    </row>
    <row r="52" spans="1:8" ht="30" x14ac:dyDescent="0.25">
      <c r="A52" s="135"/>
      <c r="C52" s="15" t="s">
        <v>49</v>
      </c>
      <c r="D52" s="7" t="s">
        <v>11</v>
      </c>
      <c r="E52" s="22" t="s">
        <v>11</v>
      </c>
      <c r="F52" s="22" t="s">
        <v>11</v>
      </c>
      <c r="G52" s="22" t="s">
        <v>11</v>
      </c>
      <c r="H52" s="22" t="s">
        <v>11</v>
      </c>
    </row>
    <row r="53" spans="1:8" x14ac:dyDescent="0.25">
      <c r="A53" s="135"/>
      <c r="C53" s="42" t="s">
        <v>39</v>
      </c>
      <c r="D53" s="7" t="s">
        <v>11</v>
      </c>
      <c r="E53" s="22" t="s">
        <v>11</v>
      </c>
      <c r="F53" s="22" t="s">
        <v>11</v>
      </c>
      <c r="G53" s="22" t="s">
        <v>11</v>
      </c>
      <c r="H53" s="22" t="s">
        <v>11</v>
      </c>
    </row>
    <row r="54" spans="1:8" x14ac:dyDescent="0.25">
      <c r="A54" s="135"/>
      <c r="B54" s="52" t="s">
        <v>16</v>
      </c>
      <c r="C54" s="36"/>
      <c r="D54" s="7" t="s">
        <v>121</v>
      </c>
      <c r="E54" s="7">
        <v>300</v>
      </c>
      <c r="F54" s="18">
        <v>0</v>
      </c>
      <c r="G54" s="18">
        <f t="shared" ref="G54" si="10">E54*F54</f>
        <v>0</v>
      </c>
      <c r="H54" s="18">
        <f t="shared" ref="H54" si="11">G54*1.21</f>
        <v>0</v>
      </c>
    </row>
    <row r="55" spans="1:8" x14ac:dyDescent="0.25">
      <c r="A55" s="135"/>
      <c r="C55" s="42" t="s">
        <v>17</v>
      </c>
      <c r="D55" s="7" t="s">
        <v>11</v>
      </c>
      <c r="E55" s="22" t="s">
        <v>11</v>
      </c>
      <c r="F55" s="22" t="s">
        <v>11</v>
      </c>
      <c r="G55" s="22" t="s">
        <v>11</v>
      </c>
      <c r="H55" s="22" t="s">
        <v>11</v>
      </c>
    </row>
    <row r="56" spans="1:8" x14ac:dyDescent="0.25">
      <c r="A56" s="135"/>
      <c r="C56" s="42" t="s">
        <v>18</v>
      </c>
      <c r="D56" s="7" t="s">
        <v>11</v>
      </c>
      <c r="E56" s="22" t="s">
        <v>11</v>
      </c>
      <c r="F56" s="22" t="s">
        <v>11</v>
      </c>
      <c r="G56" s="22" t="s">
        <v>11</v>
      </c>
      <c r="H56" s="22" t="s">
        <v>11</v>
      </c>
    </row>
    <row r="57" spans="1:8" x14ac:dyDescent="0.25">
      <c r="A57" s="135"/>
      <c r="B57" s="32" t="s">
        <v>38</v>
      </c>
      <c r="C57" s="15"/>
      <c r="D57" s="7" t="s">
        <v>98</v>
      </c>
      <c r="E57" s="7">
        <v>300</v>
      </c>
      <c r="F57" s="18">
        <v>0</v>
      </c>
      <c r="G57" s="18">
        <f t="shared" ref="G57:G63" si="12">E57*F57</f>
        <v>0</v>
      </c>
      <c r="H57" s="18">
        <f>G57*1.21</f>
        <v>0</v>
      </c>
    </row>
    <row r="58" spans="1:8" x14ac:dyDescent="0.25">
      <c r="A58" s="135"/>
      <c r="B58" s="60" t="s">
        <v>41</v>
      </c>
      <c r="C58" s="42"/>
      <c r="D58" s="7"/>
      <c r="E58" s="22" t="s">
        <v>11</v>
      </c>
      <c r="F58" s="22" t="s">
        <v>11</v>
      </c>
      <c r="G58" s="22" t="s">
        <v>11</v>
      </c>
      <c r="H58" s="22" t="s">
        <v>11</v>
      </c>
    </row>
    <row r="59" spans="1:8" x14ac:dyDescent="0.25">
      <c r="A59" s="135"/>
      <c r="B59" s="6"/>
      <c r="C59" s="40" t="s">
        <v>122</v>
      </c>
      <c r="D59" s="7" t="s">
        <v>96</v>
      </c>
      <c r="E59" s="7">
        <v>300</v>
      </c>
      <c r="F59" s="18">
        <v>0</v>
      </c>
      <c r="G59" s="18">
        <f t="shared" si="12"/>
        <v>0</v>
      </c>
      <c r="H59" s="18">
        <f>G59*1.21</f>
        <v>0</v>
      </c>
    </row>
    <row r="60" spans="1:8" x14ac:dyDescent="0.25">
      <c r="A60" s="135"/>
      <c r="B60" s="6"/>
      <c r="C60" s="41" t="s">
        <v>123</v>
      </c>
      <c r="D60" s="7" t="s">
        <v>96</v>
      </c>
      <c r="E60" s="7">
        <v>300</v>
      </c>
      <c r="F60" s="18">
        <v>0</v>
      </c>
      <c r="G60" s="18">
        <f t="shared" si="12"/>
        <v>0</v>
      </c>
      <c r="H60" s="18">
        <f>G60*1.21</f>
        <v>0</v>
      </c>
    </row>
    <row r="61" spans="1:8" ht="18" customHeight="1" x14ac:dyDescent="0.25">
      <c r="A61" s="135"/>
      <c r="B61" s="6"/>
      <c r="C61" s="32" t="s">
        <v>8</v>
      </c>
      <c r="D61" s="7">
        <v>0.5</v>
      </c>
      <c r="E61" s="7">
        <v>300</v>
      </c>
      <c r="F61" s="18">
        <v>0</v>
      </c>
      <c r="G61" s="18">
        <f t="shared" si="12"/>
        <v>0</v>
      </c>
      <c r="H61" s="18">
        <f>G61*1.21</f>
        <v>0</v>
      </c>
    </row>
    <row r="62" spans="1:8" ht="18" customHeight="1" x14ac:dyDescent="0.25">
      <c r="A62" s="135"/>
      <c r="B62" s="6"/>
      <c r="C62" s="32" t="s">
        <v>124</v>
      </c>
      <c r="D62" s="7" t="s">
        <v>96</v>
      </c>
      <c r="E62" s="7">
        <v>200</v>
      </c>
      <c r="F62" s="18">
        <v>0</v>
      </c>
      <c r="G62" s="18">
        <f t="shared" si="12"/>
        <v>0</v>
      </c>
      <c r="H62" s="18">
        <f>G62*1.21</f>
        <v>0</v>
      </c>
    </row>
    <row r="63" spans="1:8" x14ac:dyDescent="0.25">
      <c r="A63" s="136"/>
      <c r="B63" s="6"/>
      <c r="C63" s="32" t="s">
        <v>2</v>
      </c>
      <c r="D63" s="7" t="s">
        <v>102</v>
      </c>
      <c r="E63" s="7">
        <v>250</v>
      </c>
      <c r="F63" s="18">
        <v>0</v>
      </c>
      <c r="G63" s="18">
        <f t="shared" si="12"/>
        <v>0</v>
      </c>
      <c r="H63" s="18">
        <f>G63*1.21</f>
        <v>0</v>
      </c>
    </row>
    <row r="64" spans="1:8" x14ac:dyDescent="0.25">
      <c r="A64" s="131" t="s">
        <v>136</v>
      </c>
      <c r="B64" s="132"/>
      <c r="C64" s="132"/>
      <c r="D64" s="132"/>
      <c r="E64" s="132"/>
      <c r="F64" s="132"/>
      <c r="G64" s="132"/>
      <c r="H64" s="133"/>
    </row>
    <row r="65" spans="1:8" x14ac:dyDescent="0.25">
      <c r="A65" s="122" t="s">
        <v>141</v>
      </c>
      <c r="B65" s="32" t="s">
        <v>2</v>
      </c>
      <c r="C65" s="32"/>
      <c r="D65" s="7" t="s">
        <v>102</v>
      </c>
      <c r="E65" s="7">
        <v>300</v>
      </c>
      <c r="F65" s="18">
        <v>0</v>
      </c>
      <c r="G65" s="18">
        <f t="shared" ref="G65:G70" si="13">E65*F65</f>
        <v>0</v>
      </c>
      <c r="H65" s="18">
        <f t="shared" ref="H65:H70" si="14">G65*1.21</f>
        <v>0</v>
      </c>
    </row>
    <row r="66" spans="1:8" ht="14.25" customHeight="1" x14ac:dyDescent="0.25">
      <c r="A66" s="123"/>
      <c r="B66" s="32" t="s">
        <v>3</v>
      </c>
      <c r="C66" s="32"/>
      <c r="D66" s="22" t="s">
        <v>132</v>
      </c>
      <c r="E66" s="7">
        <v>300</v>
      </c>
      <c r="F66" s="18">
        <v>0</v>
      </c>
      <c r="G66" s="18">
        <f t="shared" si="13"/>
        <v>0</v>
      </c>
      <c r="H66" s="18">
        <f t="shared" si="14"/>
        <v>0</v>
      </c>
    </row>
    <row r="67" spans="1:8" x14ac:dyDescent="0.25">
      <c r="A67" s="123"/>
      <c r="B67" s="33" t="s">
        <v>4</v>
      </c>
      <c r="C67" s="33"/>
      <c r="D67" s="7" t="s">
        <v>103</v>
      </c>
      <c r="E67" s="7">
        <v>150</v>
      </c>
      <c r="F67" s="18">
        <v>0</v>
      </c>
      <c r="G67" s="18">
        <f t="shared" si="13"/>
        <v>0</v>
      </c>
      <c r="H67" s="18">
        <f t="shared" si="14"/>
        <v>0</v>
      </c>
    </row>
    <row r="68" spans="1:8" x14ac:dyDescent="0.25">
      <c r="A68" s="123"/>
      <c r="B68" s="33" t="s">
        <v>5</v>
      </c>
      <c r="C68" s="33"/>
      <c r="D68" s="7" t="s">
        <v>103</v>
      </c>
      <c r="E68" s="7">
        <v>150</v>
      </c>
      <c r="F68" s="18">
        <v>0</v>
      </c>
      <c r="G68" s="18">
        <f t="shared" si="13"/>
        <v>0</v>
      </c>
      <c r="H68" s="18">
        <f t="shared" si="14"/>
        <v>0</v>
      </c>
    </row>
    <row r="69" spans="1:8" x14ac:dyDescent="0.25">
      <c r="A69" s="123"/>
      <c r="B69" s="34" t="s">
        <v>104</v>
      </c>
      <c r="C69" s="34"/>
      <c r="D69" s="7" t="s">
        <v>103</v>
      </c>
      <c r="E69" s="7">
        <v>300</v>
      </c>
      <c r="F69" s="18">
        <v>0</v>
      </c>
      <c r="G69" s="18">
        <f t="shared" si="13"/>
        <v>0</v>
      </c>
      <c r="H69" s="18">
        <f t="shared" si="14"/>
        <v>0</v>
      </c>
    </row>
    <row r="70" spans="1:8" x14ac:dyDescent="0.25">
      <c r="A70" s="123"/>
      <c r="B70" s="52" t="s">
        <v>15</v>
      </c>
      <c r="C70" s="52"/>
      <c r="D70" s="8" t="s">
        <v>105</v>
      </c>
      <c r="E70" s="8">
        <v>300</v>
      </c>
      <c r="F70" s="18">
        <v>0</v>
      </c>
      <c r="G70" s="18">
        <f t="shared" si="13"/>
        <v>0</v>
      </c>
      <c r="H70" s="18">
        <f t="shared" si="14"/>
        <v>0</v>
      </c>
    </row>
    <row r="71" spans="1:8" x14ac:dyDescent="0.25">
      <c r="A71" s="123"/>
      <c r="C71" s="39" t="s">
        <v>22</v>
      </c>
      <c r="D71" s="22" t="s">
        <v>11</v>
      </c>
      <c r="E71" s="22" t="s">
        <v>11</v>
      </c>
      <c r="F71" s="22" t="s">
        <v>11</v>
      </c>
      <c r="G71" s="22" t="s">
        <v>11</v>
      </c>
      <c r="H71" s="22" t="s">
        <v>11</v>
      </c>
    </row>
    <row r="72" spans="1:8" x14ac:dyDescent="0.25">
      <c r="A72" s="123"/>
      <c r="C72" s="33" t="s">
        <v>135</v>
      </c>
      <c r="D72" s="22" t="s">
        <v>11</v>
      </c>
      <c r="E72" s="22" t="s">
        <v>11</v>
      </c>
      <c r="F72" s="22" t="s">
        <v>11</v>
      </c>
      <c r="G72" s="22" t="s">
        <v>11</v>
      </c>
      <c r="H72" s="22" t="s">
        <v>11</v>
      </c>
    </row>
    <row r="73" spans="1:8" x14ac:dyDescent="0.25">
      <c r="A73" s="123"/>
      <c r="C73" s="33" t="s">
        <v>21</v>
      </c>
      <c r="D73" s="22" t="s">
        <v>11</v>
      </c>
      <c r="E73" s="22" t="s">
        <v>11</v>
      </c>
      <c r="F73" s="22" t="s">
        <v>11</v>
      </c>
      <c r="G73" s="22" t="s">
        <v>11</v>
      </c>
      <c r="H73" s="22" t="s">
        <v>11</v>
      </c>
    </row>
    <row r="74" spans="1:8" ht="30" x14ac:dyDescent="0.25">
      <c r="A74" s="123"/>
      <c r="C74" s="20" t="s">
        <v>127</v>
      </c>
      <c r="D74" s="22" t="s">
        <v>11</v>
      </c>
      <c r="E74" s="22" t="s">
        <v>11</v>
      </c>
      <c r="F74" s="22" t="s">
        <v>11</v>
      </c>
      <c r="G74" s="22" t="s">
        <v>11</v>
      </c>
      <c r="H74" s="22" t="s">
        <v>11</v>
      </c>
    </row>
    <row r="75" spans="1:8" ht="15" customHeight="1" x14ac:dyDescent="0.25">
      <c r="A75" s="124" t="s">
        <v>142</v>
      </c>
      <c r="B75" s="33" t="s">
        <v>32</v>
      </c>
      <c r="C75" s="37"/>
      <c r="D75" s="13" t="s">
        <v>108</v>
      </c>
      <c r="E75" s="14">
        <v>200</v>
      </c>
      <c r="F75" s="18">
        <v>0</v>
      </c>
      <c r="G75" s="18">
        <f t="shared" ref="G75" si="15">E75*F75</f>
        <v>0</v>
      </c>
      <c r="H75" s="18">
        <f t="shared" ref="H75" si="16">G75*1.21</f>
        <v>0</v>
      </c>
    </row>
    <row r="76" spans="1:8" x14ac:dyDescent="0.25">
      <c r="A76" s="125"/>
      <c r="B76" s="37" t="s">
        <v>114</v>
      </c>
      <c r="C76" s="37"/>
      <c r="D76" s="13" t="s">
        <v>108</v>
      </c>
      <c r="E76" s="14">
        <v>100</v>
      </c>
      <c r="F76" s="18">
        <v>0</v>
      </c>
      <c r="G76" s="18">
        <f t="shared" ref="G76" si="17">E76*F76</f>
        <v>0</v>
      </c>
      <c r="H76" s="18">
        <f t="shared" ref="H76" si="18">G76*1.21</f>
        <v>0</v>
      </c>
    </row>
    <row r="77" spans="1:8" ht="15" customHeight="1" x14ac:dyDescent="0.25">
      <c r="A77" s="125"/>
      <c r="B77" s="51" t="s">
        <v>10</v>
      </c>
      <c r="C77" s="36"/>
      <c r="D77" s="13" t="s">
        <v>11</v>
      </c>
      <c r="E77" s="14" t="s">
        <v>11</v>
      </c>
      <c r="F77" s="22" t="s">
        <v>11</v>
      </c>
      <c r="G77" s="22" t="s">
        <v>11</v>
      </c>
      <c r="H77" s="22" t="s">
        <v>11</v>
      </c>
    </row>
    <row r="78" spans="1:8" x14ac:dyDescent="0.25">
      <c r="A78" s="125"/>
      <c r="C78" s="37" t="s">
        <v>52</v>
      </c>
      <c r="D78" s="13" t="s">
        <v>115</v>
      </c>
      <c r="E78" s="14">
        <v>200</v>
      </c>
      <c r="F78" s="18">
        <v>0</v>
      </c>
      <c r="G78" s="18">
        <f t="shared" ref="G78:G80" si="19">E78*F78</f>
        <v>0</v>
      </c>
      <c r="H78" s="18">
        <f t="shared" ref="H78:H131" si="20">G78*1.21</f>
        <v>0</v>
      </c>
    </row>
    <row r="79" spans="1:8" x14ac:dyDescent="0.25">
      <c r="A79" s="125"/>
      <c r="C79" s="37" t="s">
        <v>27</v>
      </c>
      <c r="D79" s="13" t="s">
        <v>116</v>
      </c>
      <c r="E79" s="14">
        <v>120</v>
      </c>
      <c r="F79" s="18">
        <v>0</v>
      </c>
      <c r="G79" s="18">
        <f t="shared" si="19"/>
        <v>0</v>
      </c>
      <c r="H79" s="18">
        <f t="shared" si="20"/>
        <v>0</v>
      </c>
    </row>
    <row r="80" spans="1:8" x14ac:dyDescent="0.25">
      <c r="A80" s="125"/>
      <c r="C80" s="37" t="s">
        <v>46</v>
      </c>
      <c r="D80" s="13" t="s">
        <v>117</v>
      </c>
      <c r="E80" s="14">
        <v>200</v>
      </c>
      <c r="F80" s="18">
        <v>0</v>
      </c>
      <c r="G80" s="18">
        <f t="shared" si="19"/>
        <v>0</v>
      </c>
      <c r="H80" s="18">
        <f t="shared" si="20"/>
        <v>0</v>
      </c>
    </row>
    <row r="81" spans="1:8" x14ac:dyDescent="0.25">
      <c r="A81" s="125"/>
      <c r="B81" s="52" t="s">
        <v>13</v>
      </c>
      <c r="C81" s="36"/>
      <c r="D81" s="22" t="s">
        <v>11</v>
      </c>
      <c r="E81" s="22" t="s">
        <v>11</v>
      </c>
      <c r="F81" s="22" t="s">
        <v>11</v>
      </c>
      <c r="G81" s="22" t="s">
        <v>11</v>
      </c>
      <c r="H81" s="22" t="s">
        <v>11</v>
      </c>
    </row>
    <row r="82" spans="1:8" x14ac:dyDescent="0.25">
      <c r="A82" s="125"/>
      <c r="C82" s="37" t="s">
        <v>29</v>
      </c>
      <c r="D82" s="13" t="s">
        <v>109</v>
      </c>
      <c r="E82" s="14">
        <v>60</v>
      </c>
      <c r="F82" s="18">
        <v>0</v>
      </c>
      <c r="G82" s="18">
        <f t="shared" ref="G82:G84" si="21">E82*F82</f>
        <v>0</v>
      </c>
      <c r="H82" s="18">
        <f t="shared" si="20"/>
        <v>0</v>
      </c>
    </row>
    <row r="83" spans="1:8" x14ac:dyDescent="0.25">
      <c r="A83" s="125"/>
      <c r="C83" s="37" t="s">
        <v>28</v>
      </c>
      <c r="D83" s="13" t="s">
        <v>109</v>
      </c>
      <c r="E83" s="14">
        <v>150</v>
      </c>
      <c r="F83" s="18">
        <v>0</v>
      </c>
      <c r="G83" s="18">
        <f t="shared" si="21"/>
        <v>0</v>
      </c>
      <c r="H83" s="18">
        <f t="shared" si="20"/>
        <v>0</v>
      </c>
    </row>
    <row r="84" spans="1:8" x14ac:dyDescent="0.25">
      <c r="A84" s="125"/>
      <c r="C84" s="37" t="s">
        <v>31</v>
      </c>
      <c r="D84" s="13" t="s">
        <v>109</v>
      </c>
      <c r="E84" s="14">
        <v>200</v>
      </c>
      <c r="F84" s="18">
        <v>0</v>
      </c>
      <c r="G84" s="18">
        <f t="shared" si="21"/>
        <v>0</v>
      </c>
      <c r="H84" s="18">
        <f t="shared" si="20"/>
        <v>0</v>
      </c>
    </row>
    <row r="85" spans="1:8" x14ac:dyDescent="0.25">
      <c r="A85" s="125"/>
      <c r="B85" s="52" t="s">
        <v>19</v>
      </c>
      <c r="C85" s="36"/>
      <c r="D85" s="22" t="s">
        <v>11</v>
      </c>
      <c r="E85" s="22" t="s">
        <v>11</v>
      </c>
      <c r="F85" s="22" t="s">
        <v>11</v>
      </c>
      <c r="G85" s="22" t="s">
        <v>11</v>
      </c>
      <c r="H85" s="22" t="s">
        <v>11</v>
      </c>
    </row>
    <row r="86" spans="1:8" x14ac:dyDescent="0.25">
      <c r="A86" s="125"/>
      <c r="C86" s="37" t="s">
        <v>47</v>
      </c>
      <c r="D86" s="13" t="s">
        <v>113</v>
      </c>
      <c r="E86" s="14">
        <v>150</v>
      </c>
      <c r="F86" s="18">
        <v>0</v>
      </c>
      <c r="G86" s="18">
        <f t="shared" ref="G86:G98" si="22">E86*F86</f>
        <v>0</v>
      </c>
      <c r="H86" s="18">
        <f t="shared" si="20"/>
        <v>0</v>
      </c>
    </row>
    <row r="87" spans="1:8" x14ac:dyDescent="0.25">
      <c r="A87" s="125"/>
      <c r="C87" s="37" t="s">
        <v>45</v>
      </c>
      <c r="D87" s="13" t="s">
        <v>113</v>
      </c>
      <c r="E87" s="14">
        <v>150</v>
      </c>
      <c r="F87" s="18">
        <v>0</v>
      </c>
      <c r="G87" s="18">
        <f t="shared" si="22"/>
        <v>0</v>
      </c>
      <c r="H87" s="18">
        <f t="shared" si="20"/>
        <v>0</v>
      </c>
    </row>
    <row r="88" spans="1:8" x14ac:dyDescent="0.25">
      <c r="A88" s="125"/>
      <c r="B88" s="59" t="s">
        <v>23</v>
      </c>
      <c r="C88" s="33"/>
      <c r="D88" s="13" t="s">
        <v>11</v>
      </c>
      <c r="E88" s="13" t="s">
        <v>11</v>
      </c>
      <c r="F88" s="22" t="s">
        <v>11</v>
      </c>
      <c r="G88" s="22" t="s">
        <v>11</v>
      </c>
      <c r="H88" s="22" t="s">
        <v>11</v>
      </c>
    </row>
    <row r="89" spans="1:8" x14ac:dyDescent="0.25">
      <c r="A89" s="125"/>
      <c r="B89" s="57"/>
      <c r="C89" s="54" t="s">
        <v>6</v>
      </c>
      <c r="D89" s="7" t="s">
        <v>96</v>
      </c>
      <c r="E89" s="7">
        <v>150</v>
      </c>
      <c r="F89" s="18">
        <v>0</v>
      </c>
      <c r="G89" s="18">
        <f t="shared" ref="G89:G93" si="23">E89*F89</f>
        <v>0</v>
      </c>
      <c r="H89" s="18">
        <f t="shared" ref="H89:H93" si="24">G89*1.21</f>
        <v>0</v>
      </c>
    </row>
    <row r="90" spans="1:8" x14ac:dyDescent="0.25">
      <c r="A90" s="125"/>
      <c r="B90" s="41"/>
      <c r="C90" s="54" t="s">
        <v>7</v>
      </c>
      <c r="D90" s="7" t="s">
        <v>96</v>
      </c>
      <c r="E90" s="7">
        <v>150</v>
      </c>
      <c r="F90" s="18">
        <v>0</v>
      </c>
      <c r="G90" s="18">
        <f t="shared" si="23"/>
        <v>0</v>
      </c>
      <c r="H90" s="18">
        <f t="shared" si="24"/>
        <v>0</v>
      </c>
    </row>
    <row r="91" spans="1:8" x14ac:dyDescent="0.25">
      <c r="A91" s="125"/>
      <c r="B91" s="58"/>
      <c r="C91" s="55" t="s">
        <v>2</v>
      </c>
      <c r="D91" s="7" t="s">
        <v>96</v>
      </c>
      <c r="E91" s="7">
        <v>300</v>
      </c>
      <c r="F91" s="18">
        <v>0</v>
      </c>
      <c r="G91" s="18">
        <f t="shared" si="23"/>
        <v>0</v>
      </c>
      <c r="H91" s="18">
        <f t="shared" si="24"/>
        <v>0</v>
      </c>
    </row>
    <row r="92" spans="1:8" x14ac:dyDescent="0.25">
      <c r="A92" s="125"/>
      <c r="B92" s="53"/>
      <c r="C92" s="56" t="s">
        <v>8</v>
      </c>
      <c r="D92" s="7" t="s">
        <v>106</v>
      </c>
      <c r="E92" s="7">
        <v>200</v>
      </c>
      <c r="F92" s="18">
        <v>0</v>
      </c>
      <c r="G92" s="18">
        <f t="shared" si="23"/>
        <v>0</v>
      </c>
      <c r="H92" s="18">
        <f t="shared" si="24"/>
        <v>0</v>
      </c>
    </row>
    <row r="93" spans="1:8" ht="30" x14ac:dyDescent="0.25">
      <c r="A93" s="126"/>
      <c r="B93" s="35"/>
      <c r="C93" s="113" t="s">
        <v>9</v>
      </c>
      <c r="D93" s="14" t="s">
        <v>96</v>
      </c>
      <c r="E93" s="14">
        <v>200</v>
      </c>
      <c r="F93" s="18">
        <v>0</v>
      </c>
      <c r="G93" s="18">
        <f t="shared" si="23"/>
        <v>0</v>
      </c>
      <c r="H93" s="18">
        <f t="shared" si="24"/>
        <v>0</v>
      </c>
    </row>
    <row r="94" spans="1:8" x14ac:dyDescent="0.25">
      <c r="A94" s="122" t="s">
        <v>143</v>
      </c>
      <c r="B94" s="32" t="s">
        <v>2</v>
      </c>
      <c r="C94" s="32"/>
      <c r="D94" s="7" t="s">
        <v>102</v>
      </c>
      <c r="E94" s="7">
        <v>300</v>
      </c>
      <c r="F94" s="18">
        <v>0</v>
      </c>
      <c r="G94" s="18">
        <f t="shared" si="22"/>
        <v>0</v>
      </c>
      <c r="H94" s="18">
        <f t="shared" si="20"/>
        <v>0</v>
      </c>
    </row>
    <row r="95" spans="1:8" ht="18" customHeight="1" x14ac:dyDescent="0.25">
      <c r="A95" s="123"/>
      <c r="B95" s="32" t="s">
        <v>3</v>
      </c>
      <c r="C95" s="32"/>
      <c r="D95" s="22" t="s">
        <v>132</v>
      </c>
      <c r="E95" s="7">
        <v>300</v>
      </c>
      <c r="F95" s="18">
        <v>0</v>
      </c>
      <c r="G95" s="18">
        <f t="shared" si="22"/>
        <v>0</v>
      </c>
      <c r="H95" s="18">
        <f t="shared" si="20"/>
        <v>0</v>
      </c>
    </row>
    <row r="96" spans="1:8" x14ac:dyDescent="0.25">
      <c r="A96" s="123"/>
      <c r="B96" s="33" t="s">
        <v>4</v>
      </c>
      <c r="C96" s="33"/>
      <c r="D96" s="7" t="s">
        <v>96</v>
      </c>
      <c r="E96" s="7">
        <v>150</v>
      </c>
      <c r="F96" s="18">
        <v>0</v>
      </c>
      <c r="G96" s="18">
        <f t="shared" si="22"/>
        <v>0</v>
      </c>
      <c r="H96" s="18">
        <f t="shared" si="20"/>
        <v>0</v>
      </c>
    </row>
    <row r="97" spans="1:8" x14ac:dyDescent="0.25">
      <c r="A97" s="123"/>
      <c r="B97" s="33" t="s">
        <v>5</v>
      </c>
      <c r="C97" s="33"/>
      <c r="D97" s="7">
        <v>0.3</v>
      </c>
      <c r="E97" s="7">
        <v>150</v>
      </c>
      <c r="F97" s="18">
        <v>0</v>
      </c>
      <c r="G97" s="18">
        <f t="shared" si="22"/>
        <v>0</v>
      </c>
      <c r="H97" s="18">
        <f t="shared" si="20"/>
        <v>0</v>
      </c>
    </row>
    <row r="98" spans="1:8" x14ac:dyDescent="0.25">
      <c r="A98" s="123"/>
      <c r="B98" s="52" t="s">
        <v>15</v>
      </c>
      <c r="C98" s="52"/>
      <c r="D98" s="8" t="s">
        <v>105</v>
      </c>
      <c r="E98" s="8">
        <v>300</v>
      </c>
      <c r="F98" s="18">
        <v>0</v>
      </c>
      <c r="G98" s="18">
        <f t="shared" si="22"/>
        <v>0</v>
      </c>
      <c r="H98" s="18">
        <f t="shared" si="20"/>
        <v>0</v>
      </c>
    </row>
    <row r="99" spans="1:8" x14ac:dyDescent="0.25">
      <c r="A99" s="123"/>
      <c r="C99" s="33" t="s">
        <v>20</v>
      </c>
      <c r="D99" s="22" t="s">
        <v>11</v>
      </c>
      <c r="E99" s="22" t="s">
        <v>11</v>
      </c>
      <c r="F99" s="22" t="s">
        <v>11</v>
      </c>
      <c r="G99" s="22" t="s">
        <v>11</v>
      </c>
      <c r="H99" s="22" t="s">
        <v>11</v>
      </c>
    </row>
    <row r="100" spans="1:8" x14ac:dyDescent="0.25">
      <c r="A100" s="123"/>
      <c r="C100" s="33" t="s">
        <v>135</v>
      </c>
      <c r="D100" s="22" t="s">
        <v>11</v>
      </c>
      <c r="E100" s="22" t="s">
        <v>11</v>
      </c>
      <c r="F100" s="22" t="s">
        <v>11</v>
      </c>
      <c r="G100" s="22" t="s">
        <v>11</v>
      </c>
      <c r="H100" s="22" t="s">
        <v>11</v>
      </c>
    </row>
    <row r="101" spans="1:8" x14ac:dyDescent="0.25">
      <c r="A101" s="123"/>
      <c r="C101" s="33" t="s">
        <v>21</v>
      </c>
      <c r="D101" s="22" t="s">
        <v>11</v>
      </c>
      <c r="E101" s="22" t="s">
        <v>11</v>
      </c>
      <c r="F101" s="22" t="s">
        <v>11</v>
      </c>
      <c r="G101" s="22" t="s">
        <v>11</v>
      </c>
      <c r="H101" s="22" t="s">
        <v>11</v>
      </c>
    </row>
    <row r="102" spans="1:8" ht="30" x14ac:dyDescent="0.25">
      <c r="A102" s="123"/>
      <c r="C102" s="114" t="s">
        <v>128</v>
      </c>
      <c r="D102" s="22" t="s">
        <v>11</v>
      </c>
      <c r="E102" s="22" t="s">
        <v>11</v>
      </c>
      <c r="F102" s="22" t="s">
        <v>11</v>
      </c>
      <c r="G102" s="22" t="s">
        <v>11</v>
      </c>
      <c r="H102" s="22" t="s">
        <v>11</v>
      </c>
    </row>
    <row r="103" spans="1:8" x14ac:dyDescent="0.25">
      <c r="A103" s="122" t="s">
        <v>149</v>
      </c>
      <c r="B103" s="32" t="s">
        <v>2</v>
      </c>
      <c r="C103" s="32"/>
      <c r="D103" s="7" t="s">
        <v>102</v>
      </c>
      <c r="E103" s="7">
        <v>300</v>
      </c>
      <c r="F103" s="18">
        <v>0</v>
      </c>
      <c r="G103" s="18">
        <f t="shared" ref="G103:G108" si="25">E103*F103</f>
        <v>0</v>
      </c>
      <c r="H103" s="18">
        <f t="shared" ref="H103:H108" si="26">G103*1.21</f>
        <v>0</v>
      </c>
    </row>
    <row r="104" spans="1:8" ht="14.25" customHeight="1" x14ac:dyDescent="0.25">
      <c r="A104" s="123"/>
      <c r="B104" s="32" t="s">
        <v>3</v>
      </c>
      <c r="C104" s="32"/>
      <c r="D104" s="22" t="s">
        <v>132</v>
      </c>
      <c r="E104" s="7">
        <v>300</v>
      </c>
      <c r="F104" s="18">
        <v>0</v>
      </c>
      <c r="G104" s="18">
        <f t="shared" si="25"/>
        <v>0</v>
      </c>
      <c r="H104" s="18">
        <f t="shared" si="26"/>
        <v>0</v>
      </c>
    </row>
    <row r="105" spans="1:8" x14ac:dyDescent="0.25">
      <c r="A105" s="123"/>
      <c r="B105" s="33" t="s">
        <v>4</v>
      </c>
      <c r="C105" s="33"/>
      <c r="D105" s="7" t="s">
        <v>103</v>
      </c>
      <c r="E105" s="7">
        <v>150</v>
      </c>
      <c r="F105" s="18">
        <v>0</v>
      </c>
      <c r="G105" s="18">
        <f t="shared" si="25"/>
        <v>0</v>
      </c>
      <c r="H105" s="18">
        <f t="shared" si="26"/>
        <v>0</v>
      </c>
    </row>
    <row r="106" spans="1:8" x14ac:dyDescent="0.25">
      <c r="A106" s="123"/>
      <c r="B106" s="33" t="s">
        <v>5</v>
      </c>
      <c r="C106" s="33"/>
      <c r="D106" s="7" t="s">
        <v>103</v>
      </c>
      <c r="E106" s="7">
        <v>150</v>
      </c>
      <c r="F106" s="18">
        <v>0</v>
      </c>
      <c r="G106" s="18">
        <f t="shared" si="25"/>
        <v>0</v>
      </c>
      <c r="H106" s="18">
        <f t="shared" si="26"/>
        <v>0</v>
      </c>
    </row>
    <row r="107" spans="1:8" x14ac:dyDescent="0.25">
      <c r="A107" s="123"/>
      <c r="B107" s="34" t="s">
        <v>104</v>
      </c>
      <c r="C107" s="34"/>
      <c r="D107" s="7" t="s">
        <v>103</v>
      </c>
      <c r="E107" s="7">
        <v>300</v>
      </c>
      <c r="F107" s="18">
        <v>0</v>
      </c>
      <c r="G107" s="18">
        <f t="shared" si="25"/>
        <v>0</v>
      </c>
      <c r="H107" s="18">
        <f t="shared" si="26"/>
        <v>0</v>
      </c>
    </row>
    <row r="108" spans="1:8" x14ac:dyDescent="0.25">
      <c r="A108" s="123"/>
      <c r="B108" s="52" t="s">
        <v>15</v>
      </c>
      <c r="C108" s="52"/>
      <c r="D108" s="8" t="s">
        <v>105</v>
      </c>
      <c r="E108" s="8">
        <v>300</v>
      </c>
      <c r="F108" s="18">
        <v>0</v>
      </c>
      <c r="G108" s="18">
        <f t="shared" si="25"/>
        <v>0</v>
      </c>
      <c r="H108" s="18">
        <f t="shared" si="26"/>
        <v>0</v>
      </c>
    </row>
    <row r="109" spans="1:8" x14ac:dyDescent="0.25">
      <c r="A109" s="123"/>
      <c r="C109" s="39" t="s">
        <v>22</v>
      </c>
      <c r="D109" s="22" t="s">
        <v>11</v>
      </c>
      <c r="E109" s="22" t="s">
        <v>11</v>
      </c>
      <c r="F109" s="22" t="s">
        <v>11</v>
      </c>
      <c r="G109" s="22" t="s">
        <v>11</v>
      </c>
      <c r="H109" s="22" t="s">
        <v>11</v>
      </c>
    </row>
    <row r="110" spans="1:8" x14ac:dyDescent="0.25">
      <c r="A110" s="123"/>
      <c r="C110" s="33" t="s">
        <v>135</v>
      </c>
      <c r="D110" s="22" t="s">
        <v>11</v>
      </c>
      <c r="E110" s="22" t="s">
        <v>11</v>
      </c>
      <c r="F110" s="22" t="s">
        <v>11</v>
      </c>
      <c r="G110" s="22" t="s">
        <v>11</v>
      </c>
      <c r="H110" s="22" t="s">
        <v>11</v>
      </c>
    </row>
    <row r="111" spans="1:8" x14ac:dyDescent="0.25">
      <c r="A111" s="123"/>
      <c r="C111" s="33" t="s">
        <v>21</v>
      </c>
      <c r="D111" s="22" t="s">
        <v>11</v>
      </c>
      <c r="E111" s="22" t="s">
        <v>11</v>
      </c>
      <c r="F111" s="22" t="s">
        <v>11</v>
      </c>
      <c r="G111" s="22" t="s">
        <v>11</v>
      </c>
      <c r="H111" s="22" t="s">
        <v>11</v>
      </c>
    </row>
    <row r="112" spans="1:8" ht="30" x14ac:dyDescent="0.25">
      <c r="A112" s="123"/>
      <c r="C112" s="20" t="s">
        <v>127</v>
      </c>
      <c r="D112" s="22" t="s">
        <v>11</v>
      </c>
      <c r="E112" s="22" t="s">
        <v>11</v>
      </c>
      <c r="F112" s="22" t="s">
        <v>11</v>
      </c>
      <c r="G112" s="22" t="s">
        <v>11</v>
      </c>
      <c r="H112" s="22" t="s">
        <v>11</v>
      </c>
    </row>
    <row r="113" spans="1:8" x14ac:dyDescent="0.25">
      <c r="A113" s="131" t="s">
        <v>139</v>
      </c>
      <c r="B113" s="132"/>
      <c r="C113" s="132"/>
      <c r="D113" s="132"/>
      <c r="E113" s="132"/>
      <c r="F113" s="132"/>
      <c r="G113" s="132"/>
      <c r="H113" s="133"/>
    </row>
    <row r="114" spans="1:8" x14ac:dyDescent="0.25">
      <c r="A114" s="122" t="s">
        <v>150</v>
      </c>
      <c r="B114" s="32" t="s">
        <v>2</v>
      </c>
      <c r="C114" s="32"/>
      <c r="D114" s="7" t="s">
        <v>102</v>
      </c>
      <c r="E114" s="7">
        <v>300</v>
      </c>
      <c r="F114" s="18">
        <v>0</v>
      </c>
      <c r="G114" s="18">
        <f t="shared" ref="G114:G118" si="27">E114*F114</f>
        <v>0</v>
      </c>
      <c r="H114" s="18">
        <f t="shared" ref="H114:H118" si="28">G114*1.21</f>
        <v>0</v>
      </c>
    </row>
    <row r="115" spans="1:8" ht="18" customHeight="1" x14ac:dyDescent="0.25">
      <c r="A115" s="123"/>
      <c r="B115" s="32" t="s">
        <v>3</v>
      </c>
      <c r="C115" s="32"/>
      <c r="D115" s="22" t="s">
        <v>132</v>
      </c>
      <c r="E115" s="7">
        <v>300</v>
      </c>
      <c r="F115" s="18">
        <v>0</v>
      </c>
      <c r="G115" s="18">
        <f t="shared" si="27"/>
        <v>0</v>
      </c>
      <c r="H115" s="18">
        <f t="shared" si="28"/>
        <v>0</v>
      </c>
    </row>
    <row r="116" spans="1:8" x14ac:dyDescent="0.25">
      <c r="A116" s="123"/>
      <c r="B116" s="33" t="s">
        <v>4</v>
      </c>
      <c r="C116" s="33"/>
      <c r="D116" s="7" t="s">
        <v>96</v>
      </c>
      <c r="E116" s="7">
        <v>150</v>
      </c>
      <c r="F116" s="18">
        <v>0</v>
      </c>
      <c r="G116" s="18">
        <f t="shared" si="27"/>
        <v>0</v>
      </c>
      <c r="H116" s="18">
        <f t="shared" si="28"/>
        <v>0</v>
      </c>
    </row>
    <row r="117" spans="1:8" x14ac:dyDescent="0.25">
      <c r="A117" s="123"/>
      <c r="B117" s="33" t="s">
        <v>5</v>
      </c>
      <c r="C117" s="33"/>
      <c r="D117" s="7">
        <v>0.3</v>
      </c>
      <c r="E117" s="7">
        <v>150</v>
      </c>
      <c r="F117" s="18">
        <v>0</v>
      </c>
      <c r="G117" s="18">
        <f t="shared" si="27"/>
        <v>0</v>
      </c>
      <c r="H117" s="18">
        <f t="shared" si="28"/>
        <v>0</v>
      </c>
    </row>
    <row r="118" spans="1:8" x14ac:dyDescent="0.25">
      <c r="A118" s="123"/>
      <c r="B118" s="52" t="s">
        <v>15</v>
      </c>
      <c r="C118" s="52"/>
      <c r="D118" s="8" t="s">
        <v>105</v>
      </c>
      <c r="E118" s="8">
        <v>300</v>
      </c>
      <c r="F118" s="18">
        <v>0</v>
      </c>
      <c r="G118" s="18">
        <f t="shared" si="27"/>
        <v>0</v>
      </c>
      <c r="H118" s="18">
        <f t="shared" si="28"/>
        <v>0</v>
      </c>
    </row>
    <row r="119" spans="1:8" x14ac:dyDescent="0.25">
      <c r="A119" s="123"/>
      <c r="C119" s="33" t="s">
        <v>20</v>
      </c>
      <c r="D119" s="22" t="s">
        <v>11</v>
      </c>
      <c r="E119" s="22" t="s">
        <v>11</v>
      </c>
      <c r="F119" s="22" t="s">
        <v>11</v>
      </c>
      <c r="G119" s="22" t="s">
        <v>11</v>
      </c>
      <c r="H119" s="22" t="s">
        <v>11</v>
      </c>
    </row>
    <row r="120" spans="1:8" x14ac:dyDescent="0.25">
      <c r="A120" s="123"/>
      <c r="C120" s="33" t="s">
        <v>135</v>
      </c>
      <c r="D120" s="22" t="s">
        <v>11</v>
      </c>
      <c r="E120" s="22" t="s">
        <v>11</v>
      </c>
      <c r="F120" s="22" t="s">
        <v>11</v>
      </c>
      <c r="G120" s="22" t="s">
        <v>11</v>
      </c>
      <c r="H120" s="22" t="s">
        <v>11</v>
      </c>
    </row>
    <row r="121" spans="1:8" x14ac:dyDescent="0.25">
      <c r="A121" s="123"/>
      <c r="C121" s="33" t="s">
        <v>21</v>
      </c>
      <c r="D121" s="22" t="s">
        <v>11</v>
      </c>
      <c r="E121" s="22" t="s">
        <v>11</v>
      </c>
      <c r="F121" s="22" t="s">
        <v>11</v>
      </c>
      <c r="G121" s="22" t="s">
        <v>11</v>
      </c>
      <c r="H121" s="22" t="s">
        <v>11</v>
      </c>
    </row>
    <row r="122" spans="1:8" ht="30" x14ac:dyDescent="0.25">
      <c r="A122" s="123"/>
      <c r="C122" s="114" t="s">
        <v>128</v>
      </c>
      <c r="D122" s="22" t="s">
        <v>11</v>
      </c>
      <c r="E122" s="22" t="s">
        <v>11</v>
      </c>
      <c r="F122" s="22" t="s">
        <v>11</v>
      </c>
      <c r="G122" s="22" t="s">
        <v>11</v>
      </c>
      <c r="H122" s="22" t="s">
        <v>11</v>
      </c>
    </row>
    <row r="123" spans="1:8" ht="15" customHeight="1" x14ac:dyDescent="0.25">
      <c r="A123" s="124" t="s">
        <v>144</v>
      </c>
      <c r="B123" s="33" t="s">
        <v>35</v>
      </c>
      <c r="C123" s="33"/>
      <c r="D123" s="13" t="s">
        <v>108</v>
      </c>
      <c r="E123" s="14">
        <v>200</v>
      </c>
      <c r="F123" s="18">
        <v>0</v>
      </c>
      <c r="G123" s="18">
        <f t="shared" ref="G123:G124" si="29">E123*F123</f>
        <v>0</v>
      </c>
      <c r="H123" s="18">
        <f t="shared" si="20"/>
        <v>0</v>
      </c>
    </row>
    <row r="124" spans="1:8" x14ac:dyDescent="0.25">
      <c r="A124" s="125"/>
      <c r="B124" s="37" t="s">
        <v>118</v>
      </c>
      <c r="C124" s="37"/>
      <c r="D124" s="13" t="s">
        <v>108</v>
      </c>
      <c r="E124" s="14">
        <v>100</v>
      </c>
      <c r="F124" s="18">
        <v>0</v>
      </c>
      <c r="G124" s="18">
        <f t="shared" si="29"/>
        <v>0</v>
      </c>
      <c r="H124" s="18">
        <f t="shared" si="20"/>
        <v>0</v>
      </c>
    </row>
    <row r="125" spans="1:8" ht="15" customHeight="1" x14ac:dyDescent="0.25">
      <c r="A125" s="125"/>
      <c r="B125" s="51" t="s">
        <v>10</v>
      </c>
      <c r="C125" s="36"/>
      <c r="D125" s="13" t="s">
        <v>11</v>
      </c>
      <c r="E125" s="13" t="s">
        <v>11</v>
      </c>
      <c r="F125" s="22" t="s">
        <v>11</v>
      </c>
      <c r="G125" s="22" t="s">
        <v>11</v>
      </c>
      <c r="H125" s="22" t="s">
        <v>11</v>
      </c>
    </row>
    <row r="126" spans="1:8" x14ac:dyDescent="0.25">
      <c r="A126" s="125"/>
      <c r="C126" s="37" t="s">
        <v>120</v>
      </c>
      <c r="D126" s="13" t="s">
        <v>115</v>
      </c>
      <c r="E126" s="14">
        <v>180</v>
      </c>
      <c r="F126" s="18">
        <v>0</v>
      </c>
      <c r="G126" s="18">
        <f t="shared" ref="G126:G128" si="30">E126*F126</f>
        <v>0</v>
      </c>
      <c r="H126" s="18">
        <f t="shared" si="20"/>
        <v>0</v>
      </c>
    </row>
    <row r="127" spans="1:8" x14ac:dyDescent="0.25">
      <c r="A127" s="125"/>
      <c r="C127" s="37" t="s">
        <v>33</v>
      </c>
      <c r="D127" s="13" t="s">
        <v>116</v>
      </c>
      <c r="E127" s="14">
        <v>200</v>
      </c>
      <c r="F127" s="18">
        <v>0</v>
      </c>
      <c r="G127" s="18">
        <f t="shared" si="30"/>
        <v>0</v>
      </c>
      <c r="H127" s="18">
        <f t="shared" si="20"/>
        <v>0</v>
      </c>
    </row>
    <row r="128" spans="1:8" x14ac:dyDescent="0.25">
      <c r="A128" s="125"/>
      <c r="C128" s="37" t="s">
        <v>34</v>
      </c>
      <c r="D128" s="13" t="s">
        <v>110</v>
      </c>
      <c r="E128" s="14">
        <v>100</v>
      </c>
      <c r="F128" s="18">
        <v>0</v>
      </c>
      <c r="G128" s="18">
        <f t="shared" si="30"/>
        <v>0</v>
      </c>
      <c r="H128" s="18">
        <f t="shared" si="20"/>
        <v>0</v>
      </c>
    </row>
    <row r="129" spans="1:8" x14ac:dyDescent="0.25">
      <c r="A129" s="125"/>
      <c r="B129" s="52" t="s">
        <v>13</v>
      </c>
      <c r="C129" s="36"/>
      <c r="D129" s="13" t="s">
        <v>11</v>
      </c>
      <c r="E129" s="13" t="s">
        <v>11</v>
      </c>
      <c r="F129" s="22" t="s">
        <v>11</v>
      </c>
      <c r="G129" s="22" t="s">
        <v>11</v>
      </c>
      <c r="H129" s="22" t="s">
        <v>11</v>
      </c>
    </row>
    <row r="130" spans="1:8" x14ac:dyDescent="0.25">
      <c r="A130" s="125"/>
      <c r="C130" s="37" t="s">
        <v>37</v>
      </c>
      <c r="D130" s="13" t="s">
        <v>112</v>
      </c>
      <c r="E130" s="14">
        <v>100</v>
      </c>
      <c r="F130" s="18">
        <v>0</v>
      </c>
      <c r="G130" s="18">
        <f t="shared" ref="G130:G131" si="31">E130*F130</f>
        <v>0</v>
      </c>
      <c r="H130" s="18">
        <f t="shared" si="20"/>
        <v>0</v>
      </c>
    </row>
    <row r="131" spans="1:8" x14ac:dyDescent="0.25">
      <c r="A131" s="125"/>
      <c r="C131" s="37" t="s">
        <v>36</v>
      </c>
      <c r="D131" s="13" t="s">
        <v>112</v>
      </c>
      <c r="E131" s="14">
        <v>80</v>
      </c>
      <c r="F131" s="18">
        <v>0</v>
      </c>
      <c r="G131" s="18">
        <f t="shared" si="31"/>
        <v>0</v>
      </c>
      <c r="H131" s="18">
        <f t="shared" si="20"/>
        <v>0</v>
      </c>
    </row>
    <row r="132" spans="1:8" x14ac:dyDescent="0.25">
      <c r="A132" s="125"/>
      <c r="B132" s="59" t="s">
        <v>23</v>
      </c>
      <c r="C132" s="33"/>
      <c r="D132" s="13" t="s">
        <v>11</v>
      </c>
      <c r="E132" s="13" t="s">
        <v>11</v>
      </c>
      <c r="F132" s="22" t="s">
        <v>11</v>
      </c>
      <c r="G132" s="22" t="s">
        <v>11</v>
      </c>
      <c r="H132" s="22" t="s">
        <v>11</v>
      </c>
    </row>
    <row r="133" spans="1:8" x14ac:dyDescent="0.25">
      <c r="A133" s="125"/>
      <c r="B133" s="57"/>
      <c r="C133" s="54" t="s">
        <v>6</v>
      </c>
      <c r="D133" s="7" t="s">
        <v>96</v>
      </c>
      <c r="E133" s="7">
        <v>150</v>
      </c>
      <c r="F133" s="18">
        <v>0</v>
      </c>
      <c r="G133" s="18">
        <f t="shared" ref="G133:G137" si="32">E133*F133</f>
        <v>0</v>
      </c>
      <c r="H133" s="18">
        <f t="shared" ref="H133:H137" si="33">G133*1.21</f>
        <v>0</v>
      </c>
    </row>
    <row r="134" spans="1:8" x14ac:dyDescent="0.25">
      <c r="A134" s="125"/>
      <c r="B134" s="41"/>
      <c r="C134" s="54" t="s">
        <v>7</v>
      </c>
      <c r="D134" s="7" t="s">
        <v>96</v>
      </c>
      <c r="E134" s="7">
        <v>150</v>
      </c>
      <c r="F134" s="18">
        <v>0</v>
      </c>
      <c r="G134" s="18">
        <f t="shared" si="32"/>
        <v>0</v>
      </c>
      <c r="H134" s="18">
        <f t="shared" si="33"/>
        <v>0</v>
      </c>
    </row>
    <row r="135" spans="1:8" x14ac:dyDescent="0.25">
      <c r="A135" s="125"/>
      <c r="B135" s="58"/>
      <c r="C135" s="55" t="s">
        <v>2</v>
      </c>
      <c r="D135" s="7" t="s">
        <v>102</v>
      </c>
      <c r="E135" s="7">
        <v>300</v>
      </c>
      <c r="F135" s="18">
        <v>0</v>
      </c>
      <c r="G135" s="18">
        <f t="shared" si="32"/>
        <v>0</v>
      </c>
      <c r="H135" s="18">
        <f t="shared" si="33"/>
        <v>0</v>
      </c>
    </row>
    <row r="136" spans="1:8" x14ac:dyDescent="0.25">
      <c r="A136" s="125"/>
      <c r="B136" s="53"/>
      <c r="C136" s="56" t="s">
        <v>8</v>
      </c>
      <c r="D136" s="7" t="s">
        <v>106</v>
      </c>
      <c r="E136" s="7">
        <v>200</v>
      </c>
      <c r="F136" s="18">
        <v>0</v>
      </c>
      <c r="G136" s="18">
        <f t="shared" si="32"/>
        <v>0</v>
      </c>
      <c r="H136" s="18">
        <f t="shared" si="33"/>
        <v>0</v>
      </c>
    </row>
    <row r="137" spans="1:8" ht="30.75" thickBot="1" x14ac:dyDescent="0.3">
      <c r="A137" s="126"/>
      <c r="B137" s="35"/>
      <c r="C137" s="113" t="s">
        <v>9</v>
      </c>
      <c r="D137" s="14" t="s">
        <v>96</v>
      </c>
      <c r="E137" s="14">
        <v>200</v>
      </c>
      <c r="F137" s="18">
        <v>0</v>
      </c>
      <c r="G137" s="18">
        <f t="shared" si="32"/>
        <v>0</v>
      </c>
      <c r="H137" s="18">
        <f t="shared" si="33"/>
        <v>0</v>
      </c>
    </row>
    <row r="138" spans="1:8" ht="24.75" customHeight="1" thickBot="1" x14ac:dyDescent="0.3">
      <c r="A138" s="137" t="s">
        <v>174</v>
      </c>
      <c r="B138" s="138"/>
      <c r="C138" s="138"/>
      <c r="D138" s="138"/>
      <c r="E138" s="138"/>
      <c r="F138" s="139"/>
      <c r="G138" s="101">
        <f>SUM(G4:G137)</f>
        <v>0</v>
      </c>
      <c r="H138" s="102">
        <f>G138*1.21</f>
        <v>0</v>
      </c>
    </row>
    <row r="140" spans="1:8" x14ac:dyDescent="0.25">
      <c r="A140" s="73" t="s">
        <v>171</v>
      </c>
      <c r="B140" s="97"/>
      <c r="C140" s="97"/>
      <c r="D140" s="98"/>
      <c r="E140" s="98"/>
      <c r="F140" s="99"/>
      <c r="G140" s="99"/>
      <c r="H140" s="100"/>
    </row>
    <row r="141" spans="1:8" ht="15" customHeight="1" x14ac:dyDescent="0.25">
      <c r="A141" s="128" t="s">
        <v>151</v>
      </c>
      <c r="B141" s="52" t="s">
        <v>169</v>
      </c>
      <c r="C141" s="43"/>
      <c r="D141" s="22" t="s">
        <v>11</v>
      </c>
      <c r="E141" s="22" t="s">
        <v>11</v>
      </c>
      <c r="F141" s="22" t="s">
        <v>11</v>
      </c>
      <c r="G141" s="22" t="s">
        <v>11</v>
      </c>
      <c r="H141" s="22" t="s">
        <v>11</v>
      </c>
    </row>
    <row r="142" spans="1:8" ht="30" x14ac:dyDescent="0.25">
      <c r="A142" s="129"/>
      <c r="B142" s="58"/>
      <c r="C142" s="21" t="s">
        <v>53</v>
      </c>
      <c r="D142" s="7" t="s">
        <v>154</v>
      </c>
      <c r="E142" s="7">
        <v>250</v>
      </c>
      <c r="F142" s="18">
        <v>0</v>
      </c>
      <c r="G142" s="18">
        <f t="shared" ref="G142:G147" si="34">E142*F142</f>
        <v>0</v>
      </c>
      <c r="H142" s="18">
        <f t="shared" ref="H142:H147" si="35">G142*1.21</f>
        <v>0</v>
      </c>
    </row>
    <row r="143" spans="1:8" ht="30" x14ac:dyDescent="0.25">
      <c r="A143" s="129"/>
      <c r="B143" s="53"/>
      <c r="C143" s="16" t="s">
        <v>125</v>
      </c>
      <c r="D143" s="7" t="s">
        <v>153</v>
      </c>
      <c r="E143" s="7">
        <v>250</v>
      </c>
      <c r="F143" s="18">
        <v>0</v>
      </c>
      <c r="G143" s="18">
        <f t="shared" si="34"/>
        <v>0</v>
      </c>
      <c r="H143" s="18">
        <f t="shared" si="35"/>
        <v>0</v>
      </c>
    </row>
    <row r="144" spans="1:8" ht="30" x14ac:dyDescent="0.25">
      <c r="A144" s="129"/>
      <c r="B144" s="58"/>
      <c r="C144" s="21" t="s">
        <v>126</v>
      </c>
      <c r="D144" s="7" t="s">
        <v>152</v>
      </c>
      <c r="E144" s="7">
        <v>250</v>
      </c>
      <c r="F144" s="18">
        <v>0</v>
      </c>
      <c r="G144" s="18">
        <f t="shared" si="34"/>
        <v>0</v>
      </c>
      <c r="H144" s="18">
        <f t="shared" si="35"/>
        <v>0</v>
      </c>
    </row>
    <row r="145" spans="1:8" x14ac:dyDescent="0.25">
      <c r="A145" s="129"/>
      <c r="B145" s="53"/>
      <c r="C145" s="27" t="s">
        <v>95</v>
      </c>
      <c r="D145" s="7" t="s">
        <v>96</v>
      </c>
      <c r="E145" s="7">
        <v>250</v>
      </c>
      <c r="F145" s="18">
        <v>0</v>
      </c>
      <c r="G145" s="18">
        <f t="shared" si="34"/>
        <v>0</v>
      </c>
      <c r="H145" s="18">
        <f t="shared" si="35"/>
        <v>0</v>
      </c>
    </row>
    <row r="146" spans="1:8" x14ac:dyDescent="0.25">
      <c r="A146" s="129"/>
      <c r="B146" s="58"/>
      <c r="C146" s="116" t="s">
        <v>130</v>
      </c>
      <c r="D146" s="23" t="s">
        <v>131</v>
      </c>
      <c r="E146" s="23">
        <v>250</v>
      </c>
      <c r="F146" s="24">
        <v>0</v>
      </c>
      <c r="G146" s="24">
        <f t="shared" si="34"/>
        <v>0</v>
      </c>
      <c r="H146" s="24">
        <f t="shared" si="35"/>
        <v>0</v>
      </c>
    </row>
    <row r="147" spans="1:8" x14ac:dyDescent="0.25">
      <c r="A147" s="130"/>
      <c r="B147" s="53"/>
      <c r="C147" s="116" t="s">
        <v>2</v>
      </c>
      <c r="D147" s="7" t="s">
        <v>102</v>
      </c>
      <c r="E147" s="7">
        <v>250</v>
      </c>
      <c r="F147" s="18">
        <v>0</v>
      </c>
      <c r="G147" s="18">
        <f t="shared" si="34"/>
        <v>0</v>
      </c>
      <c r="H147" s="18">
        <f t="shared" si="35"/>
        <v>0</v>
      </c>
    </row>
    <row r="148" spans="1:8" ht="15.75" x14ac:dyDescent="0.25">
      <c r="A148" s="140" t="s">
        <v>175</v>
      </c>
      <c r="B148" s="141"/>
      <c r="C148" s="141"/>
      <c r="D148" s="141"/>
      <c r="E148" s="141"/>
      <c r="F148" s="142"/>
      <c r="G148" s="103">
        <f>SUM(G142:G147)</f>
        <v>0</v>
      </c>
      <c r="H148" s="104">
        <f>G148*1.21</f>
        <v>0</v>
      </c>
    </row>
    <row r="150" spans="1:8" ht="15.75" thickBot="1" x14ac:dyDescent="0.3"/>
    <row r="151" spans="1:8" ht="32.25" customHeight="1" thickBot="1" x14ac:dyDescent="0.3">
      <c r="A151" s="137" t="s">
        <v>172</v>
      </c>
      <c r="B151" s="138"/>
      <c r="C151" s="138"/>
      <c r="D151" s="138"/>
      <c r="E151" s="138"/>
      <c r="F151" s="139"/>
      <c r="G151" s="92">
        <f>G138+G148</f>
        <v>0</v>
      </c>
      <c r="H151" s="93">
        <f>G151*1.21</f>
        <v>0</v>
      </c>
    </row>
    <row r="152" spans="1:8" ht="15.75" thickBot="1" x14ac:dyDescent="0.3"/>
    <row r="153" spans="1:8" ht="47.25" customHeight="1" x14ac:dyDescent="0.25">
      <c r="A153" s="127" t="s">
        <v>176</v>
      </c>
      <c r="B153" s="127"/>
      <c r="C153" s="127"/>
      <c r="D153" s="127"/>
      <c r="E153" s="127"/>
      <c r="F153" s="127"/>
      <c r="G153" s="127"/>
      <c r="H153" s="127"/>
    </row>
  </sheetData>
  <mergeCells count="20">
    <mergeCell ref="A3:H3"/>
    <mergeCell ref="A10:H10"/>
    <mergeCell ref="A21:A38"/>
    <mergeCell ref="A64:H64"/>
    <mergeCell ref="A65:A74"/>
    <mergeCell ref="A48:A63"/>
    <mergeCell ref="A4:A9"/>
    <mergeCell ref="A11:A20"/>
    <mergeCell ref="A39:A47"/>
    <mergeCell ref="A94:A102"/>
    <mergeCell ref="A75:A93"/>
    <mergeCell ref="A114:A122"/>
    <mergeCell ref="A123:A137"/>
    <mergeCell ref="A153:H153"/>
    <mergeCell ref="A103:A112"/>
    <mergeCell ref="A141:A147"/>
    <mergeCell ref="A138:F138"/>
    <mergeCell ref="A113:H113"/>
    <mergeCell ref="A151:F151"/>
    <mergeCell ref="A148:F148"/>
  </mergeCells>
  <pageMargins left="0.25" right="0.25" top="0.38500000000000001" bottom="0.29749999999999999" header="0.3" footer="0.3"/>
  <pageSetup paperSize="9" scale="95" fitToHeight="0" orientation="landscape" r:id="rId1"/>
  <rowBreaks count="1" manualBreakCount="1">
    <brk id="6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E14"/>
  <sheetViews>
    <sheetView view="pageLayout" zoomScaleNormal="100" workbookViewId="0">
      <selection activeCell="D12" sqref="D12"/>
    </sheetView>
  </sheetViews>
  <sheetFormatPr defaultRowHeight="15" x14ac:dyDescent="0.25"/>
  <cols>
    <col min="1" max="1" width="4" style="1" customWidth="1"/>
    <col min="2" max="2" width="4.5703125" style="1" customWidth="1"/>
    <col min="3" max="3" width="58.28515625" style="1" customWidth="1"/>
    <col min="4" max="6" width="14" style="1" customWidth="1"/>
    <col min="7" max="7" width="9.140625" style="1"/>
    <col min="8" max="8" width="12.85546875" style="1" bestFit="1" customWidth="1"/>
    <col min="9" max="16384" width="9.140625" style="1"/>
  </cols>
  <sheetData>
    <row r="1" spans="2:5" ht="18.75" x14ac:dyDescent="0.3">
      <c r="B1" s="89" t="s">
        <v>86</v>
      </c>
      <c r="C1" s="90"/>
      <c r="D1" s="90"/>
      <c r="E1" s="91"/>
    </row>
    <row r="2" spans="2:5" x14ac:dyDescent="0.25">
      <c r="B2" s="85"/>
      <c r="C2" s="2"/>
      <c r="D2" s="2"/>
      <c r="E2" s="76"/>
    </row>
    <row r="3" spans="2:5" x14ac:dyDescent="0.25">
      <c r="B3" s="75" t="s">
        <v>77</v>
      </c>
      <c r="C3" s="87" t="s">
        <v>167</v>
      </c>
      <c r="D3" s="71"/>
      <c r="E3" s="72"/>
    </row>
    <row r="4" spans="2:5" x14ac:dyDescent="0.25">
      <c r="B4" s="75" t="s">
        <v>77</v>
      </c>
      <c r="C4" s="86" t="s">
        <v>82</v>
      </c>
      <c r="D4" s="71"/>
      <c r="E4" s="72"/>
    </row>
    <row r="5" spans="2:5" x14ac:dyDescent="0.25">
      <c r="B5" s="75" t="s">
        <v>77</v>
      </c>
      <c r="C5" s="86" t="s">
        <v>83</v>
      </c>
      <c r="D5" s="71"/>
      <c r="E5" s="72"/>
    </row>
    <row r="6" spans="2:5" x14ac:dyDescent="0.25">
      <c r="B6" s="75" t="s">
        <v>77</v>
      </c>
      <c r="C6" s="87" t="s">
        <v>84</v>
      </c>
      <c r="D6" s="71"/>
      <c r="E6" s="72"/>
    </row>
    <row r="7" spans="2:5" x14ac:dyDescent="0.25">
      <c r="B7" s="75" t="s">
        <v>77</v>
      </c>
      <c r="C7" s="86" t="s">
        <v>85</v>
      </c>
      <c r="D7" s="71"/>
      <c r="E7" s="72"/>
    </row>
    <row r="8" spans="2:5" x14ac:dyDescent="0.25">
      <c r="B8" s="75" t="s">
        <v>77</v>
      </c>
      <c r="C8" s="86" t="s">
        <v>87</v>
      </c>
      <c r="D8" s="71"/>
      <c r="E8" s="72"/>
    </row>
    <row r="9" spans="2:5" x14ac:dyDescent="0.25">
      <c r="B9" s="75"/>
      <c r="C9" s="2"/>
      <c r="D9" s="88" t="s">
        <v>91</v>
      </c>
      <c r="E9" s="88" t="s">
        <v>156</v>
      </c>
    </row>
    <row r="10" spans="2:5" x14ac:dyDescent="0.25">
      <c r="B10" s="73" t="s">
        <v>90</v>
      </c>
      <c r="C10" s="74"/>
      <c r="D10" s="105">
        <v>0</v>
      </c>
      <c r="E10" s="105">
        <f>D10*1.21</f>
        <v>0</v>
      </c>
    </row>
    <row r="11" spans="2:5" ht="15.75" thickBot="1" x14ac:dyDescent="0.3">
      <c r="B11" s="85"/>
      <c r="C11" s="26" t="s">
        <v>168</v>
      </c>
      <c r="D11" s="80"/>
      <c r="E11" s="80"/>
    </row>
    <row r="12" spans="2:5" ht="16.5" thickBot="1" x14ac:dyDescent="0.3">
      <c r="B12" s="63" t="s">
        <v>158</v>
      </c>
      <c r="C12" s="64"/>
      <c r="D12" s="95">
        <f>D10*60</f>
        <v>0</v>
      </c>
      <c r="E12" s="96">
        <f>D12*1.21</f>
        <v>0</v>
      </c>
    </row>
    <row r="14" spans="2:5" ht="45" customHeight="1" x14ac:dyDescent="0.25">
      <c r="C14" s="145" t="s">
        <v>170</v>
      </c>
      <c r="D14" s="146"/>
      <c r="E14" s="147"/>
    </row>
  </sheetData>
  <mergeCells count="1">
    <mergeCell ref="C14:E14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CELKOVÝ SOUHRN</vt:lpstr>
      <vt:lpstr>A) Pronajem</vt:lpstr>
      <vt:lpstr>B) Catering</vt:lpstr>
      <vt:lpstr>C) Ubytování</vt:lpstr>
      <vt:lpstr>'A) Pronajem'!Oblast_tisku</vt:lpstr>
      <vt:lpstr>'B) Catering'!Oblast_tisku</vt:lpstr>
      <vt:lpstr>'C) Ubytování'!Oblast_tisku</vt:lpstr>
      <vt:lpstr>'CELKOVÝ SOUHRN'!Oblast_tisku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2014-06-03T16:06:23Z</dcterms:created>
  <dcterms:modified xsi:type="dcterms:W3CDTF">2014-06-05T17:35:46Z</dcterms:modified>
</cp:coreProperties>
</file>