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<sst xmlns="http://schemas.openxmlformats.org/spreadsheetml/2006/main" count="3655" uniqueCount="680">
  <si>
    <t>Kategorie: DRZ 005-2014 - Drogistické zboží, sběr do: 31.05.2014, dodání od: 01.07.2014, vygenerováno: 27.06.2014 07:57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</si>
  <si>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</si>
  <si>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</si>
  <si>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</si>
  <si>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</si>
  <si>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</si>
  <si>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</si>
  <si>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</si>
  <si>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</si>
  <si>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</si>
  <si>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</si>
  <si>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</si>
  <si>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</si>
  <si>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</si>
  <si>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</si>
  <si>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</si>
  <si>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</si>
  <si>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</si>
  <si>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</si>
  <si>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</si>
  <si>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</si>
  <si>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</si>
  <si>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</si>
  <si>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</si>
  <si>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</si>
  <si>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</si>
  <si>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</si>
  <si>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</si>
  <si>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</si>
  <si>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</si>
  <si>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</si>
  <si>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</si>
  <si>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</si>
  <si>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</si>
  <si>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</si>
  <si>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</si>
  <si>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</si>
  <si>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</si>
  <si>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</si>
  <si>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</si>
  <si>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18937100-7</t>
  </si>
  <si>
    <t>18937100-7-5</t>
  </si>
  <si>
    <t>Mikrotenové sáčky svačinové</t>
  </si>
  <si>
    <t>Svačinové sáčky transparentní. Velikost 25 x 35 cm, síla 12 mikronů.</t>
  </si>
  <si>
    <t>bal (50 ks)</t>
  </si>
  <si>
    <t>A</t>
  </si>
  <si>
    <t>Kat.fyzioterapie a RHB</t>
  </si>
  <si>
    <t>RMU, Komenského nám. 2</t>
  </si>
  <si>
    <t>Komenského nám. 220/2, 66243 Brno</t>
  </si>
  <si>
    <t>N02001c(pas)</t>
  </si>
  <si>
    <t>Chalupecká Věra</t>
  </si>
  <si>
    <t>102393@mail.muni.cz</t>
  </si>
  <si>
    <t>1111</t>
  </si>
  <si>
    <t>110614</t>
  </si>
  <si>
    <t/>
  </si>
  <si>
    <t>0001</t>
  </si>
  <si>
    <t>OBJ/1192/0010/14</t>
  </si>
  <si>
    <t>33764000-3</t>
  </si>
  <si>
    <t>33764000-3-7</t>
  </si>
  <si>
    <t>Papírové ubrousky, bílé, 2-vrstvé, 33 x 33 cm</t>
  </si>
  <si>
    <t>Papírové ubrousky, bílé, 2-vrstvé, rozměry cca 33 x 33 cm</t>
  </si>
  <si>
    <t>39832000-3</t>
  </si>
  <si>
    <t>39832000-3-6</t>
  </si>
  <si>
    <t>Houbičky na nádobí s abrazivní vrstvou, malé</t>
  </si>
  <si>
    <t>Houbičky na mytí nádobí, s abrazivní vrstvou, malé (cca 8 x 5 x 2,5 cm)</t>
  </si>
  <si>
    <t>bal (10 ks)</t>
  </si>
  <si>
    <t>39222110-8</t>
  </si>
  <si>
    <t>39222110-8-12</t>
  </si>
  <si>
    <t>Kelímek polystyren 0,2l</t>
  </si>
  <si>
    <t>Kelímek na teplé nápoje, materiál pěnový polystyren, objem 0,2l</t>
  </si>
  <si>
    <t>18937100-7-6</t>
  </si>
  <si>
    <t>Mikrotenové sáčky</t>
  </si>
  <si>
    <t>sáčky mikrotenové, cca 30 x 40 cm, 10 my, transparentní</t>
  </si>
  <si>
    <t>39832000-3-1</t>
  </si>
  <si>
    <t>Čistící prostředek na mytí nádobí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</si>
  <si>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</si>
  <si>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ks (500 ml)</t>
  </si>
  <si>
    <t>39514200-0</t>
  </si>
  <si>
    <t>39514200-0-2</t>
  </si>
  <si>
    <t>Houbová utěrka, 15 x 15 cm</t>
  </si>
  <si>
    <t>Houbová utěrka, vysoká savost, rozměry cca 15 x 15 cm</t>
  </si>
  <si>
    <t>bal (5 ks)</t>
  </si>
  <si>
    <t>39222110-8-10</t>
  </si>
  <si>
    <t>Kelímky</t>
  </si>
  <si>
    <t>kelímky na studené a teplé nápoje, čiré, PP, 0,2 l</t>
  </si>
  <si>
    <t>bal (100 ks)</t>
  </si>
  <si>
    <t>39222100-5</t>
  </si>
  <si>
    <t>39222100-5-14</t>
  </si>
  <si>
    <t>Papírový tácek, 14 x 20,5 cm</t>
  </si>
  <si>
    <t>Papírový tácek, bílý, rozměr cca 14 x 20,5 cm</t>
  </si>
  <si>
    <t>Celkem za objednávku</t>
  </si>
  <si>
    <t>33763000-6</t>
  </si>
  <si>
    <t>33763000-6-2</t>
  </si>
  <si>
    <t>Papírové ručníky, skládané, Z/Z, 2-vrstvé, bílé</t>
  </si>
  <si>
    <t>Papírové ručníky, skládané, Z/Z, 2-vstvé, bílé</t>
  </si>
  <si>
    <t>bal (250 ks)</t>
  </si>
  <si>
    <t>S</t>
  </si>
  <si>
    <t>Právnická fakulta</t>
  </si>
  <si>
    <t>PrF, Veveří 70</t>
  </si>
  <si>
    <t>Veveří 158/70, 61180 Brno</t>
  </si>
  <si>
    <t>Vafková Eva</t>
  </si>
  <si>
    <t>1589@mail.muni.cz</t>
  </si>
  <si>
    <t>Prosím o telefonické upozornění den před dodáním zboží na te.775333893. Děkuji.Eva Vafková</t>
  </si>
  <si>
    <t>229880</t>
  </si>
  <si>
    <t>OBJ/2201/0081/14</t>
  </si>
  <si>
    <t>39525810-9</t>
  </si>
  <si>
    <t>39525810-9-1</t>
  </si>
  <si>
    <t>Leštící hadr, 70 x 50 cm</t>
  </si>
  <si>
    <t>Leštící hadr, pro leštění oken, skleněných ploch a keramických obkladů, cca 70 x 50 cm</t>
  </si>
  <si>
    <t>ks</t>
  </si>
  <si>
    <t>30237250-6</t>
  </si>
  <si>
    <t>30237250-6-1</t>
  </si>
  <si>
    <t>Čistící hmota pro očištění elektroniky</t>
  </si>
  <si>
    <t>Čistící hmota vhodná pro klávesnice, mobilní telefony, notebooky, dálkové ovladače, digitální fotoaparáty, tiskárny aj. Hmota, která sbírá špínu, prach a nečistoty, s dezinfekčními účinky.</t>
  </si>
  <si>
    <t>ks (75 g)</t>
  </si>
  <si>
    <t>24455000-8</t>
  </si>
  <si>
    <t>24455000-8-6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</si>
  <si>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</si>
  <si>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</si>
  <si>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39832000-3-7</t>
  </si>
  <si>
    <t>Houbičky na nádobí s abrazivní vrstvou, velké s boční drážkou</t>
  </si>
  <si>
    <t>Houbičky na mytí nádobí, s abrazivní vrstvou, velké s boční drážkou (cca 9,5 x 7 x 4,5 cm)</t>
  </si>
  <si>
    <t>bal (3 ks)</t>
  </si>
  <si>
    <t>39831600-2</t>
  </si>
  <si>
    <t>39831600-2-11</t>
  </si>
  <si>
    <t>WC čistící gel</t>
  </si>
  <si>
    <t>Tekutý čistící gelový prostředek na WC mísy s vonnou složkou, odstraňuje vodní kámen, rez a nečistoty. Obsahuje kyselinu mravenčí 5-10 hm.%. Dodat bezpečnostní list.</t>
  </si>
  <si>
    <t>ks (750 ml)</t>
  </si>
  <si>
    <t>39222110-8-1</t>
  </si>
  <si>
    <t>Lžička plastová</t>
  </si>
  <si>
    <t>Lžička plastová malá kávová, bílá barva, délka 12 cm. Balení 100 ks</t>
  </si>
  <si>
    <t>33761000-2</t>
  </si>
  <si>
    <t>33761000-2-7</t>
  </si>
  <si>
    <t>Toaletní papír, průměr 23 cm, 2-vrstvý</t>
  </si>
  <si>
    <t>Toaletní papír, průměr cca 23 cm, 2-vrstvý, super bílý, měkký, šíře 10 cm, průměr dutinky 6 cm, návin 245 m</t>
  </si>
  <si>
    <t>39830000-9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</si>
  <si>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</si>
  <si>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</si>
  <si>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</si>
  <si>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Ústav fyzikální elektroniky</t>
  </si>
  <si>
    <t>PřF, Kotlářská 2, pavilon 06</t>
  </si>
  <si>
    <t>Kotlářská 267/2, 61137 Brno</t>
  </si>
  <si>
    <t>Aubrechtová Renata</t>
  </si>
  <si>
    <t>1699@mail.muni.cz</t>
  </si>
  <si>
    <t>312030</t>
  </si>
  <si>
    <t>OBJ/3109/0196/14</t>
  </si>
  <si>
    <t>33711900-6</t>
  </si>
  <si>
    <t>33711900-6-9</t>
  </si>
  <si>
    <t>Mýdlo tekuté na ruce obsahující substance na bázi kolagenu</t>
  </si>
  <si>
    <t>Tekuté mýdlo obsahující substance na bázi kolagenu, příznivě působící na pokožku</t>
  </si>
  <si>
    <t>ks (5 l)</t>
  </si>
  <si>
    <t>19640000-4</t>
  </si>
  <si>
    <t>19640000-4-2</t>
  </si>
  <si>
    <t>Sáček do odpadkového koše, 30 l, cca 10 mic</t>
  </si>
  <si>
    <t>Sáčky do odpadkového koše v rolích. Velikost 50 x 60 cm, síla cca 10 mikronů. Černá barva. Nezatahovací. Vhodný pro 25-30 l odpadkové koše.</t>
  </si>
  <si>
    <t>role (50 ks)</t>
  </si>
  <si>
    <t>19640000-4-3</t>
  </si>
  <si>
    <t>Sáček do odpadkového koše, 60 l, 10-15 mic</t>
  </si>
  <si>
    <t>Sáček do odpadkkového koše v rolích. Velikost 63 x 74 cm, síla 10-15 mikronů. Objem 60 l. Nezatahovací. Transparentní.</t>
  </si>
  <si>
    <t>33764000-3-1</t>
  </si>
  <si>
    <t>Papírové ubrousky, do zásobníků, 1-vrstvé</t>
  </si>
  <si>
    <t>Papírové ubrousky, do zásobníků Tork, 1-vrstvé, rozměr 25 x 30 cm</t>
  </si>
  <si>
    <t>krab (9000 ks)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</si>
  <si>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</si>
  <si>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</si>
  <si>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</si>
  <si>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39525100-9</t>
  </si>
  <si>
    <t>39525100-9-1</t>
  </si>
  <si>
    <t>Prachovka, netkaná, 42 x 42 cm</t>
  </si>
  <si>
    <t>Prachovka, netkaná, sací schopnost, pro utírání hladkých povrchů, pracovních ploch a stolů, cca 42 x 42 cm</t>
  </si>
  <si>
    <t>39525100-9-2</t>
  </si>
  <si>
    <t>Prachovka z mikrovlákna, 40 x 40 cm</t>
  </si>
  <si>
    <t>Prachovka z mikrovlákna, s tkanou smyčkovou strukturou (švédská utěrka), cca 40 x 40 cm</t>
  </si>
  <si>
    <t>18141000-9</t>
  </si>
  <si>
    <t>18141000-9-3</t>
  </si>
  <si>
    <t>Rukavice, latexové, vel. M</t>
  </si>
  <si>
    <t>Rukavice, latexové, velikost M</t>
  </si>
  <si>
    <t>39810000-3</t>
  </si>
  <si>
    <t>39810000-3-1</t>
  </si>
  <si>
    <t>Vonný koncentrát k neutralizaci pachů</t>
  </si>
  <si>
    <t>Tekutý vonný koncentrát k neutralizaci pachů, použití do mycích roztoků</t>
  </si>
  <si>
    <t>ks (1 l)</t>
  </si>
  <si>
    <t>19640000-4-6</t>
  </si>
  <si>
    <t>Hygienické sáčky, výměnné balení do zásobníku</t>
  </si>
  <si>
    <t>Hygienické sáčky, výměnné balení do zásobníku (šířka 10 cm, výška 14 cm, hl. 2 cm)</t>
  </si>
  <si>
    <t>krab (25 ks)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</si>
  <si>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</si>
  <si>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</si>
  <si>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</si>
  <si>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19640000-4-4</t>
  </si>
  <si>
    <t>Pytel na odpadky, 120 l, 25ks/role</t>
  </si>
  <si>
    <t>Pytel na odpadky v rolích. Odolný, pevný. Vhodný pro smíšený odpad. Velikost 70 x 110 cm, síla min. 50 mikronů. Objem 120 l. Nezatahovací. Barva černá.</t>
  </si>
  <si>
    <t>role (25 ks)</t>
  </si>
  <si>
    <t>pav. 06/01019</t>
  </si>
  <si>
    <t>39812400-1</t>
  </si>
  <si>
    <t>39812400-1-3</t>
  </si>
  <si>
    <t>Smeták a násada se závitem, smeták 30 cm, násada 130 cm</t>
  </si>
  <si>
    <t>Smeták a násada se závitem, plast, smeták cca 30 cm, násada cca 130 cm</t>
  </si>
  <si>
    <t>kpl</t>
  </si>
  <si>
    <t>39514200-0-3</t>
  </si>
  <si>
    <t>Houbová utěrka, 15 x 17 cm</t>
  </si>
  <si>
    <t>Houbová utěrka, vysoká savost, rozměry cca 15 x 17 cm</t>
  </si>
  <si>
    <t>39832000-3-2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</si>
  <si>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</si>
  <si>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39831600-2-8</t>
  </si>
  <si>
    <t>Pisoárové tablety 3v1</t>
  </si>
  <si>
    <t>Pisoárové tablety 3v1, s dezodorujícími a sanitizujícími účinky, zabraňující ucpávání odpadů, s dlouhodobou výdrží, bez paradichlorbenzenu</t>
  </si>
  <si>
    <t>bal (40 ks)</t>
  </si>
  <si>
    <t>39830000-9-11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</si>
  <si>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</si>
  <si>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</si>
  <si>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</si>
  <si>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</si>
  <si>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</si>
  <si>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ml)</t>
  </si>
  <si>
    <t>Správa UKB</t>
  </si>
  <si>
    <t>UKB, Kamenice 5, budova A9</t>
  </si>
  <si>
    <t>Kamenice 753/5, 62500 Brno</t>
  </si>
  <si>
    <t>Vartecká Jana Mgr.</t>
  </si>
  <si>
    <t>9467@mail.muni.cz</t>
  </si>
  <si>
    <t>1001</t>
  </si>
  <si>
    <t>824000</t>
  </si>
  <si>
    <t>OBJ/8201/0177/14</t>
  </si>
  <si>
    <t>33763000-6-8</t>
  </si>
  <si>
    <t>Papírové ručníky v rolích, bílá barva</t>
  </si>
  <si>
    <t>Papírové ručníky v roli neparfémované, 3-vrstvé, návin 100m, šířka 20 cm, vnější odvíjení.</t>
  </si>
  <si>
    <t>bal (2 role)</t>
  </si>
  <si>
    <t>39514200-0-4</t>
  </si>
  <si>
    <t>Utěrka, bavlněná, 50 x 70 cm</t>
  </si>
  <si>
    <t>Kuchyňská utěrka na nádobí s poutkem, 100% bavlna, hustá příze, vysoká sací schopnost, možnost praní při teplotách nad 60oC. Rozměr 50 x 70 cm</t>
  </si>
  <si>
    <t>Centrum pro výzkum toxických látek</t>
  </si>
  <si>
    <t>UKB, Kamenice 5, budova A29</t>
  </si>
  <si>
    <t>Karásková Ivona Ing.</t>
  </si>
  <si>
    <t>411077@mail.muni.cz</t>
  </si>
  <si>
    <t>2222</t>
  </si>
  <si>
    <t>313060</t>
  </si>
  <si>
    <t>362</t>
  </si>
  <si>
    <t>2112</t>
  </si>
  <si>
    <t>OBJ/3113/0618/14</t>
  </si>
  <si>
    <t>39812400-1-11</t>
  </si>
  <si>
    <t>Kartáč rýžový na hůl (bez násady)</t>
  </si>
  <si>
    <t>Tvrdý rýžový dřevěný kartáč na hůl (bez násady) určený na hrubé nečistoty, podlahy apod..</t>
  </si>
  <si>
    <t>39812400-1-6</t>
  </si>
  <si>
    <t>Násada na smeták, dřevěná, 150 cm</t>
  </si>
  <si>
    <t>Násada na smeták, dřevěná, cca 150 cm</t>
  </si>
  <si>
    <t>Ústav slavistiky</t>
  </si>
  <si>
    <t>FF, Joštova 13, budova M</t>
  </si>
  <si>
    <t>Joštova 220/13, 66243 Brno</t>
  </si>
  <si>
    <t>bud. M/025</t>
  </si>
  <si>
    <t>Hofmanová Marie</t>
  </si>
  <si>
    <t>645@mail.muni.cz</t>
  </si>
  <si>
    <t>7275</t>
  </si>
  <si>
    <t>212700</t>
  </si>
  <si>
    <t>1590</t>
  </si>
  <si>
    <t>OBJ/2127/0020/14</t>
  </si>
  <si>
    <t>39222110-8-9</t>
  </si>
  <si>
    <t>kelímky na studené a teplé nápoje, bílé, PP, 0,2 l</t>
  </si>
  <si>
    <t>39222100-5-15</t>
  </si>
  <si>
    <t>Papírový tácek, 17 x 25 cm</t>
  </si>
  <si>
    <t>Papírový tácek, bílý, rozměr cca 17 x 25 cm</t>
  </si>
  <si>
    <t>39830000-9-9</t>
  </si>
  <si>
    <t>Odstraňovač vodního kamene pro varné konvice a kávovary</t>
  </si>
  <si>
    <t>Odstraňovač vodního kamene, pro varné konvice, kávovary</t>
  </si>
  <si>
    <t>ks (250 g)</t>
  </si>
  <si>
    <t>Drogistické zboží</t>
  </si>
  <si>
    <t>Ústav geologických věd</t>
  </si>
  <si>
    <t>PřF, Kotlářská 2, pavilon 02</t>
  </si>
  <si>
    <t>pav. 02/02012</t>
  </si>
  <si>
    <t>Hrbková Běla</t>
  </si>
  <si>
    <t>1438@mail.muni.cz</t>
  </si>
  <si>
    <t>315010</t>
  </si>
  <si>
    <t>OBJ/3117/0107/14</t>
  </si>
  <si>
    <t>39514100-9</t>
  </si>
  <si>
    <t>39514100-9-1</t>
  </si>
  <si>
    <t>Ručník, 50 x 90 cm</t>
  </si>
  <si>
    <t>Bavlněný ručník froté, o rozměrech cca 50 x 90 cm</t>
  </si>
  <si>
    <t>19640000-4-5</t>
  </si>
  <si>
    <t>Pytel na odpadky, 120 l, 50ks/role</t>
  </si>
  <si>
    <t>Pytel na odpadky v rolích. Odolný, pevný. Vhodný pro smíšený odpad. Velikost 70 x 110 cm, síla min. 50 mikronů. Objem 120 l. Nezatahovací. Barva modrá.</t>
  </si>
  <si>
    <t>39514100-9-2</t>
  </si>
  <si>
    <t>Pracovní vaflový ručník</t>
  </si>
  <si>
    <t>Pracovní vaflový ručník, mix barev, 50 x 90 cm, 100% bavlna</t>
  </si>
  <si>
    <t>33711900-6-4</t>
  </si>
  <si>
    <t>Mýdlo na ruce toaletní, parfemované, tuhé</t>
  </si>
  <si>
    <t>Mýdlo na ruce toaletní, parfémované, tuhé</t>
  </si>
  <si>
    <t>ks (100 g)</t>
  </si>
  <si>
    <t>33711900-6-6</t>
  </si>
  <si>
    <t>Mýdlo tekuté na ruce, s dávkovačem</t>
  </si>
  <si>
    <t>Tekuté mýdlo na ruce, s dávkovačem</t>
  </si>
  <si>
    <t>ks (0,5 l)</t>
  </si>
  <si>
    <t>39831300-9</t>
  </si>
  <si>
    <t>39831300-9-1</t>
  </si>
  <si>
    <t>Mop - držák pro úchyt plochého mopu, 40 x 11 cm, plast, kloubový</t>
  </si>
  <si>
    <t>Mop - držák pro úchyt plochého mopu, cca 40 x 11 cm, plastový, kloubový</t>
  </si>
  <si>
    <t>p. Mouková</t>
  </si>
  <si>
    <t>33763000-6-9</t>
  </si>
  <si>
    <t>Papírová utěrka, v rolích, bílá barva</t>
  </si>
  <si>
    <t>Papírová kuchyňská utěrka, materiál: celuloza, balení v rolích, barva bílá, šíře 225mm, 50 útržků v roli, délka 10m</t>
  </si>
  <si>
    <t>Sekretariát</t>
  </si>
  <si>
    <t>UKB, Kamenice 5, budova A17</t>
  </si>
  <si>
    <t>bud. A17/307</t>
  </si>
  <si>
    <t>Hrabálková Helena</t>
  </si>
  <si>
    <t>169694@mail.muni.cz</t>
  </si>
  <si>
    <t>Prosím avizovat dodávku den předem telefonicky- Hrabálková, 54949 4162</t>
  </si>
  <si>
    <t>119911</t>
  </si>
  <si>
    <t>6001</t>
  </si>
  <si>
    <t>OBJ/1101/0253/14</t>
  </si>
  <si>
    <t>1123</t>
  </si>
  <si>
    <t>0002</t>
  </si>
  <si>
    <t>33764000-3-4</t>
  </si>
  <si>
    <t>Papírové ubrousky, bílé, 1-vrstvé, 33 x 33 cm</t>
  </si>
  <si>
    <t>Papírové ubrousky, bílé, 1-vrstvé, rozměry cca 33 x 33 cm</t>
  </si>
  <si>
    <t>Kat.ošetřovatelství</t>
  </si>
  <si>
    <t>UKB, Kamenice 3, budova 1</t>
  </si>
  <si>
    <t>Kamenice 126/3, 62500 Brno</t>
  </si>
  <si>
    <t>bud. 1/218</t>
  </si>
  <si>
    <t>Polzer Tereza Bc. DiS.</t>
  </si>
  <si>
    <t>45629@mail.muni.cz</t>
  </si>
  <si>
    <t>110611</t>
  </si>
  <si>
    <t>OBJ/1148/0032/14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</si>
  <si>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</si>
  <si>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</si>
  <si>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</si>
  <si>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</si>
  <si>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</si>
  <si>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Středisko vědeckých informací</t>
  </si>
  <si>
    <t>ESF, Lipová 41a</t>
  </si>
  <si>
    <t>Lipová 507/41a, 60200 Brno</t>
  </si>
  <si>
    <t>Fuksová Vanda Bc.</t>
  </si>
  <si>
    <t>2298@mail.muni.cz</t>
  </si>
  <si>
    <t>9840</t>
  </si>
  <si>
    <t>569840</t>
  </si>
  <si>
    <t>6000</t>
  </si>
  <si>
    <t>OBJ/5602/0218/14</t>
  </si>
  <si>
    <t>39811100-1</t>
  </si>
  <si>
    <t>39811100-1-3</t>
  </si>
  <si>
    <t>Osvěžovač vzduchu, spray, mix vůní</t>
  </si>
  <si>
    <t>Osvěžovač vzduchu s různou vůní. Sprej.</t>
  </si>
  <si>
    <t>ks (300 ml)</t>
  </si>
  <si>
    <t>Drogerie pro menzu AR</t>
  </si>
  <si>
    <t>18141000-9-13</t>
  </si>
  <si>
    <t>Kuchyňské chňapky</t>
  </si>
  <si>
    <t>Kuchyňská chňapka s tepelně izolační vložkou (více vrstev), s poutkem a magnetem, z manipulační strany teflonová vrstva. 100% bavlna, vysoká tepelná odolnost. Možnost prát při vysokých teplotách.</t>
  </si>
  <si>
    <t>pár</t>
  </si>
  <si>
    <t>Stravovací provoz</t>
  </si>
  <si>
    <t>SKM, Netroufalky 14, ACADEMIC restaurant</t>
  </si>
  <si>
    <t>Netroufalky 14, 62500 Brno</t>
  </si>
  <si>
    <t>Unčovská Jitka Mgr.</t>
  </si>
  <si>
    <t>142322@mail.muni.cz</t>
  </si>
  <si>
    <t>815410</t>
  </si>
  <si>
    <t>1210</t>
  </si>
  <si>
    <t>0000</t>
  </si>
  <si>
    <t>OBJ/8150/0008/14</t>
  </si>
  <si>
    <t>18141000-9-16</t>
  </si>
  <si>
    <t>Rukavice, jednorázové, polyetylénová folie</t>
  </si>
  <si>
    <t>Rukavice pětiprsté jednorázové z polyetylénové tenké fólie. Určené pro ochranu rukou před nečistotami v suchém i vlhkém prostředí, proti minimálním rizikům, vhodné pro krátkodobý styk s potravinami. Čiré. Velikost M (dámské)</t>
  </si>
  <si>
    <t>19640000-4-1</t>
  </si>
  <si>
    <t>Sáček do odpadkového koše, 10 l</t>
  </si>
  <si>
    <t>24311500-2</t>
  </si>
  <si>
    <t>24311500-2-1</t>
  </si>
  <si>
    <t>Hydroxid sodný</t>
  </si>
  <si>
    <t>Hydroxid sodný (Louh sodný), perličky/granulky.</t>
  </si>
  <si>
    <t>ks (1 kg)</t>
  </si>
  <si>
    <t>33711900-6-8</t>
  </si>
  <si>
    <t>Tekuté mýdlo na ruce s antibakteriální složkou</t>
  </si>
  <si>
    <t>Tekuté mýdlo na ruce s účinnou antibakteriální složkou a glycerinem.</t>
  </si>
  <si>
    <t>33761000-2-4</t>
  </si>
  <si>
    <t>Toaletní papír, průměr 19 cm, 1-vrstvý</t>
  </si>
  <si>
    <t>Toaletní papír, průměr 19 cm, 1-vrtsvý, šedý, návin 160 m, průměr dutinky 6 cm</t>
  </si>
  <si>
    <t>33761000-2-8</t>
  </si>
  <si>
    <t>Toaletní papír, průměr 28 cm, 1-vrstvý</t>
  </si>
  <si>
    <t>Toaletní papír, průměr 28 cm, 1-vrtsvý, šedý, návin 360 m, průměr dutinky 6 cm</t>
  </si>
  <si>
    <t>33763000-6-1</t>
  </si>
  <si>
    <t>Papírové ručníky, skládané, Z/Z, 1-vrstvé, šedé</t>
  </si>
  <si>
    <t>Papírové ručníky, skládané, Z/Z, 1-vstvé, šedé, rozměr útržku 25x23cm</t>
  </si>
  <si>
    <t>33764000-3-5a</t>
  </si>
  <si>
    <t>Papírové ubrousky, bordó, 1-vrstvé, 33 x 33 cm</t>
  </si>
  <si>
    <t>Papírové ubrousky, bordó, 1-vrstvé, rozměry cca 33 x 33 cm.</t>
  </si>
  <si>
    <t>33770000-8</t>
  </si>
  <si>
    <t>33770000-8-1</t>
  </si>
  <si>
    <t>Kuchařská čepice, papírová, bílá</t>
  </si>
  <si>
    <t>Univerzální kuchařská papírová čepice. Vysoká 23 cm se skládanou vrchní částí.  Nastavitelná dle velikosti hlavy. Bílá barva.</t>
  </si>
  <si>
    <t>39222100-5-5</t>
  </si>
  <si>
    <t>Špejle uzenářské</t>
  </si>
  <si>
    <t>Špejle uzenářské nehrocené dřevěné, délka 30 cm. Balení 100 ks</t>
  </si>
  <si>
    <t>39222100-5-12</t>
  </si>
  <si>
    <t>Papírové rozetky, průměr 7,5 cm</t>
  </si>
  <si>
    <t>Papírové rozetky, kulaté s vlnitým okrajem, bílé bez potisku, průměr cca 7,5 cm</t>
  </si>
  <si>
    <t>bal (1000 ks)</t>
  </si>
  <si>
    <t>39222100-5-17</t>
  </si>
  <si>
    <t>Potravinářská folie, šíře 45 cm</t>
  </si>
  <si>
    <t>Potravinářská folie, role, šíře cca 45 cm, 300 m, cca 9 mic</t>
  </si>
  <si>
    <t>role</t>
  </si>
  <si>
    <t>39222100-5-19</t>
  </si>
  <si>
    <t>Zástěra jednorázová</t>
  </si>
  <si>
    <t>Jednorázová zástěra z polyethylenové fólie vhodná do potravinářství a gastronomie, rozměr 71 x 136 cm. Barva bílá (modrá). Balení 100 ks</t>
  </si>
  <si>
    <t>39222100-5-20</t>
  </si>
  <si>
    <t>Hliníková folie v roli, 30 cm x 150 m</t>
  </si>
  <si>
    <t>Hliníková folie v roli (alobal), šíře 30 cm, návin 150 metrů, tloušťka folie 10 mikronu</t>
  </si>
  <si>
    <t>39222110-8-2</t>
  </si>
  <si>
    <t>Míchátko na kávu</t>
  </si>
  <si>
    <t>Plastové míchátko na kávu, délka 11 cm, barva bílá.</t>
  </si>
  <si>
    <t>39525800-6</t>
  </si>
  <si>
    <t>39525800-6-1</t>
  </si>
  <si>
    <t>Zemovka, 60 x 60 cm</t>
  </si>
  <si>
    <t>Zemovka, netkaná s vysokou sací schopností, pro vytírání hladkých povrchů, pracovních ploch a stolů, cca 60 x 60 cm</t>
  </si>
  <si>
    <t>39525800-6-2</t>
  </si>
  <si>
    <t>Zemovka, 50 x 60 cm</t>
  </si>
  <si>
    <t>Zemovka, netkaná s vysokou sací schopností, pro vytírání hladkých povrchů, pracovních ploch a stolů, cca 50 x 60 cm</t>
  </si>
  <si>
    <t>39830000-9-5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</si>
  <si>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</si>
  <si>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</si>
  <si>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</si>
  <si>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</si>
  <si>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</si>
  <si>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39830000-9-23</t>
  </si>
  <si>
    <t>Prostředek na odbourání vodního kamene a  k mytí toalet, pisoárů a umyvadel</t>
  </si>
  <si>
    <t>Sanitární koncentrát, odstraňuje vápenné povlaky a dezodoruje, efektivně odstraňuje hlinku a vodní kámen</t>
  </si>
  <si>
    <t>ks (10 l)</t>
  </si>
  <si>
    <t>39831000-6</t>
  </si>
  <si>
    <t>39831000-6-5</t>
  </si>
  <si>
    <t>Prací gel</t>
  </si>
  <si>
    <t>Tekutý prací gel na barevné prádlo vhodný do všechy typů automatických praček se změkčujícími účinky a příjemnou vůni. Vysoce účinný na odolné skvrny. Možnost prát při nízkých i vysokých teplotách (od 30°C do 95°C).</t>
  </si>
  <si>
    <t>ks (3,5 l)</t>
  </si>
  <si>
    <t>39831300-9-8</t>
  </si>
  <si>
    <t>Stěrka podlahová kovová, 45 cm</t>
  </si>
  <si>
    <t>Stěrka podlahová kovová 45cm, stírací část z gumy, Vhodná pro stěrkování nečistot a vody z podlahy. Uchycení na hrubý smetákový závit.</t>
  </si>
  <si>
    <t>39831300-9-21</t>
  </si>
  <si>
    <t>Pad obdélníkový - zelený, 25 x 12 cm</t>
  </si>
  <si>
    <t>Pad obdélníkový, rozměr 25x12cm, barva zelená (určuje tvrdost vyrovnávací paměti). Určený k odstranění odolných nečistot z povrchů.</t>
  </si>
  <si>
    <t>39832000-3-5</t>
  </si>
  <si>
    <t>Drátěnka na nádobí, nerezová, 40 g/ks</t>
  </si>
  <si>
    <t>Nerezová drátěnka na mytí nádobí pro profesionální použití, gramáž 40 g/ks</t>
  </si>
  <si>
    <t>Drogerie  CEITEC</t>
  </si>
  <si>
    <t>VS Experimentální a aplikov.neuropsych.</t>
  </si>
  <si>
    <t>UKB, Kamenice 5, budova A19</t>
  </si>
  <si>
    <t>bud. A19/325</t>
  </si>
  <si>
    <t>Bláblová Renata</t>
  </si>
  <si>
    <t>2264@mail.muni.cz</t>
  </si>
  <si>
    <t>1541</t>
  </si>
  <si>
    <t>714002</t>
  </si>
  <si>
    <t>02</t>
  </si>
  <si>
    <t>2195</t>
  </si>
  <si>
    <t>OBJ/7111/0010/14</t>
  </si>
  <si>
    <t>19640000-4-8</t>
  </si>
  <si>
    <t>Sáček do odpadkového koše, 30 l, 20-30 mic</t>
  </si>
  <si>
    <t>Sáček do odpadkového koše, objem 30 l, síla materiálu 20-30 mic, určený pro smíšený odpad</t>
  </si>
  <si>
    <t>Drogerie 1111</t>
  </si>
  <si>
    <t>Farmakologický ústav</t>
  </si>
  <si>
    <t>110516</t>
  </si>
  <si>
    <t>OBJ/1116/0081/14</t>
  </si>
  <si>
    <t>39831210-1</t>
  </si>
  <si>
    <t>39831210-1-1</t>
  </si>
  <si>
    <t>Sůl do myčky</t>
  </si>
  <si>
    <t>Speciální sůl do myčky, změkčující vodu, zabraňující usazování vodního kamene</t>
  </si>
  <si>
    <t>ks (1,5 kg)</t>
  </si>
  <si>
    <t>33761000-2-11</t>
  </si>
  <si>
    <t>Toaletní papír malý, balení 16 roliček</t>
  </si>
  <si>
    <t>Toaletní papír, 2-vstvý, měkký, délka 21-23 m, 200 útržků, balení 16 roliček</t>
  </si>
  <si>
    <t>bal (16 rolí)</t>
  </si>
  <si>
    <t>Ústav antropologie</t>
  </si>
  <si>
    <t>SKM, Vinařská 5, blok E,F</t>
  </si>
  <si>
    <t>Vinařská 499/5, 65913 Brno</t>
  </si>
  <si>
    <t>Zelenáková Dana</t>
  </si>
  <si>
    <t>25504@mail.muni.cz</t>
  </si>
  <si>
    <t>314070</t>
  </si>
  <si>
    <t>OBJ/3116/0031/14</t>
  </si>
  <si>
    <t>drogerie - 1055</t>
  </si>
  <si>
    <t>Ústav výpočetní techniky</t>
  </si>
  <si>
    <t>FI, Botanická 68a</t>
  </si>
  <si>
    <t>Botanická 554/68a, 60200 Brno</t>
  </si>
  <si>
    <t>Janoušková Jana</t>
  </si>
  <si>
    <t>2090@mail.muni.cz</t>
  </si>
  <si>
    <t>1055</t>
  </si>
  <si>
    <t>920000</t>
  </si>
  <si>
    <t>OBJ/9201/0306/14</t>
  </si>
  <si>
    <t>39831600-2-1</t>
  </si>
  <si>
    <t>Extra silný čisticí gelový prostředek na WC, odstraňuje vápenaté usazeniny, má dezinfekční a čistící účinek, parfémovaný. Obsahuje kyselinu chlorovodíkovou. Dodat bezpečnostní list</t>
  </si>
  <si>
    <t>24452000-7</t>
  </si>
  <si>
    <t>24452000-7-1</t>
  </si>
  <si>
    <t>Desinsekční a deratizační prostředek na hubení lezoucího hmyzu</t>
  </si>
  <si>
    <t>Vysoce účinný prostorový sprej na hubení mravenců, švábů, blech, štěnic, rusů, rybenek, larev molů a jiného lezoucího hmyzu s dlouhodobým účinkem. Vhodný k použití v domácnostech.</t>
  </si>
  <si>
    <t>ks (200 ml)</t>
  </si>
  <si>
    <t>33761000-2-16</t>
  </si>
  <si>
    <t>Toaletní papír, 3-vrstvý</t>
  </si>
  <si>
    <t>Toaletní papír jemný neparfémovaný, bílý, 3-vrstvý, 150 útržků/rolička.</t>
  </si>
  <si>
    <t>bal (8 rolí)</t>
  </si>
  <si>
    <t>drogerie - 2555</t>
  </si>
  <si>
    <t>dovoz na CPS Komenského nám.2, paní Valentová tel.54949 2115</t>
  </si>
  <si>
    <t>2555</t>
  </si>
  <si>
    <t>920510</t>
  </si>
  <si>
    <t>1112</t>
  </si>
  <si>
    <t>OBJ/9201/0307/14</t>
  </si>
  <si>
    <t>24455000-8-7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</si>
  <si>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</si>
  <si>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</si>
  <si>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Ústav matematiky a statistiky</t>
  </si>
  <si>
    <t>PřF, Kotlářská 2, pavilon 08</t>
  </si>
  <si>
    <t>pav. 08/03017</t>
  </si>
  <si>
    <t>Chudáčková Vladimíra</t>
  </si>
  <si>
    <t>204410@mail.muni.cz</t>
  </si>
  <si>
    <t>311010</t>
  </si>
  <si>
    <t>OBJ/3106/0075/14</t>
  </si>
  <si>
    <t>Provozní odbor</t>
  </si>
  <si>
    <t>RMU, Žerotínovo nám. 9</t>
  </si>
  <si>
    <t>Žerotínovo nám. 617/9, 60177 Brno</t>
  </si>
  <si>
    <t>Junková Renata</t>
  </si>
  <si>
    <t>107268@mail.muni.cz</t>
  </si>
  <si>
    <t>1117</t>
  </si>
  <si>
    <t>999580</t>
  </si>
  <si>
    <t>0100</t>
  </si>
  <si>
    <t>OBJ/9905/0141/14</t>
  </si>
  <si>
    <t>drogistické zboží - knihovna</t>
  </si>
  <si>
    <t>39222100-5-13</t>
  </si>
  <si>
    <t>Papírový tácek, 11 x 17 cm</t>
  </si>
  <si>
    <t>Papírový tácek, bílý, rozměr cca 11 x 17 cm</t>
  </si>
  <si>
    <t>Klinika ústní, čelistní a obl.chir.</t>
  </si>
  <si>
    <t>LF, FN Brno, Jihlavská 20, pavilon L</t>
  </si>
  <si>
    <t>Jihlavská 340/20, 62500 Brno</t>
  </si>
  <si>
    <t>pav. L/17191</t>
  </si>
  <si>
    <t>Páleníková Jaroslava Bc.</t>
  </si>
  <si>
    <t>6570@mail.muni.cz</t>
  </si>
  <si>
    <t>čas dodání mezi 8 - 12 hodinou</t>
  </si>
  <si>
    <t>110227</t>
  </si>
  <si>
    <t>OBJ/1147/0003/14</t>
  </si>
  <si>
    <t>čas dodán mezi 8 - 12 hodinou</t>
  </si>
  <si>
    <t>39222100-5-7</t>
  </si>
  <si>
    <t>Párátka, balená v papíru, 65 mm</t>
  </si>
  <si>
    <t>Párátka dřevěná, hygienicky balená v papíru, kulatá, délka cca 65 mm</t>
  </si>
  <si>
    <t>18937100-7-7</t>
  </si>
  <si>
    <t>Igelitové průhledné sáčky</t>
  </si>
  <si>
    <t>igelitové průhledné sáčky, 20 x 30 cm, síla materiálu 30 mic</t>
  </si>
  <si>
    <t>čas dodání mezi 8-12 hodinou</t>
  </si>
  <si>
    <t>Hyg. prostředky</t>
  </si>
  <si>
    <t>33711900-6-10</t>
  </si>
  <si>
    <t>Mýdlo tekuté na ruce s glycerinem</t>
  </si>
  <si>
    <t>Tekuté mýdlo s vysokým účinkem na ruce a celé tělo s glycerinem a parfémovou složkou.</t>
  </si>
  <si>
    <t>Správa budov</t>
  </si>
  <si>
    <t>FSS, Joštova 10</t>
  </si>
  <si>
    <t>Joštova 218/10, 60200 Brno</t>
  </si>
  <si>
    <t>Chatrný Lukáš</t>
  </si>
  <si>
    <t>186011@mail.muni.cz</t>
  </si>
  <si>
    <t>239880</t>
  </si>
  <si>
    <t>OBJ/2302/0091/14</t>
  </si>
  <si>
    <t>33763000-6-3</t>
  </si>
  <si>
    <t>Papírové ručníky, skládané, Z/Z, 1-vrstvé, zelené</t>
  </si>
  <si>
    <t>Papírové ručníky, skládané, Z/Z, 1-vstvé, zelené, 25 x 23 cm</t>
  </si>
  <si>
    <t>33761000-2-6</t>
  </si>
  <si>
    <t>Toaletní papír, průrměr 19 cm, 2-vrstvý</t>
  </si>
  <si>
    <t>Toaletní papír, průměr 19 cm, 2-vrstvý, návin 180 m, super bílý, měkký, šíře cca 10 cm, průměr dutinky 6 cm</t>
  </si>
  <si>
    <t>19640000-4-9</t>
  </si>
  <si>
    <t>Sáček do odpadkového koše 70 l</t>
  </si>
  <si>
    <t>Sáček do odpadkového koše, 70 l, síla 10-15 mikronů, rozměr 63 x 85 cm, tolerance 2 cm</t>
  </si>
  <si>
    <t>role (40 ks)</t>
  </si>
  <si>
    <t>24455000-8-8</t>
  </si>
  <si>
    <t>39812000-7</t>
  </si>
  <si>
    <t>39812000-7-2</t>
  </si>
  <si>
    <t>Leštěnka na podlahy (PVC, dlaždice)</t>
  </si>
  <si>
    <t>Samoleštící vosková emulze na podlahy. Použití: k leštění a konzervaci nesavých podlahových krytin (guma, PVC, linoleum, různé druhy dlaždic, přírodní i umělý kámen). Dodává povrchům lesk a vytváří ochranný film, který omezuje znečištění a poškození.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</si>
  <si>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</si>
  <si>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</si>
  <si>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</si>
  <si>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</si>
  <si>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39831600-2-6</t>
  </si>
  <si>
    <t>WC závěsné tablety do mís, pouze náplň</t>
  </si>
  <si>
    <t>WC závěcné tablety do mís, válečky/kuličky, s vůní, pouze náplň</t>
  </si>
  <si>
    <t>18141000-9-7</t>
  </si>
  <si>
    <t>Rukavice, latexové, vel. M,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</si>
  <si>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M.</t>
  </si>
  <si>
    <t>pár (1 pár)</t>
  </si>
  <si>
    <t>39830000-9-14</t>
  </si>
  <si>
    <t>Mýdlový čistící prostředek na dřevo a dřevěné plochy</t>
  </si>
  <si>
    <t>Čistící prostředek, mýdlový, na dřevo a dřevěné plochy</t>
  </si>
  <si>
    <t>16160000-4</t>
  </si>
  <si>
    <t>16160000-4-1</t>
  </si>
  <si>
    <t>Rozprašovač 1 l</t>
  </si>
  <si>
    <t>Ruční mechanický plastový rozprašovač se šroubovacím uzávěrem, obsah nádržky 1 l.</t>
  </si>
  <si>
    <t>Mikrobiologický ústav</t>
  </si>
  <si>
    <t>LF, FNUSA, Pekařská 53, pavilon H2</t>
  </si>
  <si>
    <t>Pekařská 664/53, 65691 Brno</t>
  </si>
  <si>
    <t>pav. H2/410</t>
  </si>
  <si>
    <t>Holá Veronika Ing. Ph.D.</t>
  </si>
  <si>
    <t>77354@mail.muni.cz</t>
  </si>
  <si>
    <t>3229</t>
  </si>
  <si>
    <t>110113</t>
  </si>
  <si>
    <t>2213</t>
  </si>
  <si>
    <t>OBJ/1156/0031/14</t>
  </si>
  <si>
    <t>16160000-4-2</t>
  </si>
  <si>
    <t>Rozprašovač 500 ml</t>
  </si>
  <si>
    <t>Ruční mechanický plastový rozprašovač se šroubovacím uzávěrem, obsah nádržky 500 ml.</t>
  </si>
  <si>
    <t>39222100-5-26</t>
  </si>
  <si>
    <t>Hliníková folie v roli, 30cm x 10 m</t>
  </si>
  <si>
    <t>Hliníková folie v roli (alobal), šíře 30 cm, návin 10 metrů, tloušťka folie 10 mikronu</t>
  </si>
  <si>
    <t>Fyziologický ústav</t>
  </si>
  <si>
    <t>UKB, Kamenice 5, budova A20</t>
  </si>
  <si>
    <t>bud. A20/224</t>
  </si>
  <si>
    <t>Hamříková Petra Bc.</t>
  </si>
  <si>
    <t>215300@mail.muni.cz</t>
  </si>
  <si>
    <t>3230</t>
  </si>
  <si>
    <t>110515</t>
  </si>
  <si>
    <t>OBJ/1115/0076/14</t>
  </si>
  <si>
    <t>18937100-7-9</t>
  </si>
  <si>
    <t>Mikrotenové sáčky, 500 ks</t>
  </si>
  <si>
    <t>Mikrotenové sáčky odtrhávací na roli. Velikost 25 x 40 cm. Transparentní, pevné.</t>
  </si>
  <si>
    <t>role (500 ks)</t>
  </si>
  <si>
    <t>15911100-8</t>
  </si>
  <si>
    <t>15911100-8-1</t>
  </si>
  <si>
    <t>Technický líh</t>
  </si>
  <si>
    <t>Technický líh o min. lihovitosti 95%</t>
  </si>
  <si>
    <t>33711900-6-7</t>
  </si>
  <si>
    <t>Mýdlo tekuté na ruce s antibakteriální složkou</t>
  </si>
  <si>
    <t>Tekuté mýdlo na ruce s účinnou antibakteriální složkou v dávkovači s pumpičkou</t>
  </si>
  <si>
    <t>39514200-0-6</t>
  </si>
  <si>
    <t>Utěrka z netkané textilie, modrá, délka 152 m</t>
  </si>
  <si>
    <t>Utěrka z netkané textílie, víceúčelová, pevná, pro opakované použití, vysoká absorbční schopnost, modrá barva, balení role. Rozměr útržku 38x32cm, 400 útržků v roli, délka 152m, průměr role 25cm, váha 3,03 kg</t>
  </si>
  <si>
    <t>role (400 útržků)</t>
  </si>
  <si>
    <t>Institut biostatistiky a analýz</t>
  </si>
  <si>
    <t>PřF, Kotlářská 2, pavilon 11</t>
  </si>
  <si>
    <t>Čachotská Regina Ing.</t>
  </si>
  <si>
    <t>235032@mail.muni.cz</t>
  </si>
  <si>
    <t>850000</t>
  </si>
  <si>
    <t>8100</t>
  </si>
  <si>
    <t>OBJ/8501/0118/14</t>
  </si>
  <si>
    <t>18141000-9-4</t>
  </si>
  <si>
    <t>Rukavice, latexové, vel. L</t>
  </si>
  <si>
    <t>Rukavice, latexové, velikost L</t>
  </si>
  <si>
    <t>Kino Scala, Moravské nám. 3</t>
  </si>
  <si>
    <t>Moravské náměstí 127/3, 60200 Brno</t>
  </si>
  <si>
    <t>Pernica Radek  DiS.</t>
  </si>
  <si>
    <t>119311@mail.muni.cz</t>
  </si>
  <si>
    <t>Kontaktní osoba : Nikola Král, tel.: 732 213 898</t>
  </si>
  <si>
    <t>5088</t>
  </si>
  <si>
    <t>994400</t>
  </si>
  <si>
    <t>OBJ/9905/0142/14</t>
  </si>
  <si>
    <t>24311470-2</t>
  </si>
  <si>
    <t>24311470-2-1</t>
  </si>
  <si>
    <t>Kyselina chlorovodíková</t>
  </si>
  <si>
    <t>Kyselina chlorovodíková (solná) 31%. Objem 1 l</t>
  </si>
  <si>
    <t>24455000-8-3</t>
  </si>
  <si>
    <t>Dezinfekční mycí prostředek s antibakteriální složkou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</si>
  <si>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</si>
  <si>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ks (5 kg)</t>
  </si>
  <si>
    <t>33761000-2-5</t>
  </si>
  <si>
    <t>Toaletní papír, průměr 19 cm, 2 vrstvý</t>
  </si>
  <si>
    <t>Toaletní papír, průměr 19 cm, 2-vrstvý, návin 160 m</t>
  </si>
  <si>
    <t>39812400-1-7</t>
  </si>
  <si>
    <t>Kartáč rýžový</t>
  </si>
  <si>
    <t>Tvrdý syntetický rýžový kartáč s poutkem určený na ruční odstraňování hrubých nečistot.</t>
  </si>
  <si>
    <t>39830000-9-1</t>
  </si>
  <si>
    <t>Čistící písek, sypký</t>
  </si>
  <si>
    <t>Čistící sypký písek na nádobí a pracovní plochy, vany, umyvadla a hygienické zařízení s vysokou čistící a odmašťovací schopností, včetně efektivního odstraňování připálenin.</t>
  </si>
  <si>
    <t>ks (500 g)</t>
  </si>
  <si>
    <t>39830000-9-4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</si>
  <si>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</si>
  <si>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</si>
  <si>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>39830000-9-18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</si>
  <si>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</si>
  <si>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</si>
  <si>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ks (450 g)</t>
  </si>
  <si>
    <t>39831600-2-2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</si>
  <si>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</si>
  <si>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39831600-2-10</t>
  </si>
  <si>
    <t>WC zvon na odpady</t>
  </si>
  <si>
    <t>Gumový zvon s dřevěnou rukojetí na čištění odpadu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</si>
  <si>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</si>
  <si>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</si>
  <si>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</si>
  <si>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Biologický ústav</t>
  </si>
  <si>
    <t>UKB, Kamenice 5, budova A6</t>
  </si>
  <si>
    <t>bud. A6/208</t>
  </si>
  <si>
    <t>Ledahudcová Debora</t>
  </si>
  <si>
    <t>204115@mail.muni.cz</t>
  </si>
  <si>
    <t>Pracovní doba: 7:30 - 12:00 a 12:30 - 16:00 hod., v případě mé nepřítomnosti se obraťte na mé kolegy z pavilonu A6</t>
  </si>
  <si>
    <t>1150</t>
  </si>
  <si>
    <t>110513</t>
  </si>
  <si>
    <t>OBJ/1113/0410/14</t>
  </si>
  <si>
    <t>Celkem</t>
  </si>
  <si>
    <t>Jednotková cena bez DPH v Kč</t>
  </si>
  <si>
    <t>Celková cena za položku (bez DPH) v Kč</t>
  </si>
  <si>
    <t>Celková cena za položku (včetně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</si>
</sst>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0" fontId="0" fillId="36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left" vertical="top" wrapText="1"/>
    </xf>
    <xf numFmtId="3" fontId="0" fillId="36" borderId="10" xfId="0" applyNumberFormat="1" applyFont="1" applyFill="1" applyBorder="1" applyAlignment="1">
      <alignment horizontal="right" vertical="top"/>
    </xf>
    <xf numFmtId="49" fontId="0" fillId="36" borderId="10" xfId="0" applyNumberFormat="1" applyFont="1" applyFill="1" applyBorder="1" applyAlignment="1">
      <alignment horizontal="left" vertical="top" wrapText="1"/>
    </xf>
    <xf numFmtId="4" fontId="0" fillId="36" borderId="10" xfId="0" applyNumberFormat="1" applyFont="1" applyFill="1" applyBorder="1" applyAlignment="1">
      <alignment horizontal="right" vertical="top"/>
    </xf>
    <xf numFmtId="4" fontId="1" fillId="37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7" borderId="0" xfId="0" applyFont="1" applyFill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6.57421875" style="0" customWidth="1"/>
    <col min="2" max="2" width="37.421875" style="0" hidden="1" customWidth="1"/>
    <col min="3" max="3" width="8.00390625" style="0" customWidth="1"/>
    <col min="4" max="4" width="18.7109375" style="0" hidden="1" customWidth="1"/>
    <col min="5" max="5" width="13.8515625" style="0" customWidth="1"/>
    <col min="6" max="6" width="32.7109375" style="0" customWidth="1"/>
    <col min="7" max="7" width="67.28125" style="0" customWidth="1"/>
    <col min="8" max="8" width="38.7109375" style="0" hidden="1" customWidth="1"/>
    <col min="9" max="9" width="15.28125" style="0" bestFit="1" customWidth="1"/>
    <col min="10" max="10" width="7.00390625" style="0" hidden="1" customWidth="1"/>
    <col min="11" max="11" width="4.00390625" style="0" bestFit="1" customWidth="1"/>
    <col min="12" max="12" width="3.28125" style="0" bestFit="1" customWidth="1"/>
    <col min="13" max="13" width="8.28125" style="0" customWidth="1"/>
    <col min="14" max="14" width="21.28125" style="0" customWidth="1"/>
    <col min="15" max="15" width="24.421875" style="0" customWidth="1"/>
    <col min="16" max="16" width="23.421875" style="0" customWidth="1"/>
    <col min="17" max="17" width="3.28125" style="0" bestFit="1" customWidth="1"/>
    <col min="18" max="18" width="8.00390625" style="0" customWidth="1"/>
    <col min="19" max="19" width="10.57421875" style="0" bestFit="1" customWidth="1"/>
    <col min="20" max="20" width="15.8515625" style="0" customWidth="1"/>
    <col min="21" max="21" width="19.7109375" style="0" bestFit="1" customWidth="1"/>
    <col min="22" max="22" width="11.00390625" style="0" customWidth="1"/>
    <col min="23" max="23" width="34.28125" style="0" customWidth="1"/>
    <col min="24" max="24" width="5.7109375" style="0" customWidth="1"/>
    <col min="25" max="25" width="10.57421875" style="0" hidden="1" customWidth="1"/>
    <col min="26" max="26" width="12.8515625" style="0" hidden="1" customWidth="1"/>
    <col min="27" max="27" width="5.57421875" style="0" customWidth="1"/>
    <col min="28" max="28" width="14.00390625" style="0" hidden="1" customWidth="1"/>
    <col min="29" max="29" width="17.140625" style="0" customWidth="1"/>
    <col min="30" max="30" width="11.421875" style="0" bestFit="1" customWidth="1"/>
    <col min="31" max="31" width="3.28125" style="0" bestFit="1" customWidth="1"/>
    <col min="32" max="32" width="6.57421875" style="0" bestFit="1" customWidth="1"/>
    <col min="33" max="33" width="10.7109375" style="0" customWidth="1"/>
    <col min="34" max="34" width="11.140625" style="0" customWidth="1"/>
  </cols>
  <sheetData>
    <row r="1" spans="1:34" ht="16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24" t="s">
        <v>1</v>
      </c>
      <c r="B3" s="24"/>
      <c r="C3" s="24"/>
      <c r="D3" s="24"/>
      <c r="E3" s="24"/>
      <c r="F3" s="24"/>
      <c r="G3" s="24"/>
      <c r="H3" s="25" t="s">
        <v>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7" t="s">
        <v>3</v>
      </c>
      <c r="L4" s="27"/>
      <c r="M4" s="28" t="s">
        <v>4</v>
      </c>
      <c r="N4" s="28"/>
      <c r="O4" s="28"/>
      <c r="P4" s="28"/>
      <c r="Q4" s="28"/>
      <c r="R4" s="28"/>
      <c r="S4" s="26"/>
      <c r="T4" s="26"/>
      <c r="U4" s="26"/>
      <c r="V4" s="26"/>
      <c r="W4" s="26"/>
      <c r="X4" s="27" t="s">
        <v>5</v>
      </c>
      <c r="Y4" s="27"/>
      <c r="Z4" s="27"/>
      <c r="AA4" s="27"/>
      <c r="AB4" s="27"/>
      <c r="AC4" s="27" t="s">
        <v>3</v>
      </c>
      <c r="AD4" s="27"/>
      <c r="AE4" s="27"/>
      <c r="AF4" s="27"/>
      <c r="AG4" s="26"/>
      <c r="AH4" s="26"/>
    </row>
    <row r="5" spans="1:34" ht="120" customHeight="1">
      <c r="A5" s="29" t="s">
        <v>6</v>
      </c>
      <c r="B5" s="29" t="s">
        <v>7</v>
      </c>
      <c r="C5" s="29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9" t="s">
        <v>16</v>
      </c>
      <c r="L5" s="29" t="s">
        <v>17</v>
      </c>
      <c r="M5" s="29" t="s">
        <v>18</v>
      </c>
      <c r="N5" s="2" t="s">
        <v>19</v>
      </c>
      <c r="O5" s="2" t="s">
        <v>20</v>
      </c>
      <c r="P5" s="2" t="s">
        <v>21</v>
      </c>
      <c r="Q5" s="29" t="s">
        <v>22</v>
      </c>
      <c r="R5" s="29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9" t="s">
        <v>29</v>
      </c>
      <c r="Y5" s="29" t="s">
        <v>30</v>
      </c>
      <c r="Z5" s="29" t="s">
        <v>31</v>
      </c>
      <c r="AA5" s="29" t="s">
        <v>32</v>
      </c>
      <c r="AB5" s="2" t="s">
        <v>33</v>
      </c>
      <c r="AC5" s="2" t="s">
        <v>34</v>
      </c>
      <c r="AD5" s="2" t="s">
        <v>677</v>
      </c>
      <c r="AE5" s="29" t="s">
        <v>36</v>
      </c>
      <c r="AF5" s="29" t="s">
        <v>37</v>
      </c>
      <c r="AG5" s="2" t="s">
        <v>678</v>
      </c>
      <c r="AH5" s="2" t="s">
        <v>679</v>
      </c>
    </row>
    <row r="6" spans="1:34" ht="25.5">
      <c r="A6" s="3">
        <v>46671</v>
      </c>
      <c r="B6" s="4"/>
      <c r="C6" s="3">
        <v>129554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4</v>
      </c>
      <c r="K6" s="6">
        <v>4</v>
      </c>
      <c r="L6" s="7" t="s">
        <v>45</v>
      </c>
      <c r="M6" s="4">
        <v>110614</v>
      </c>
      <c r="N6" s="4" t="s">
        <v>46</v>
      </c>
      <c r="O6" s="4" t="s">
        <v>47</v>
      </c>
      <c r="P6" s="4" t="s">
        <v>48</v>
      </c>
      <c r="Q6" s="4">
        <v>2</v>
      </c>
      <c r="R6" s="4" t="s">
        <v>49</v>
      </c>
      <c r="S6" s="4">
        <v>102393</v>
      </c>
      <c r="T6" s="4" t="s">
        <v>50</v>
      </c>
      <c r="U6" s="4" t="s">
        <v>51</v>
      </c>
      <c r="V6" s="4">
        <v>549494811</v>
      </c>
      <c r="W6" s="4"/>
      <c r="X6" s="8" t="s">
        <v>52</v>
      </c>
      <c r="Y6" s="8" t="s">
        <v>53</v>
      </c>
      <c r="Z6" s="8" t="s">
        <v>54</v>
      </c>
      <c r="AA6" s="8" t="s">
        <v>52</v>
      </c>
      <c r="AB6" s="8" t="s">
        <v>55</v>
      </c>
      <c r="AC6" s="7" t="s">
        <v>56</v>
      </c>
      <c r="AD6" s="9">
        <v>11.71</v>
      </c>
      <c r="AE6" s="6">
        <v>21</v>
      </c>
      <c r="AF6" s="9">
        <v>2.4591</v>
      </c>
      <c r="AG6" s="10">
        <f>ROUND($K$6*$AD$6,2)</f>
        <v>46.84</v>
      </c>
      <c r="AH6" s="10">
        <f>ROUND($K$6*($AD$6+$AF$6),2)</f>
        <v>56.68</v>
      </c>
    </row>
    <row r="7" spans="1:34" ht="25.5">
      <c r="A7" s="3">
        <v>46671</v>
      </c>
      <c r="B7" s="4"/>
      <c r="C7" s="3">
        <v>129555</v>
      </c>
      <c r="D7" s="4" t="s">
        <v>57</v>
      </c>
      <c r="E7" s="4" t="s">
        <v>58</v>
      </c>
      <c r="F7" s="4" t="s">
        <v>59</v>
      </c>
      <c r="G7" s="4" t="s">
        <v>60</v>
      </c>
      <c r="H7" s="4"/>
      <c r="I7" s="4" t="s">
        <v>44</v>
      </c>
      <c r="J7" s="5">
        <v>5</v>
      </c>
      <c r="K7" s="6">
        <v>5</v>
      </c>
      <c r="L7" s="7" t="s">
        <v>45</v>
      </c>
      <c r="M7" s="4">
        <v>110614</v>
      </c>
      <c r="N7" s="4" t="s">
        <v>46</v>
      </c>
      <c r="O7" s="4" t="s">
        <v>47</v>
      </c>
      <c r="P7" s="4" t="s">
        <v>48</v>
      </c>
      <c r="Q7" s="4">
        <v>2</v>
      </c>
      <c r="R7" s="4">
        <v>164</v>
      </c>
      <c r="S7" s="4">
        <v>102393</v>
      </c>
      <c r="T7" s="4" t="s">
        <v>50</v>
      </c>
      <c r="U7" s="4" t="s">
        <v>51</v>
      </c>
      <c r="V7" s="4">
        <v>549494811</v>
      </c>
      <c r="W7" s="4"/>
      <c r="X7" s="8" t="s">
        <v>52</v>
      </c>
      <c r="Y7" s="8" t="s">
        <v>53</v>
      </c>
      <c r="Z7" s="8" t="s">
        <v>54</v>
      </c>
      <c r="AA7" s="8" t="s">
        <v>52</v>
      </c>
      <c r="AB7" s="8" t="s">
        <v>55</v>
      </c>
      <c r="AC7" s="7" t="s">
        <v>56</v>
      </c>
      <c r="AD7" s="9">
        <v>10.55</v>
      </c>
      <c r="AE7" s="6">
        <v>21</v>
      </c>
      <c r="AF7" s="9">
        <v>2.2155</v>
      </c>
      <c r="AG7" s="10">
        <f>ROUND($K$7*$AD$7,2)</f>
        <v>52.75</v>
      </c>
      <c r="AH7" s="10">
        <f>ROUND($K$7*($AD$7+$AF$7),2)</f>
        <v>63.83</v>
      </c>
    </row>
    <row r="8" spans="1:34" ht="25.5">
      <c r="A8" s="3">
        <v>46671</v>
      </c>
      <c r="B8" s="4"/>
      <c r="C8" s="3">
        <v>131399</v>
      </c>
      <c r="D8" s="4" t="s">
        <v>61</v>
      </c>
      <c r="E8" s="4" t="s">
        <v>62</v>
      </c>
      <c r="F8" s="4" t="s">
        <v>63</v>
      </c>
      <c r="G8" s="4" t="s">
        <v>64</v>
      </c>
      <c r="H8" s="4"/>
      <c r="I8" s="4" t="s">
        <v>65</v>
      </c>
      <c r="J8" s="5">
        <v>1</v>
      </c>
      <c r="K8" s="6">
        <v>1</v>
      </c>
      <c r="L8" s="7" t="s">
        <v>45</v>
      </c>
      <c r="M8" s="4">
        <v>110614</v>
      </c>
      <c r="N8" s="4" t="s">
        <v>46</v>
      </c>
      <c r="O8" s="4" t="s">
        <v>47</v>
      </c>
      <c r="P8" s="4" t="s">
        <v>48</v>
      </c>
      <c r="Q8" s="4">
        <v>2</v>
      </c>
      <c r="R8" s="4">
        <v>164</v>
      </c>
      <c r="S8" s="4">
        <v>102393</v>
      </c>
      <c r="T8" s="4" t="s">
        <v>50</v>
      </c>
      <c r="U8" s="4" t="s">
        <v>51</v>
      </c>
      <c r="V8" s="4">
        <v>549494811</v>
      </c>
      <c r="W8" s="4"/>
      <c r="X8" s="8" t="s">
        <v>52</v>
      </c>
      <c r="Y8" s="8" t="s">
        <v>53</v>
      </c>
      <c r="Z8" s="8" t="s">
        <v>54</v>
      </c>
      <c r="AA8" s="8" t="s">
        <v>52</v>
      </c>
      <c r="AB8" s="8" t="s">
        <v>55</v>
      </c>
      <c r="AC8" s="7" t="s">
        <v>56</v>
      </c>
      <c r="AD8" s="9">
        <v>10.37</v>
      </c>
      <c r="AE8" s="6">
        <v>21</v>
      </c>
      <c r="AF8" s="9">
        <v>2.1777</v>
      </c>
      <c r="AG8" s="10">
        <f>ROUND($K$8*$AD$8,2)</f>
        <v>10.37</v>
      </c>
      <c r="AH8" s="10">
        <f>ROUND($K$8*($AD$8+$AF$8),2)</f>
        <v>12.55</v>
      </c>
    </row>
    <row r="9" spans="1:34" ht="25.5">
      <c r="A9" s="3">
        <v>46671</v>
      </c>
      <c r="B9" s="4"/>
      <c r="C9" s="3">
        <v>131403</v>
      </c>
      <c r="D9" s="4" t="s">
        <v>66</v>
      </c>
      <c r="E9" s="4" t="s">
        <v>67</v>
      </c>
      <c r="F9" s="4" t="s">
        <v>68</v>
      </c>
      <c r="G9" s="4" t="s">
        <v>69</v>
      </c>
      <c r="H9" s="4"/>
      <c r="I9" s="4" t="s">
        <v>44</v>
      </c>
      <c r="J9" s="5">
        <v>1</v>
      </c>
      <c r="K9" s="6">
        <v>1</v>
      </c>
      <c r="L9" s="7" t="s">
        <v>45</v>
      </c>
      <c r="M9" s="4">
        <v>110614</v>
      </c>
      <c r="N9" s="4" t="s">
        <v>46</v>
      </c>
      <c r="O9" s="4" t="s">
        <v>47</v>
      </c>
      <c r="P9" s="4" t="s">
        <v>48</v>
      </c>
      <c r="Q9" s="4">
        <v>2</v>
      </c>
      <c r="R9" s="4">
        <v>164</v>
      </c>
      <c r="S9" s="4">
        <v>102393</v>
      </c>
      <c r="T9" s="4" t="s">
        <v>50</v>
      </c>
      <c r="U9" s="4" t="s">
        <v>51</v>
      </c>
      <c r="V9" s="4">
        <v>549494811</v>
      </c>
      <c r="W9" s="4"/>
      <c r="X9" s="8" t="s">
        <v>52</v>
      </c>
      <c r="Y9" s="8" t="s">
        <v>53</v>
      </c>
      <c r="Z9" s="8" t="s">
        <v>54</v>
      </c>
      <c r="AA9" s="8" t="s">
        <v>52</v>
      </c>
      <c r="AB9" s="8" t="s">
        <v>55</v>
      </c>
      <c r="AC9" s="7" t="s">
        <v>56</v>
      </c>
      <c r="AD9" s="9">
        <v>35.99</v>
      </c>
      <c r="AE9" s="6">
        <v>21</v>
      </c>
      <c r="AF9" s="9">
        <v>7.5579</v>
      </c>
      <c r="AG9" s="10">
        <f>ROUND($K$9*$AD$9,2)</f>
        <v>35.99</v>
      </c>
      <c r="AH9" s="10">
        <f>ROUND($K$9*($AD$9+$AF$9),2)</f>
        <v>43.55</v>
      </c>
    </row>
    <row r="10" spans="1:34" ht="25.5">
      <c r="A10" s="3">
        <v>46671</v>
      </c>
      <c r="B10" s="4"/>
      <c r="C10" s="3">
        <v>131420</v>
      </c>
      <c r="D10" s="4" t="s">
        <v>40</v>
      </c>
      <c r="E10" s="4" t="s">
        <v>70</v>
      </c>
      <c r="F10" s="4" t="s">
        <v>71</v>
      </c>
      <c r="G10" s="4" t="s">
        <v>72</v>
      </c>
      <c r="H10" s="4"/>
      <c r="I10" s="4" t="s">
        <v>44</v>
      </c>
      <c r="J10" s="5">
        <v>3</v>
      </c>
      <c r="K10" s="6">
        <v>3</v>
      </c>
      <c r="L10" s="7" t="s">
        <v>45</v>
      </c>
      <c r="M10" s="4">
        <v>110614</v>
      </c>
      <c r="N10" s="4" t="s">
        <v>46</v>
      </c>
      <c r="O10" s="4" t="s">
        <v>47</v>
      </c>
      <c r="P10" s="4" t="s">
        <v>48</v>
      </c>
      <c r="Q10" s="4">
        <v>2</v>
      </c>
      <c r="R10" s="4">
        <v>164</v>
      </c>
      <c r="S10" s="4">
        <v>102393</v>
      </c>
      <c r="T10" s="4" t="s">
        <v>50</v>
      </c>
      <c r="U10" s="4" t="s">
        <v>51</v>
      </c>
      <c r="V10" s="4">
        <v>549494811</v>
      </c>
      <c r="W10" s="4"/>
      <c r="X10" s="8" t="s">
        <v>52</v>
      </c>
      <c r="Y10" s="8" t="s">
        <v>53</v>
      </c>
      <c r="Z10" s="8" t="s">
        <v>54</v>
      </c>
      <c r="AA10" s="8" t="s">
        <v>52</v>
      </c>
      <c r="AB10" s="8" t="s">
        <v>55</v>
      </c>
      <c r="AC10" s="7" t="s">
        <v>56</v>
      </c>
      <c r="AD10" s="9">
        <v>14.64</v>
      </c>
      <c r="AE10" s="6">
        <v>21</v>
      </c>
      <c r="AF10" s="9">
        <v>3.0744</v>
      </c>
      <c r="AG10" s="10">
        <f>ROUND($K$10*$AD$10,2)</f>
        <v>43.92</v>
      </c>
      <c r="AH10" s="10">
        <f>ROUND($K$10*($AD$10+$AF$10),2)</f>
        <v>53.14</v>
      </c>
    </row>
    <row r="11" spans="1:34" ht="51">
      <c r="A11" s="3">
        <v>46671</v>
      </c>
      <c r="B11" s="4"/>
      <c r="C11" s="3">
        <v>131429</v>
      </c>
      <c r="D11" s="4" t="s">
        <v>61</v>
      </c>
      <c r="E11" s="4" t="s">
        <v>73</v>
      </c>
      <c r="F11" s="4" t="s">
        <v>74</v>
      </c>
      <c r="G11" s="4" t="s">
        <v>75</v>
      </c>
      <c r="H11" s="4"/>
      <c r="I11" s="4" t="s">
        <v>76</v>
      </c>
      <c r="J11" s="5">
        <v>2</v>
      </c>
      <c r="K11" s="6">
        <v>2</v>
      </c>
      <c r="L11" s="7" t="s">
        <v>45</v>
      </c>
      <c r="M11" s="4">
        <v>110614</v>
      </c>
      <c r="N11" s="4" t="s">
        <v>46</v>
      </c>
      <c r="O11" s="4" t="s">
        <v>47</v>
      </c>
      <c r="P11" s="4" t="s">
        <v>48</v>
      </c>
      <c r="Q11" s="4">
        <v>2</v>
      </c>
      <c r="R11" s="4">
        <v>164</v>
      </c>
      <c r="S11" s="4">
        <v>102393</v>
      </c>
      <c r="T11" s="4" t="s">
        <v>50</v>
      </c>
      <c r="U11" s="4" t="s">
        <v>51</v>
      </c>
      <c r="V11" s="4">
        <v>549494811</v>
      </c>
      <c r="W11" s="4"/>
      <c r="X11" s="8" t="s">
        <v>52</v>
      </c>
      <c r="Y11" s="8" t="s">
        <v>53</v>
      </c>
      <c r="Z11" s="8" t="s">
        <v>54</v>
      </c>
      <c r="AA11" s="8" t="s">
        <v>52</v>
      </c>
      <c r="AB11" s="8" t="s">
        <v>55</v>
      </c>
      <c r="AC11" s="7" t="s">
        <v>56</v>
      </c>
      <c r="AD11" s="9">
        <v>23.06</v>
      </c>
      <c r="AE11" s="6">
        <v>21</v>
      </c>
      <c r="AF11" s="9">
        <v>4.8426</v>
      </c>
      <c r="AG11" s="10">
        <f>ROUND($K$11*$AD$11,2)</f>
        <v>46.12</v>
      </c>
      <c r="AH11" s="10">
        <f>ROUND($K$11*($AD$11+$AF$11),2)</f>
        <v>55.81</v>
      </c>
    </row>
    <row r="12" spans="1:34" ht="25.5">
      <c r="A12" s="3">
        <v>46671</v>
      </c>
      <c r="B12" s="4"/>
      <c r="C12" s="3">
        <v>131430</v>
      </c>
      <c r="D12" s="4" t="s">
        <v>77</v>
      </c>
      <c r="E12" s="4" t="s">
        <v>78</v>
      </c>
      <c r="F12" s="4" t="s">
        <v>79</v>
      </c>
      <c r="G12" s="4" t="s">
        <v>80</v>
      </c>
      <c r="H12" s="4"/>
      <c r="I12" s="4" t="s">
        <v>81</v>
      </c>
      <c r="J12" s="5">
        <v>1</v>
      </c>
      <c r="K12" s="6">
        <v>1</v>
      </c>
      <c r="L12" s="7" t="s">
        <v>45</v>
      </c>
      <c r="M12" s="4">
        <v>110614</v>
      </c>
      <c r="N12" s="4" t="s">
        <v>46</v>
      </c>
      <c r="O12" s="4" t="s">
        <v>47</v>
      </c>
      <c r="P12" s="4" t="s">
        <v>48</v>
      </c>
      <c r="Q12" s="4">
        <v>2</v>
      </c>
      <c r="R12" s="4">
        <v>164</v>
      </c>
      <c r="S12" s="4">
        <v>102393</v>
      </c>
      <c r="T12" s="4" t="s">
        <v>50</v>
      </c>
      <c r="U12" s="4" t="s">
        <v>51</v>
      </c>
      <c r="V12" s="4">
        <v>549494811</v>
      </c>
      <c r="W12" s="4"/>
      <c r="X12" s="8" t="s">
        <v>52</v>
      </c>
      <c r="Y12" s="8" t="s">
        <v>53</v>
      </c>
      <c r="Z12" s="8" t="s">
        <v>54</v>
      </c>
      <c r="AA12" s="8" t="s">
        <v>52</v>
      </c>
      <c r="AB12" s="8" t="s">
        <v>55</v>
      </c>
      <c r="AC12" s="7" t="s">
        <v>56</v>
      </c>
      <c r="AD12" s="9">
        <v>19.4</v>
      </c>
      <c r="AE12" s="6">
        <v>21</v>
      </c>
      <c r="AF12" s="9">
        <v>4.074</v>
      </c>
      <c r="AG12" s="10">
        <f>ROUND($K$12*$AD$12,2)</f>
        <v>19.4</v>
      </c>
      <c r="AH12" s="10">
        <f>ROUND($K$12*($AD$12+$AF$12),2)</f>
        <v>23.47</v>
      </c>
    </row>
    <row r="13" spans="1:34" ht="25.5">
      <c r="A13" s="3">
        <v>46671</v>
      </c>
      <c r="B13" s="4"/>
      <c r="C13" s="3">
        <v>131437</v>
      </c>
      <c r="D13" s="4" t="s">
        <v>66</v>
      </c>
      <c r="E13" s="4" t="s">
        <v>82</v>
      </c>
      <c r="F13" s="4" t="s">
        <v>83</v>
      </c>
      <c r="G13" s="4" t="s">
        <v>84</v>
      </c>
      <c r="H13" s="4"/>
      <c r="I13" s="4" t="s">
        <v>85</v>
      </c>
      <c r="J13" s="5">
        <v>1</v>
      </c>
      <c r="K13" s="6">
        <v>1</v>
      </c>
      <c r="L13" s="7" t="s">
        <v>45</v>
      </c>
      <c r="M13" s="4">
        <v>110614</v>
      </c>
      <c r="N13" s="4" t="s">
        <v>46</v>
      </c>
      <c r="O13" s="4" t="s">
        <v>47</v>
      </c>
      <c r="P13" s="4" t="s">
        <v>48</v>
      </c>
      <c r="Q13" s="4">
        <v>2</v>
      </c>
      <c r="R13" s="4">
        <v>164</v>
      </c>
      <c r="S13" s="4">
        <v>102393</v>
      </c>
      <c r="T13" s="4" t="s">
        <v>50</v>
      </c>
      <c r="U13" s="4" t="s">
        <v>51</v>
      </c>
      <c r="V13" s="4">
        <v>549494811</v>
      </c>
      <c r="W13" s="4"/>
      <c r="X13" s="8" t="s">
        <v>52</v>
      </c>
      <c r="Y13" s="8" t="s">
        <v>53</v>
      </c>
      <c r="Z13" s="8" t="s">
        <v>54</v>
      </c>
      <c r="AA13" s="8" t="s">
        <v>52</v>
      </c>
      <c r="AB13" s="8" t="s">
        <v>55</v>
      </c>
      <c r="AC13" s="7" t="s">
        <v>56</v>
      </c>
      <c r="AD13" s="9">
        <v>28.06</v>
      </c>
      <c r="AE13" s="6">
        <v>21</v>
      </c>
      <c r="AF13" s="9">
        <v>5.8926</v>
      </c>
      <c r="AG13" s="10">
        <f>ROUND($K$13*$AD$13,2)</f>
        <v>28.06</v>
      </c>
      <c r="AH13" s="10">
        <f>ROUND($K$13*($AD$13+$AF$13),2)</f>
        <v>33.95</v>
      </c>
    </row>
    <row r="14" spans="1:34" ht="26.25">
      <c r="A14" s="3">
        <v>46671</v>
      </c>
      <c r="B14" s="4"/>
      <c r="C14" s="3">
        <v>131444</v>
      </c>
      <c r="D14" s="4" t="s">
        <v>86</v>
      </c>
      <c r="E14" s="4" t="s">
        <v>87</v>
      </c>
      <c r="F14" s="4" t="s">
        <v>88</v>
      </c>
      <c r="G14" s="4" t="s">
        <v>89</v>
      </c>
      <c r="H14" s="4"/>
      <c r="I14" s="4" t="s">
        <v>85</v>
      </c>
      <c r="J14" s="5">
        <v>4</v>
      </c>
      <c r="K14" s="6">
        <v>4</v>
      </c>
      <c r="L14" s="7" t="s">
        <v>45</v>
      </c>
      <c r="M14" s="4">
        <v>110614</v>
      </c>
      <c r="N14" s="4" t="s">
        <v>46</v>
      </c>
      <c r="O14" s="4" t="s">
        <v>47</v>
      </c>
      <c r="P14" s="4" t="s">
        <v>48</v>
      </c>
      <c r="Q14" s="4">
        <v>2</v>
      </c>
      <c r="R14" s="4">
        <v>164</v>
      </c>
      <c r="S14" s="4">
        <v>102393</v>
      </c>
      <c r="T14" s="4" t="s">
        <v>50</v>
      </c>
      <c r="U14" s="4" t="s">
        <v>51</v>
      </c>
      <c r="V14" s="4">
        <v>549494811</v>
      </c>
      <c r="W14" s="4"/>
      <c r="X14" s="8" t="s">
        <v>52</v>
      </c>
      <c r="Y14" s="8" t="s">
        <v>53</v>
      </c>
      <c r="Z14" s="8" t="s">
        <v>54</v>
      </c>
      <c r="AA14" s="8" t="s">
        <v>52</v>
      </c>
      <c r="AB14" s="8" t="s">
        <v>55</v>
      </c>
      <c r="AC14" s="7" t="s">
        <v>56</v>
      </c>
      <c r="AD14" s="9">
        <v>42.82</v>
      </c>
      <c r="AE14" s="6">
        <v>21</v>
      </c>
      <c r="AF14" s="9">
        <v>8.9922</v>
      </c>
      <c r="AG14" s="10">
        <f>ROUND($K$14*$AD$14,2)</f>
        <v>171.28</v>
      </c>
      <c r="AH14" s="10">
        <f>ROUND($K$14*($AD$14+$AF$14),2)</f>
        <v>207.25</v>
      </c>
    </row>
    <row r="15" spans="1:34" ht="13.5">
      <c r="A15" s="20"/>
      <c r="B15" s="20"/>
      <c r="C15" s="2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20" t="s">
        <v>90</v>
      </c>
      <c r="AF15" s="20"/>
      <c r="AG15" s="12">
        <f>SUM($AG$6:$AG$14)</f>
        <v>454.73</v>
      </c>
      <c r="AH15" s="12">
        <f>SUM($AH$6:$AH$14)</f>
        <v>550.23</v>
      </c>
    </row>
    <row r="16" spans="1:34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ht="38.25">
      <c r="A17" s="3">
        <v>46719</v>
      </c>
      <c r="B17" s="4"/>
      <c r="C17" s="3">
        <v>129556</v>
      </c>
      <c r="D17" s="4" t="s">
        <v>91</v>
      </c>
      <c r="E17" s="4" t="s">
        <v>92</v>
      </c>
      <c r="F17" s="4" t="s">
        <v>93</v>
      </c>
      <c r="G17" s="4" t="s">
        <v>94</v>
      </c>
      <c r="H17" s="4"/>
      <c r="I17" s="4" t="s">
        <v>95</v>
      </c>
      <c r="J17" s="5">
        <v>20</v>
      </c>
      <c r="K17" s="6">
        <v>20</v>
      </c>
      <c r="L17" s="7" t="s">
        <v>96</v>
      </c>
      <c r="M17" s="4">
        <v>220000</v>
      </c>
      <c r="N17" s="4" t="s">
        <v>97</v>
      </c>
      <c r="O17" s="4" t="s">
        <v>98</v>
      </c>
      <c r="P17" s="4" t="s">
        <v>99</v>
      </c>
      <c r="Q17" s="4">
        <v>0</v>
      </c>
      <c r="R17" s="4" t="s">
        <v>54</v>
      </c>
      <c r="S17" s="4">
        <v>1589</v>
      </c>
      <c r="T17" s="4" t="s">
        <v>100</v>
      </c>
      <c r="U17" s="4" t="s">
        <v>101</v>
      </c>
      <c r="V17" s="4">
        <v>549498043</v>
      </c>
      <c r="W17" s="4" t="s">
        <v>102</v>
      </c>
      <c r="X17" s="8" t="s">
        <v>52</v>
      </c>
      <c r="Y17" s="8" t="s">
        <v>103</v>
      </c>
      <c r="Z17" s="8" t="s">
        <v>54</v>
      </c>
      <c r="AA17" s="8" t="s">
        <v>52</v>
      </c>
      <c r="AB17" s="8" t="s">
        <v>54</v>
      </c>
      <c r="AC17" s="7" t="s">
        <v>104</v>
      </c>
      <c r="AD17" s="9">
        <v>27.45</v>
      </c>
      <c r="AE17" s="6">
        <v>21</v>
      </c>
      <c r="AF17" s="9">
        <v>5.7645</v>
      </c>
      <c r="AG17" s="10">
        <f>ROUND($K$17*$AD$17,2)</f>
        <v>549</v>
      </c>
      <c r="AH17" s="10">
        <f>ROUND($K$17*($AD$17+$AF$17),2)</f>
        <v>664.29</v>
      </c>
    </row>
    <row r="18" spans="1:34" ht="25.5">
      <c r="A18" s="3">
        <v>46719</v>
      </c>
      <c r="B18" s="4"/>
      <c r="C18" s="3">
        <v>129702</v>
      </c>
      <c r="D18" s="4" t="s">
        <v>105</v>
      </c>
      <c r="E18" s="4" t="s">
        <v>106</v>
      </c>
      <c r="F18" s="4" t="s">
        <v>107</v>
      </c>
      <c r="G18" s="4" t="s">
        <v>108</v>
      </c>
      <c r="H18" s="4"/>
      <c r="I18" s="4" t="s">
        <v>109</v>
      </c>
      <c r="J18" s="5">
        <v>10</v>
      </c>
      <c r="K18" s="6">
        <v>10</v>
      </c>
      <c r="L18" s="7" t="s">
        <v>96</v>
      </c>
      <c r="M18" s="4">
        <v>220000</v>
      </c>
      <c r="N18" s="4" t="s">
        <v>97</v>
      </c>
      <c r="O18" s="4" t="s">
        <v>98</v>
      </c>
      <c r="P18" s="4" t="s">
        <v>99</v>
      </c>
      <c r="Q18" s="4">
        <v>0</v>
      </c>
      <c r="R18" s="4" t="s">
        <v>54</v>
      </c>
      <c r="S18" s="4">
        <v>1589</v>
      </c>
      <c r="T18" s="4" t="s">
        <v>100</v>
      </c>
      <c r="U18" s="4" t="s">
        <v>101</v>
      </c>
      <c r="V18" s="4">
        <v>549498043</v>
      </c>
      <c r="W18" s="4"/>
      <c r="X18" s="8" t="s">
        <v>52</v>
      </c>
      <c r="Y18" s="8" t="s">
        <v>103</v>
      </c>
      <c r="Z18" s="8" t="s">
        <v>54</v>
      </c>
      <c r="AA18" s="8" t="s">
        <v>52</v>
      </c>
      <c r="AB18" s="8" t="s">
        <v>54</v>
      </c>
      <c r="AC18" s="7" t="s">
        <v>104</v>
      </c>
      <c r="AD18" s="9">
        <v>26.84</v>
      </c>
      <c r="AE18" s="6">
        <v>21</v>
      </c>
      <c r="AF18" s="9">
        <v>5.6364</v>
      </c>
      <c r="AG18" s="10">
        <f>ROUND($K$18*$AD$18,2)</f>
        <v>268.4</v>
      </c>
      <c r="AH18" s="10">
        <f>ROUND($K$18*($AD$18+$AF$18),2)</f>
        <v>324.76</v>
      </c>
    </row>
    <row r="19" spans="1:34" ht="51">
      <c r="A19" s="3">
        <v>46719</v>
      </c>
      <c r="B19" s="4"/>
      <c r="C19" s="3">
        <v>129984</v>
      </c>
      <c r="D19" s="4" t="s">
        <v>61</v>
      </c>
      <c r="E19" s="4" t="s">
        <v>73</v>
      </c>
      <c r="F19" s="4" t="s">
        <v>74</v>
      </c>
      <c r="G19" s="4" t="s">
        <v>75</v>
      </c>
      <c r="H19" s="4"/>
      <c r="I19" s="4" t="s">
        <v>76</v>
      </c>
      <c r="J19" s="5">
        <v>5</v>
      </c>
      <c r="K19" s="6">
        <v>5</v>
      </c>
      <c r="L19" s="7" t="s">
        <v>96</v>
      </c>
      <c r="M19" s="4">
        <v>220000</v>
      </c>
      <c r="N19" s="4" t="s">
        <v>97</v>
      </c>
      <c r="O19" s="4" t="s">
        <v>98</v>
      </c>
      <c r="P19" s="4" t="s">
        <v>99</v>
      </c>
      <c r="Q19" s="4">
        <v>0</v>
      </c>
      <c r="R19" s="4" t="s">
        <v>54</v>
      </c>
      <c r="S19" s="4">
        <v>1589</v>
      </c>
      <c r="T19" s="4" t="s">
        <v>100</v>
      </c>
      <c r="U19" s="4" t="s">
        <v>101</v>
      </c>
      <c r="V19" s="4">
        <v>549498043</v>
      </c>
      <c r="W19" s="4"/>
      <c r="X19" s="8" t="s">
        <v>52</v>
      </c>
      <c r="Y19" s="8" t="s">
        <v>103</v>
      </c>
      <c r="Z19" s="8" t="s">
        <v>54</v>
      </c>
      <c r="AA19" s="8" t="s">
        <v>52</v>
      </c>
      <c r="AB19" s="8" t="s">
        <v>54</v>
      </c>
      <c r="AC19" s="7" t="s">
        <v>104</v>
      </c>
      <c r="AD19" s="9">
        <v>23.06</v>
      </c>
      <c r="AE19" s="6">
        <v>21</v>
      </c>
      <c r="AF19" s="9">
        <v>4.8426</v>
      </c>
      <c r="AG19" s="10">
        <f>ROUND($K$19*$AD$19,2)</f>
        <v>115.3</v>
      </c>
      <c r="AH19" s="10">
        <f>ROUND($K$19*($AD$19+$AF$19),2)</f>
        <v>139.51</v>
      </c>
    </row>
    <row r="20" spans="1:34" ht="38.25">
      <c r="A20" s="3">
        <v>46719</v>
      </c>
      <c r="B20" s="4"/>
      <c r="C20" s="3">
        <v>130013</v>
      </c>
      <c r="D20" s="4" t="s">
        <v>110</v>
      </c>
      <c r="E20" s="4" t="s">
        <v>111</v>
      </c>
      <c r="F20" s="4" t="s">
        <v>112</v>
      </c>
      <c r="G20" s="4" t="s">
        <v>113</v>
      </c>
      <c r="H20" s="4"/>
      <c r="I20" s="4" t="s">
        <v>114</v>
      </c>
      <c r="J20" s="5">
        <v>3</v>
      </c>
      <c r="K20" s="6">
        <v>3</v>
      </c>
      <c r="L20" s="7" t="s">
        <v>96</v>
      </c>
      <c r="M20" s="4">
        <v>220000</v>
      </c>
      <c r="N20" s="4" t="s">
        <v>97</v>
      </c>
      <c r="O20" s="4" t="s">
        <v>98</v>
      </c>
      <c r="P20" s="4" t="s">
        <v>99</v>
      </c>
      <c r="Q20" s="4">
        <v>0</v>
      </c>
      <c r="R20" s="4" t="s">
        <v>54</v>
      </c>
      <c r="S20" s="4">
        <v>1589</v>
      </c>
      <c r="T20" s="4" t="s">
        <v>100</v>
      </c>
      <c r="U20" s="4" t="s">
        <v>101</v>
      </c>
      <c r="V20" s="4">
        <v>549498043</v>
      </c>
      <c r="W20" s="4"/>
      <c r="X20" s="8" t="s">
        <v>52</v>
      </c>
      <c r="Y20" s="8" t="s">
        <v>103</v>
      </c>
      <c r="Z20" s="8" t="s">
        <v>54</v>
      </c>
      <c r="AA20" s="8" t="s">
        <v>52</v>
      </c>
      <c r="AB20" s="8" t="s">
        <v>54</v>
      </c>
      <c r="AC20" s="7" t="s">
        <v>104</v>
      </c>
      <c r="AD20" s="9">
        <v>113.46</v>
      </c>
      <c r="AE20" s="6">
        <v>21</v>
      </c>
      <c r="AF20" s="9">
        <v>23.8266</v>
      </c>
      <c r="AG20" s="10">
        <f>ROUND($K$20*$AD$20,2)</f>
        <v>340.38</v>
      </c>
      <c r="AH20" s="10">
        <f>ROUND($K$20*($AD$20+$AF$20),2)</f>
        <v>411.86</v>
      </c>
    </row>
    <row r="21" spans="1:34" ht="63.75">
      <c r="A21" s="3">
        <v>46719</v>
      </c>
      <c r="B21" s="4"/>
      <c r="C21" s="3">
        <v>130014</v>
      </c>
      <c r="D21" s="4" t="s">
        <v>115</v>
      </c>
      <c r="E21" s="4" t="s">
        <v>116</v>
      </c>
      <c r="F21" s="4" t="s">
        <v>117</v>
      </c>
      <c r="G21" s="4" t="s">
        <v>118</v>
      </c>
      <c r="H21" s="4"/>
      <c r="I21" s="4" t="s">
        <v>76</v>
      </c>
      <c r="J21" s="5">
        <v>5</v>
      </c>
      <c r="K21" s="6">
        <v>5</v>
      </c>
      <c r="L21" s="7" t="s">
        <v>96</v>
      </c>
      <c r="M21" s="4">
        <v>220000</v>
      </c>
      <c r="N21" s="4" t="s">
        <v>97</v>
      </c>
      <c r="O21" s="4" t="s">
        <v>98</v>
      </c>
      <c r="P21" s="4" t="s">
        <v>99</v>
      </c>
      <c r="Q21" s="4">
        <v>0</v>
      </c>
      <c r="R21" s="4" t="s">
        <v>54</v>
      </c>
      <c r="S21" s="4">
        <v>1589</v>
      </c>
      <c r="T21" s="4" t="s">
        <v>100</v>
      </c>
      <c r="U21" s="4" t="s">
        <v>101</v>
      </c>
      <c r="V21" s="4">
        <v>549498043</v>
      </c>
      <c r="W21" s="4"/>
      <c r="X21" s="8" t="s">
        <v>52</v>
      </c>
      <c r="Y21" s="8" t="s">
        <v>103</v>
      </c>
      <c r="Z21" s="8" t="s">
        <v>54</v>
      </c>
      <c r="AA21" s="8" t="s">
        <v>52</v>
      </c>
      <c r="AB21" s="8" t="s">
        <v>54</v>
      </c>
      <c r="AC21" s="7" t="s">
        <v>104</v>
      </c>
      <c r="AD21" s="9">
        <v>40.87</v>
      </c>
      <c r="AE21" s="6">
        <v>21</v>
      </c>
      <c r="AF21" s="9">
        <v>8.5827</v>
      </c>
      <c r="AG21" s="10">
        <f>ROUND($K$21*$AD$21,2)</f>
        <v>204.35</v>
      </c>
      <c r="AH21" s="10">
        <f>ROUND($K$21*($AD$21+$AF$21),2)</f>
        <v>247.26</v>
      </c>
    </row>
    <row r="22" spans="1:34" ht="25.5">
      <c r="A22" s="3">
        <v>46719</v>
      </c>
      <c r="B22" s="4"/>
      <c r="C22" s="3">
        <v>130028</v>
      </c>
      <c r="D22" s="4" t="s">
        <v>61</v>
      </c>
      <c r="E22" s="4" t="s">
        <v>119</v>
      </c>
      <c r="F22" s="4" t="s">
        <v>120</v>
      </c>
      <c r="G22" s="4" t="s">
        <v>121</v>
      </c>
      <c r="H22" s="4"/>
      <c r="I22" s="4" t="s">
        <v>122</v>
      </c>
      <c r="J22" s="5">
        <v>5</v>
      </c>
      <c r="K22" s="6">
        <v>5</v>
      </c>
      <c r="L22" s="7" t="s">
        <v>96</v>
      </c>
      <c r="M22" s="4">
        <v>220000</v>
      </c>
      <c r="N22" s="4" t="s">
        <v>97</v>
      </c>
      <c r="O22" s="4" t="s">
        <v>98</v>
      </c>
      <c r="P22" s="4" t="s">
        <v>99</v>
      </c>
      <c r="Q22" s="4">
        <v>0</v>
      </c>
      <c r="R22" s="4" t="s">
        <v>54</v>
      </c>
      <c r="S22" s="4">
        <v>1589</v>
      </c>
      <c r="T22" s="4" t="s">
        <v>100</v>
      </c>
      <c r="U22" s="4" t="s">
        <v>101</v>
      </c>
      <c r="V22" s="4">
        <v>549498043</v>
      </c>
      <c r="W22" s="4"/>
      <c r="X22" s="8" t="s">
        <v>52</v>
      </c>
      <c r="Y22" s="8" t="s">
        <v>103</v>
      </c>
      <c r="Z22" s="8" t="s">
        <v>54</v>
      </c>
      <c r="AA22" s="8" t="s">
        <v>52</v>
      </c>
      <c r="AB22" s="8" t="s">
        <v>54</v>
      </c>
      <c r="AC22" s="7" t="s">
        <v>104</v>
      </c>
      <c r="AD22" s="9">
        <v>8.71</v>
      </c>
      <c r="AE22" s="6">
        <v>21</v>
      </c>
      <c r="AF22" s="9">
        <v>1.8291</v>
      </c>
      <c r="AG22" s="10">
        <f>ROUND($K$22*$AD$22,2)</f>
        <v>43.55</v>
      </c>
      <c r="AH22" s="10">
        <f>ROUND($K$22*($AD$22+$AF$22),2)</f>
        <v>52.7</v>
      </c>
    </row>
    <row r="23" spans="1:34" ht="38.25">
      <c r="A23" s="3">
        <v>46719</v>
      </c>
      <c r="B23" s="4"/>
      <c r="C23" s="3">
        <v>130029</v>
      </c>
      <c r="D23" s="4" t="s">
        <v>123</v>
      </c>
      <c r="E23" s="4" t="s">
        <v>124</v>
      </c>
      <c r="F23" s="4" t="s">
        <v>125</v>
      </c>
      <c r="G23" s="4" t="s">
        <v>126</v>
      </c>
      <c r="H23" s="4"/>
      <c r="I23" s="4" t="s">
        <v>127</v>
      </c>
      <c r="J23" s="5">
        <v>10</v>
      </c>
      <c r="K23" s="6">
        <v>10</v>
      </c>
      <c r="L23" s="7" t="s">
        <v>96</v>
      </c>
      <c r="M23" s="4">
        <v>220000</v>
      </c>
      <c r="N23" s="4" t="s">
        <v>97</v>
      </c>
      <c r="O23" s="4" t="s">
        <v>98</v>
      </c>
      <c r="P23" s="4" t="s">
        <v>99</v>
      </c>
      <c r="Q23" s="4">
        <v>0</v>
      </c>
      <c r="R23" s="4" t="s">
        <v>54</v>
      </c>
      <c r="S23" s="4">
        <v>1589</v>
      </c>
      <c r="T23" s="4" t="s">
        <v>100</v>
      </c>
      <c r="U23" s="4" t="s">
        <v>101</v>
      </c>
      <c r="V23" s="4">
        <v>549498043</v>
      </c>
      <c r="W23" s="4"/>
      <c r="X23" s="8" t="s">
        <v>52</v>
      </c>
      <c r="Y23" s="8" t="s">
        <v>103</v>
      </c>
      <c r="Z23" s="8" t="s">
        <v>54</v>
      </c>
      <c r="AA23" s="8" t="s">
        <v>52</v>
      </c>
      <c r="AB23" s="8" t="s">
        <v>54</v>
      </c>
      <c r="AC23" s="7" t="s">
        <v>104</v>
      </c>
      <c r="AD23" s="9">
        <v>39.35</v>
      </c>
      <c r="AE23" s="6">
        <v>21</v>
      </c>
      <c r="AF23" s="9">
        <v>8.2635</v>
      </c>
      <c r="AG23" s="10">
        <f>ROUND($K$23*$AD$23,2)</f>
        <v>393.5</v>
      </c>
      <c r="AH23" s="10">
        <f>ROUND($K$23*($AD$23+$AF$23),2)</f>
        <v>476.14</v>
      </c>
    </row>
    <row r="24" spans="1:34" ht="12.75">
      <c r="A24" s="3">
        <v>46719</v>
      </c>
      <c r="B24" s="4"/>
      <c r="C24" s="3">
        <v>130563</v>
      </c>
      <c r="D24" s="4" t="s">
        <v>66</v>
      </c>
      <c r="E24" s="4" t="s">
        <v>128</v>
      </c>
      <c r="F24" s="4" t="s">
        <v>129</v>
      </c>
      <c r="G24" s="4" t="s">
        <v>130</v>
      </c>
      <c r="H24" s="4"/>
      <c r="I24" s="4" t="s">
        <v>85</v>
      </c>
      <c r="J24" s="5">
        <v>2</v>
      </c>
      <c r="K24" s="6">
        <v>2</v>
      </c>
      <c r="L24" s="7" t="s">
        <v>96</v>
      </c>
      <c r="M24" s="4">
        <v>220000</v>
      </c>
      <c r="N24" s="4" t="s">
        <v>97</v>
      </c>
      <c r="O24" s="4" t="s">
        <v>98</v>
      </c>
      <c r="P24" s="4" t="s">
        <v>99</v>
      </c>
      <c r="Q24" s="4">
        <v>0</v>
      </c>
      <c r="R24" s="4" t="s">
        <v>54</v>
      </c>
      <c r="S24" s="4">
        <v>1589</v>
      </c>
      <c r="T24" s="4" t="s">
        <v>100</v>
      </c>
      <c r="U24" s="4" t="s">
        <v>101</v>
      </c>
      <c r="V24" s="4">
        <v>549498043</v>
      </c>
      <c r="W24" s="4"/>
      <c r="X24" s="8" t="s">
        <v>52</v>
      </c>
      <c r="Y24" s="8" t="s">
        <v>103</v>
      </c>
      <c r="Z24" s="8" t="s">
        <v>54</v>
      </c>
      <c r="AA24" s="8" t="s">
        <v>52</v>
      </c>
      <c r="AB24" s="8" t="s">
        <v>54</v>
      </c>
      <c r="AC24" s="7" t="s">
        <v>104</v>
      </c>
      <c r="AD24" s="9">
        <v>13.42</v>
      </c>
      <c r="AE24" s="6">
        <v>21</v>
      </c>
      <c r="AF24" s="9">
        <v>2.8182</v>
      </c>
      <c r="AG24" s="10">
        <f>ROUND($K$24*$AD$24,2)</f>
        <v>26.84</v>
      </c>
      <c r="AH24" s="10">
        <f>ROUND($K$24*($AD$24+$AF$24),2)</f>
        <v>32.48</v>
      </c>
    </row>
    <row r="25" spans="1:34" ht="26.25">
      <c r="A25" s="3">
        <v>46719</v>
      </c>
      <c r="B25" s="4"/>
      <c r="C25" s="3">
        <v>130603</v>
      </c>
      <c r="D25" s="4" t="s">
        <v>131</v>
      </c>
      <c r="E25" s="4" t="s">
        <v>132</v>
      </c>
      <c r="F25" s="4" t="s">
        <v>133</v>
      </c>
      <c r="G25" s="4" t="s">
        <v>134</v>
      </c>
      <c r="H25" s="4"/>
      <c r="I25" s="4" t="s">
        <v>109</v>
      </c>
      <c r="J25" s="5">
        <v>300</v>
      </c>
      <c r="K25" s="6">
        <v>300</v>
      </c>
      <c r="L25" s="7" t="s">
        <v>96</v>
      </c>
      <c r="M25" s="4">
        <v>220000</v>
      </c>
      <c r="N25" s="4" t="s">
        <v>97</v>
      </c>
      <c r="O25" s="4" t="s">
        <v>98</v>
      </c>
      <c r="P25" s="4" t="s">
        <v>99</v>
      </c>
      <c r="Q25" s="4">
        <v>0</v>
      </c>
      <c r="R25" s="4" t="s">
        <v>54</v>
      </c>
      <c r="S25" s="4">
        <v>1589</v>
      </c>
      <c r="T25" s="4" t="s">
        <v>100</v>
      </c>
      <c r="U25" s="4" t="s">
        <v>101</v>
      </c>
      <c r="V25" s="4">
        <v>549498043</v>
      </c>
      <c r="W25" s="4"/>
      <c r="X25" s="8" t="s">
        <v>52</v>
      </c>
      <c r="Y25" s="8" t="s">
        <v>103</v>
      </c>
      <c r="Z25" s="8" t="s">
        <v>54</v>
      </c>
      <c r="AA25" s="8" t="s">
        <v>52</v>
      </c>
      <c r="AB25" s="8" t="s">
        <v>54</v>
      </c>
      <c r="AC25" s="7" t="s">
        <v>104</v>
      </c>
      <c r="AD25" s="9">
        <v>40.53</v>
      </c>
      <c r="AE25" s="6">
        <v>21</v>
      </c>
      <c r="AF25" s="9">
        <v>8.5113</v>
      </c>
      <c r="AG25" s="10">
        <f>ROUND($K$25*$AD$25,2)</f>
        <v>12159</v>
      </c>
      <c r="AH25" s="10">
        <f>ROUND($K$25*($AD$25+$AF$25),2)</f>
        <v>14712.39</v>
      </c>
    </row>
    <row r="26" spans="1:34" ht="13.5">
      <c r="A26" s="20"/>
      <c r="B26" s="20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20" t="s">
        <v>90</v>
      </c>
      <c r="AF26" s="20"/>
      <c r="AG26" s="12">
        <f>SUM($AG$17:$AG$25)</f>
        <v>14100.32</v>
      </c>
      <c r="AH26" s="12">
        <f>SUM($AH$17:$AH$25)</f>
        <v>17061.39</v>
      </c>
    </row>
    <row r="27" spans="1:34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ht="63.75">
      <c r="A28" s="3">
        <v>46759</v>
      </c>
      <c r="B28" s="4"/>
      <c r="C28" s="3">
        <v>129573</v>
      </c>
      <c r="D28" s="4" t="s">
        <v>135</v>
      </c>
      <c r="E28" s="4" t="s">
        <v>136</v>
      </c>
      <c r="F28" s="4" t="s">
        <v>137</v>
      </c>
      <c r="G28" s="4" t="s">
        <v>138</v>
      </c>
      <c r="H28" s="4"/>
      <c r="I28" s="4" t="s">
        <v>127</v>
      </c>
      <c r="J28" s="5">
        <v>8</v>
      </c>
      <c r="K28" s="6">
        <v>8</v>
      </c>
      <c r="L28" s="7" t="s">
        <v>96</v>
      </c>
      <c r="M28" s="4">
        <v>312030</v>
      </c>
      <c r="N28" s="4" t="s">
        <v>139</v>
      </c>
      <c r="O28" s="4" t="s">
        <v>140</v>
      </c>
      <c r="P28" s="4" t="s">
        <v>141</v>
      </c>
      <c r="Q28" s="4">
        <v>1</v>
      </c>
      <c r="R28" s="4" t="s">
        <v>54</v>
      </c>
      <c r="S28" s="4">
        <v>1699</v>
      </c>
      <c r="T28" s="4" t="s">
        <v>142</v>
      </c>
      <c r="U28" s="4" t="s">
        <v>143</v>
      </c>
      <c r="V28" s="4">
        <v>549493052</v>
      </c>
      <c r="W28" s="4"/>
      <c r="X28" s="8" t="s">
        <v>52</v>
      </c>
      <c r="Y28" s="8" t="s">
        <v>144</v>
      </c>
      <c r="Z28" s="8" t="s">
        <v>54</v>
      </c>
      <c r="AA28" s="8" t="s">
        <v>52</v>
      </c>
      <c r="AB28" s="8" t="s">
        <v>54</v>
      </c>
      <c r="AC28" s="7" t="s">
        <v>145</v>
      </c>
      <c r="AD28" s="9">
        <v>51.24</v>
      </c>
      <c r="AE28" s="6">
        <v>21</v>
      </c>
      <c r="AF28" s="9">
        <v>10.7604</v>
      </c>
      <c r="AG28" s="10">
        <f>ROUND($K$28*$AD$28,2)</f>
        <v>409.92</v>
      </c>
      <c r="AH28" s="10">
        <f>ROUND($K$28*($AD$28+$AF$28),2)</f>
        <v>496</v>
      </c>
    </row>
    <row r="29" spans="1:34" ht="25.5">
      <c r="A29" s="3">
        <v>46759</v>
      </c>
      <c r="B29" s="4"/>
      <c r="C29" s="3">
        <v>129575</v>
      </c>
      <c r="D29" s="4" t="s">
        <v>146</v>
      </c>
      <c r="E29" s="4" t="s">
        <v>147</v>
      </c>
      <c r="F29" s="4" t="s">
        <v>148</v>
      </c>
      <c r="G29" s="4" t="s">
        <v>149</v>
      </c>
      <c r="H29" s="4"/>
      <c r="I29" s="4" t="s">
        <v>150</v>
      </c>
      <c r="J29" s="5">
        <v>10</v>
      </c>
      <c r="K29" s="6">
        <v>10</v>
      </c>
      <c r="L29" s="7" t="s">
        <v>96</v>
      </c>
      <c r="M29" s="4">
        <v>312030</v>
      </c>
      <c r="N29" s="4" t="s">
        <v>139</v>
      </c>
      <c r="O29" s="4" t="s">
        <v>140</v>
      </c>
      <c r="P29" s="4" t="s">
        <v>141</v>
      </c>
      <c r="Q29" s="4">
        <v>1</v>
      </c>
      <c r="R29" s="4" t="s">
        <v>54</v>
      </c>
      <c r="S29" s="4">
        <v>1699</v>
      </c>
      <c r="T29" s="4" t="s">
        <v>142</v>
      </c>
      <c r="U29" s="4" t="s">
        <v>143</v>
      </c>
      <c r="V29" s="4">
        <v>549493052</v>
      </c>
      <c r="W29" s="4"/>
      <c r="X29" s="8" t="s">
        <v>52</v>
      </c>
      <c r="Y29" s="8" t="s">
        <v>144</v>
      </c>
      <c r="Z29" s="8" t="s">
        <v>54</v>
      </c>
      <c r="AA29" s="8" t="s">
        <v>52</v>
      </c>
      <c r="AB29" s="8" t="s">
        <v>54</v>
      </c>
      <c r="AC29" s="7" t="s">
        <v>145</v>
      </c>
      <c r="AD29" s="9">
        <v>62.39</v>
      </c>
      <c r="AE29" s="6">
        <v>21</v>
      </c>
      <c r="AF29" s="9">
        <v>13.1019</v>
      </c>
      <c r="AG29" s="10">
        <f>ROUND($K$29*$AD$29,2)</f>
        <v>623.9</v>
      </c>
      <c r="AH29" s="10">
        <f>ROUND($K$29*($AD$29+$AF$29),2)</f>
        <v>754.92</v>
      </c>
    </row>
    <row r="30" spans="1:34" ht="25.5">
      <c r="A30" s="3">
        <v>46759</v>
      </c>
      <c r="B30" s="4"/>
      <c r="C30" s="3">
        <v>129576</v>
      </c>
      <c r="D30" s="4" t="s">
        <v>151</v>
      </c>
      <c r="E30" s="4" t="s">
        <v>152</v>
      </c>
      <c r="F30" s="4" t="s">
        <v>153</v>
      </c>
      <c r="G30" s="4" t="s">
        <v>154</v>
      </c>
      <c r="H30" s="4"/>
      <c r="I30" s="4" t="s">
        <v>155</v>
      </c>
      <c r="J30" s="5">
        <v>20</v>
      </c>
      <c r="K30" s="6">
        <v>20</v>
      </c>
      <c r="L30" s="7" t="s">
        <v>96</v>
      </c>
      <c r="M30" s="4">
        <v>312030</v>
      </c>
      <c r="N30" s="4" t="s">
        <v>139</v>
      </c>
      <c r="O30" s="4" t="s">
        <v>140</v>
      </c>
      <c r="P30" s="4" t="s">
        <v>141</v>
      </c>
      <c r="Q30" s="4">
        <v>1</v>
      </c>
      <c r="R30" s="4" t="s">
        <v>54</v>
      </c>
      <c r="S30" s="4">
        <v>1699</v>
      </c>
      <c r="T30" s="4" t="s">
        <v>142</v>
      </c>
      <c r="U30" s="4" t="s">
        <v>143</v>
      </c>
      <c r="V30" s="4">
        <v>549493052</v>
      </c>
      <c r="W30" s="4"/>
      <c r="X30" s="8" t="s">
        <v>52</v>
      </c>
      <c r="Y30" s="8" t="s">
        <v>144</v>
      </c>
      <c r="Z30" s="8" t="s">
        <v>54</v>
      </c>
      <c r="AA30" s="8" t="s">
        <v>52</v>
      </c>
      <c r="AB30" s="8" t="s">
        <v>54</v>
      </c>
      <c r="AC30" s="7" t="s">
        <v>145</v>
      </c>
      <c r="AD30" s="9">
        <v>17.08</v>
      </c>
      <c r="AE30" s="6">
        <v>21</v>
      </c>
      <c r="AF30" s="9">
        <v>3.5868</v>
      </c>
      <c r="AG30" s="10">
        <f>ROUND($K$30*$AD$30,2)</f>
        <v>341.6</v>
      </c>
      <c r="AH30" s="10">
        <f>ROUND($K$30*($AD$30+$AF$30),2)</f>
        <v>413.34</v>
      </c>
    </row>
    <row r="31" spans="1:34" ht="25.5">
      <c r="A31" s="3">
        <v>46759</v>
      </c>
      <c r="B31" s="4"/>
      <c r="C31" s="3">
        <v>129577</v>
      </c>
      <c r="D31" s="4" t="s">
        <v>151</v>
      </c>
      <c r="E31" s="4" t="s">
        <v>156</v>
      </c>
      <c r="F31" s="4" t="s">
        <v>157</v>
      </c>
      <c r="G31" s="4" t="s">
        <v>158</v>
      </c>
      <c r="H31" s="4"/>
      <c r="I31" s="4" t="s">
        <v>155</v>
      </c>
      <c r="J31" s="5">
        <v>10</v>
      </c>
      <c r="K31" s="6">
        <v>10</v>
      </c>
      <c r="L31" s="7" t="s">
        <v>96</v>
      </c>
      <c r="M31" s="4">
        <v>312030</v>
      </c>
      <c r="N31" s="4" t="s">
        <v>139</v>
      </c>
      <c r="O31" s="4" t="s">
        <v>140</v>
      </c>
      <c r="P31" s="4" t="s">
        <v>141</v>
      </c>
      <c r="Q31" s="4">
        <v>1</v>
      </c>
      <c r="R31" s="4" t="s">
        <v>54</v>
      </c>
      <c r="S31" s="4">
        <v>1699</v>
      </c>
      <c r="T31" s="4" t="s">
        <v>142</v>
      </c>
      <c r="U31" s="4" t="s">
        <v>143</v>
      </c>
      <c r="V31" s="4">
        <v>549493052</v>
      </c>
      <c r="W31" s="4"/>
      <c r="X31" s="8" t="s">
        <v>52</v>
      </c>
      <c r="Y31" s="8" t="s">
        <v>144</v>
      </c>
      <c r="Z31" s="8" t="s">
        <v>54</v>
      </c>
      <c r="AA31" s="8" t="s">
        <v>52</v>
      </c>
      <c r="AB31" s="8" t="s">
        <v>54</v>
      </c>
      <c r="AC31" s="7" t="s">
        <v>145</v>
      </c>
      <c r="AD31" s="9">
        <v>34.4</v>
      </c>
      <c r="AE31" s="6">
        <v>21</v>
      </c>
      <c r="AF31" s="9">
        <v>7.224</v>
      </c>
      <c r="AG31" s="10">
        <f>ROUND($K$31*$AD$31,2)</f>
        <v>344</v>
      </c>
      <c r="AH31" s="10">
        <f>ROUND($K$31*($AD$31+$AF$31),2)</f>
        <v>416.24</v>
      </c>
    </row>
    <row r="32" spans="1:34" ht="25.5">
      <c r="A32" s="3">
        <v>46759</v>
      </c>
      <c r="B32" s="4"/>
      <c r="C32" s="3">
        <v>129578</v>
      </c>
      <c r="D32" s="4" t="s">
        <v>57</v>
      </c>
      <c r="E32" s="4" t="s">
        <v>159</v>
      </c>
      <c r="F32" s="4" t="s">
        <v>160</v>
      </c>
      <c r="G32" s="4" t="s">
        <v>161</v>
      </c>
      <c r="H32" s="4"/>
      <c r="I32" s="4" t="s">
        <v>162</v>
      </c>
      <c r="J32" s="5">
        <v>20</v>
      </c>
      <c r="K32" s="6">
        <v>20</v>
      </c>
      <c r="L32" s="7" t="s">
        <v>96</v>
      </c>
      <c r="M32" s="4">
        <v>312030</v>
      </c>
      <c r="N32" s="4" t="s">
        <v>139</v>
      </c>
      <c r="O32" s="4" t="s">
        <v>140</v>
      </c>
      <c r="P32" s="4" t="s">
        <v>141</v>
      </c>
      <c r="Q32" s="4">
        <v>1</v>
      </c>
      <c r="R32" s="4" t="s">
        <v>54</v>
      </c>
      <c r="S32" s="4">
        <v>1699</v>
      </c>
      <c r="T32" s="4" t="s">
        <v>142</v>
      </c>
      <c r="U32" s="4" t="s">
        <v>143</v>
      </c>
      <c r="V32" s="4">
        <v>549493052</v>
      </c>
      <c r="W32" s="4"/>
      <c r="X32" s="8" t="s">
        <v>52</v>
      </c>
      <c r="Y32" s="8" t="s">
        <v>144</v>
      </c>
      <c r="Z32" s="8" t="s">
        <v>54</v>
      </c>
      <c r="AA32" s="8" t="s">
        <v>52</v>
      </c>
      <c r="AB32" s="8" t="s">
        <v>54</v>
      </c>
      <c r="AC32" s="7" t="s">
        <v>145</v>
      </c>
      <c r="AD32" s="9">
        <v>1076.28</v>
      </c>
      <c r="AE32" s="6">
        <v>21</v>
      </c>
      <c r="AF32" s="9">
        <v>226.0188</v>
      </c>
      <c r="AG32" s="10">
        <f>ROUND($K$32*$AD$32,2)</f>
        <v>21525.6</v>
      </c>
      <c r="AH32" s="10">
        <f>ROUND($K$32*($AD$32+$AF$32),2)</f>
        <v>26045.98</v>
      </c>
    </row>
    <row r="33" spans="1:34" ht="38.25">
      <c r="A33" s="3">
        <v>46759</v>
      </c>
      <c r="B33" s="4"/>
      <c r="C33" s="3">
        <v>129579</v>
      </c>
      <c r="D33" s="4" t="s">
        <v>135</v>
      </c>
      <c r="E33" s="4" t="s">
        <v>163</v>
      </c>
      <c r="F33" s="4" t="s">
        <v>164</v>
      </c>
      <c r="G33" s="4" t="s">
        <v>165</v>
      </c>
      <c r="H33" s="4"/>
      <c r="I33" s="4" t="s">
        <v>150</v>
      </c>
      <c r="J33" s="5">
        <v>10</v>
      </c>
      <c r="K33" s="6">
        <v>10</v>
      </c>
      <c r="L33" s="7" t="s">
        <v>96</v>
      </c>
      <c r="M33" s="4">
        <v>312030</v>
      </c>
      <c r="N33" s="4" t="s">
        <v>139</v>
      </c>
      <c r="O33" s="4" t="s">
        <v>140</v>
      </c>
      <c r="P33" s="4" t="s">
        <v>141</v>
      </c>
      <c r="Q33" s="4">
        <v>1</v>
      </c>
      <c r="R33" s="4" t="s">
        <v>54</v>
      </c>
      <c r="S33" s="4">
        <v>1699</v>
      </c>
      <c r="T33" s="4" t="s">
        <v>142</v>
      </c>
      <c r="U33" s="4" t="s">
        <v>143</v>
      </c>
      <c r="V33" s="4">
        <v>549493052</v>
      </c>
      <c r="W33" s="4"/>
      <c r="X33" s="8" t="s">
        <v>52</v>
      </c>
      <c r="Y33" s="8" t="s">
        <v>144</v>
      </c>
      <c r="Z33" s="8" t="s">
        <v>54</v>
      </c>
      <c r="AA33" s="8" t="s">
        <v>52</v>
      </c>
      <c r="AB33" s="8" t="s">
        <v>54</v>
      </c>
      <c r="AC33" s="7" t="s">
        <v>145</v>
      </c>
      <c r="AD33" s="9">
        <v>98.72</v>
      </c>
      <c r="AE33" s="6">
        <v>21</v>
      </c>
      <c r="AF33" s="9">
        <v>20.7312</v>
      </c>
      <c r="AG33" s="10">
        <f>ROUND($K$33*$AD$33,2)</f>
        <v>987.2</v>
      </c>
      <c r="AH33" s="10">
        <f>ROUND($K$33*($AD$33+$AF$33),2)</f>
        <v>1194.51</v>
      </c>
    </row>
    <row r="34" spans="1:34" ht="25.5">
      <c r="A34" s="3">
        <v>46759</v>
      </c>
      <c r="B34" s="4"/>
      <c r="C34" s="3">
        <v>129580</v>
      </c>
      <c r="D34" s="4" t="s">
        <v>131</v>
      </c>
      <c r="E34" s="4" t="s">
        <v>132</v>
      </c>
      <c r="F34" s="4" t="s">
        <v>133</v>
      </c>
      <c r="G34" s="4" t="s">
        <v>134</v>
      </c>
      <c r="H34" s="4"/>
      <c r="I34" s="4" t="s">
        <v>109</v>
      </c>
      <c r="J34" s="5">
        <v>108</v>
      </c>
      <c r="K34" s="6">
        <v>108</v>
      </c>
      <c r="L34" s="7" t="s">
        <v>96</v>
      </c>
      <c r="M34" s="4">
        <v>312030</v>
      </c>
      <c r="N34" s="4" t="s">
        <v>139</v>
      </c>
      <c r="O34" s="4" t="s">
        <v>140</v>
      </c>
      <c r="P34" s="4" t="s">
        <v>141</v>
      </c>
      <c r="Q34" s="4">
        <v>1</v>
      </c>
      <c r="R34" s="4" t="s">
        <v>54</v>
      </c>
      <c r="S34" s="4">
        <v>1699</v>
      </c>
      <c r="T34" s="4" t="s">
        <v>142</v>
      </c>
      <c r="U34" s="4" t="s">
        <v>143</v>
      </c>
      <c r="V34" s="4">
        <v>549493052</v>
      </c>
      <c r="W34" s="4"/>
      <c r="X34" s="8" t="s">
        <v>52</v>
      </c>
      <c r="Y34" s="8" t="s">
        <v>144</v>
      </c>
      <c r="Z34" s="8" t="s">
        <v>54</v>
      </c>
      <c r="AA34" s="8" t="s">
        <v>52</v>
      </c>
      <c r="AB34" s="8" t="s">
        <v>54</v>
      </c>
      <c r="AC34" s="7" t="s">
        <v>145</v>
      </c>
      <c r="AD34" s="9">
        <v>40.53</v>
      </c>
      <c r="AE34" s="6">
        <v>21</v>
      </c>
      <c r="AF34" s="9">
        <v>8.5113</v>
      </c>
      <c r="AG34" s="10">
        <f>ROUND($K$34*$AD$34,2)</f>
        <v>4377.24</v>
      </c>
      <c r="AH34" s="10">
        <f>ROUND($K$34*($AD$34+$AF$34),2)</f>
        <v>5296.46</v>
      </c>
    </row>
    <row r="35" spans="1:34" ht="25.5">
      <c r="A35" s="3">
        <v>46759</v>
      </c>
      <c r="B35" s="4"/>
      <c r="C35" s="3">
        <v>129581</v>
      </c>
      <c r="D35" s="4" t="s">
        <v>61</v>
      </c>
      <c r="E35" s="4" t="s">
        <v>119</v>
      </c>
      <c r="F35" s="4" t="s">
        <v>120</v>
      </c>
      <c r="G35" s="4" t="s">
        <v>121</v>
      </c>
      <c r="H35" s="4"/>
      <c r="I35" s="4" t="s">
        <v>122</v>
      </c>
      <c r="J35" s="5">
        <v>15</v>
      </c>
      <c r="K35" s="6">
        <v>15</v>
      </c>
      <c r="L35" s="7" t="s">
        <v>96</v>
      </c>
      <c r="M35" s="4">
        <v>312030</v>
      </c>
      <c r="N35" s="4" t="s">
        <v>139</v>
      </c>
      <c r="O35" s="4" t="s">
        <v>140</v>
      </c>
      <c r="P35" s="4" t="s">
        <v>141</v>
      </c>
      <c r="Q35" s="4">
        <v>1</v>
      </c>
      <c r="R35" s="4" t="s">
        <v>54</v>
      </c>
      <c r="S35" s="4">
        <v>1699</v>
      </c>
      <c r="T35" s="4" t="s">
        <v>142</v>
      </c>
      <c r="U35" s="4" t="s">
        <v>143</v>
      </c>
      <c r="V35" s="4">
        <v>549493052</v>
      </c>
      <c r="W35" s="4"/>
      <c r="X35" s="8" t="s">
        <v>52</v>
      </c>
      <c r="Y35" s="8" t="s">
        <v>144</v>
      </c>
      <c r="Z35" s="8" t="s">
        <v>54</v>
      </c>
      <c r="AA35" s="8" t="s">
        <v>52</v>
      </c>
      <c r="AB35" s="8" t="s">
        <v>54</v>
      </c>
      <c r="AC35" s="7" t="s">
        <v>145</v>
      </c>
      <c r="AD35" s="9">
        <v>8.71</v>
      </c>
      <c r="AE35" s="6">
        <v>21</v>
      </c>
      <c r="AF35" s="9">
        <v>1.8291</v>
      </c>
      <c r="AG35" s="10">
        <f>ROUND($K$35*$AD$35,2)</f>
        <v>130.65</v>
      </c>
      <c r="AH35" s="10">
        <f>ROUND($K$35*($AD$35+$AF$35),2)</f>
        <v>158.09</v>
      </c>
    </row>
    <row r="36" spans="1:34" ht="25.5">
      <c r="A36" s="3">
        <v>46759</v>
      </c>
      <c r="B36" s="4"/>
      <c r="C36" s="3">
        <v>129582</v>
      </c>
      <c r="D36" s="4" t="s">
        <v>166</v>
      </c>
      <c r="E36" s="4" t="s">
        <v>167</v>
      </c>
      <c r="F36" s="4" t="s">
        <v>168</v>
      </c>
      <c r="G36" s="4" t="s">
        <v>169</v>
      </c>
      <c r="H36" s="4"/>
      <c r="I36" s="4" t="s">
        <v>109</v>
      </c>
      <c r="J36" s="5">
        <v>30</v>
      </c>
      <c r="K36" s="6">
        <v>30</v>
      </c>
      <c r="L36" s="7" t="s">
        <v>96</v>
      </c>
      <c r="M36" s="4">
        <v>312030</v>
      </c>
      <c r="N36" s="4" t="s">
        <v>139</v>
      </c>
      <c r="O36" s="4" t="s">
        <v>140</v>
      </c>
      <c r="P36" s="4" t="s">
        <v>141</v>
      </c>
      <c r="Q36" s="4">
        <v>1</v>
      </c>
      <c r="R36" s="4" t="s">
        <v>54</v>
      </c>
      <c r="S36" s="4">
        <v>1699</v>
      </c>
      <c r="T36" s="4" t="s">
        <v>142</v>
      </c>
      <c r="U36" s="4" t="s">
        <v>143</v>
      </c>
      <c r="V36" s="4">
        <v>549493052</v>
      </c>
      <c r="W36" s="4"/>
      <c r="X36" s="8" t="s">
        <v>52</v>
      </c>
      <c r="Y36" s="8" t="s">
        <v>144</v>
      </c>
      <c r="Z36" s="8" t="s">
        <v>54</v>
      </c>
      <c r="AA36" s="8" t="s">
        <v>52</v>
      </c>
      <c r="AB36" s="8" t="s">
        <v>54</v>
      </c>
      <c r="AC36" s="7" t="s">
        <v>145</v>
      </c>
      <c r="AD36" s="9">
        <v>6.95</v>
      </c>
      <c r="AE36" s="6">
        <v>21</v>
      </c>
      <c r="AF36" s="9">
        <v>1.4595</v>
      </c>
      <c r="AG36" s="10">
        <f>ROUND($K$36*$AD$36,2)</f>
        <v>208.5</v>
      </c>
      <c r="AH36" s="10">
        <f>ROUND($K$36*($AD$36+$AF$36),2)</f>
        <v>252.29</v>
      </c>
    </row>
    <row r="37" spans="1:34" ht="25.5">
      <c r="A37" s="3">
        <v>46759</v>
      </c>
      <c r="B37" s="4"/>
      <c r="C37" s="3">
        <v>129583</v>
      </c>
      <c r="D37" s="4" t="s">
        <v>166</v>
      </c>
      <c r="E37" s="4" t="s">
        <v>170</v>
      </c>
      <c r="F37" s="4" t="s">
        <v>171</v>
      </c>
      <c r="G37" s="4" t="s">
        <v>172</v>
      </c>
      <c r="H37" s="4"/>
      <c r="I37" s="4" t="s">
        <v>109</v>
      </c>
      <c r="J37" s="5">
        <v>12</v>
      </c>
      <c r="K37" s="6">
        <v>12</v>
      </c>
      <c r="L37" s="7" t="s">
        <v>96</v>
      </c>
      <c r="M37" s="4">
        <v>312030</v>
      </c>
      <c r="N37" s="4" t="s">
        <v>139</v>
      </c>
      <c r="O37" s="4" t="s">
        <v>140</v>
      </c>
      <c r="P37" s="4" t="s">
        <v>141</v>
      </c>
      <c r="Q37" s="4">
        <v>1</v>
      </c>
      <c r="R37" s="4" t="s">
        <v>54</v>
      </c>
      <c r="S37" s="4">
        <v>1699</v>
      </c>
      <c r="T37" s="4" t="s">
        <v>142</v>
      </c>
      <c r="U37" s="4" t="s">
        <v>143</v>
      </c>
      <c r="V37" s="4">
        <v>549493052</v>
      </c>
      <c r="W37" s="4"/>
      <c r="X37" s="8" t="s">
        <v>52</v>
      </c>
      <c r="Y37" s="8" t="s">
        <v>144</v>
      </c>
      <c r="Z37" s="8" t="s">
        <v>54</v>
      </c>
      <c r="AA37" s="8" t="s">
        <v>52</v>
      </c>
      <c r="AB37" s="8" t="s">
        <v>54</v>
      </c>
      <c r="AC37" s="7" t="s">
        <v>145</v>
      </c>
      <c r="AD37" s="9">
        <v>10</v>
      </c>
      <c r="AE37" s="6">
        <v>21</v>
      </c>
      <c r="AF37" s="9">
        <v>2.1</v>
      </c>
      <c r="AG37" s="10">
        <f>ROUND($K$37*$AD$37,2)</f>
        <v>120</v>
      </c>
      <c r="AH37" s="10">
        <f>ROUND($K$37*($AD$37+$AF$37),2)</f>
        <v>145.2</v>
      </c>
    </row>
    <row r="38" spans="1:34" ht="25.5">
      <c r="A38" s="3">
        <v>46759</v>
      </c>
      <c r="B38" s="4"/>
      <c r="C38" s="3">
        <v>129584</v>
      </c>
      <c r="D38" s="4" t="s">
        <v>173</v>
      </c>
      <c r="E38" s="4" t="s">
        <v>174</v>
      </c>
      <c r="F38" s="4" t="s">
        <v>175</v>
      </c>
      <c r="G38" s="4" t="s">
        <v>176</v>
      </c>
      <c r="H38" s="4"/>
      <c r="I38" s="4" t="s">
        <v>85</v>
      </c>
      <c r="J38" s="5">
        <v>2</v>
      </c>
      <c r="K38" s="6">
        <v>2</v>
      </c>
      <c r="L38" s="7" t="s">
        <v>96</v>
      </c>
      <c r="M38" s="4">
        <v>312030</v>
      </c>
      <c r="N38" s="4" t="s">
        <v>139</v>
      </c>
      <c r="O38" s="4" t="s">
        <v>140</v>
      </c>
      <c r="P38" s="4" t="s">
        <v>141</v>
      </c>
      <c r="Q38" s="4">
        <v>1</v>
      </c>
      <c r="R38" s="4" t="s">
        <v>54</v>
      </c>
      <c r="S38" s="4">
        <v>1699</v>
      </c>
      <c r="T38" s="4" t="s">
        <v>142</v>
      </c>
      <c r="U38" s="4" t="s">
        <v>143</v>
      </c>
      <c r="V38" s="4">
        <v>549493052</v>
      </c>
      <c r="W38" s="4"/>
      <c r="X38" s="8" t="s">
        <v>52</v>
      </c>
      <c r="Y38" s="8" t="s">
        <v>144</v>
      </c>
      <c r="Z38" s="8" t="s">
        <v>54</v>
      </c>
      <c r="AA38" s="8" t="s">
        <v>52</v>
      </c>
      <c r="AB38" s="8" t="s">
        <v>54</v>
      </c>
      <c r="AC38" s="7" t="s">
        <v>145</v>
      </c>
      <c r="AD38" s="9">
        <v>97.99</v>
      </c>
      <c r="AE38" s="6">
        <v>21</v>
      </c>
      <c r="AF38" s="9">
        <v>20.5779</v>
      </c>
      <c r="AG38" s="10">
        <f>ROUND($K$38*$AD$38,2)</f>
        <v>195.98</v>
      </c>
      <c r="AH38" s="10">
        <f>ROUND($K$38*($AD$38+$AF$38),2)</f>
        <v>237.14</v>
      </c>
    </row>
    <row r="39" spans="1:34" ht="25.5">
      <c r="A39" s="3">
        <v>46759</v>
      </c>
      <c r="B39" s="4"/>
      <c r="C39" s="3">
        <v>129585</v>
      </c>
      <c r="D39" s="4" t="s">
        <v>177</v>
      </c>
      <c r="E39" s="4" t="s">
        <v>178</v>
      </c>
      <c r="F39" s="4" t="s">
        <v>179</v>
      </c>
      <c r="G39" s="4" t="s">
        <v>180</v>
      </c>
      <c r="H39" s="4"/>
      <c r="I39" s="4" t="s">
        <v>181</v>
      </c>
      <c r="J39" s="5">
        <v>2</v>
      </c>
      <c r="K39" s="6">
        <v>2</v>
      </c>
      <c r="L39" s="7" t="s">
        <v>96</v>
      </c>
      <c r="M39" s="4">
        <v>312030</v>
      </c>
      <c r="N39" s="4" t="s">
        <v>139</v>
      </c>
      <c r="O39" s="4" t="s">
        <v>140</v>
      </c>
      <c r="P39" s="4" t="s">
        <v>141</v>
      </c>
      <c r="Q39" s="4">
        <v>1</v>
      </c>
      <c r="R39" s="4" t="s">
        <v>54</v>
      </c>
      <c r="S39" s="4">
        <v>1699</v>
      </c>
      <c r="T39" s="4" t="s">
        <v>142</v>
      </c>
      <c r="U39" s="4" t="s">
        <v>143</v>
      </c>
      <c r="V39" s="4">
        <v>549493052</v>
      </c>
      <c r="W39" s="4"/>
      <c r="X39" s="8" t="s">
        <v>52</v>
      </c>
      <c r="Y39" s="8" t="s">
        <v>144</v>
      </c>
      <c r="Z39" s="8" t="s">
        <v>54</v>
      </c>
      <c r="AA39" s="8" t="s">
        <v>52</v>
      </c>
      <c r="AB39" s="8" t="s">
        <v>54</v>
      </c>
      <c r="AC39" s="7" t="s">
        <v>145</v>
      </c>
      <c r="AD39" s="9">
        <v>120.54</v>
      </c>
      <c r="AE39" s="6">
        <v>21</v>
      </c>
      <c r="AF39" s="9">
        <v>25.3134</v>
      </c>
      <c r="AG39" s="10">
        <f>ROUND($K$39*$AD$39,2)</f>
        <v>241.08</v>
      </c>
      <c r="AH39" s="10">
        <f>ROUND($K$39*($AD$39+$AF$39),2)</f>
        <v>291.71</v>
      </c>
    </row>
    <row r="40" spans="1:34" ht="25.5">
      <c r="A40" s="3">
        <v>46759</v>
      </c>
      <c r="B40" s="4"/>
      <c r="C40" s="3">
        <v>129588</v>
      </c>
      <c r="D40" s="4" t="s">
        <v>151</v>
      </c>
      <c r="E40" s="4" t="s">
        <v>182</v>
      </c>
      <c r="F40" s="4" t="s">
        <v>183</v>
      </c>
      <c r="G40" s="4" t="s">
        <v>184</v>
      </c>
      <c r="H40" s="4"/>
      <c r="I40" s="4" t="s">
        <v>185</v>
      </c>
      <c r="J40" s="5">
        <v>50</v>
      </c>
      <c r="K40" s="6">
        <v>50</v>
      </c>
      <c r="L40" s="7" t="s">
        <v>96</v>
      </c>
      <c r="M40" s="4">
        <v>312030</v>
      </c>
      <c r="N40" s="4" t="s">
        <v>139</v>
      </c>
      <c r="O40" s="4" t="s">
        <v>140</v>
      </c>
      <c r="P40" s="4" t="s">
        <v>141</v>
      </c>
      <c r="Q40" s="4">
        <v>1</v>
      </c>
      <c r="R40" s="4" t="s">
        <v>54</v>
      </c>
      <c r="S40" s="4">
        <v>1699</v>
      </c>
      <c r="T40" s="4" t="s">
        <v>142</v>
      </c>
      <c r="U40" s="4" t="s">
        <v>143</v>
      </c>
      <c r="V40" s="4">
        <v>549493052</v>
      </c>
      <c r="W40" s="4"/>
      <c r="X40" s="8" t="s">
        <v>52</v>
      </c>
      <c r="Y40" s="8" t="s">
        <v>144</v>
      </c>
      <c r="Z40" s="8" t="s">
        <v>54</v>
      </c>
      <c r="AA40" s="8" t="s">
        <v>52</v>
      </c>
      <c r="AB40" s="8" t="s">
        <v>54</v>
      </c>
      <c r="AC40" s="7" t="s">
        <v>145</v>
      </c>
      <c r="AD40" s="9">
        <v>8.42</v>
      </c>
      <c r="AE40" s="6">
        <v>21</v>
      </c>
      <c r="AF40" s="9">
        <v>1.7682</v>
      </c>
      <c r="AG40" s="10">
        <f>ROUND($K$40*$AD$40,2)</f>
        <v>421</v>
      </c>
      <c r="AH40" s="10">
        <f>ROUND($K$40*($AD$40+$AF$40),2)</f>
        <v>509.41</v>
      </c>
    </row>
    <row r="41" spans="1:34" ht="25.5">
      <c r="A41" s="3">
        <v>46759</v>
      </c>
      <c r="B41" s="4"/>
      <c r="C41" s="3">
        <v>129589</v>
      </c>
      <c r="D41" s="4" t="s">
        <v>135</v>
      </c>
      <c r="E41" s="4" t="s">
        <v>186</v>
      </c>
      <c r="F41" s="4" t="s">
        <v>187</v>
      </c>
      <c r="G41" s="4" t="s">
        <v>188</v>
      </c>
      <c r="H41" s="4"/>
      <c r="I41" s="4" t="s">
        <v>127</v>
      </c>
      <c r="J41" s="5">
        <v>10</v>
      </c>
      <c r="K41" s="6">
        <v>10</v>
      </c>
      <c r="L41" s="7" t="s">
        <v>96</v>
      </c>
      <c r="M41" s="4">
        <v>312030</v>
      </c>
      <c r="N41" s="4" t="s">
        <v>139</v>
      </c>
      <c r="O41" s="4" t="s">
        <v>140</v>
      </c>
      <c r="P41" s="4" t="s">
        <v>141</v>
      </c>
      <c r="Q41" s="4">
        <v>1</v>
      </c>
      <c r="R41" s="4" t="s">
        <v>54</v>
      </c>
      <c r="S41" s="4">
        <v>1699</v>
      </c>
      <c r="T41" s="4" t="s">
        <v>142</v>
      </c>
      <c r="U41" s="4" t="s">
        <v>143</v>
      </c>
      <c r="V41" s="4">
        <v>549493052</v>
      </c>
      <c r="W41" s="4"/>
      <c r="X41" s="8" t="s">
        <v>52</v>
      </c>
      <c r="Y41" s="8" t="s">
        <v>144</v>
      </c>
      <c r="Z41" s="8" t="s">
        <v>54</v>
      </c>
      <c r="AA41" s="8" t="s">
        <v>52</v>
      </c>
      <c r="AB41" s="8" t="s">
        <v>54</v>
      </c>
      <c r="AC41" s="7" t="s">
        <v>145</v>
      </c>
      <c r="AD41" s="9">
        <v>28.95</v>
      </c>
      <c r="AE41" s="6">
        <v>21</v>
      </c>
      <c r="AF41" s="9">
        <v>6.0795</v>
      </c>
      <c r="AG41" s="10">
        <f>ROUND($K$41*$AD$41,2)</f>
        <v>289.5</v>
      </c>
      <c r="AH41" s="10">
        <f>ROUND($K$41*($AD$41+$AF$41),2)</f>
        <v>350.3</v>
      </c>
    </row>
    <row r="42" spans="1:34" ht="38.25">
      <c r="A42" s="3">
        <v>46759</v>
      </c>
      <c r="B42" s="4"/>
      <c r="C42" s="3">
        <v>129809</v>
      </c>
      <c r="D42" s="4" t="s">
        <v>151</v>
      </c>
      <c r="E42" s="4" t="s">
        <v>189</v>
      </c>
      <c r="F42" s="4" t="s">
        <v>190</v>
      </c>
      <c r="G42" s="4" t="s">
        <v>191</v>
      </c>
      <c r="H42" s="4"/>
      <c r="I42" s="4" t="s">
        <v>192</v>
      </c>
      <c r="J42" s="5">
        <v>16</v>
      </c>
      <c r="K42" s="6">
        <v>16</v>
      </c>
      <c r="L42" s="7" t="s">
        <v>96</v>
      </c>
      <c r="M42" s="4">
        <v>312030</v>
      </c>
      <c r="N42" s="4" t="s">
        <v>139</v>
      </c>
      <c r="O42" s="4" t="s">
        <v>140</v>
      </c>
      <c r="P42" s="4" t="s">
        <v>141</v>
      </c>
      <c r="Q42" s="4">
        <v>1</v>
      </c>
      <c r="R42" s="4" t="s">
        <v>193</v>
      </c>
      <c r="S42" s="4">
        <v>1699</v>
      </c>
      <c r="T42" s="4" t="s">
        <v>142</v>
      </c>
      <c r="U42" s="4" t="s">
        <v>143</v>
      </c>
      <c r="V42" s="4">
        <v>549493052</v>
      </c>
      <c r="W42" s="4"/>
      <c r="X42" s="8" t="s">
        <v>52</v>
      </c>
      <c r="Y42" s="8" t="s">
        <v>144</v>
      </c>
      <c r="Z42" s="8" t="s">
        <v>54</v>
      </c>
      <c r="AA42" s="8" t="s">
        <v>52</v>
      </c>
      <c r="AB42" s="8" t="s">
        <v>54</v>
      </c>
      <c r="AC42" s="7" t="s">
        <v>145</v>
      </c>
      <c r="AD42" s="9">
        <v>55.82</v>
      </c>
      <c r="AE42" s="6">
        <v>21</v>
      </c>
      <c r="AF42" s="9">
        <v>11.7222</v>
      </c>
      <c r="AG42" s="10">
        <f>ROUND($K$42*$AD$42,2)</f>
        <v>893.12</v>
      </c>
      <c r="AH42" s="10">
        <f>ROUND($K$42*($AD$42+$AF$42),2)</f>
        <v>1080.68</v>
      </c>
    </row>
    <row r="43" spans="1:34" ht="38.25">
      <c r="A43" s="3">
        <v>46759</v>
      </c>
      <c r="B43" s="4"/>
      <c r="C43" s="3">
        <v>129849</v>
      </c>
      <c r="D43" s="4" t="s">
        <v>194</v>
      </c>
      <c r="E43" s="4" t="s">
        <v>195</v>
      </c>
      <c r="F43" s="4" t="s">
        <v>196</v>
      </c>
      <c r="G43" s="4" t="s">
        <v>197</v>
      </c>
      <c r="H43" s="4"/>
      <c r="I43" s="4" t="s">
        <v>198</v>
      </c>
      <c r="J43" s="5">
        <v>2</v>
      </c>
      <c r="K43" s="6">
        <v>2</v>
      </c>
      <c r="L43" s="7" t="s">
        <v>96</v>
      </c>
      <c r="M43" s="4">
        <v>312030</v>
      </c>
      <c r="N43" s="4" t="s">
        <v>139</v>
      </c>
      <c r="O43" s="4" t="s">
        <v>140</v>
      </c>
      <c r="P43" s="4" t="s">
        <v>141</v>
      </c>
      <c r="Q43" s="4">
        <v>1</v>
      </c>
      <c r="R43" s="4" t="s">
        <v>193</v>
      </c>
      <c r="S43" s="4">
        <v>1699</v>
      </c>
      <c r="T43" s="4" t="s">
        <v>142</v>
      </c>
      <c r="U43" s="4" t="s">
        <v>143</v>
      </c>
      <c r="V43" s="4">
        <v>549493052</v>
      </c>
      <c r="W43" s="4"/>
      <c r="X43" s="8" t="s">
        <v>52</v>
      </c>
      <c r="Y43" s="8" t="s">
        <v>144</v>
      </c>
      <c r="Z43" s="8" t="s">
        <v>54</v>
      </c>
      <c r="AA43" s="8" t="s">
        <v>52</v>
      </c>
      <c r="AB43" s="8" t="s">
        <v>54</v>
      </c>
      <c r="AC43" s="7" t="s">
        <v>145</v>
      </c>
      <c r="AD43" s="9">
        <v>32.82</v>
      </c>
      <c r="AE43" s="6">
        <v>21</v>
      </c>
      <c r="AF43" s="9">
        <v>6.8922</v>
      </c>
      <c r="AG43" s="10">
        <f>ROUND($K$43*$AD$43,2)</f>
        <v>65.64</v>
      </c>
      <c r="AH43" s="10">
        <f>ROUND($K$43*($AD$43+$AF$43),2)</f>
        <v>79.42</v>
      </c>
    </row>
    <row r="44" spans="1:34" ht="38.25">
      <c r="A44" s="3">
        <v>46759</v>
      </c>
      <c r="B44" s="4"/>
      <c r="C44" s="3">
        <v>129851</v>
      </c>
      <c r="D44" s="4" t="s">
        <v>77</v>
      </c>
      <c r="E44" s="4" t="s">
        <v>78</v>
      </c>
      <c r="F44" s="4" t="s">
        <v>79</v>
      </c>
      <c r="G44" s="4" t="s">
        <v>80</v>
      </c>
      <c r="H44" s="4"/>
      <c r="I44" s="4" t="s">
        <v>81</v>
      </c>
      <c r="J44" s="5">
        <v>2</v>
      </c>
      <c r="K44" s="6">
        <v>2</v>
      </c>
      <c r="L44" s="7" t="s">
        <v>96</v>
      </c>
      <c r="M44" s="4">
        <v>312030</v>
      </c>
      <c r="N44" s="4" t="s">
        <v>139</v>
      </c>
      <c r="O44" s="4" t="s">
        <v>140</v>
      </c>
      <c r="P44" s="4" t="s">
        <v>141</v>
      </c>
      <c r="Q44" s="4">
        <v>1</v>
      </c>
      <c r="R44" s="4" t="s">
        <v>193</v>
      </c>
      <c r="S44" s="4">
        <v>1699</v>
      </c>
      <c r="T44" s="4" t="s">
        <v>142</v>
      </c>
      <c r="U44" s="4" t="s">
        <v>143</v>
      </c>
      <c r="V44" s="4">
        <v>549493052</v>
      </c>
      <c r="W44" s="4"/>
      <c r="X44" s="8" t="s">
        <v>52</v>
      </c>
      <c r="Y44" s="8" t="s">
        <v>144</v>
      </c>
      <c r="Z44" s="8" t="s">
        <v>54</v>
      </c>
      <c r="AA44" s="8" t="s">
        <v>52</v>
      </c>
      <c r="AB44" s="8" t="s">
        <v>54</v>
      </c>
      <c r="AC44" s="7" t="s">
        <v>145</v>
      </c>
      <c r="AD44" s="9">
        <v>19.4</v>
      </c>
      <c r="AE44" s="6">
        <v>21</v>
      </c>
      <c r="AF44" s="9">
        <v>4.074</v>
      </c>
      <c r="AG44" s="10">
        <f>ROUND($K$44*$AD$44,2)</f>
        <v>38.8</v>
      </c>
      <c r="AH44" s="10">
        <f>ROUND($K$44*($AD$44+$AF$44),2)</f>
        <v>46.95</v>
      </c>
    </row>
    <row r="45" spans="1:34" ht="38.25">
      <c r="A45" s="3">
        <v>46759</v>
      </c>
      <c r="B45" s="4"/>
      <c r="C45" s="3">
        <v>129852</v>
      </c>
      <c r="D45" s="4" t="s">
        <v>77</v>
      </c>
      <c r="E45" s="4" t="s">
        <v>199</v>
      </c>
      <c r="F45" s="4" t="s">
        <v>200</v>
      </c>
      <c r="G45" s="4" t="s">
        <v>201</v>
      </c>
      <c r="H45" s="4"/>
      <c r="I45" s="4" t="s">
        <v>81</v>
      </c>
      <c r="J45" s="5">
        <v>2</v>
      </c>
      <c r="K45" s="6">
        <v>2</v>
      </c>
      <c r="L45" s="7" t="s">
        <v>96</v>
      </c>
      <c r="M45" s="4">
        <v>312030</v>
      </c>
      <c r="N45" s="4" t="s">
        <v>139</v>
      </c>
      <c r="O45" s="4" t="s">
        <v>140</v>
      </c>
      <c r="P45" s="4" t="s">
        <v>141</v>
      </c>
      <c r="Q45" s="4">
        <v>1</v>
      </c>
      <c r="R45" s="4" t="s">
        <v>193</v>
      </c>
      <c r="S45" s="4">
        <v>1699</v>
      </c>
      <c r="T45" s="4" t="s">
        <v>142</v>
      </c>
      <c r="U45" s="4" t="s">
        <v>143</v>
      </c>
      <c r="V45" s="4">
        <v>549493052</v>
      </c>
      <c r="W45" s="4"/>
      <c r="X45" s="8" t="s">
        <v>52</v>
      </c>
      <c r="Y45" s="8" t="s">
        <v>144</v>
      </c>
      <c r="Z45" s="8" t="s">
        <v>54</v>
      </c>
      <c r="AA45" s="8" t="s">
        <v>52</v>
      </c>
      <c r="AB45" s="8" t="s">
        <v>54</v>
      </c>
      <c r="AC45" s="7" t="s">
        <v>145</v>
      </c>
      <c r="AD45" s="9">
        <v>19.4</v>
      </c>
      <c r="AE45" s="6">
        <v>21</v>
      </c>
      <c r="AF45" s="9">
        <v>4.074</v>
      </c>
      <c r="AG45" s="10">
        <f>ROUND($K$45*$AD$45,2)</f>
        <v>38.8</v>
      </c>
      <c r="AH45" s="10">
        <f>ROUND($K$45*($AD$45+$AF$45),2)</f>
        <v>46.95</v>
      </c>
    </row>
    <row r="46" spans="1:34" ht="51">
      <c r="A46" s="3">
        <v>46759</v>
      </c>
      <c r="B46" s="4"/>
      <c r="C46" s="3">
        <v>129854</v>
      </c>
      <c r="D46" s="4" t="s">
        <v>61</v>
      </c>
      <c r="E46" s="4" t="s">
        <v>202</v>
      </c>
      <c r="F46" s="4" t="s">
        <v>74</v>
      </c>
      <c r="G46" s="4" t="s">
        <v>203</v>
      </c>
      <c r="H46" s="4"/>
      <c r="I46" s="4" t="s">
        <v>181</v>
      </c>
      <c r="J46" s="5">
        <v>2</v>
      </c>
      <c r="K46" s="6">
        <v>2</v>
      </c>
      <c r="L46" s="7" t="s">
        <v>96</v>
      </c>
      <c r="M46" s="4">
        <v>312030</v>
      </c>
      <c r="N46" s="4" t="s">
        <v>139</v>
      </c>
      <c r="O46" s="4" t="s">
        <v>140</v>
      </c>
      <c r="P46" s="4" t="s">
        <v>141</v>
      </c>
      <c r="Q46" s="4">
        <v>1</v>
      </c>
      <c r="R46" s="4" t="s">
        <v>193</v>
      </c>
      <c r="S46" s="4">
        <v>1699</v>
      </c>
      <c r="T46" s="4" t="s">
        <v>142</v>
      </c>
      <c r="U46" s="4" t="s">
        <v>143</v>
      </c>
      <c r="V46" s="4">
        <v>549493052</v>
      </c>
      <c r="W46" s="4"/>
      <c r="X46" s="8" t="s">
        <v>52</v>
      </c>
      <c r="Y46" s="8" t="s">
        <v>144</v>
      </c>
      <c r="Z46" s="8" t="s">
        <v>54</v>
      </c>
      <c r="AA46" s="8" t="s">
        <v>52</v>
      </c>
      <c r="AB46" s="8" t="s">
        <v>54</v>
      </c>
      <c r="AC46" s="7" t="s">
        <v>145</v>
      </c>
      <c r="AD46" s="9">
        <v>36.48</v>
      </c>
      <c r="AE46" s="6">
        <v>21</v>
      </c>
      <c r="AF46" s="9">
        <v>7.6608</v>
      </c>
      <c r="AG46" s="10">
        <f>ROUND($K$46*$AD$46,2)</f>
        <v>72.96</v>
      </c>
      <c r="AH46" s="10">
        <f>ROUND($K$46*($AD$46+$AF$46),2)</f>
        <v>88.28</v>
      </c>
    </row>
    <row r="47" spans="1:34" ht="25.5">
      <c r="A47" s="3">
        <v>46759</v>
      </c>
      <c r="B47" s="4"/>
      <c r="C47" s="3">
        <v>130594</v>
      </c>
      <c r="D47" s="4" t="s">
        <v>123</v>
      </c>
      <c r="E47" s="4" t="s">
        <v>204</v>
      </c>
      <c r="F47" s="4" t="s">
        <v>205</v>
      </c>
      <c r="G47" s="4" t="s">
        <v>206</v>
      </c>
      <c r="H47" s="4"/>
      <c r="I47" s="4" t="s">
        <v>207</v>
      </c>
      <c r="J47" s="5">
        <v>1</v>
      </c>
      <c r="K47" s="6">
        <v>1</v>
      </c>
      <c r="L47" s="7" t="s">
        <v>96</v>
      </c>
      <c r="M47" s="4">
        <v>312030</v>
      </c>
      <c r="N47" s="4" t="s">
        <v>139</v>
      </c>
      <c r="O47" s="4" t="s">
        <v>140</v>
      </c>
      <c r="P47" s="4" t="s">
        <v>141</v>
      </c>
      <c r="Q47" s="4">
        <v>1</v>
      </c>
      <c r="R47" s="4" t="s">
        <v>54</v>
      </c>
      <c r="S47" s="4">
        <v>1699</v>
      </c>
      <c r="T47" s="4" t="s">
        <v>142</v>
      </c>
      <c r="U47" s="4" t="s">
        <v>143</v>
      </c>
      <c r="V47" s="4">
        <v>549493052</v>
      </c>
      <c r="W47" s="4"/>
      <c r="X47" s="8" t="s">
        <v>52</v>
      </c>
      <c r="Y47" s="8" t="s">
        <v>144</v>
      </c>
      <c r="Z47" s="8" t="s">
        <v>54</v>
      </c>
      <c r="AA47" s="8" t="s">
        <v>52</v>
      </c>
      <c r="AB47" s="8" t="s">
        <v>54</v>
      </c>
      <c r="AC47" s="7" t="s">
        <v>145</v>
      </c>
      <c r="AD47" s="9">
        <v>210.45</v>
      </c>
      <c r="AE47" s="6">
        <v>21</v>
      </c>
      <c r="AF47" s="9">
        <v>44.1945</v>
      </c>
      <c r="AG47" s="10">
        <f>ROUND($K$47*$AD$47,2)</f>
        <v>210.45</v>
      </c>
      <c r="AH47" s="10">
        <f>ROUND($K$47*($AD$47+$AF$47),2)</f>
        <v>254.64</v>
      </c>
    </row>
    <row r="48" spans="1:34" ht="38.25">
      <c r="A48" s="3">
        <v>46759</v>
      </c>
      <c r="B48" s="4"/>
      <c r="C48" s="3">
        <v>130595</v>
      </c>
      <c r="D48" s="4" t="s">
        <v>123</v>
      </c>
      <c r="E48" s="4" t="s">
        <v>124</v>
      </c>
      <c r="F48" s="4" t="s">
        <v>125</v>
      </c>
      <c r="G48" s="4" t="s">
        <v>126</v>
      </c>
      <c r="H48" s="4"/>
      <c r="I48" s="4" t="s">
        <v>127</v>
      </c>
      <c r="J48" s="5">
        <v>4</v>
      </c>
      <c r="K48" s="6">
        <v>4</v>
      </c>
      <c r="L48" s="7" t="s">
        <v>96</v>
      </c>
      <c r="M48" s="4">
        <v>312030</v>
      </c>
      <c r="N48" s="4" t="s">
        <v>139</v>
      </c>
      <c r="O48" s="4" t="s">
        <v>140</v>
      </c>
      <c r="P48" s="4" t="s">
        <v>141</v>
      </c>
      <c r="Q48" s="4">
        <v>1</v>
      </c>
      <c r="R48" s="4" t="s">
        <v>54</v>
      </c>
      <c r="S48" s="4">
        <v>1699</v>
      </c>
      <c r="T48" s="4" t="s">
        <v>142</v>
      </c>
      <c r="U48" s="4" t="s">
        <v>143</v>
      </c>
      <c r="V48" s="4">
        <v>549493052</v>
      </c>
      <c r="W48" s="4"/>
      <c r="X48" s="8" t="s">
        <v>52</v>
      </c>
      <c r="Y48" s="8" t="s">
        <v>144</v>
      </c>
      <c r="Z48" s="8" t="s">
        <v>54</v>
      </c>
      <c r="AA48" s="8" t="s">
        <v>52</v>
      </c>
      <c r="AB48" s="8" t="s">
        <v>54</v>
      </c>
      <c r="AC48" s="7" t="s">
        <v>145</v>
      </c>
      <c r="AD48" s="9">
        <v>39.35</v>
      </c>
      <c r="AE48" s="6">
        <v>21</v>
      </c>
      <c r="AF48" s="9">
        <v>8.2635</v>
      </c>
      <c r="AG48" s="10">
        <f>ROUND($K$48*$AD$48,2)</f>
        <v>157.4</v>
      </c>
      <c r="AH48" s="10">
        <f>ROUND($K$48*($AD$48+$AF$48),2)</f>
        <v>190.45</v>
      </c>
    </row>
    <row r="49" spans="1:34" ht="38.25">
      <c r="A49" s="3">
        <v>46759</v>
      </c>
      <c r="B49" s="4"/>
      <c r="C49" s="3">
        <v>130597</v>
      </c>
      <c r="D49" s="4" t="s">
        <v>135</v>
      </c>
      <c r="E49" s="4" t="s">
        <v>208</v>
      </c>
      <c r="F49" s="4" t="s">
        <v>209</v>
      </c>
      <c r="G49" s="4" t="s">
        <v>210</v>
      </c>
      <c r="H49" s="4"/>
      <c r="I49" s="4" t="s">
        <v>127</v>
      </c>
      <c r="J49" s="5">
        <v>4</v>
      </c>
      <c r="K49" s="6">
        <v>4</v>
      </c>
      <c r="L49" s="7" t="s">
        <v>96</v>
      </c>
      <c r="M49" s="4">
        <v>312030</v>
      </c>
      <c r="N49" s="4" t="s">
        <v>139</v>
      </c>
      <c r="O49" s="4" t="s">
        <v>140</v>
      </c>
      <c r="P49" s="4" t="s">
        <v>141</v>
      </c>
      <c r="Q49" s="4">
        <v>1</v>
      </c>
      <c r="R49" s="4" t="s">
        <v>54</v>
      </c>
      <c r="S49" s="4">
        <v>1699</v>
      </c>
      <c r="T49" s="4" t="s">
        <v>142</v>
      </c>
      <c r="U49" s="4" t="s">
        <v>143</v>
      </c>
      <c r="V49" s="4">
        <v>549493052</v>
      </c>
      <c r="W49" s="4"/>
      <c r="X49" s="8" t="s">
        <v>52</v>
      </c>
      <c r="Y49" s="8" t="s">
        <v>144</v>
      </c>
      <c r="Z49" s="8" t="s">
        <v>54</v>
      </c>
      <c r="AA49" s="8" t="s">
        <v>52</v>
      </c>
      <c r="AB49" s="8" t="s">
        <v>54</v>
      </c>
      <c r="AC49" s="7" t="s">
        <v>145</v>
      </c>
      <c r="AD49" s="9">
        <v>73.08</v>
      </c>
      <c r="AE49" s="6">
        <v>21</v>
      </c>
      <c r="AF49" s="9">
        <v>15.3468</v>
      </c>
      <c r="AG49" s="10">
        <f>ROUND($K$49*$AD$49,2)</f>
        <v>292.32</v>
      </c>
      <c r="AH49" s="10">
        <f>ROUND($K$49*($AD$49+$AF$49),2)</f>
        <v>353.71</v>
      </c>
    </row>
    <row r="50" spans="1:34" ht="39">
      <c r="A50" s="3">
        <v>46759</v>
      </c>
      <c r="B50" s="4"/>
      <c r="C50" s="3">
        <v>130598</v>
      </c>
      <c r="D50" s="4" t="s">
        <v>135</v>
      </c>
      <c r="E50" s="4" t="s">
        <v>211</v>
      </c>
      <c r="F50" s="4" t="s">
        <v>212</v>
      </c>
      <c r="G50" s="4" t="s">
        <v>213</v>
      </c>
      <c r="H50" s="4"/>
      <c r="I50" s="4" t="s">
        <v>214</v>
      </c>
      <c r="J50" s="5">
        <v>4</v>
      </c>
      <c r="K50" s="6">
        <v>4</v>
      </c>
      <c r="L50" s="7" t="s">
        <v>96</v>
      </c>
      <c r="M50" s="4">
        <v>312030</v>
      </c>
      <c r="N50" s="4" t="s">
        <v>139</v>
      </c>
      <c r="O50" s="4" t="s">
        <v>140</v>
      </c>
      <c r="P50" s="4" t="s">
        <v>141</v>
      </c>
      <c r="Q50" s="4">
        <v>1</v>
      </c>
      <c r="R50" s="4" t="s">
        <v>54</v>
      </c>
      <c r="S50" s="4">
        <v>1699</v>
      </c>
      <c r="T50" s="4" t="s">
        <v>142</v>
      </c>
      <c r="U50" s="4" t="s">
        <v>143</v>
      </c>
      <c r="V50" s="4">
        <v>549493052</v>
      </c>
      <c r="W50" s="4"/>
      <c r="X50" s="8" t="s">
        <v>52</v>
      </c>
      <c r="Y50" s="8" t="s">
        <v>144</v>
      </c>
      <c r="Z50" s="8" t="s">
        <v>54</v>
      </c>
      <c r="AA50" s="8" t="s">
        <v>52</v>
      </c>
      <c r="AB50" s="8" t="s">
        <v>54</v>
      </c>
      <c r="AC50" s="7" t="s">
        <v>145</v>
      </c>
      <c r="AD50" s="9">
        <v>35.99</v>
      </c>
      <c r="AE50" s="6">
        <v>21</v>
      </c>
      <c r="AF50" s="9">
        <v>7.5579</v>
      </c>
      <c r="AG50" s="10">
        <f>ROUND($K$50*$AD$50,2)</f>
        <v>143.96</v>
      </c>
      <c r="AH50" s="10">
        <f>ROUND($K$50*($AD$50+$AF$50),2)</f>
        <v>174.19</v>
      </c>
    </row>
    <row r="51" spans="1:34" ht="13.5">
      <c r="A51" s="20"/>
      <c r="B51" s="20"/>
      <c r="C51" s="2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20" t="s">
        <v>90</v>
      </c>
      <c r="AF51" s="20"/>
      <c r="AG51" s="12">
        <f>SUM($AG$28:$AG$50)</f>
        <v>32129.62</v>
      </c>
      <c r="AH51" s="12">
        <f>SUM($AH$28:$AH$50)</f>
        <v>38876.859999999986</v>
      </c>
    </row>
    <row r="52" spans="1:34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51">
      <c r="A53" s="3">
        <v>46839</v>
      </c>
      <c r="B53" s="4"/>
      <c r="C53" s="3">
        <v>129686</v>
      </c>
      <c r="D53" s="4" t="s">
        <v>61</v>
      </c>
      <c r="E53" s="4" t="s">
        <v>202</v>
      </c>
      <c r="F53" s="4" t="s">
        <v>74</v>
      </c>
      <c r="G53" s="4" t="s">
        <v>203</v>
      </c>
      <c r="H53" s="4"/>
      <c r="I53" s="4" t="s">
        <v>181</v>
      </c>
      <c r="J53" s="5">
        <v>8</v>
      </c>
      <c r="K53" s="6">
        <v>8</v>
      </c>
      <c r="L53" s="7" t="s">
        <v>96</v>
      </c>
      <c r="M53" s="4">
        <v>820000</v>
      </c>
      <c r="N53" s="4" t="s">
        <v>215</v>
      </c>
      <c r="O53" s="4" t="s">
        <v>216</v>
      </c>
      <c r="P53" s="4" t="s">
        <v>217</v>
      </c>
      <c r="Q53" s="4"/>
      <c r="R53" s="4" t="s">
        <v>54</v>
      </c>
      <c r="S53" s="4">
        <v>9467</v>
      </c>
      <c r="T53" s="4" t="s">
        <v>218</v>
      </c>
      <c r="U53" s="4" t="s">
        <v>219</v>
      </c>
      <c r="V53" s="4">
        <v>549497509</v>
      </c>
      <c r="W53" s="4"/>
      <c r="X53" s="8" t="s">
        <v>220</v>
      </c>
      <c r="Y53" s="8" t="s">
        <v>221</v>
      </c>
      <c r="Z53" s="8" t="s">
        <v>54</v>
      </c>
      <c r="AA53" s="8" t="s">
        <v>52</v>
      </c>
      <c r="AB53" s="8" t="s">
        <v>54</v>
      </c>
      <c r="AC53" s="7" t="s">
        <v>222</v>
      </c>
      <c r="AD53" s="9">
        <v>36.48</v>
      </c>
      <c r="AE53" s="6">
        <v>21</v>
      </c>
      <c r="AF53" s="9">
        <v>7.6608</v>
      </c>
      <c r="AG53" s="10">
        <f>ROUND($K$53*$AD$53,2)</f>
        <v>291.84</v>
      </c>
      <c r="AH53" s="10">
        <f>ROUND($K$53*($AD$53+$AF$53),2)</f>
        <v>353.13</v>
      </c>
    </row>
    <row r="54" spans="1:34" ht="38.25">
      <c r="A54" s="3">
        <v>46839</v>
      </c>
      <c r="B54" s="4"/>
      <c r="C54" s="3">
        <v>129691</v>
      </c>
      <c r="D54" s="4" t="s">
        <v>110</v>
      </c>
      <c r="E54" s="4" t="s">
        <v>111</v>
      </c>
      <c r="F54" s="4" t="s">
        <v>112</v>
      </c>
      <c r="G54" s="4" t="s">
        <v>113</v>
      </c>
      <c r="H54" s="4"/>
      <c r="I54" s="4" t="s">
        <v>114</v>
      </c>
      <c r="J54" s="5">
        <v>8</v>
      </c>
      <c r="K54" s="6">
        <v>8</v>
      </c>
      <c r="L54" s="7" t="s">
        <v>96</v>
      </c>
      <c r="M54" s="4">
        <v>820000</v>
      </c>
      <c r="N54" s="4" t="s">
        <v>215</v>
      </c>
      <c r="O54" s="4" t="s">
        <v>216</v>
      </c>
      <c r="P54" s="4" t="s">
        <v>217</v>
      </c>
      <c r="Q54" s="4"/>
      <c r="R54" s="4" t="s">
        <v>54</v>
      </c>
      <c r="S54" s="4">
        <v>9467</v>
      </c>
      <c r="T54" s="4" t="s">
        <v>218</v>
      </c>
      <c r="U54" s="4" t="s">
        <v>219</v>
      </c>
      <c r="V54" s="4">
        <v>549497509</v>
      </c>
      <c r="W54" s="4"/>
      <c r="X54" s="8" t="s">
        <v>220</v>
      </c>
      <c r="Y54" s="8" t="s">
        <v>221</v>
      </c>
      <c r="Z54" s="8" t="s">
        <v>54</v>
      </c>
      <c r="AA54" s="8" t="s">
        <v>52</v>
      </c>
      <c r="AB54" s="8" t="s">
        <v>54</v>
      </c>
      <c r="AC54" s="7" t="s">
        <v>222</v>
      </c>
      <c r="AD54" s="9">
        <v>113.46</v>
      </c>
      <c r="AE54" s="6">
        <v>21</v>
      </c>
      <c r="AF54" s="9">
        <v>23.8266</v>
      </c>
      <c r="AG54" s="10">
        <f>ROUND($K$54*$AD$54,2)</f>
        <v>907.68</v>
      </c>
      <c r="AH54" s="10">
        <f>ROUND($K$54*($AD$54+$AF$54),2)</f>
        <v>1098.29</v>
      </c>
    </row>
    <row r="55" spans="1:34" ht="25.5">
      <c r="A55" s="3">
        <v>46839</v>
      </c>
      <c r="B55" s="4"/>
      <c r="C55" s="3">
        <v>129692</v>
      </c>
      <c r="D55" s="4" t="s">
        <v>91</v>
      </c>
      <c r="E55" s="4" t="s">
        <v>223</v>
      </c>
      <c r="F55" s="4" t="s">
        <v>224</v>
      </c>
      <c r="G55" s="4" t="s">
        <v>225</v>
      </c>
      <c r="H55" s="4"/>
      <c r="I55" s="4" t="s">
        <v>226</v>
      </c>
      <c r="J55" s="5">
        <v>3</v>
      </c>
      <c r="K55" s="6">
        <v>3</v>
      </c>
      <c r="L55" s="7" t="s">
        <v>96</v>
      </c>
      <c r="M55" s="4">
        <v>820000</v>
      </c>
      <c r="N55" s="4" t="s">
        <v>215</v>
      </c>
      <c r="O55" s="4" t="s">
        <v>216</v>
      </c>
      <c r="P55" s="4" t="s">
        <v>217</v>
      </c>
      <c r="Q55" s="4"/>
      <c r="R55" s="4" t="s">
        <v>54</v>
      </c>
      <c r="S55" s="4">
        <v>9467</v>
      </c>
      <c r="T55" s="4" t="s">
        <v>218</v>
      </c>
      <c r="U55" s="4" t="s">
        <v>219</v>
      </c>
      <c r="V55" s="4">
        <v>549497509</v>
      </c>
      <c r="W55" s="4"/>
      <c r="X55" s="8" t="s">
        <v>220</v>
      </c>
      <c r="Y55" s="8" t="s">
        <v>221</v>
      </c>
      <c r="Z55" s="8" t="s">
        <v>54</v>
      </c>
      <c r="AA55" s="8" t="s">
        <v>52</v>
      </c>
      <c r="AB55" s="8" t="s">
        <v>54</v>
      </c>
      <c r="AC55" s="7" t="s">
        <v>222</v>
      </c>
      <c r="AD55" s="9">
        <v>134.2</v>
      </c>
      <c r="AE55" s="6">
        <v>21</v>
      </c>
      <c r="AF55" s="9">
        <v>28.182</v>
      </c>
      <c r="AG55" s="10">
        <f>ROUND($K$55*$AD$55,2)</f>
        <v>402.6</v>
      </c>
      <c r="AH55" s="10">
        <f>ROUND($K$55*($AD$55+$AF$55),2)</f>
        <v>487.15</v>
      </c>
    </row>
    <row r="56" spans="1:34" ht="26.25">
      <c r="A56" s="3">
        <v>46839</v>
      </c>
      <c r="B56" s="4"/>
      <c r="C56" s="3">
        <v>129707</v>
      </c>
      <c r="D56" s="4" t="s">
        <v>77</v>
      </c>
      <c r="E56" s="4" t="s">
        <v>227</v>
      </c>
      <c r="F56" s="4" t="s">
        <v>228</v>
      </c>
      <c r="G56" s="4" t="s">
        <v>229</v>
      </c>
      <c r="H56" s="4"/>
      <c r="I56" s="4" t="s">
        <v>109</v>
      </c>
      <c r="J56" s="5">
        <v>3</v>
      </c>
      <c r="K56" s="6">
        <v>3</v>
      </c>
      <c r="L56" s="7" t="s">
        <v>96</v>
      </c>
      <c r="M56" s="4">
        <v>820000</v>
      </c>
      <c r="N56" s="4" t="s">
        <v>215</v>
      </c>
      <c r="O56" s="4" t="s">
        <v>216</v>
      </c>
      <c r="P56" s="4" t="s">
        <v>217</v>
      </c>
      <c r="Q56" s="4"/>
      <c r="R56" s="4" t="s">
        <v>54</v>
      </c>
      <c r="S56" s="4">
        <v>9467</v>
      </c>
      <c r="T56" s="4" t="s">
        <v>218</v>
      </c>
      <c r="U56" s="4" t="s">
        <v>219</v>
      </c>
      <c r="V56" s="4">
        <v>549497509</v>
      </c>
      <c r="W56" s="4"/>
      <c r="X56" s="8" t="s">
        <v>220</v>
      </c>
      <c r="Y56" s="8" t="s">
        <v>221</v>
      </c>
      <c r="Z56" s="8" t="s">
        <v>54</v>
      </c>
      <c r="AA56" s="8" t="s">
        <v>52</v>
      </c>
      <c r="AB56" s="8" t="s">
        <v>54</v>
      </c>
      <c r="AC56" s="7" t="s">
        <v>222</v>
      </c>
      <c r="AD56" s="9">
        <v>14.64</v>
      </c>
      <c r="AE56" s="6">
        <v>21</v>
      </c>
      <c r="AF56" s="9">
        <v>3.0744</v>
      </c>
      <c r="AG56" s="10">
        <f>ROUND($K$56*$AD$56,2)</f>
        <v>43.92</v>
      </c>
      <c r="AH56" s="10">
        <f>ROUND($K$56*($AD$56+$AF$56),2)</f>
        <v>53.14</v>
      </c>
    </row>
    <row r="57" spans="1:34" ht="13.5">
      <c r="A57" s="20"/>
      <c r="B57" s="20"/>
      <c r="C57" s="2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20" t="s">
        <v>90</v>
      </c>
      <c r="AF57" s="20"/>
      <c r="AG57" s="12">
        <f>SUM($AG$53:$AG$56)</f>
        <v>1646.04</v>
      </c>
      <c r="AH57" s="12">
        <f>SUM($AH$53:$AH$56)</f>
        <v>1991.7100000000003</v>
      </c>
    </row>
    <row r="58" spans="1:34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ht="25.5">
      <c r="A59" s="3">
        <v>46864</v>
      </c>
      <c r="B59" s="4"/>
      <c r="C59" s="3">
        <v>129745</v>
      </c>
      <c r="D59" s="4" t="s">
        <v>194</v>
      </c>
      <c r="E59" s="4" t="s">
        <v>195</v>
      </c>
      <c r="F59" s="4" t="s">
        <v>196</v>
      </c>
      <c r="G59" s="4" t="s">
        <v>197</v>
      </c>
      <c r="H59" s="4"/>
      <c r="I59" s="4" t="s">
        <v>198</v>
      </c>
      <c r="J59" s="5">
        <v>1</v>
      </c>
      <c r="K59" s="6">
        <v>1</v>
      </c>
      <c r="L59" s="7" t="s">
        <v>96</v>
      </c>
      <c r="M59" s="4">
        <v>313060</v>
      </c>
      <c r="N59" s="4" t="s">
        <v>230</v>
      </c>
      <c r="O59" s="4" t="s">
        <v>231</v>
      </c>
      <c r="P59" s="4" t="s">
        <v>217</v>
      </c>
      <c r="Q59" s="4"/>
      <c r="R59" s="4" t="s">
        <v>54</v>
      </c>
      <c r="S59" s="4">
        <v>411077</v>
      </c>
      <c r="T59" s="4" t="s">
        <v>232</v>
      </c>
      <c r="U59" s="4" t="s">
        <v>233</v>
      </c>
      <c r="V59" s="4">
        <v>549494978</v>
      </c>
      <c r="W59" s="4"/>
      <c r="X59" s="8" t="s">
        <v>234</v>
      </c>
      <c r="Y59" s="8" t="s">
        <v>235</v>
      </c>
      <c r="Z59" s="8" t="s">
        <v>236</v>
      </c>
      <c r="AA59" s="8" t="s">
        <v>237</v>
      </c>
      <c r="AB59" s="8" t="s">
        <v>54</v>
      </c>
      <c r="AC59" s="7" t="s">
        <v>238</v>
      </c>
      <c r="AD59" s="9">
        <v>32.82</v>
      </c>
      <c r="AE59" s="6">
        <v>21</v>
      </c>
      <c r="AF59" s="9">
        <v>6.8922</v>
      </c>
      <c r="AG59" s="10">
        <f>ROUND($K$59*$AD$59,2)</f>
        <v>32.82</v>
      </c>
      <c r="AH59" s="10">
        <f>ROUND($K$59*($AD$59+$AF$59),2)</f>
        <v>39.71</v>
      </c>
    </row>
    <row r="60" spans="1:34" ht="25.5">
      <c r="A60" s="3">
        <v>46864</v>
      </c>
      <c r="B60" s="4"/>
      <c r="C60" s="3">
        <v>129766</v>
      </c>
      <c r="D60" s="4" t="s">
        <v>194</v>
      </c>
      <c r="E60" s="4" t="s">
        <v>239</v>
      </c>
      <c r="F60" s="4" t="s">
        <v>240</v>
      </c>
      <c r="G60" s="4" t="s">
        <v>241</v>
      </c>
      <c r="H60" s="4"/>
      <c r="I60" s="4" t="s">
        <v>109</v>
      </c>
      <c r="J60" s="5">
        <v>1</v>
      </c>
      <c r="K60" s="6">
        <v>1</v>
      </c>
      <c r="L60" s="7" t="s">
        <v>96</v>
      </c>
      <c r="M60" s="4">
        <v>313060</v>
      </c>
      <c r="N60" s="4" t="s">
        <v>230</v>
      </c>
      <c r="O60" s="4" t="s">
        <v>231</v>
      </c>
      <c r="P60" s="4" t="s">
        <v>217</v>
      </c>
      <c r="Q60" s="4"/>
      <c r="R60" s="4" t="s">
        <v>54</v>
      </c>
      <c r="S60" s="4">
        <v>411077</v>
      </c>
      <c r="T60" s="4" t="s">
        <v>232</v>
      </c>
      <c r="U60" s="4" t="s">
        <v>233</v>
      </c>
      <c r="V60" s="4">
        <v>549494978</v>
      </c>
      <c r="W60" s="4"/>
      <c r="X60" s="8" t="s">
        <v>234</v>
      </c>
      <c r="Y60" s="8" t="s">
        <v>235</v>
      </c>
      <c r="Z60" s="8" t="s">
        <v>236</v>
      </c>
      <c r="AA60" s="8" t="s">
        <v>237</v>
      </c>
      <c r="AB60" s="8" t="s">
        <v>54</v>
      </c>
      <c r="AC60" s="7" t="s">
        <v>238</v>
      </c>
      <c r="AD60" s="9">
        <v>24.4</v>
      </c>
      <c r="AE60" s="6">
        <v>21</v>
      </c>
      <c r="AF60" s="9">
        <v>5.124</v>
      </c>
      <c r="AG60" s="10">
        <f>ROUND($K$60*$AD$60,2)</f>
        <v>24.4</v>
      </c>
      <c r="AH60" s="10">
        <f>ROUND($K$60*($AD$60+$AF$60),2)</f>
        <v>29.52</v>
      </c>
    </row>
    <row r="61" spans="1:34" ht="26.25">
      <c r="A61" s="3">
        <v>46864</v>
      </c>
      <c r="B61" s="4"/>
      <c r="C61" s="3">
        <v>129767</v>
      </c>
      <c r="D61" s="4" t="s">
        <v>194</v>
      </c>
      <c r="E61" s="4" t="s">
        <v>242</v>
      </c>
      <c r="F61" s="4" t="s">
        <v>243</v>
      </c>
      <c r="G61" s="4" t="s">
        <v>244</v>
      </c>
      <c r="H61" s="4"/>
      <c r="I61" s="4" t="s">
        <v>109</v>
      </c>
      <c r="J61" s="5">
        <v>1</v>
      </c>
      <c r="K61" s="6">
        <v>1</v>
      </c>
      <c r="L61" s="7" t="s">
        <v>96</v>
      </c>
      <c r="M61" s="4">
        <v>313060</v>
      </c>
      <c r="N61" s="4" t="s">
        <v>230</v>
      </c>
      <c r="O61" s="4" t="s">
        <v>231</v>
      </c>
      <c r="P61" s="4" t="s">
        <v>217</v>
      </c>
      <c r="Q61" s="4"/>
      <c r="R61" s="4" t="s">
        <v>54</v>
      </c>
      <c r="S61" s="4">
        <v>411077</v>
      </c>
      <c r="T61" s="4" t="s">
        <v>232</v>
      </c>
      <c r="U61" s="4" t="s">
        <v>233</v>
      </c>
      <c r="V61" s="4">
        <v>549494978</v>
      </c>
      <c r="W61" s="4"/>
      <c r="X61" s="8" t="s">
        <v>234</v>
      </c>
      <c r="Y61" s="8" t="s">
        <v>235</v>
      </c>
      <c r="Z61" s="8" t="s">
        <v>236</v>
      </c>
      <c r="AA61" s="8" t="s">
        <v>237</v>
      </c>
      <c r="AB61" s="8" t="s">
        <v>54</v>
      </c>
      <c r="AC61" s="7" t="s">
        <v>238</v>
      </c>
      <c r="AD61" s="9">
        <v>34.16</v>
      </c>
      <c r="AE61" s="6">
        <v>21</v>
      </c>
      <c r="AF61" s="9">
        <v>7.1736</v>
      </c>
      <c r="AG61" s="10">
        <f>ROUND($K$61*$AD$61,2)</f>
        <v>34.16</v>
      </c>
      <c r="AH61" s="10">
        <f>ROUND($K$61*($AD$61+$AF$61),2)</f>
        <v>41.33</v>
      </c>
    </row>
    <row r="62" spans="1:34" ht="13.5">
      <c r="A62" s="20"/>
      <c r="B62" s="20"/>
      <c r="C62" s="2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20" t="s">
        <v>90</v>
      </c>
      <c r="AF62" s="20"/>
      <c r="AG62" s="12">
        <f>SUM($AG$59:$AG$61)</f>
        <v>91.38</v>
      </c>
      <c r="AH62" s="12">
        <f>SUM($AH$59:$AH$61)</f>
        <v>110.56</v>
      </c>
    </row>
    <row r="63" spans="1:34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25.5">
      <c r="A64" s="3">
        <v>46880</v>
      </c>
      <c r="B64" s="4"/>
      <c r="C64" s="3">
        <v>129706</v>
      </c>
      <c r="D64" s="4" t="s">
        <v>66</v>
      </c>
      <c r="E64" s="4" t="s">
        <v>67</v>
      </c>
      <c r="F64" s="4" t="s">
        <v>68</v>
      </c>
      <c r="G64" s="4" t="s">
        <v>69</v>
      </c>
      <c r="H64" s="4"/>
      <c r="I64" s="4" t="s">
        <v>44</v>
      </c>
      <c r="J64" s="5">
        <v>8</v>
      </c>
      <c r="K64" s="6">
        <v>8</v>
      </c>
      <c r="L64" s="7" t="s">
        <v>96</v>
      </c>
      <c r="M64" s="4">
        <v>212700</v>
      </c>
      <c r="N64" s="4" t="s">
        <v>245</v>
      </c>
      <c r="O64" s="4" t="s">
        <v>246</v>
      </c>
      <c r="P64" s="4" t="s">
        <v>247</v>
      </c>
      <c r="Q64" s="4">
        <v>1</v>
      </c>
      <c r="R64" s="4" t="s">
        <v>248</v>
      </c>
      <c r="S64" s="4">
        <v>645</v>
      </c>
      <c r="T64" s="4" t="s">
        <v>249</v>
      </c>
      <c r="U64" s="4" t="s">
        <v>250</v>
      </c>
      <c r="V64" s="4">
        <v>549493174</v>
      </c>
      <c r="W64" s="4"/>
      <c r="X64" s="8" t="s">
        <v>251</v>
      </c>
      <c r="Y64" s="8" t="s">
        <v>252</v>
      </c>
      <c r="Z64" s="8" t="s">
        <v>54</v>
      </c>
      <c r="AA64" s="8" t="s">
        <v>253</v>
      </c>
      <c r="AB64" s="8" t="s">
        <v>54</v>
      </c>
      <c r="AC64" s="7" t="s">
        <v>254</v>
      </c>
      <c r="AD64" s="9">
        <v>35.99</v>
      </c>
      <c r="AE64" s="6">
        <v>21</v>
      </c>
      <c r="AF64" s="9">
        <v>7.5579</v>
      </c>
      <c r="AG64" s="10">
        <f>ROUND($K$64*$AD$64,2)</f>
        <v>287.92</v>
      </c>
      <c r="AH64" s="10">
        <f>ROUND($K$64*($AD$64+$AF$64),2)</f>
        <v>348.38</v>
      </c>
    </row>
    <row r="65" spans="1:34" ht="25.5">
      <c r="A65" s="3">
        <v>46880</v>
      </c>
      <c r="B65" s="4"/>
      <c r="C65" s="3">
        <v>129733</v>
      </c>
      <c r="D65" s="4" t="s">
        <v>66</v>
      </c>
      <c r="E65" s="4" t="s">
        <v>255</v>
      </c>
      <c r="F65" s="4" t="s">
        <v>83</v>
      </c>
      <c r="G65" s="4" t="s">
        <v>256</v>
      </c>
      <c r="H65" s="4"/>
      <c r="I65" s="4" t="s">
        <v>85</v>
      </c>
      <c r="J65" s="5">
        <v>4</v>
      </c>
      <c r="K65" s="6">
        <v>4</v>
      </c>
      <c r="L65" s="7" t="s">
        <v>96</v>
      </c>
      <c r="M65" s="4">
        <v>212700</v>
      </c>
      <c r="N65" s="4" t="s">
        <v>245</v>
      </c>
      <c r="O65" s="4" t="s">
        <v>246</v>
      </c>
      <c r="P65" s="4" t="s">
        <v>247</v>
      </c>
      <c r="Q65" s="4">
        <v>1</v>
      </c>
      <c r="R65" s="4" t="s">
        <v>248</v>
      </c>
      <c r="S65" s="4">
        <v>645</v>
      </c>
      <c r="T65" s="4" t="s">
        <v>249</v>
      </c>
      <c r="U65" s="4" t="s">
        <v>250</v>
      </c>
      <c r="V65" s="4">
        <v>549493174</v>
      </c>
      <c r="W65" s="4"/>
      <c r="X65" s="8" t="s">
        <v>251</v>
      </c>
      <c r="Y65" s="8" t="s">
        <v>252</v>
      </c>
      <c r="Z65" s="8" t="s">
        <v>54</v>
      </c>
      <c r="AA65" s="8" t="s">
        <v>253</v>
      </c>
      <c r="AB65" s="8" t="s">
        <v>54</v>
      </c>
      <c r="AC65" s="7" t="s">
        <v>254</v>
      </c>
      <c r="AD65" s="9">
        <v>28.06</v>
      </c>
      <c r="AE65" s="6">
        <v>21</v>
      </c>
      <c r="AF65" s="9">
        <v>5.8926</v>
      </c>
      <c r="AG65" s="10">
        <f>ROUND($K$65*$AD$65,2)</f>
        <v>112.24</v>
      </c>
      <c r="AH65" s="10">
        <f>ROUND($K$65*($AD$65+$AF$65),2)</f>
        <v>135.81</v>
      </c>
    </row>
    <row r="66" spans="1:34" ht="25.5">
      <c r="A66" s="3">
        <v>46880</v>
      </c>
      <c r="B66" s="4"/>
      <c r="C66" s="3">
        <v>129734</v>
      </c>
      <c r="D66" s="4" t="s">
        <v>61</v>
      </c>
      <c r="E66" s="4" t="s">
        <v>62</v>
      </c>
      <c r="F66" s="4" t="s">
        <v>63</v>
      </c>
      <c r="G66" s="4" t="s">
        <v>64</v>
      </c>
      <c r="H66" s="4"/>
      <c r="I66" s="4" t="s">
        <v>65</v>
      </c>
      <c r="J66" s="5">
        <v>1</v>
      </c>
      <c r="K66" s="6">
        <v>1</v>
      </c>
      <c r="L66" s="7" t="s">
        <v>96</v>
      </c>
      <c r="M66" s="4">
        <v>212700</v>
      </c>
      <c r="N66" s="4" t="s">
        <v>245</v>
      </c>
      <c r="O66" s="4" t="s">
        <v>246</v>
      </c>
      <c r="P66" s="4" t="s">
        <v>247</v>
      </c>
      <c r="Q66" s="4">
        <v>1</v>
      </c>
      <c r="R66" s="4" t="s">
        <v>248</v>
      </c>
      <c r="S66" s="4">
        <v>645</v>
      </c>
      <c r="T66" s="4" t="s">
        <v>249</v>
      </c>
      <c r="U66" s="4" t="s">
        <v>250</v>
      </c>
      <c r="V66" s="4">
        <v>549493174</v>
      </c>
      <c r="W66" s="4"/>
      <c r="X66" s="8" t="s">
        <v>251</v>
      </c>
      <c r="Y66" s="8" t="s">
        <v>252</v>
      </c>
      <c r="Z66" s="8" t="s">
        <v>54</v>
      </c>
      <c r="AA66" s="8" t="s">
        <v>253</v>
      </c>
      <c r="AB66" s="8" t="s">
        <v>54</v>
      </c>
      <c r="AC66" s="7" t="s">
        <v>254</v>
      </c>
      <c r="AD66" s="9">
        <v>10.37</v>
      </c>
      <c r="AE66" s="6">
        <v>21</v>
      </c>
      <c r="AF66" s="9">
        <v>2.1777</v>
      </c>
      <c r="AG66" s="10">
        <f>ROUND($K$66*$AD$66,2)</f>
        <v>10.37</v>
      </c>
      <c r="AH66" s="10">
        <f>ROUND($K$66*($AD$66+$AF$66),2)</f>
        <v>12.55</v>
      </c>
    </row>
    <row r="67" spans="1:34" ht="51">
      <c r="A67" s="3">
        <v>46880</v>
      </c>
      <c r="B67" s="4"/>
      <c r="C67" s="3">
        <v>129735</v>
      </c>
      <c r="D67" s="4" t="s">
        <v>61</v>
      </c>
      <c r="E67" s="4" t="s">
        <v>73</v>
      </c>
      <c r="F67" s="4" t="s">
        <v>74</v>
      </c>
      <c r="G67" s="4" t="s">
        <v>75</v>
      </c>
      <c r="H67" s="4"/>
      <c r="I67" s="4" t="s">
        <v>76</v>
      </c>
      <c r="J67" s="5">
        <v>1</v>
      </c>
      <c r="K67" s="6">
        <v>1</v>
      </c>
      <c r="L67" s="7" t="s">
        <v>96</v>
      </c>
      <c r="M67" s="4">
        <v>212700</v>
      </c>
      <c r="N67" s="4" t="s">
        <v>245</v>
      </c>
      <c r="O67" s="4" t="s">
        <v>246</v>
      </c>
      <c r="P67" s="4" t="s">
        <v>247</v>
      </c>
      <c r="Q67" s="4">
        <v>1</v>
      </c>
      <c r="R67" s="4" t="s">
        <v>248</v>
      </c>
      <c r="S67" s="4">
        <v>645</v>
      </c>
      <c r="T67" s="4" t="s">
        <v>249</v>
      </c>
      <c r="U67" s="4" t="s">
        <v>250</v>
      </c>
      <c r="V67" s="4">
        <v>549493174</v>
      </c>
      <c r="W67" s="4"/>
      <c r="X67" s="8" t="s">
        <v>251</v>
      </c>
      <c r="Y67" s="8" t="s">
        <v>252</v>
      </c>
      <c r="Z67" s="8" t="s">
        <v>54</v>
      </c>
      <c r="AA67" s="8" t="s">
        <v>253</v>
      </c>
      <c r="AB67" s="8" t="s">
        <v>54</v>
      </c>
      <c r="AC67" s="7" t="s">
        <v>254</v>
      </c>
      <c r="AD67" s="9">
        <v>23.06</v>
      </c>
      <c r="AE67" s="6">
        <v>21</v>
      </c>
      <c r="AF67" s="9">
        <v>4.8426</v>
      </c>
      <c r="AG67" s="10">
        <f>ROUND($K$67*$AD$67,2)</f>
        <v>23.06</v>
      </c>
      <c r="AH67" s="10">
        <f>ROUND($K$67*($AD$67+$AF$67),2)</f>
        <v>27.9</v>
      </c>
    </row>
    <row r="68" spans="1:34" ht="25.5">
      <c r="A68" s="3">
        <v>46880</v>
      </c>
      <c r="B68" s="4"/>
      <c r="C68" s="3">
        <v>129747</v>
      </c>
      <c r="D68" s="4" t="s">
        <v>57</v>
      </c>
      <c r="E68" s="4" t="s">
        <v>58</v>
      </c>
      <c r="F68" s="4" t="s">
        <v>59</v>
      </c>
      <c r="G68" s="4" t="s">
        <v>60</v>
      </c>
      <c r="H68" s="4"/>
      <c r="I68" s="4" t="s">
        <v>44</v>
      </c>
      <c r="J68" s="5">
        <v>6</v>
      </c>
      <c r="K68" s="6">
        <v>6</v>
      </c>
      <c r="L68" s="7" t="s">
        <v>96</v>
      </c>
      <c r="M68" s="4">
        <v>212700</v>
      </c>
      <c r="N68" s="4" t="s">
        <v>245</v>
      </c>
      <c r="O68" s="4" t="s">
        <v>246</v>
      </c>
      <c r="P68" s="4" t="s">
        <v>247</v>
      </c>
      <c r="Q68" s="4">
        <v>1</v>
      </c>
      <c r="R68" s="4" t="s">
        <v>248</v>
      </c>
      <c r="S68" s="4">
        <v>645</v>
      </c>
      <c r="T68" s="4" t="s">
        <v>249</v>
      </c>
      <c r="U68" s="4" t="s">
        <v>250</v>
      </c>
      <c r="V68" s="4">
        <v>549493174</v>
      </c>
      <c r="W68" s="4"/>
      <c r="X68" s="8" t="s">
        <v>251</v>
      </c>
      <c r="Y68" s="8" t="s">
        <v>252</v>
      </c>
      <c r="Z68" s="8" t="s">
        <v>54</v>
      </c>
      <c r="AA68" s="8" t="s">
        <v>253</v>
      </c>
      <c r="AB68" s="8" t="s">
        <v>54</v>
      </c>
      <c r="AC68" s="7" t="s">
        <v>254</v>
      </c>
      <c r="AD68" s="9">
        <v>10.55</v>
      </c>
      <c r="AE68" s="6">
        <v>21</v>
      </c>
      <c r="AF68" s="9">
        <v>2.2155</v>
      </c>
      <c r="AG68" s="10">
        <f>ROUND($K$68*$AD$68,2)</f>
        <v>63.3</v>
      </c>
      <c r="AH68" s="10">
        <f>ROUND($K$68*($AD$68+$AF$68),2)</f>
        <v>76.59</v>
      </c>
    </row>
    <row r="69" spans="1:34" ht="25.5">
      <c r="A69" s="3">
        <v>46880</v>
      </c>
      <c r="B69" s="4"/>
      <c r="C69" s="3">
        <v>129748</v>
      </c>
      <c r="D69" s="4" t="s">
        <v>86</v>
      </c>
      <c r="E69" s="4" t="s">
        <v>87</v>
      </c>
      <c r="F69" s="4" t="s">
        <v>88</v>
      </c>
      <c r="G69" s="4" t="s">
        <v>89</v>
      </c>
      <c r="H69" s="4"/>
      <c r="I69" s="4" t="s">
        <v>85</v>
      </c>
      <c r="J69" s="5">
        <v>4</v>
      </c>
      <c r="K69" s="6">
        <v>4</v>
      </c>
      <c r="L69" s="7" t="s">
        <v>96</v>
      </c>
      <c r="M69" s="4">
        <v>212700</v>
      </c>
      <c r="N69" s="4" t="s">
        <v>245</v>
      </c>
      <c r="O69" s="4" t="s">
        <v>246</v>
      </c>
      <c r="P69" s="4" t="s">
        <v>247</v>
      </c>
      <c r="Q69" s="4">
        <v>1</v>
      </c>
      <c r="R69" s="4" t="s">
        <v>248</v>
      </c>
      <c r="S69" s="4">
        <v>645</v>
      </c>
      <c r="T69" s="4" t="s">
        <v>249</v>
      </c>
      <c r="U69" s="4" t="s">
        <v>250</v>
      </c>
      <c r="V69" s="4">
        <v>549493174</v>
      </c>
      <c r="W69" s="4"/>
      <c r="X69" s="8" t="s">
        <v>251</v>
      </c>
      <c r="Y69" s="8" t="s">
        <v>252</v>
      </c>
      <c r="Z69" s="8" t="s">
        <v>54</v>
      </c>
      <c r="AA69" s="8" t="s">
        <v>253</v>
      </c>
      <c r="AB69" s="8" t="s">
        <v>54</v>
      </c>
      <c r="AC69" s="7" t="s">
        <v>254</v>
      </c>
      <c r="AD69" s="9">
        <v>42.82</v>
      </c>
      <c r="AE69" s="6">
        <v>21</v>
      </c>
      <c r="AF69" s="9">
        <v>8.9922</v>
      </c>
      <c r="AG69" s="10">
        <f>ROUND($K$69*$AD$69,2)</f>
        <v>171.28</v>
      </c>
      <c r="AH69" s="10">
        <f>ROUND($K$69*($AD$69+$AF$69),2)</f>
        <v>207.25</v>
      </c>
    </row>
    <row r="70" spans="1:34" ht="25.5">
      <c r="A70" s="3">
        <v>46880</v>
      </c>
      <c r="B70" s="4"/>
      <c r="C70" s="3">
        <v>129749</v>
      </c>
      <c r="D70" s="4" t="s">
        <v>86</v>
      </c>
      <c r="E70" s="4" t="s">
        <v>257</v>
      </c>
      <c r="F70" s="4" t="s">
        <v>258</v>
      </c>
      <c r="G70" s="4" t="s">
        <v>259</v>
      </c>
      <c r="H70" s="4"/>
      <c r="I70" s="4" t="s">
        <v>85</v>
      </c>
      <c r="J70" s="5">
        <v>4</v>
      </c>
      <c r="K70" s="6">
        <v>4</v>
      </c>
      <c r="L70" s="7" t="s">
        <v>96</v>
      </c>
      <c r="M70" s="4">
        <v>212700</v>
      </c>
      <c r="N70" s="4" t="s">
        <v>245</v>
      </c>
      <c r="O70" s="4" t="s">
        <v>246</v>
      </c>
      <c r="P70" s="4" t="s">
        <v>247</v>
      </c>
      <c r="Q70" s="4">
        <v>1</v>
      </c>
      <c r="R70" s="4" t="s">
        <v>248</v>
      </c>
      <c r="S70" s="4">
        <v>645</v>
      </c>
      <c r="T70" s="4" t="s">
        <v>249</v>
      </c>
      <c r="U70" s="4" t="s">
        <v>250</v>
      </c>
      <c r="V70" s="4">
        <v>549493174</v>
      </c>
      <c r="W70" s="4"/>
      <c r="X70" s="8" t="s">
        <v>251</v>
      </c>
      <c r="Y70" s="8" t="s">
        <v>252</v>
      </c>
      <c r="Z70" s="8" t="s">
        <v>54</v>
      </c>
      <c r="AA70" s="8" t="s">
        <v>253</v>
      </c>
      <c r="AB70" s="8" t="s">
        <v>54</v>
      </c>
      <c r="AC70" s="7" t="s">
        <v>254</v>
      </c>
      <c r="AD70" s="9">
        <v>74.66</v>
      </c>
      <c r="AE70" s="6">
        <v>21</v>
      </c>
      <c r="AF70" s="9">
        <v>15.6786</v>
      </c>
      <c r="AG70" s="10">
        <f>ROUND($K$70*$AD$70,2)</f>
        <v>298.64</v>
      </c>
      <c r="AH70" s="10">
        <f>ROUND($K$70*($AD$70+$AF$70),2)</f>
        <v>361.35</v>
      </c>
    </row>
    <row r="71" spans="1:34" ht="25.5">
      <c r="A71" s="3">
        <v>46880</v>
      </c>
      <c r="B71" s="4"/>
      <c r="C71" s="3">
        <v>129750</v>
      </c>
      <c r="D71" s="4" t="s">
        <v>66</v>
      </c>
      <c r="E71" s="4" t="s">
        <v>128</v>
      </c>
      <c r="F71" s="4" t="s">
        <v>129</v>
      </c>
      <c r="G71" s="4" t="s">
        <v>130</v>
      </c>
      <c r="H71" s="4"/>
      <c r="I71" s="4" t="s">
        <v>85</v>
      </c>
      <c r="J71" s="5">
        <v>3</v>
      </c>
      <c r="K71" s="6">
        <v>3</v>
      </c>
      <c r="L71" s="7" t="s">
        <v>96</v>
      </c>
      <c r="M71" s="4">
        <v>212700</v>
      </c>
      <c r="N71" s="4" t="s">
        <v>245</v>
      </c>
      <c r="O71" s="4" t="s">
        <v>246</v>
      </c>
      <c r="P71" s="4" t="s">
        <v>247</v>
      </c>
      <c r="Q71" s="4">
        <v>1</v>
      </c>
      <c r="R71" s="4" t="s">
        <v>248</v>
      </c>
      <c r="S71" s="4">
        <v>645</v>
      </c>
      <c r="T71" s="4" t="s">
        <v>249</v>
      </c>
      <c r="U71" s="4" t="s">
        <v>250</v>
      </c>
      <c r="V71" s="4">
        <v>549493174</v>
      </c>
      <c r="W71" s="4"/>
      <c r="X71" s="8" t="s">
        <v>251</v>
      </c>
      <c r="Y71" s="8" t="s">
        <v>252</v>
      </c>
      <c r="Z71" s="8" t="s">
        <v>54</v>
      </c>
      <c r="AA71" s="8" t="s">
        <v>253</v>
      </c>
      <c r="AB71" s="8" t="s">
        <v>54</v>
      </c>
      <c r="AC71" s="7" t="s">
        <v>254</v>
      </c>
      <c r="AD71" s="9">
        <v>13.42</v>
      </c>
      <c r="AE71" s="6">
        <v>21</v>
      </c>
      <c r="AF71" s="9">
        <v>2.8182</v>
      </c>
      <c r="AG71" s="10">
        <f>ROUND($K$71*$AD$71,2)</f>
        <v>40.26</v>
      </c>
      <c r="AH71" s="10">
        <f>ROUND($K$71*($AD$71+$AF$71),2)</f>
        <v>48.71</v>
      </c>
    </row>
    <row r="72" spans="1:34" ht="26.25">
      <c r="A72" s="3">
        <v>46880</v>
      </c>
      <c r="B72" s="4"/>
      <c r="C72" s="3">
        <v>129751</v>
      </c>
      <c r="D72" s="4" t="s">
        <v>135</v>
      </c>
      <c r="E72" s="4" t="s">
        <v>260</v>
      </c>
      <c r="F72" s="4" t="s">
        <v>261</v>
      </c>
      <c r="G72" s="4" t="s">
        <v>262</v>
      </c>
      <c r="H72" s="4"/>
      <c r="I72" s="4" t="s">
        <v>263</v>
      </c>
      <c r="J72" s="5">
        <v>2</v>
      </c>
      <c r="K72" s="6">
        <v>2</v>
      </c>
      <c r="L72" s="7" t="s">
        <v>96</v>
      </c>
      <c r="M72" s="4">
        <v>212700</v>
      </c>
      <c r="N72" s="4" t="s">
        <v>245</v>
      </c>
      <c r="O72" s="4" t="s">
        <v>246</v>
      </c>
      <c r="P72" s="4" t="s">
        <v>247</v>
      </c>
      <c r="Q72" s="4">
        <v>1</v>
      </c>
      <c r="R72" s="4" t="s">
        <v>248</v>
      </c>
      <c r="S72" s="4">
        <v>645</v>
      </c>
      <c r="T72" s="4" t="s">
        <v>249</v>
      </c>
      <c r="U72" s="4" t="s">
        <v>250</v>
      </c>
      <c r="V72" s="4">
        <v>549493174</v>
      </c>
      <c r="W72" s="4"/>
      <c r="X72" s="8" t="s">
        <v>251</v>
      </c>
      <c r="Y72" s="8" t="s">
        <v>252</v>
      </c>
      <c r="Z72" s="8" t="s">
        <v>54</v>
      </c>
      <c r="AA72" s="8" t="s">
        <v>253</v>
      </c>
      <c r="AB72" s="8" t="s">
        <v>54</v>
      </c>
      <c r="AC72" s="7" t="s">
        <v>254</v>
      </c>
      <c r="AD72" s="9">
        <v>30.5</v>
      </c>
      <c r="AE72" s="6">
        <v>21</v>
      </c>
      <c r="AF72" s="9">
        <v>6.405</v>
      </c>
      <c r="AG72" s="10">
        <f>ROUND($K$72*$AD$72,2)</f>
        <v>61</v>
      </c>
      <c r="AH72" s="10">
        <f>ROUND($K$72*($AD$72+$AF$72),2)</f>
        <v>73.81</v>
      </c>
    </row>
    <row r="73" spans="1:34" ht="13.5">
      <c r="A73" s="20"/>
      <c r="B73" s="20"/>
      <c r="C73" s="2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20" t="s">
        <v>90</v>
      </c>
      <c r="AF73" s="20"/>
      <c r="AG73" s="12">
        <f>SUM($AG$64:$AG$72)</f>
        <v>1068.0700000000002</v>
      </c>
      <c r="AH73" s="12">
        <f>SUM($AH$64:$AH$72)</f>
        <v>1292.35</v>
      </c>
    </row>
    <row r="74" spans="1:34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38.25">
      <c r="A75" s="3">
        <v>46899</v>
      </c>
      <c r="B75" s="4" t="s">
        <v>264</v>
      </c>
      <c r="C75" s="3">
        <v>129787</v>
      </c>
      <c r="D75" s="4" t="s">
        <v>131</v>
      </c>
      <c r="E75" s="4" t="s">
        <v>132</v>
      </c>
      <c r="F75" s="4" t="s">
        <v>133</v>
      </c>
      <c r="G75" s="4" t="s">
        <v>134</v>
      </c>
      <c r="H75" s="4"/>
      <c r="I75" s="4" t="s">
        <v>109</v>
      </c>
      <c r="J75" s="5">
        <v>120</v>
      </c>
      <c r="K75" s="6">
        <v>120</v>
      </c>
      <c r="L75" s="7" t="s">
        <v>96</v>
      </c>
      <c r="M75" s="4">
        <v>315010</v>
      </c>
      <c r="N75" s="4" t="s">
        <v>265</v>
      </c>
      <c r="O75" s="4" t="s">
        <v>266</v>
      </c>
      <c r="P75" s="4" t="s">
        <v>141</v>
      </c>
      <c r="Q75" s="4">
        <v>2</v>
      </c>
      <c r="R75" s="4" t="s">
        <v>267</v>
      </c>
      <c r="S75" s="4">
        <v>1438</v>
      </c>
      <c r="T75" s="4" t="s">
        <v>268</v>
      </c>
      <c r="U75" s="4" t="s">
        <v>269</v>
      </c>
      <c r="V75" s="4">
        <v>549494467</v>
      </c>
      <c r="W75" s="4"/>
      <c r="X75" s="8" t="s">
        <v>52</v>
      </c>
      <c r="Y75" s="8" t="s">
        <v>270</v>
      </c>
      <c r="Z75" s="8" t="s">
        <v>54</v>
      </c>
      <c r="AA75" s="8" t="s">
        <v>52</v>
      </c>
      <c r="AB75" s="8" t="s">
        <v>54</v>
      </c>
      <c r="AC75" s="7" t="s">
        <v>271</v>
      </c>
      <c r="AD75" s="9">
        <v>40.53</v>
      </c>
      <c r="AE75" s="6">
        <v>21</v>
      </c>
      <c r="AF75" s="9">
        <v>8.5113</v>
      </c>
      <c r="AG75" s="10">
        <f>ROUND($K$75*$AD$75,2)</f>
        <v>4863.6</v>
      </c>
      <c r="AH75" s="10">
        <f>ROUND($K$75*($AD$75+$AF$75),2)</f>
        <v>5884.96</v>
      </c>
    </row>
    <row r="76" spans="1:34" ht="38.25">
      <c r="A76" s="3">
        <v>46899</v>
      </c>
      <c r="B76" s="4" t="s">
        <v>264</v>
      </c>
      <c r="C76" s="3">
        <v>129788</v>
      </c>
      <c r="D76" s="4" t="s">
        <v>77</v>
      </c>
      <c r="E76" s="4" t="s">
        <v>227</v>
      </c>
      <c r="F76" s="4" t="s">
        <v>228</v>
      </c>
      <c r="G76" s="4" t="s">
        <v>229</v>
      </c>
      <c r="H76" s="4"/>
      <c r="I76" s="4" t="s">
        <v>109</v>
      </c>
      <c r="J76" s="5">
        <v>10</v>
      </c>
      <c r="K76" s="6">
        <v>10</v>
      </c>
      <c r="L76" s="7" t="s">
        <v>96</v>
      </c>
      <c r="M76" s="4">
        <v>315010</v>
      </c>
      <c r="N76" s="4" t="s">
        <v>265</v>
      </c>
      <c r="O76" s="4" t="s">
        <v>266</v>
      </c>
      <c r="P76" s="4" t="s">
        <v>141</v>
      </c>
      <c r="Q76" s="4">
        <v>2</v>
      </c>
      <c r="R76" s="4" t="s">
        <v>267</v>
      </c>
      <c r="S76" s="4">
        <v>1438</v>
      </c>
      <c r="T76" s="4" t="s">
        <v>268</v>
      </c>
      <c r="U76" s="4" t="s">
        <v>269</v>
      </c>
      <c r="V76" s="4">
        <v>549494467</v>
      </c>
      <c r="W76" s="4"/>
      <c r="X76" s="8" t="s">
        <v>52</v>
      </c>
      <c r="Y76" s="8" t="s">
        <v>270</v>
      </c>
      <c r="Z76" s="8" t="s">
        <v>54</v>
      </c>
      <c r="AA76" s="8" t="s">
        <v>52</v>
      </c>
      <c r="AB76" s="8" t="s">
        <v>54</v>
      </c>
      <c r="AC76" s="7" t="s">
        <v>271</v>
      </c>
      <c r="AD76" s="9">
        <v>14.64</v>
      </c>
      <c r="AE76" s="6">
        <v>21</v>
      </c>
      <c r="AF76" s="9">
        <v>3.0744</v>
      </c>
      <c r="AG76" s="10">
        <f>ROUND($K$76*$AD$76,2)</f>
        <v>146.4</v>
      </c>
      <c r="AH76" s="10">
        <f>ROUND($K$76*($AD$76+$AF$76),2)</f>
        <v>177.14</v>
      </c>
    </row>
    <row r="77" spans="1:34" ht="38.25">
      <c r="A77" s="3">
        <v>46899</v>
      </c>
      <c r="B77" s="4" t="s">
        <v>264</v>
      </c>
      <c r="C77" s="3">
        <v>129790</v>
      </c>
      <c r="D77" s="4" t="s">
        <v>272</v>
      </c>
      <c r="E77" s="4" t="s">
        <v>273</v>
      </c>
      <c r="F77" s="4" t="s">
        <v>274</v>
      </c>
      <c r="G77" s="4" t="s">
        <v>275</v>
      </c>
      <c r="H77" s="4"/>
      <c r="I77" s="4" t="s">
        <v>109</v>
      </c>
      <c r="J77" s="5">
        <v>10</v>
      </c>
      <c r="K77" s="6">
        <v>10</v>
      </c>
      <c r="L77" s="7" t="s">
        <v>96</v>
      </c>
      <c r="M77" s="4">
        <v>315010</v>
      </c>
      <c r="N77" s="4" t="s">
        <v>265</v>
      </c>
      <c r="O77" s="4" t="s">
        <v>266</v>
      </c>
      <c r="P77" s="4" t="s">
        <v>141</v>
      </c>
      <c r="Q77" s="4">
        <v>2</v>
      </c>
      <c r="R77" s="4" t="s">
        <v>267</v>
      </c>
      <c r="S77" s="4">
        <v>1438</v>
      </c>
      <c r="T77" s="4" t="s">
        <v>268</v>
      </c>
      <c r="U77" s="4" t="s">
        <v>269</v>
      </c>
      <c r="V77" s="4">
        <v>549494467</v>
      </c>
      <c r="W77" s="4"/>
      <c r="X77" s="8" t="s">
        <v>52</v>
      </c>
      <c r="Y77" s="8" t="s">
        <v>270</v>
      </c>
      <c r="Z77" s="8" t="s">
        <v>54</v>
      </c>
      <c r="AA77" s="8" t="s">
        <v>52</v>
      </c>
      <c r="AB77" s="8" t="s">
        <v>54</v>
      </c>
      <c r="AC77" s="7" t="s">
        <v>271</v>
      </c>
      <c r="AD77" s="9">
        <v>34.16</v>
      </c>
      <c r="AE77" s="6">
        <v>21</v>
      </c>
      <c r="AF77" s="9">
        <v>7.1736</v>
      </c>
      <c r="AG77" s="10">
        <f>ROUND($K$77*$AD$77,2)</f>
        <v>341.6</v>
      </c>
      <c r="AH77" s="10">
        <f>ROUND($K$77*($AD$77+$AF$77),2)</f>
        <v>413.34</v>
      </c>
    </row>
    <row r="78" spans="1:34" ht="38.25">
      <c r="A78" s="3">
        <v>46899</v>
      </c>
      <c r="B78" s="4" t="s">
        <v>264</v>
      </c>
      <c r="C78" s="3">
        <v>129791</v>
      </c>
      <c r="D78" s="4" t="s">
        <v>151</v>
      </c>
      <c r="E78" s="4" t="s">
        <v>276</v>
      </c>
      <c r="F78" s="4" t="s">
        <v>277</v>
      </c>
      <c r="G78" s="4" t="s">
        <v>278</v>
      </c>
      <c r="H78" s="4"/>
      <c r="I78" s="4" t="s">
        <v>155</v>
      </c>
      <c r="J78" s="5">
        <v>4</v>
      </c>
      <c r="K78" s="6">
        <v>4</v>
      </c>
      <c r="L78" s="7" t="s">
        <v>96</v>
      </c>
      <c r="M78" s="4">
        <v>315010</v>
      </c>
      <c r="N78" s="4" t="s">
        <v>265</v>
      </c>
      <c r="O78" s="4" t="s">
        <v>266</v>
      </c>
      <c r="P78" s="4" t="s">
        <v>141</v>
      </c>
      <c r="Q78" s="4">
        <v>2</v>
      </c>
      <c r="R78" s="4" t="s">
        <v>267</v>
      </c>
      <c r="S78" s="4">
        <v>1438</v>
      </c>
      <c r="T78" s="4" t="s">
        <v>268</v>
      </c>
      <c r="U78" s="4" t="s">
        <v>269</v>
      </c>
      <c r="V78" s="4">
        <v>549494467</v>
      </c>
      <c r="W78" s="4"/>
      <c r="X78" s="8" t="s">
        <v>52</v>
      </c>
      <c r="Y78" s="8" t="s">
        <v>270</v>
      </c>
      <c r="Z78" s="8" t="s">
        <v>54</v>
      </c>
      <c r="AA78" s="8" t="s">
        <v>52</v>
      </c>
      <c r="AB78" s="8" t="s">
        <v>54</v>
      </c>
      <c r="AC78" s="7" t="s">
        <v>271</v>
      </c>
      <c r="AD78" s="9">
        <v>112.24</v>
      </c>
      <c r="AE78" s="6">
        <v>21</v>
      </c>
      <c r="AF78" s="9">
        <v>23.5704</v>
      </c>
      <c r="AG78" s="10">
        <f>ROUND($K$78*$AD$78,2)</f>
        <v>448.96</v>
      </c>
      <c r="AH78" s="10">
        <f>ROUND($K$78*($AD$78+$AF$78),2)</f>
        <v>543.24</v>
      </c>
    </row>
    <row r="79" spans="1:34" ht="38.25">
      <c r="A79" s="3">
        <v>46899</v>
      </c>
      <c r="B79" s="4" t="s">
        <v>264</v>
      </c>
      <c r="C79" s="3">
        <v>129792</v>
      </c>
      <c r="D79" s="4" t="s">
        <v>272</v>
      </c>
      <c r="E79" s="4" t="s">
        <v>279</v>
      </c>
      <c r="F79" s="4" t="s">
        <v>280</v>
      </c>
      <c r="G79" s="4" t="s">
        <v>281</v>
      </c>
      <c r="H79" s="4"/>
      <c r="I79" s="4" t="s">
        <v>109</v>
      </c>
      <c r="J79" s="5">
        <v>10</v>
      </c>
      <c r="K79" s="6">
        <v>10</v>
      </c>
      <c r="L79" s="7" t="s">
        <v>96</v>
      </c>
      <c r="M79" s="4">
        <v>315010</v>
      </c>
      <c r="N79" s="4" t="s">
        <v>265</v>
      </c>
      <c r="O79" s="4" t="s">
        <v>266</v>
      </c>
      <c r="P79" s="4" t="s">
        <v>141</v>
      </c>
      <c r="Q79" s="4">
        <v>2</v>
      </c>
      <c r="R79" s="4" t="s">
        <v>267</v>
      </c>
      <c r="S79" s="4">
        <v>1438</v>
      </c>
      <c r="T79" s="4" t="s">
        <v>268</v>
      </c>
      <c r="U79" s="4" t="s">
        <v>269</v>
      </c>
      <c r="V79" s="4">
        <v>549494467</v>
      </c>
      <c r="W79" s="4"/>
      <c r="X79" s="8" t="s">
        <v>52</v>
      </c>
      <c r="Y79" s="8" t="s">
        <v>270</v>
      </c>
      <c r="Z79" s="8" t="s">
        <v>54</v>
      </c>
      <c r="AA79" s="8" t="s">
        <v>52</v>
      </c>
      <c r="AB79" s="8" t="s">
        <v>54</v>
      </c>
      <c r="AC79" s="7" t="s">
        <v>271</v>
      </c>
      <c r="AD79" s="9">
        <v>30.38</v>
      </c>
      <c r="AE79" s="6">
        <v>21</v>
      </c>
      <c r="AF79" s="9">
        <v>6.3798</v>
      </c>
      <c r="AG79" s="10">
        <f>ROUND($K$79*$AD$79,2)</f>
        <v>303.8</v>
      </c>
      <c r="AH79" s="10">
        <f>ROUND($K$79*($AD$79+$AF$79),2)</f>
        <v>367.6</v>
      </c>
    </row>
    <row r="80" spans="1:34" ht="38.25">
      <c r="A80" s="3">
        <v>46899</v>
      </c>
      <c r="B80" s="4" t="s">
        <v>264</v>
      </c>
      <c r="C80" s="3">
        <v>129810</v>
      </c>
      <c r="D80" s="4" t="s">
        <v>151</v>
      </c>
      <c r="E80" s="4" t="s">
        <v>156</v>
      </c>
      <c r="F80" s="4" t="s">
        <v>157</v>
      </c>
      <c r="G80" s="4" t="s">
        <v>158</v>
      </c>
      <c r="H80" s="4"/>
      <c r="I80" s="4" t="s">
        <v>155</v>
      </c>
      <c r="J80" s="5">
        <v>20</v>
      </c>
      <c r="K80" s="6">
        <v>20</v>
      </c>
      <c r="L80" s="7" t="s">
        <v>96</v>
      </c>
      <c r="M80" s="4">
        <v>315010</v>
      </c>
      <c r="N80" s="4" t="s">
        <v>265</v>
      </c>
      <c r="O80" s="4" t="s">
        <v>266</v>
      </c>
      <c r="P80" s="4" t="s">
        <v>141</v>
      </c>
      <c r="Q80" s="4">
        <v>2</v>
      </c>
      <c r="R80" s="4" t="s">
        <v>267</v>
      </c>
      <c r="S80" s="4">
        <v>1438</v>
      </c>
      <c r="T80" s="4" t="s">
        <v>268</v>
      </c>
      <c r="U80" s="4" t="s">
        <v>269</v>
      </c>
      <c r="V80" s="4">
        <v>549494467</v>
      </c>
      <c r="W80" s="4"/>
      <c r="X80" s="8" t="s">
        <v>52</v>
      </c>
      <c r="Y80" s="8" t="s">
        <v>270</v>
      </c>
      <c r="Z80" s="8" t="s">
        <v>54</v>
      </c>
      <c r="AA80" s="8" t="s">
        <v>52</v>
      </c>
      <c r="AB80" s="8" t="s">
        <v>54</v>
      </c>
      <c r="AC80" s="7" t="s">
        <v>271</v>
      </c>
      <c r="AD80" s="9">
        <v>34.4</v>
      </c>
      <c r="AE80" s="6">
        <v>21</v>
      </c>
      <c r="AF80" s="9">
        <v>7.224</v>
      </c>
      <c r="AG80" s="10">
        <f>ROUND($K$80*$AD$80,2)</f>
        <v>688</v>
      </c>
      <c r="AH80" s="10">
        <f>ROUND($K$80*($AD$80+$AF$80),2)</f>
        <v>832.48</v>
      </c>
    </row>
    <row r="81" spans="1:34" ht="38.25">
      <c r="A81" s="3">
        <v>46899</v>
      </c>
      <c r="B81" s="4" t="s">
        <v>264</v>
      </c>
      <c r="C81" s="3">
        <v>129811</v>
      </c>
      <c r="D81" s="4" t="s">
        <v>135</v>
      </c>
      <c r="E81" s="4" t="s">
        <v>186</v>
      </c>
      <c r="F81" s="4" t="s">
        <v>187</v>
      </c>
      <c r="G81" s="4" t="s">
        <v>188</v>
      </c>
      <c r="H81" s="4"/>
      <c r="I81" s="4" t="s">
        <v>127</v>
      </c>
      <c r="J81" s="5">
        <v>6</v>
      </c>
      <c r="K81" s="6">
        <v>6</v>
      </c>
      <c r="L81" s="7" t="s">
        <v>96</v>
      </c>
      <c r="M81" s="4">
        <v>315010</v>
      </c>
      <c r="N81" s="4" t="s">
        <v>265</v>
      </c>
      <c r="O81" s="4" t="s">
        <v>266</v>
      </c>
      <c r="P81" s="4" t="s">
        <v>141</v>
      </c>
      <c r="Q81" s="4">
        <v>2</v>
      </c>
      <c r="R81" s="4" t="s">
        <v>267</v>
      </c>
      <c r="S81" s="4">
        <v>1438</v>
      </c>
      <c r="T81" s="4" t="s">
        <v>268</v>
      </c>
      <c r="U81" s="4" t="s">
        <v>269</v>
      </c>
      <c r="V81" s="4">
        <v>549494467</v>
      </c>
      <c r="W81" s="4"/>
      <c r="X81" s="8" t="s">
        <v>52</v>
      </c>
      <c r="Y81" s="8" t="s">
        <v>270</v>
      </c>
      <c r="Z81" s="8" t="s">
        <v>54</v>
      </c>
      <c r="AA81" s="8" t="s">
        <v>52</v>
      </c>
      <c r="AB81" s="8" t="s">
        <v>54</v>
      </c>
      <c r="AC81" s="7" t="s">
        <v>271</v>
      </c>
      <c r="AD81" s="9">
        <v>28.95</v>
      </c>
      <c r="AE81" s="6">
        <v>21</v>
      </c>
      <c r="AF81" s="9">
        <v>6.0795</v>
      </c>
      <c r="AG81" s="10">
        <f>ROUND($K$81*$AD$81,2)</f>
        <v>173.7</v>
      </c>
      <c r="AH81" s="10">
        <f>ROUND($K$81*($AD$81+$AF$81),2)</f>
        <v>210.18</v>
      </c>
    </row>
    <row r="82" spans="1:34" ht="38.25">
      <c r="A82" s="3">
        <v>46899</v>
      </c>
      <c r="B82" s="4" t="s">
        <v>264</v>
      </c>
      <c r="C82" s="3">
        <v>129812</v>
      </c>
      <c r="D82" s="4" t="s">
        <v>146</v>
      </c>
      <c r="E82" s="4" t="s">
        <v>282</v>
      </c>
      <c r="F82" s="4" t="s">
        <v>283</v>
      </c>
      <c r="G82" s="4" t="s">
        <v>284</v>
      </c>
      <c r="H82" s="4"/>
      <c r="I82" s="4" t="s">
        <v>285</v>
      </c>
      <c r="J82" s="5">
        <v>10</v>
      </c>
      <c r="K82" s="6">
        <v>10</v>
      </c>
      <c r="L82" s="7" t="s">
        <v>96</v>
      </c>
      <c r="M82" s="4">
        <v>315010</v>
      </c>
      <c r="N82" s="4" t="s">
        <v>265</v>
      </c>
      <c r="O82" s="4" t="s">
        <v>266</v>
      </c>
      <c r="P82" s="4" t="s">
        <v>141</v>
      </c>
      <c r="Q82" s="4">
        <v>2</v>
      </c>
      <c r="R82" s="4" t="s">
        <v>267</v>
      </c>
      <c r="S82" s="4">
        <v>1438</v>
      </c>
      <c r="T82" s="4" t="s">
        <v>268</v>
      </c>
      <c r="U82" s="4" t="s">
        <v>269</v>
      </c>
      <c r="V82" s="4">
        <v>549494467</v>
      </c>
      <c r="W82" s="4"/>
      <c r="X82" s="8" t="s">
        <v>52</v>
      </c>
      <c r="Y82" s="8" t="s">
        <v>270</v>
      </c>
      <c r="Z82" s="8" t="s">
        <v>54</v>
      </c>
      <c r="AA82" s="8" t="s">
        <v>52</v>
      </c>
      <c r="AB82" s="8" t="s">
        <v>54</v>
      </c>
      <c r="AC82" s="7" t="s">
        <v>271</v>
      </c>
      <c r="AD82" s="9">
        <v>5.15</v>
      </c>
      <c r="AE82" s="6">
        <v>21</v>
      </c>
      <c r="AF82" s="9">
        <v>1.0815</v>
      </c>
      <c r="AG82" s="10">
        <f>ROUND($K$82*$AD$82,2)</f>
        <v>51.5</v>
      </c>
      <c r="AH82" s="10">
        <f>ROUND($K$82*($AD$82+$AF$82),2)</f>
        <v>62.32</v>
      </c>
    </row>
    <row r="83" spans="1:34" ht="38.25">
      <c r="A83" s="3">
        <v>46899</v>
      </c>
      <c r="B83" s="4" t="s">
        <v>264</v>
      </c>
      <c r="C83" s="3">
        <v>129836</v>
      </c>
      <c r="D83" s="4" t="s">
        <v>146</v>
      </c>
      <c r="E83" s="4" t="s">
        <v>286</v>
      </c>
      <c r="F83" s="4" t="s">
        <v>287</v>
      </c>
      <c r="G83" s="4" t="s">
        <v>288</v>
      </c>
      <c r="H83" s="4"/>
      <c r="I83" s="4" t="s">
        <v>289</v>
      </c>
      <c r="J83" s="5">
        <v>10</v>
      </c>
      <c r="K83" s="6">
        <v>10</v>
      </c>
      <c r="L83" s="7" t="s">
        <v>96</v>
      </c>
      <c r="M83" s="4">
        <v>315010</v>
      </c>
      <c r="N83" s="4" t="s">
        <v>265</v>
      </c>
      <c r="O83" s="4" t="s">
        <v>266</v>
      </c>
      <c r="P83" s="4" t="s">
        <v>141</v>
      </c>
      <c r="Q83" s="4">
        <v>2</v>
      </c>
      <c r="R83" s="4" t="s">
        <v>267</v>
      </c>
      <c r="S83" s="4">
        <v>1438</v>
      </c>
      <c r="T83" s="4" t="s">
        <v>268</v>
      </c>
      <c r="U83" s="4" t="s">
        <v>269</v>
      </c>
      <c r="V83" s="4">
        <v>549494467</v>
      </c>
      <c r="W83" s="4"/>
      <c r="X83" s="8" t="s">
        <v>52</v>
      </c>
      <c r="Y83" s="8" t="s">
        <v>270</v>
      </c>
      <c r="Z83" s="8" t="s">
        <v>54</v>
      </c>
      <c r="AA83" s="8" t="s">
        <v>52</v>
      </c>
      <c r="AB83" s="8" t="s">
        <v>54</v>
      </c>
      <c r="AC83" s="7" t="s">
        <v>271</v>
      </c>
      <c r="AD83" s="9">
        <v>15.86</v>
      </c>
      <c r="AE83" s="6">
        <v>21</v>
      </c>
      <c r="AF83" s="9">
        <v>3.3306</v>
      </c>
      <c r="AG83" s="10">
        <f>ROUND($K$83*$AD$83,2)</f>
        <v>158.6</v>
      </c>
      <c r="AH83" s="10">
        <f>ROUND($K$83*($AD$83+$AF$83),2)</f>
        <v>191.91</v>
      </c>
    </row>
    <row r="84" spans="1:34" ht="39">
      <c r="A84" s="3">
        <v>46899</v>
      </c>
      <c r="B84" s="4" t="s">
        <v>264</v>
      </c>
      <c r="C84" s="3">
        <v>130012</v>
      </c>
      <c r="D84" s="4" t="s">
        <v>290</v>
      </c>
      <c r="E84" s="4" t="s">
        <v>291</v>
      </c>
      <c r="F84" s="4" t="s">
        <v>292</v>
      </c>
      <c r="G84" s="4" t="s">
        <v>293</v>
      </c>
      <c r="H84" s="4"/>
      <c r="I84" s="4" t="s">
        <v>109</v>
      </c>
      <c r="J84" s="5">
        <v>1</v>
      </c>
      <c r="K84" s="6">
        <v>1</v>
      </c>
      <c r="L84" s="7" t="s">
        <v>96</v>
      </c>
      <c r="M84" s="4">
        <v>315010</v>
      </c>
      <c r="N84" s="4" t="s">
        <v>265</v>
      </c>
      <c r="O84" s="4" t="s">
        <v>266</v>
      </c>
      <c r="P84" s="4" t="s">
        <v>141</v>
      </c>
      <c r="Q84" s="4">
        <v>2</v>
      </c>
      <c r="R84" s="4" t="s">
        <v>267</v>
      </c>
      <c r="S84" s="4">
        <v>1438</v>
      </c>
      <c r="T84" s="4" t="s">
        <v>268</v>
      </c>
      <c r="U84" s="4" t="s">
        <v>269</v>
      </c>
      <c r="V84" s="4">
        <v>549494467</v>
      </c>
      <c r="W84" s="4"/>
      <c r="X84" s="8" t="s">
        <v>52</v>
      </c>
      <c r="Y84" s="8" t="s">
        <v>270</v>
      </c>
      <c r="Z84" s="8" t="s">
        <v>54</v>
      </c>
      <c r="AA84" s="8" t="s">
        <v>52</v>
      </c>
      <c r="AB84" s="8" t="s">
        <v>54</v>
      </c>
      <c r="AC84" s="7" t="s">
        <v>271</v>
      </c>
      <c r="AD84" s="9">
        <v>225.7</v>
      </c>
      <c r="AE84" s="6">
        <v>21</v>
      </c>
      <c r="AF84" s="9">
        <v>47.397</v>
      </c>
      <c r="AG84" s="10">
        <f>ROUND($K$84*$AD$84,2)</f>
        <v>225.7</v>
      </c>
      <c r="AH84" s="10">
        <f>ROUND($K$84*($AD$84+$AF$84),2)</f>
        <v>273.1</v>
      </c>
    </row>
    <row r="85" spans="1:34" ht="13.5">
      <c r="A85" s="20"/>
      <c r="B85" s="20"/>
      <c r="C85" s="2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20" t="s">
        <v>90</v>
      </c>
      <c r="AF85" s="20"/>
      <c r="AG85" s="12">
        <f>SUM($AG$75:$AG$84)</f>
        <v>7401.860000000001</v>
      </c>
      <c r="AH85" s="12">
        <f>SUM($AH$75:$AH$84)</f>
        <v>8956.27</v>
      </c>
    </row>
    <row r="86" spans="1:34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5.5">
      <c r="A87" s="3">
        <v>46945</v>
      </c>
      <c r="B87" s="4" t="s">
        <v>294</v>
      </c>
      <c r="C87" s="3">
        <v>129977</v>
      </c>
      <c r="D87" s="4" t="s">
        <v>91</v>
      </c>
      <c r="E87" s="4" t="s">
        <v>295</v>
      </c>
      <c r="F87" s="4" t="s">
        <v>296</v>
      </c>
      <c r="G87" s="4" t="s">
        <v>297</v>
      </c>
      <c r="H87" s="4"/>
      <c r="I87" s="4" t="s">
        <v>226</v>
      </c>
      <c r="J87" s="5">
        <v>2</v>
      </c>
      <c r="K87" s="6">
        <v>2</v>
      </c>
      <c r="L87" s="7" t="s">
        <v>45</v>
      </c>
      <c r="M87" s="4">
        <v>119911</v>
      </c>
      <c r="N87" s="4" t="s">
        <v>298</v>
      </c>
      <c r="O87" s="4" t="s">
        <v>299</v>
      </c>
      <c r="P87" s="4" t="s">
        <v>217</v>
      </c>
      <c r="Q87" s="4">
        <v>3</v>
      </c>
      <c r="R87" s="4" t="s">
        <v>300</v>
      </c>
      <c r="S87" s="4">
        <v>169694</v>
      </c>
      <c r="T87" s="4" t="s">
        <v>301</v>
      </c>
      <c r="U87" s="4" t="s">
        <v>302</v>
      </c>
      <c r="V87" s="4">
        <v>549494162</v>
      </c>
      <c r="W87" s="4" t="s">
        <v>303</v>
      </c>
      <c r="X87" s="8" t="s">
        <v>52</v>
      </c>
      <c r="Y87" s="8" t="s">
        <v>304</v>
      </c>
      <c r="Z87" s="8" t="s">
        <v>54</v>
      </c>
      <c r="AA87" s="8" t="s">
        <v>52</v>
      </c>
      <c r="AB87" s="8" t="s">
        <v>305</v>
      </c>
      <c r="AC87" s="7" t="s">
        <v>306</v>
      </c>
      <c r="AD87" s="9">
        <v>12.96</v>
      </c>
      <c r="AE87" s="6">
        <v>21</v>
      </c>
      <c r="AF87" s="9">
        <v>2.7216</v>
      </c>
      <c r="AG87" s="10">
        <f>ROUND($K$87*$AD$87,2)</f>
        <v>25.92</v>
      </c>
      <c r="AH87" s="10">
        <f>ROUND($K$87*($AD$87+$AF$87),2)</f>
        <v>31.36</v>
      </c>
    </row>
    <row r="88" spans="1:34" ht="25.5">
      <c r="A88" s="3">
        <v>46945</v>
      </c>
      <c r="B88" s="4" t="s">
        <v>294</v>
      </c>
      <c r="C88" s="3">
        <v>129999</v>
      </c>
      <c r="D88" s="4" t="s">
        <v>61</v>
      </c>
      <c r="E88" s="4" t="s">
        <v>62</v>
      </c>
      <c r="F88" s="4" t="s">
        <v>63</v>
      </c>
      <c r="G88" s="4" t="s">
        <v>64</v>
      </c>
      <c r="H88" s="4"/>
      <c r="I88" s="4" t="s">
        <v>65</v>
      </c>
      <c r="J88" s="5">
        <v>2</v>
      </c>
      <c r="K88" s="6">
        <v>2</v>
      </c>
      <c r="L88" s="7" t="s">
        <v>45</v>
      </c>
      <c r="M88" s="4">
        <v>119911</v>
      </c>
      <c r="N88" s="4" t="s">
        <v>298</v>
      </c>
      <c r="O88" s="4" t="s">
        <v>299</v>
      </c>
      <c r="P88" s="4" t="s">
        <v>217</v>
      </c>
      <c r="Q88" s="4">
        <v>3</v>
      </c>
      <c r="R88" s="4" t="s">
        <v>300</v>
      </c>
      <c r="S88" s="4">
        <v>169694</v>
      </c>
      <c r="T88" s="4" t="s">
        <v>301</v>
      </c>
      <c r="U88" s="4" t="s">
        <v>302</v>
      </c>
      <c r="V88" s="4">
        <v>549494162</v>
      </c>
      <c r="W88" s="4" t="s">
        <v>303</v>
      </c>
      <c r="X88" s="8" t="s">
        <v>52</v>
      </c>
      <c r="Y88" s="8" t="s">
        <v>304</v>
      </c>
      <c r="Z88" s="8" t="s">
        <v>54</v>
      </c>
      <c r="AA88" s="8" t="s">
        <v>52</v>
      </c>
      <c r="AB88" s="8" t="s">
        <v>305</v>
      </c>
      <c r="AC88" s="7" t="s">
        <v>306</v>
      </c>
      <c r="AD88" s="9">
        <v>10.37</v>
      </c>
      <c r="AE88" s="6">
        <v>21</v>
      </c>
      <c r="AF88" s="9">
        <v>2.1777</v>
      </c>
      <c r="AG88" s="10">
        <f>ROUND($K$88*$AD$88,2)</f>
        <v>20.74</v>
      </c>
      <c r="AH88" s="10">
        <f>ROUND($K$88*($AD$88+$AF$88),2)</f>
        <v>25.1</v>
      </c>
    </row>
    <row r="89" spans="1:34" ht="25.5">
      <c r="A89" s="3">
        <v>46945</v>
      </c>
      <c r="B89" s="4" t="s">
        <v>294</v>
      </c>
      <c r="C89" s="3">
        <v>130000</v>
      </c>
      <c r="D89" s="4" t="s">
        <v>66</v>
      </c>
      <c r="E89" s="4" t="s">
        <v>255</v>
      </c>
      <c r="F89" s="4" t="s">
        <v>83</v>
      </c>
      <c r="G89" s="4" t="s">
        <v>256</v>
      </c>
      <c r="H89" s="4"/>
      <c r="I89" s="4" t="s">
        <v>85</v>
      </c>
      <c r="J89" s="5">
        <v>4</v>
      </c>
      <c r="K89" s="6">
        <v>4</v>
      </c>
      <c r="L89" s="7" t="s">
        <v>45</v>
      </c>
      <c r="M89" s="4">
        <v>119911</v>
      </c>
      <c r="N89" s="4" t="s">
        <v>298</v>
      </c>
      <c r="O89" s="4" t="s">
        <v>299</v>
      </c>
      <c r="P89" s="4" t="s">
        <v>217</v>
      </c>
      <c r="Q89" s="4">
        <v>3</v>
      </c>
      <c r="R89" s="4" t="s">
        <v>300</v>
      </c>
      <c r="S89" s="4">
        <v>169694</v>
      </c>
      <c r="T89" s="4" t="s">
        <v>301</v>
      </c>
      <c r="U89" s="4" t="s">
        <v>302</v>
      </c>
      <c r="V89" s="4">
        <v>549494162</v>
      </c>
      <c r="W89" s="4" t="s">
        <v>303</v>
      </c>
      <c r="X89" s="8" t="s">
        <v>307</v>
      </c>
      <c r="Y89" s="8" t="s">
        <v>304</v>
      </c>
      <c r="Z89" s="8" t="s">
        <v>54</v>
      </c>
      <c r="AA89" s="8" t="s">
        <v>253</v>
      </c>
      <c r="AB89" s="8" t="s">
        <v>308</v>
      </c>
      <c r="AC89" s="7" t="s">
        <v>306</v>
      </c>
      <c r="AD89" s="9">
        <v>28.06</v>
      </c>
      <c r="AE89" s="6">
        <v>21</v>
      </c>
      <c r="AF89" s="9">
        <v>5.8926</v>
      </c>
      <c r="AG89" s="10">
        <f>ROUND($K$89*$AD$89,2)</f>
        <v>112.24</v>
      </c>
      <c r="AH89" s="10">
        <f>ROUND($K$89*($AD$89+$AF$89),2)</f>
        <v>135.81</v>
      </c>
    </row>
    <row r="90" spans="1:34" ht="25.5">
      <c r="A90" s="3">
        <v>46945</v>
      </c>
      <c r="B90" s="4" t="s">
        <v>294</v>
      </c>
      <c r="C90" s="3">
        <v>130001</v>
      </c>
      <c r="D90" s="4" t="s">
        <v>57</v>
      </c>
      <c r="E90" s="4" t="s">
        <v>309</v>
      </c>
      <c r="F90" s="4" t="s">
        <v>310</v>
      </c>
      <c r="G90" s="4" t="s">
        <v>311</v>
      </c>
      <c r="H90" s="4"/>
      <c r="I90" s="4" t="s">
        <v>85</v>
      </c>
      <c r="J90" s="5">
        <v>4</v>
      </c>
      <c r="K90" s="6">
        <v>4</v>
      </c>
      <c r="L90" s="7" t="s">
        <v>45</v>
      </c>
      <c r="M90" s="4">
        <v>119911</v>
      </c>
      <c r="N90" s="4" t="s">
        <v>298</v>
      </c>
      <c r="O90" s="4" t="s">
        <v>299</v>
      </c>
      <c r="P90" s="4" t="s">
        <v>217</v>
      </c>
      <c r="Q90" s="4">
        <v>3</v>
      </c>
      <c r="R90" s="4" t="s">
        <v>300</v>
      </c>
      <c r="S90" s="4">
        <v>169694</v>
      </c>
      <c r="T90" s="4" t="s">
        <v>301</v>
      </c>
      <c r="U90" s="4" t="s">
        <v>302</v>
      </c>
      <c r="V90" s="4">
        <v>549494162</v>
      </c>
      <c r="W90" s="4" t="s">
        <v>303</v>
      </c>
      <c r="X90" s="8" t="s">
        <v>307</v>
      </c>
      <c r="Y90" s="8" t="s">
        <v>304</v>
      </c>
      <c r="Z90" s="8" t="s">
        <v>54</v>
      </c>
      <c r="AA90" s="8" t="s">
        <v>253</v>
      </c>
      <c r="AB90" s="8" t="s">
        <v>308</v>
      </c>
      <c r="AC90" s="7" t="s">
        <v>306</v>
      </c>
      <c r="AD90" s="9">
        <v>9.88</v>
      </c>
      <c r="AE90" s="6">
        <v>21</v>
      </c>
      <c r="AF90" s="9">
        <v>2.0748</v>
      </c>
      <c r="AG90" s="10">
        <f>ROUND($K$90*$AD$90,2)</f>
        <v>39.52</v>
      </c>
      <c r="AH90" s="10">
        <f>ROUND($K$90*($AD$90+$AF$90),2)</f>
        <v>47.82</v>
      </c>
    </row>
    <row r="91" spans="1:34" ht="25.5">
      <c r="A91" s="3">
        <v>46945</v>
      </c>
      <c r="B91" s="4" t="s">
        <v>294</v>
      </c>
      <c r="C91" s="3">
        <v>130002</v>
      </c>
      <c r="D91" s="4" t="s">
        <v>86</v>
      </c>
      <c r="E91" s="4" t="s">
        <v>87</v>
      </c>
      <c r="F91" s="4" t="s">
        <v>88</v>
      </c>
      <c r="G91" s="4" t="s">
        <v>89</v>
      </c>
      <c r="H91" s="4"/>
      <c r="I91" s="4" t="s">
        <v>85</v>
      </c>
      <c r="J91" s="5">
        <v>4</v>
      </c>
      <c r="K91" s="6">
        <v>4</v>
      </c>
      <c r="L91" s="7" t="s">
        <v>45</v>
      </c>
      <c r="M91" s="4">
        <v>119911</v>
      </c>
      <c r="N91" s="4" t="s">
        <v>298</v>
      </c>
      <c r="O91" s="4" t="s">
        <v>299</v>
      </c>
      <c r="P91" s="4" t="s">
        <v>217</v>
      </c>
      <c r="Q91" s="4">
        <v>3</v>
      </c>
      <c r="R91" s="4" t="s">
        <v>300</v>
      </c>
      <c r="S91" s="4">
        <v>169694</v>
      </c>
      <c r="T91" s="4" t="s">
        <v>301</v>
      </c>
      <c r="U91" s="4" t="s">
        <v>302</v>
      </c>
      <c r="V91" s="4">
        <v>549494162</v>
      </c>
      <c r="W91" s="4" t="s">
        <v>303</v>
      </c>
      <c r="X91" s="8" t="s">
        <v>307</v>
      </c>
      <c r="Y91" s="8" t="s">
        <v>304</v>
      </c>
      <c r="Z91" s="8" t="s">
        <v>54</v>
      </c>
      <c r="AA91" s="8" t="s">
        <v>253</v>
      </c>
      <c r="AB91" s="8" t="s">
        <v>308</v>
      </c>
      <c r="AC91" s="7" t="s">
        <v>306</v>
      </c>
      <c r="AD91" s="9">
        <v>42.82</v>
      </c>
      <c r="AE91" s="6">
        <v>21</v>
      </c>
      <c r="AF91" s="9">
        <v>8.9922</v>
      </c>
      <c r="AG91" s="10">
        <f>ROUND($K$91*$AD$91,2)</f>
        <v>171.28</v>
      </c>
      <c r="AH91" s="10">
        <f>ROUND($K$91*($AD$91+$AF$91),2)</f>
        <v>207.25</v>
      </c>
    </row>
    <row r="92" spans="1:34" ht="26.25">
      <c r="A92" s="3">
        <v>46945</v>
      </c>
      <c r="B92" s="4" t="s">
        <v>294</v>
      </c>
      <c r="C92" s="3">
        <v>130206</v>
      </c>
      <c r="D92" s="4" t="s">
        <v>77</v>
      </c>
      <c r="E92" s="4" t="s">
        <v>227</v>
      </c>
      <c r="F92" s="4" t="s">
        <v>228</v>
      </c>
      <c r="G92" s="4" t="s">
        <v>229</v>
      </c>
      <c r="H92" s="4"/>
      <c r="I92" s="4" t="s">
        <v>109</v>
      </c>
      <c r="J92" s="5">
        <v>40</v>
      </c>
      <c r="K92" s="6">
        <v>40</v>
      </c>
      <c r="L92" s="7" t="s">
        <v>45</v>
      </c>
      <c r="M92" s="4">
        <v>119911</v>
      </c>
      <c r="N92" s="4" t="s">
        <v>298</v>
      </c>
      <c r="O92" s="4" t="s">
        <v>299</v>
      </c>
      <c r="P92" s="4" t="s">
        <v>217</v>
      </c>
      <c r="Q92" s="4">
        <v>3</v>
      </c>
      <c r="R92" s="4" t="s">
        <v>300</v>
      </c>
      <c r="S92" s="4">
        <v>169694</v>
      </c>
      <c r="T92" s="4" t="s">
        <v>301</v>
      </c>
      <c r="U92" s="4" t="s">
        <v>302</v>
      </c>
      <c r="V92" s="4">
        <v>549494162</v>
      </c>
      <c r="W92" s="4" t="s">
        <v>303</v>
      </c>
      <c r="X92" s="8" t="s">
        <v>52</v>
      </c>
      <c r="Y92" s="8" t="s">
        <v>304</v>
      </c>
      <c r="Z92" s="8" t="s">
        <v>54</v>
      </c>
      <c r="AA92" s="8" t="s">
        <v>52</v>
      </c>
      <c r="AB92" s="8" t="s">
        <v>305</v>
      </c>
      <c r="AC92" s="7" t="s">
        <v>306</v>
      </c>
      <c r="AD92" s="9">
        <v>14.64</v>
      </c>
      <c r="AE92" s="6">
        <v>21</v>
      </c>
      <c r="AF92" s="9">
        <v>3.0744</v>
      </c>
      <c r="AG92" s="10">
        <f>ROUND($K$92*$AD$92,2)</f>
        <v>585.6</v>
      </c>
      <c r="AH92" s="10">
        <f>ROUND($K$92*($AD$92+$AF$92),2)</f>
        <v>708.58</v>
      </c>
    </row>
    <row r="93" spans="1:34" ht="13.5">
      <c r="A93" s="20"/>
      <c r="B93" s="20"/>
      <c r="C93" s="2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20" t="s">
        <v>90</v>
      </c>
      <c r="AF93" s="20"/>
      <c r="AG93" s="12">
        <f>SUM($AG$87:$AG$92)</f>
        <v>955.3</v>
      </c>
      <c r="AH93" s="12">
        <f>SUM($AH$87:$AH$92)</f>
        <v>1155.92</v>
      </c>
    </row>
    <row r="94" spans="1:34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51">
      <c r="A95" s="3">
        <v>46984</v>
      </c>
      <c r="B95" s="4"/>
      <c r="C95" s="3">
        <v>130060</v>
      </c>
      <c r="D95" s="4" t="s">
        <v>61</v>
      </c>
      <c r="E95" s="4" t="s">
        <v>73</v>
      </c>
      <c r="F95" s="4" t="s">
        <v>74</v>
      </c>
      <c r="G95" s="4" t="s">
        <v>75</v>
      </c>
      <c r="H95" s="4"/>
      <c r="I95" s="4" t="s">
        <v>76</v>
      </c>
      <c r="J95" s="5">
        <v>3</v>
      </c>
      <c r="K95" s="6">
        <v>3</v>
      </c>
      <c r="L95" s="7" t="s">
        <v>45</v>
      </c>
      <c r="M95" s="4">
        <v>110611</v>
      </c>
      <c r="N95" s="4" t="s">
        <v>312</v>
      </c>
      <c r="O95" s="4" t="s">
        <v>313</v>
      </c>
      <c r="P95" s="4" t="s">
        <v>314</v>
      </c>
      <c r="Q95" s="4">
        <v>3</v>
      </c>
      <c r="R95" s="4" t="s">
        <v>315</v>
      </c>
      <c r="S95" s="4">
        <v>45629</v>
      </c>
      <c r="T95" s="4" t="s">
        <v>316</v>
      </c>
      <c r="U95" s="4" t="s">
        <v>317</v>
      </c>
      <c r="V95" s="4">
        <v>549496316</v>
      </c>
      <c r="W95" s="4"/>
      <c r="X95" s="8" t="s">
        <v>52</v>
      </c>
      <c r="Y95" s="8" t="s">
        <v>318</v>
      </c>
      <c r="Z95" s="8" t="s">
        <v>54</v>
      </c>
      <c r="AA95" s="8" t="s">
        <v>52</v>
      </c>
      <c r="AB95" s="8" t="s">
        <v>55</v>
      </c>
      <c r="AC95" s="7" t="s">
        <v>319</v>
      </c>
      <c r="AD95" s="9">
        <v>23.06</v>
      </c>
      <c r="AE95" s="6">
        <v>21</v>
      </c>
      <c r="AF95" s="9">
        <v>4.8426</v>
      </c>
      <c r="AG95" s="10">
        <f>ROUND($K$95*$AD$95,2)</f>
        <v>69.18</v>
      </c>
      <c r="AH95" s="10">
        <f>ROUND($K$95*($AD$95+$AF$95),2)</f>
        <v>83.71</v>
      </c>
    </row>
    <row r="96" spans="1:34" ht="25.5">
      <c r="A96" s="3">
        <v>46984</v>
      </c>
      <c r="B96" s="4"/>
      <c r="C96" s="3">
        <v>130065</v>
      </c>
      <c r="D96" s="4" t="s">
        <v>146</v>
      </c>
      <c r="E96" s="4" t="s">
        <v>286</v>
      </c>
      <c r="F96" s="4" t="s">
        <v>287</v>
      </c>
      <c r="G96" s="4" t="s">
        <v>288</v>
      </c>
      <c r="H96" s="4"/>
      <c r="I96" s="4" t="s">
        <v>289</v>
      </c>
      <c r="J96" s="5">
        <v>3</v>
      </c>
      <c r="K96" s="6">
        <v>3</v>
      </c>
      <c r="L96" s="7" t="s">
        <v>45</v>
      </c>
      <c r="M96" s="4">
        <v>110611</v>
      </c>
      <c r="N96" s="4" t="s">
        <v>312</v>
      </c>
      <c r="O96" s="4" t="s">
        <v>313</v>
      </c>
      <c r="P96" s="4" t="s">
        <v>314</v>
      </c>
      <c r="Q96" s="4">
        <v>3</v>
      </c>
      <c r="R96" s="4" t="s">
        <v>315</v>
      </c>
      <c r="S96" s="4">
        <v>45629</v>
      </c>
      <c r="T96" s="4" t="s">
        <v>316</v>
      </c>
      <c r="U96" s="4" t="s">
        <v>317</v>
      </c>
      <c r="V96" s="4">
        <v>549496316</v>
      </c>
      <c r="W96" s="4"/>
      <c r="X96" s="8" t="s">
        <v>52</v>
      </c>
      <c r="Y96" s="8" t="s">
        <v>318</v>
      </c>
      <c r="Z96" s="8" t="s">
        <v>54</v>
      </c>
      <c r="AA96" s="8" t="s">
        <v>52</v>
      </c>
      <c r="AB96" s="8" t="s">
        <v>55</v>
      </c>
      <c r="AC96" s="7" t="s">
        <v>319</v>
      </c>
      <c r="AD96" s="9">
        <v>15.86</v>
      </c>
      <c r="AE96" s="6">
        <v>21</v>
      </c>
      <c r="AF96" s="9">
        <v>3.3306</v>
      </c>
      <c r="AG96" s="10">
        <f>ROUND($K$96*$AD$96,2)</f>
        <v>47.58</v>
      </c>
      <c r="AH96" s="10">
        <f>ROUND($K$96*($AD$96+$AF$96),2)</f>
        <v>57.57</v>
      </c>
    </row>
    <row r="97" spans="1:34" ht="25.5">
      <c r="A97" s="3">
        <v>46984</v>
      </c>
      <c r="B97" s="4"/>
      <c r="C97" s="3">
        <v>130066</v>
      </c>
      <c r="D97" s="4" t="s">
        <v>320</v>
      </c>
      <c r="E97" s="4" t="s">
        <v>321</v>
      </c>
      <c r="F97" s="4" t="s">
        <v>322</v>
      </c>
      <c r="G97" s="4" t="s">
        <v>323</v>
      </c>
      <c r="H97" s="4"/>
      <c r="I97" s="4" t="s">
        <v>324</v>
      </c>
      <c r="J97" s="5">
        <v>2</v>
      </c>
      <c r="K97" s="6">
        <v>2</v>
      </c>
      <c r="L97" s="7" t="s">
        <v>45</v>
      </c>
      <c r="M97" s="4">
        <v>110611</v>
      </c>
      <c r="N97" s="4" t="s">
        <v>312</v>
      </c>
      <c r="O97" s="4" t="s">
        <v>313</v>
      </c>
      <c r="P97" s="4" t="s">
        <v>314</v>
      </c>
      <c r="Q97" s="4">
        <v>3</v>
      </c>
      <c r="R97" s="4" t="s">
        <v>315</v>
      </c>
      <c r="S97" s="4">
        <v>45629</v>
      </c>
      <c r="T97" s="4" t="s">
        <v>316</v>
      </c>
      <c r="U97" s="4" t="s">
        <v>317</v>
      </c>
      <c r="V97" s="4">
        <v>549496316</v>
      </c>
      <c r="W97" s="4"/>
      <c r="X97" s="8" t="s">
        <v>52</v>
      </c>
      <c r="Y97" s="8" t="s">
        <v>318</v>
      </c>
      <c r="Z97" s="8" t="s">
        <v>54</v>
      </c>
      <c r="AA97" s="8" t="s">
        <v>52</v>
      </c>
      <c r="AB97" s="8" t="s">
        <v>55</v>
      </c>
      <c r="AC97" s="7" t="s">
        <v>319</v>
      </c>
      <c r="AD97" s="9">
        <v>32.57</v>
      </c>
      <c r="AE97" s="6">
        <v>21</v>
      </c>
      <c r="AF97" s="9">
        <v>6.8397</v>
      </c>
      <c r="AG97" s="10">
        <f>ROUND($K$97*$AD$97,2)</f>
        <v>65.14</v>
      </c>
      <c r="AH97" s="10">
        <f>ROUND($K$97*($AD$97+$AF$97),2)</f>
        <v>78.82</v>
      </c>
    </row>
    <row r="98" spans="1:34" ht="25.5">
      <c r="A98" s="3">
        <v>46984</v>
      </c>
      <c r="B98" s="4"/>
      <c r="C98" s="3">
        <v>130083</v>
      </c>
      <c r="D98" s="4" t="s">
        <v>61</v>
      </c>
      <c r="E98" s="4" t="s">
        <v>119</v>
      </c>
      <c r="F98" s="4" t="s">
        <v>120</v>
      </c>
      <c r="G98" s="4" t="s">
        <v>121</v>
      </c>
      <c r="H98" s="4"/>
      <c r="I98" s="4" t="s">
        <v>122</v>
      </c>
      <c r="J98" s="5">
        <v>3</v>
      </c>
      <c r="K98" s="6">
        <v>3</v>
      </c>
      <c r="L98" s="7" t="s">
        <v>45</v>
      </c>
      <c r="M98" s="4">
        <v>110611</v>
      </c>
      <c r="N98" s="4" t="s">
        <v>312</v>
      </c>
      <c r="O98" s="4" t="s">
        <v>313</v>
      </c>
      <c r="P98" s="4" t="s">
        <v>314</v>
      </c>
      <c r="Q98" s="4">
        <v>3</v>
      </c>
      <c r="R98" s="4" t="s">
        <v>315</v>
      </c>
      <c r="S98" s="4">
        <v>45629</v>
      </c>
      <c r="T98" s="4" t="s">
        <v>316</v>
      </c>
      <c r="U98" s="4" t="s">
        <v>317</v>
      </c>
      <c r="V98" s="4">
        <v>549496316</v>
      </c>
      <c r="W98" s="4"/>
      <c r="X98" s="8" t="s">
        <v>52</v>
      </c>
      <c r="Y98" s="8" t="s">
        <v>318</v>
      </c>
      <c r="Z98" s="8" t="s">
        <v>54</v>
      </c>
      <c r="AA98" s="8" t="s">
        <v>52</v>
      </c>
      <c r="AB98" s="8" t="s">
        <v>55</v>
      </c>
      <c r="AC98" s="7" t="s">
        <v>319</v>
      </c>
      <c r="AD98" s="9">
        <v>8.71</v>
      </c>
      <c r="AE98" s="6">
        <v>21</v>
      </c>
      <c r="AF98" s="9">
        <v>1.8291</v>
      </c>
      <c r="AG98" s="10">
        <f>ROUND($K$98*$AD$98,2)</f>
        <v>26.13</v>
      </c>
      <c r="AH98" s="10">
        <f>ROUND($K$98*($AD$98+$AF$98),2)</f>
        <v>31.62</v>
      </c>
    </row>
    <row r="99" spans="1:34" ht="26.25">
      <c r="A99" s="3">
        <v>46984</v>
      </c>
      <c r="B99" s="4"/>
      <c r="C99" s="3">
        <v>130084</v>
      </c>
      <c r="D99" s="4" t="s">
        <v>77</v>
      </c>
      <c r="E99" s="4" t="s">
        <v>199</v>
      </c>
      <c r="F99" s="4" t="s">
        <v>200</v>
      </c>
      <c r="G99" s="4" t="s">
        <v>201</v>
      </c>
      <c r="H99" s="4"/>
      <c r="I99" s="4" t="s">
        <v>81</v>
      </c>
      <c r="J99" s="5">
        <v>2</v>
      </c>
      <c r="K99" s="6">
        <v>2</v>
      </c>
      <c r="L99" s="7" t="s">
        <v>45</v>
      </c>
      <c r="M99" s="4">
        <v>110611</v>
      </c>
      <c r="N99" s="4" t="s">
        <v>312</v>
      </c>
      <c r="O99" s="4" t="s">
        <v>313</v>
      </c>
      <c r="P99" s="4" t="s">
        <v>314</v>
      </c>
      <c r="Q99" s="4">
        <v>3</v>
      </c>
      <c r="R99" s="4" t="s">
        <v>315</v>
      </c>
      <c r="S99" s="4">
        <v>45629</v>
      </c>
      <c r="T99" s="4" t="s">
        <v>316</v>
      </c>
      <c r="U99" s="4" t="s">
        <v>317</v>
      </c>
      <c r="V99" s="4">
        <v>549496316</v>
      </c>
      <c r="W99" s="4"/>
      <c r="X99" s="8" t="s">
        <v>52</v>
      </c>
      <c r="Y99" s="8" t="s">
        <v>318</v>
      </c>
      <c r="Z99" s="8" t="s">
        <v>54</v>
      </c>
      <c r="AA99" s="8" t="s">
        <v>52</v>
      </c>
      <c r="AB99" s="8" t="s">
        <v>55</v>
      </c>
      <c r="AC99" s="7" t="s">
        <v>319</v>
      </c>
      <c r="AD99" s="9">
        <v>19.4</v>
      </c>
      <c r="AE99" s="6">
        <v>21</v>
      </c>
      <c r="AF99" s="9">
        <v>4.074</v>
      </c>
      <c r="AG99" s="10">
        <f>ROUND($K$99*$AD$99,2)</f>
        <v>38.8</v>
      </c>
      <c r="AH99" s="10">
        <f>ROUND($K$99*($AD$99+$AF$99),2)</f>
        <v>46.95</v>
      </c>
    </row>
    <row r="100" spans="1:34" ht="13.5">
      <c r="A100" s="20"/>
      <c r="B100" s="20"/>
      <c r="C100" s="2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20" t="s">
        <v>90</v>
      </c>
      <c r="AF100" s="20"/>
      <c r="AG100" s="12">
        <f>SUM($AG$95:$AG$99)</f>
        <v>246.82999999999998</v>
      </c>
      <c r="AH100" s="12">
        <f>SUM($AH$95:$AH$99)</f>
        <v>298.67</v>
      </c>
    </row>
    <row r="101" spans="1:34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25.5">
      <c r="A102" s="3">
        <v>46991</v>
      </c>
      <c r="B102" s="4"/>
      <c r="C102" s="3">
        <v>130122</v>
      </c>
      <c r="D102" s="4" t="s">
        <v>146</v>
      </c>
      <c r="E102" s="4" t="s">
        <v>282</v>
      </c>
      <c r="F102" s="4" t="s">
        <v>283</v>
      </c>
      <c r="G102" s="4" t="s">
        <v>284</v>
      </c>
      <c r="H102" s="4"/>
      <c r="I102" s="4" t="s">
        <v>285</v>
      </c>
      <c r="J102" s="5">
        <v>10</v>
      </c>
      <c r="K102" s="6">
        <v>10</v>
      </c>
      <c r="L102" s="7" t="s">
        <v>96</v>
      </c>
      <c r="M102" s="4">
        <v>569840</v>
      </c>
      <c r="N102" s="4" t="s">
        <v>325</v>
      </c>
      <c r="O102" s="4" t="s">
        <v>326</v>
      </c>
      <c r="P102" s="4" t="s">
        <v>327</v>
      </c>
      <c r="Q102" s="4">
        <v>2</v>
      </c>
      <c r="R102" s="4">
        <v>205</v>
      </c>
      <c r="S102" s="4">
        <v>2298</v>
      </c>
      <c r="T102" s="4" t="s">
        <v>328</v>
      </c>
      <c r="U102" s="4" t="s">
        <v>329</v>
      </c>
      <c r="V102" s="4">
        <v>549494305</v>
      </c>
      <c r="W102" s="4"/>
      <c r="X102" s="8" t="s">
        <v>330</v>
      </c>
      <c r="Y102" s="8" t="s">
        <v>331</v>
      </c>
      <c r="Z102" s="8" t="s">
        <v>54</v>
      </c>
      <c r="AA102" s="8" t="s">
        <v>52</v>
      </c>
      <c r="AB102" s="8" t="s">
        <v>332</v>
      </c>
      <c r="AC102" s="7" t="s">
        <v>333</v>
      </c>
      <c r="AD102" s="9">
        <v>5.15</v>
      </c>
      <c r="AE102" s="6">
        <v>21</v>
      </c>
      <c r="AF102" s="9">
        <v>1.0815</v>
      </c>
      <c r="AG102" s="10">
        <f>ROUND($K$102*$AD$102,2)</f>
        <v>51.5</v>
      </c>
      <c r="AH102" s="10">
        <f>ROUND($K$102*($AD$102+$AF$102),2)</f>
        <v>62.32</v>
      </c>
    </row>
    <row r="103" spans="1:34" ht="25.5">
      <c r="A103" s="3">
        <v>46991</v>
      </c>
      <c r="B103" s="4"/>
      <c r="C103" s="3">
        <v>130128</v>
      </c>
      <c r="D103" s="4" t="s">
        <v>320</v>
      </c>
      <c r="E103" s="4" t="s">
        <v>321</v>
      </c>
      <c r="F103" s="4" t="s">
        <v>322</v>
      </c>
      <c r="G103" s="4" t="s">
        <v>323</v>
      </c>
      <c r="H103" s="4"/>
      <c r="I103" s="4" t="s">
        <v>324</v>
      </c>
      <c r="J103" s="5">
        <v>10</v>
      </c>
      <c r="K103" s="6">
        <v>10</v>
      </c>
      <c r="L103" s="7" t="s">
        <v>96</v>
      </c>
      <c r="M103" s="4">
        <v>569840</v>
      </c>
      <c r="N103" s="4" t="s">
        <v>325</v>
      </c>
      <c r="O103" s="4" t="s">
        <v>326</v>
      </c>
      <c r="P103" s="4" t="s">
        <v>327</v>
      </c>
      <c r="Q103" s="4">
        <v>2</v>
      </c>
      <c r="R103" s="4">
        <v>205</v>
      </c>
      <c r="S103" s="4">
        <v>2298</v>
      </c>
      <c r="T103" s="4" t="s">
        <v>328</v>
      </c>
      <c r="U103" s="4" t="s">
        <v>329</v>
      </c>
      <c r="V103" s="4">
        <v>549494305</v>
      </c>
      <c r="W103" s="4"/>
      <c r="X103" s="8" t="s">
        <v>330</v>
      </c>
      <c r="Y103" s="8" t="s">
        <v>331</v>
      </c>
      <c r="Z103" s="8" t="s">
        <v>54</v>
      </c>
      <c r="AA103" s="8" t="s">
        <v>52</v>
      </c>
      <c r="AB103" s="8" t="s">
        <v>332</v>
      </c>
      <c r="AC103" s="7" t="s">
        <v>333</v>
      </c>
      <c r="AD103" s="9">
        <v>32.57</v>
      </c>
      <c r="AE103" s="6">
        <v>21</v>
      </c>
      <c r="AF103" s="9">
        <v>6.8397</v>
      </c>
      <c r="AG103" s="10">
        <f>ROUND($K$103*$AD$103,2)</f>
        <v>325.7</v>
      </c>
      <c r="AH103" s="10">
        <f>ROUND($K$103*($AD$103+$AF$103),2)</f>
        <v>394.1</v>
      </c>
    </row>
    <row r="104" spans="1:34" ht="26.25">
      <c r="A104" s="3">
        <v>46991</v>
      </c>
      <c r="B104" s="4"/>
      <c r="C104" s="3">
        <v>130129</v>
      </c>
      <c r="D104" s="4" t="s">
        <v>334</v>
      </c>
      <c r="E104" s="4" t="s">
        <v>335</v>
      </c>
      <c r="F104" s="4" t="s">
        <v>336</v>
      </c>
      <c r="G104" s="4" t="s">
        <v>337</v>
      </c>
      <c r="H104" s="4"/>
      <c r="I104" s="4" t="s">
        <v>338</v>
      </c>
      <c r="J104" s="5">
        <v>5</v>
      </c>
      <c r="K104" s="6">
        <v>5</v>
      </c>
      <c r="L104" s="7" t="s">
        <v>96</v>
      </c>
      <c r="M104" s="4">
        <v>569840</v>
      </c>
      <c r="N104" s="4" t="s">
        <v>325</v>
      </c>
      <c r="O104" s="4" t="s">
        <v>326</v>
      </c>
      <c r="P104" s="4" t="s">
        <v>327</v>
      </c>
      <c r="Q104" s="4">
        <v>2</v>
      </c>
      <c r="R104" s="4">
        <v>205</v>
      </c>
      <c r="S104" s="4">
        <v>2298</v>
      </c>
      <c r="T104" s="4" t="s">
        <v>328</v>
      </c>
      <c r="U104" s="4" t="s">
        <v>329</v>
      </c>
      <c r="V104" s="4">
        <v>549494305</v>
      </c>
      <c r="W104" s="4"/>
      <c r="X104" s="8" t="s">
        <v>330</v>
      </c>
      <c r="Y104" s="8" t="s">
        <v>331</v>
      </c>
      <c r="Z104" s="8" t="s">
        <v>54</v>
      </c>
      <c r="AA104" s="8" t="s">
        <v>52</v>
      </c>
      <c r="AB104" s="8" t="s">
        <v>332</v>
      </c>
      <c r="AC104" s="7" t="s">
        <v>333</v>
      </c>
      <c r="AD104" s="9">
        <v>20.13</v>
      </c>
      <c r="AE104" s="6">
        <v>21</v>
      </c>
      <c r="AF104" s="9">
        <v>4.2273</v>
      </c>
      <c r="AG104" s="10">
        <f>ROUND($K$104*$AD$104,2)</f>
        <v>100.65</v>
      </c>
      <c r="AH104" s="10">
        <f>ROUND($K$104*($AD$104+$AF$104),2)</f>
        <v>121.79</v>
      </c>
    </row>
    <row r="105" spans="1:34" ht="13.5">
      <c r="A105" s="20"/>
      <c r="B105" s="20"/>
      <c r="C105" s="2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20" t="s">
        <v>90</v>
      </c>
      <c r="AF105" s="20"/>
      <c r="AG105" s="12">
        <f>SUM($AG$102:$AG$104)</f>
        <v>477.85</v>
      </c>
      <c r="AH105" s="12">
        <f>SUM($AH$102:$AH$104)</f>
        <v>578.21</v>
      </c>
    </row>
    <row r="106" spans="1:34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38.25">
      <c r="A107" s="3">
        <v>46998</v>
      </c>
      <c r="B107" s="4" t="s">
        <v>339</v>
      </c>
      <c r="C107" s="3">
        <v>130170</v>
      </c>
      <c r="D107" s="4" t="s">
        <v>173</v>
      </c>
      <c r="E107" s="4" t="s">
        <v>340</v>
      </c>
      <c r="F107" s="4" t="s">
        <v>341</v>
      </c>
      <c r="G107" s="4" t="s">
        <v>342</v>
      </c>
      <c r="H107" s="4"/>
      <c r="I107" s="4" t="s">
        <v>343</v>
      </c>
      <c r="J107" s="5">
        <v>7</v>
      </c>
      <c r="K107" s="6">
        <v>7</v>
      </c>
      <c r="L107" s="7" t="s">
        <v>96</v>
      </c>
      <c r="M107" s="4">
        <v>815000</v>
      </c>
      <c r="N107" s="4" t="s">
        <v>344</v>
      </c>
      <c r="O107" s="4" t="s">
        <v>345</v>
      </c>
      <c r="P107" s="4" t="s">
        <v>346</v>
      </c>
      <c r="Q107" s="4"/>
      <c r="R107" s="4" t="s">
        <v>54</v>
      </c>
      <c r="S107" s="4">
        <v>142322</v>
      </c>
      <c r="T107" s="4" t="s">
        <v>347</v>
      </c>
      <c r="U107" s="4" t="s">
        <v>348</v>
      </c>
      <c r="V107" s="4">
        <v>549496574</v>
      </c>
      <c r="W107" s="4"/>
      <c r="X107" s="8" t="s">
        <v>52</v>
      </c>
      <c r="Y107" s="8" t="s">
        <v>349</v>
      </c>
      <c r="Z107" s="8" t="s">
        <v>54</v>
      </c>
      <c r="AA107" s="8" t="s">
        <v>350</v>
      </c>
      <c r="AB107" s="8" t="s">
        <v>351</v>
      </c>
      <c r="AC107" s="7" t="s">
        <v>352</v>
      </c>
      <c r="AD107" s="9">
        <v>39.04</v>
      </c>
      <c r="AE107" s="6">
        <v>21</v>
      </c>
      <c r="AF107" s="9">
        <v>8.1984</v>
      </c>
      <c r="AG107" s="10">
        <f>ROUND($K$107*$AD$107,2)</f>
        <v>273.28</v>
      </c>
      <c r="AH107" s="10">
        <f>ROUND($K$107*($AD$107+$AF$107),2)</f>
        <v>330.67</v>
      </c>
    </row>
    <row r="108" spans="1:34" ht="38.25">
      <c r="A108" s="3">
        <v>46998</v>
      </c>
      <c r="B108" s="4" t="s">
        <v>339</v>
      </c>
      <c r="C108" s="3">
        <v>130171</v>
      </c>
      <c r="D108" s="4" t="s">
        <v>173</v>
      </c>
      <c r="E108" s="4" t="s">
        <v>353</v>
      </c>
      <c r="F108" s="4" t="s">
        <v>354</v>
      </c>
      <c r="G108" s="4" t="s">
        <v>355</v>
      </c>
      <c r="H108" s="4"/>
      <c r="I108" s="4" t="s">
        <v>85</v>
      </c>
      <c r="J108" s="5">
        <v>10</v>
      </c>
      <c r="K108" s="6">
        <v>10</v>
      </c>
      <c r="L108" s="7" t="s">
        <v>96</v>
      </c>
      <c r="M108" s="4">
        <v>815000</v>
      </c>
      <c r="N108" s="4" t="s">
        <v>344</v>
      </c>
      <c r="O108" s="4" t="s">
        <v>345</v>
      </c>
      <c r="P108" s="4" t="s">
        <v>346</v>
      </c>
      <c r="Q108" s="4"/>
      <c r="R108" s="4" t="s">
        <v>54</v>
      </c>
      <c r="S108" s="4">
        <v>142322</v>
      </c>
      <c r="T108" s="4" t="s">
        <v>347</v>
      </c>
      <c r="U108" s="4" t="s">
        <v>348</v>
      </c>
      <c r="V108" s="4">
        <v>549496574</v>
      </c>
      <c r="W108" s="4"/>
      <c r="X108" s="8" t="s">
        <v>52</v>
      </c>
      <c r="Y108" s="8" t="s">
        <v>349</v>
      </c>
      <c r="Z108" s="8" t="s">
        <v>54</v>
      </c>
      <c r="AA108" s="8" t="s">
        <v>350</v>
      </c>
      <c r="AB108" s="8" t="s">
        <v>351</v>
      </c>
      <c r="AC108" s="7" t="s">
        <v>352</v>
      </c>
      <c r="AD108" s="9">
        <v>13.42</v>
      </c>
      <c r="AE108" s="6">
        <v>21</v>
      </c>
      <c r="AF108" s="9">
        <v>2.8182</v>
      </c>
      <c r="AG108" s="10">
        <f>ROUND($K$108*$AD$108,2)</f>
        <v>134.2</v>
      </c>
      <c r="AH108" s="10">
        <f>ROUND($K$108*($AD$108+$AF$108),2)</f>
        <v>162.38</v>
      </c>
    </row>
    <row r="109" spans="1:34" ht="25.5">
      <c r="A109" s="3">
        <v>46998</v>
      </c>
      <c r="B109" s="4" t="s">
        <v>339</v>
      </c>
      <c r="C109" s="3">
        <v>130174</v>
      </c>
      <c r="D109" s="4" t="s">
        <v>151</v>
      </c>
      <c r="E109" s="4" t="s">
        <v>356</v>
      </c>
      <c r="F109" s="4" t="s">
        <v>357</v>
      </c>
      <c r="G109" s="4" t="s">
        <v>357</v>
      </c>
      <c r="H109" s="4"/>
      <c r="I109" s="4" t="s">
        <v>155</v>
      </c>
      <c r="J109" s="5">
        <v>80</v>
      </c>
      <c r="K109" s="6">
        <v>80</v>
      </c>
      <c r="L109" s="7" t="s">
        <v>96</v>
      </c>
      <c r="M109" s="4">
        <v>815000</v>
      </c>
      <c r="N109" s="4" t="s">
        <v>344</v>
      </c>
      <c r="O109" s="4" t="s">
        <v>345</v>
      </c>
      <c r="P109" s="4" t="s">
        <v>346</v>
      </c>
      <c r="Q109" s="4"/>
      <c r="R109" s="4" t="s">
        <v>54</v>
      </c>
      <c r="S109" s="4">
        <v>142322</v>
      </c>
      <c r="T109" s="4" t="s">
        <v>347</v>
      </c>
      <c r="U109" s="4" t="s">
        <v>348</v>
      </c>
      <c r="V109" s="4">
        <v>549496574</v>
      </c>
      <c r="W109" s="4"/>
      <c r="X109" s="8" t="s">
        <v>52</v>
      </c>
      <c r="Y109" s="8" t="s">
        <v>349</v>
      </c>
      <c r="Z109" s="8" t="s">
        <v>54</v>
      </c>
      <c r="AA109" s="8" t="s">
        <v>350</v>
      </c>
      <c r="AB109" s="8" t="s">
        <v>351</v>
      </c>
      <c r="AC109" s="7" t="s">
        <v>352</v>
      </c>
      <c r="AD109" s="9">
        <v>11.59</v>
      </c>
      <c r="AE109" s="6">
        <v>21</v>
      </c>
      <c r="AF109" s="9">
        <v>2.4339</v>
      </c>
      <c r="AG109" s="10">
        <f>ROUND($K$109*$AD$109,2)</f>
        <v>927.2</v>
      </c>
      <c r="AH109" s="10">
        <f>ROUND($K$109*($AD$109+$AF$109),2)</f>
        <v>1121.91</v>
      </c>
    </row>
    <row r="110" spans="1:34" ht="38.25">
      <c r="A110" s="3">
        <v>46998</v>
      </c>
      <c r="B110" s="4" t="s">
        <v>339</v>
      </c>
      <c r="C110" s="3">
        <v>130175</v>
      </c>
      <c r="D110" s="4" t="s">
        <v>151</v>
      </c>
      <c r="E110" s="4" t="s">
        <v>276</v>
      </c>
      <c r="F110" s="4" t="s">
        <v>277</v>
      </c>
      <c r="G110" s="4" t="s">
        <v>278</v>
      </c>
      <c r="H110" s="4"/>
      <c r="I110" s="4" t="s">
        <v>155</v>
      </c>
      <c r="J110" s="5">
        <v>80</v>
      </c>
      <c r="K110" s="6">
        <v>80</v>
      </c>
      <c r="L110" s="7" t="s">
        <v>96</v>
      </c>
      <c r="M110" s="4">
        <v>815000</v>
      </c>
      <c r="N110" s="4" t="s">
        <v>344</v>
      </c>
      <c r="O110" s="4" t="s">
        <v>345</v>
      </c>
      <c r="P110" s="4" t="s">
        <v>346</v>
      </c>
      <c r="Q110" s="4"/>
      <c r="R110" s="4" t="s">
        <v>54</v>
      </c>
      <c r="S110" s="4">
        <v>142322</v>
      </c>
      <c r="T110" s="4" t="s">
        <v>347</v>
      </c>
      <c r="U110" s="4" t="s">
        <v>348</v>
      </c>
      <c r="V110" s="4">
        <v>549496574</v>
      </c>
      <c r="W110" s="4"/>
      <c r="X110" s="8" t="s">
        <v>52</v>
      </c>
      <c r="Y110" s="8" t="s">
        <v>349</v>
      </c>
      <c r="Z110" s="8" t="s">
        <v>54</v>
      </c>
      <c r="AA110" s="8" t="s">
        <v>350</v>
      </c>
      <c r="AB110" s="8" t="s">
        <v>351</v>
      </c>
      <c r="AC110" s="7" t="s">
        <v>352</v>
      </c>
      <c r="AD110" s="9">
        <v>112.24</v>
      </c>
      <c r="AE110" s="6">
        <v>21</v>
      </c>
      <c r="AF110" s="9">
        <v>23.5704</v>
      </c>
      <c r="AG110" s="10">
        <f>ROUND($K$110*$AD$110,2)</f>
        <v>8979.2</v>
      </c>
      <c r="AH110" s="10">
        <f>ROUND($K$110*($AD$110+$AF$110),2)</f>
        <v>10864.83</v>
      </c>
    </row>
    <row r="111" spans="1:34" ht="25.5">
      <c r="A111" s="3">
        <v>46998</v>
      </c>
      <c r="B111" s="4" t="s">
        <v>339</v>
      </c>
      <c r="C111" s="3">
        <v>130176</v>
      </c>
      <c r="D111" s="4" t="s">
        <v>358</v>
      </c>
      <c r="E111" s="4" t="s">
        <v>359</v>
      </c>
      <c r="F111" s="4" t="s">
        <v>360</v>
      </c>
      <c r="G111" s="4" t="s">
        <v>361</v>
      </c>
      <c r="H111" s="4"/>
      <c r="I111" s="4" t="s">
        <v>362</v>
      </c>
      <c r="J111" s="5">
        <v>3</v>
      </c>
      <c r="K111" s="6">
        <v>3</v>
      </c>
      <c r="L111" s="7" t="s">
        <v>96</v>
      </c>
      <c r="M111" s="4">
        <v>815000</v>
      </c>
      <c r="N111" s="4" t="s">
        <v>344</v>
      </c>
      <c r="O111" s="4" t="s">
        <v>345</v>
      </c>
      <c r="P111" s="4" t="s">
        <v>346</v>
      </c>
      <c r="Q111" s="4"/>
      <c r="R111" s="4" t="s">
        <v>54</v>
      </c>
      <c r="S111" s="4">
        <v>142322</v>
      </c>
      <c r="T111" s="4" t="s">
        <v>347</v>
      </c>
      <c r="U111" s="4" t="s">
        <v>348</v>
      </c>
      <c r="V111" s="4">
        <v>549496574</v>
      </c>
      <c r="W111" s="4"/>
      <c r="X111" s="8" t="s">
        <v>52</v>
      </c>
      <c r="Y111" s="8" t="s">
        <v>349</v>
      </c>
      <c r="Z111" s="8" t="s">
        <v>54</v>
      </c>
      <c r="AA111" s="8" t="s">
        <v>350</v>
      </c>
      <c r="AB111" s="8" t="s">
        <v>351</v>
      </c>
      <c r="AC111" s="7" t="s">
        <v>352</v>
      </c>
      <c r="AD111" s="9">
        <v>39.65</v>
      </c>
      <c r="AE111" s="6">
        <v>21</v>
      </c>
      <c r="AF111" s="9">
        <v>8.3265</v>
      </c>
      <c r="AG111" s="10">
        <f>ROUND($K$111*$AD$111,2)</f>
        <v>118.95</v>
      </c>
      <c r="AH111" s="10">
        <f>ROUND($K$111*($AD$111+$AF$111),2)</f>
        <v>143.93</v>
      </c>
    </row>
    <row r="112" spans="1:34" ht="25.5">
      <c r="A112" s="3">
        <v>46998</v>
      </c>
      <c r="B112" s="4" t="s">
        <v>339</v>
      </c>
      <c r="C112" s="3">
        <v>130177</v>
      </c>
      <c r="D112" s="4" t="s">
        <v>146</v>
      </c>
      <c r="E112" s="4" t="s">
        <v>363</v>
      </c>
      <c r="F112" s="4" t="s">
        <v>364</v>
      </c>
      <c r="G112" s="4" t="s">
        <v>365</v>
      </c>
      <c r="H112" s="4"/>
      <c r="I112" s="4" t="s">
        <v>150</v>
      </c>
      <c r="J112" s="5">
        <v>10</v>
      </c>
      <c r="K112" s="6">
        <v>10</v>
      </c>
      <c r="L112" s="7" t="s">
        <v>96</v>
      </c>
      <c r="M112" s="4">
        <v>815000</v>
      </c>
      <c r="N112" s="4" t="s">
        <v>344</v>
      </c>
      <c r="O112" s="4" t="s">
        <v>345</v>
      </c>
      <c r="P112" s="4" t="s">
        <v>346</v>
      </c>
      <c r="Q112" s="4"/>
      <c r="R112" s="4" t="s">
        <v>54</v>
      </c>
      <c r="S112" s="4">
        <v>142322</v>
      </c>
      <c r="T112" s="4" t="s">
        <v>347</v>
      </c>
      <c r="U112" s="4" t="s">
        <v>348</v>
      </c>
      <c r="V112" s="4">
        <v>549496574</v>
      </c>
      <c r="W112" s="4"/>
      <c r="X112" s="8" t="s">
        <v>52</v>
      </c>
      <c r="Y112" s="8" t="s">
        <v>349</v>
      </c>
      <c r="Z112" s="8" t="s">
        <v>54</v>
      </c>
      <c r="AA112" s="8" t="s">
        <v>350</v>
      </c>
      <c r="AB112" s="8" t="s">
        <v>351</v>
      </c>
      <c r="AC112" s="7" t="s">
        <v>352</v>
      </c>
      <c r="AD112" s="9">
        <v>159.82</v>
      </c>
      <c r="AE112" s="6">
        <v>21</v>
      </c>
      <c r="AF112" s="9">
        <v>33.5622</v>
      </c>
      <c r="AG112" s="10">
        <f>ROUND($K$112*$AD$112,2)</f>
        <v>1598.2</v>
      </c>
      <c r="AH112" s="10">
        <f>ROUND($K$112*($AD$112+$AF$112),2)</f>
        <v>1933.82</v>
      </c>
    </row>
    <row r="113" spans="1:34" ht="25.5">
      <c r="A113" s="3">
        <v>46998</v>
      </c>
      <c r="B113" s="4" t="s">
        <v>339</v>
      </c>
      <c r="C113" s="3">
        <v>130178</v>
      </c>
      <c r="D113" s="4" t="s">
        <v>320</v>
      </c>
      <c r="E113" s="4" t="s">
        <v>321</v>
      </c>
      <c r="F113" s="4" t="s">
        <v>322</v>
      </c>
      <c r="G113" s="4" t="s">
        <v>323</v>
      </c>
      <c r="H113" s="4"/>
      <c r="I113" s="4" t="s">
        <v>324</v>
      </c>
      <c r="J113" s="5">
        <v>20</v>
      </c>
      <c r="K113" s="6">
        <v>20</v>
      </c>
      <c r="L113" s="7" t="s">
        <v>96</v>
      </c>
      <c r="M113" s="4">
        <v>815000</v>
      </c>
      <c r="N113" s="4" t="s">
        <v>344</v>
      </c>
      <c r="O113" s="4" t="s">
        <v>345</v>
      </c>
      <c r="P113" s="4" t="s">
        <v>346</v>
      </c>
      <c r="Q113" s="4"/>
      <c r="R113" s="4" t="s">
        <v>54</v>
      </c>
      <c r="S113" s="4">
        <v>142322</v>
      </c>
      <c r="T113" s="4" t="s">
        <v>347</v>
      </c>
      <c r="U113" s="4" t="s">
        <v>348</v>
      </c>
      <c r="V113" s="4">
        <v>549496574</v>
      </c>
      <c r="W113" s="4"/>
      <c r="X113" s="8" t="s">
        <v>52</v>
      </c>
      <c r="Y113" s="8" t="s">
        <v>349</v>
      </c>
      <c r="Z113" s="8" t="s">
        <v>54</v>
      </c>
      <c r="AA113" s="8" t="s">
        <v>350</v>
      </c>
      <c r="AB113" s="8" t="s">
        <v>351</v>
      </c>
      <c r="AC113" s="7" t="s">
        <v>352</v>
      </c>
      <c r="AD113" s="9">
        <v>32.57</v>
      </c>
      <c r="AE113" s="6">
        <v>21</v>
      </c>
      <c r="AF113" s="9">
        <v>6.8397</v>
      </c>
      <c r="AG113" s="10">
        <f>ROUND($K$113*$AD$113,2)</f>
        <v>651.4</v>
      </c>
      <c r="AH113" s="10">
        <f>ROUND($K$113*($AD$113+$AF$113),2)</f>
        <v>788.19</v>
      </c>
    </row>
    <row r="114" spans="1:34" ht="25.5">
      <c r="A114" s="3">
        <v>46998</v>
      </c>
      <c r="B114" s="4" t="s">
        <v>339</v>
      </c>
      <c r="C114" s="3">
        <v>130179</v>
      </c>
      <c r="D114" s="4" t="s">
        <v>131</v>
      </c>
      <c r="E114" s="4" t="s">
        <v>366</v>
      </c>
      <c r="F114" s="4" t="s">
        <v>367</v>
      </c>
      <c r="G114" s="4" t="s">
        <v>368</v>
      </c>
      <c r="H114" s="4"/>
      <c r="I114" s="4" t="s">
        <v>109</v>
      </c>
      <c r="J114" s="5">
        <v>12</v>
      </c>
      <c r="K114" s="6">
        <v>12</v>
      </c>
      <c r="L114" s="7" t="s">
        <v>96</v>
      </c>
      <c r="M114" s="4">
        <v>815000</v>
      </c>
      <c r="N114" s="4" t="s">
        <v>344</v>
      </c>
      <c r="O114" s="4" t="s">
        <v>345</v>
      </c>
      <c r="P114" s="4" t="s">
        <v>346</v>
      </c>
      <c r="Q114" s="4"/>
      <c r="R114" s="4" t="s">
        <v>54</v>
      </c>
      <c r="S114" s="4">
        <v>142322</v>
      </c>
      <c r="T114" s="4" t="s">
        <v>347</v>
      </c>
      <c r="U114" s="4" t="s">
        <v>348</v>
      </c>
      <c r="V114" s="4">
        <v>549496574</v>
      </c>
      <c r="W114" s="4"/>
      <c r="X114" s="8" t="s">
        <v>52</v>
      </c>
      <c r="Y114" s="8" t="s">
        <v>349</v>
      </c>
      <c r="Z114" s="8" t="s">
        <v>54</v>
      </c>
      <c r="AA114" s="8" t="s">
        <v>350</v>
      </c>
      <c r="AB114" s="8" t="s">
        <v>351</v>
      </c>
      <c r="AC114" s="7" t="s">
        <v>352</v>
      </c>
      <c r="AD114" s="9">
        <v>10.86</v>
      </c>
      <c r="AE114" s="6">
        <v>21</v>
      </c>
      <c r="AF114" s="9">
        <v>2.2806</v>
      </c>
      <c r="AG114" s="10">
        <f>ROUND($K$114*$AD$114,2)</f>
        <v>130.32</v>
      </c>
      <c r="AH114" s="10">
        <f>ROUND($K$114*($AD$114+$AF$114),2)</f>
        <v>157.69</v>
      </c>
    </row>
    <row r="115" spans="1:34" ht="25.5">
      <c r="A115" s="3">
        <v>46998</v>
      </c>
      <c r="B115" s="4" t="s">
        <v>339</v>
      </c>
      <c r="C115" s="3">
        <v>130180</v>
      </c>
      <c r="D115" s="4" t="s">
        <v>131</v>
      </c>
      <c r="E115" s="4" t="s">
        <v>369</v>
      </c>
      <c r="F115" s="4" t="s">
        <v>370</v>
      </c>
      <c r="G115" s="4" t="s">
        <v>371</v>
      </c>
      <c r="H115" s="4"/>
      <c r="I115" s="4" t="s">
        <v>109</v>
      </c>
      <c r="J115" s="5">
        <v>20</v>
      </c>
      <c r="K115" s="6">
        <v>20</v>
      </c>
      <c r="L115" s="7" t="s">
        <v>96</v>
      </c>
      <c r="M115" s="4">
        <v>815000</v>
      </c>
      <c r="N115" s="4" t="s">
        <v>344</v>
      </c>
      <c r="O115" s="4" t="s">
        <v>345</v>
      </c>
      <c r="P115" s="4" t="s">
        <v>346</v>
      </c>
      <c r="Q115" s="4"/>
      <c r="R115" s="4" t="s">
        <v>54</v>
      </c>
      <c r="S115" s="4">
        <v>142322</v>
      </c>
      <c r="T115" s="4" t="s">
        <v>347</v>
      </c>
      <c r="U115" s="4" t="s">
        <v>348</v>
      </c>
      <c r="V115" s="4">
        <v>549496574</v>
      </c>
      <c r="W115" s="4"/>
      <c r="X115" s="8" t="s">
        <v>52</v>
      </c>
      <c r="Y115" s="8" t="s">
        <v>349</v>
      </c>
      <c r="Z115" s="8" t="s">
        <v>54</v>
      </c>
      <c r="AA115" s="8" t="s">
        <v>350</v>
      </c>
      <c r="AB115" s="8" t="s">
        <v>351</v>
      </c>
      <c r="AC115" s="7" t="s">
        <v>352</v>
      </c>
      <c r="AD115" s="9">
        <v>22.33</v>
      </c>
      <c r="AE115" s="6">
        <v>21</v>
      </c>
      <c r="AF115" s="9">
        <v>4.6893</v>
      </c>
      <c r="AG115" s="10">
        <f>ROUND($K$115*$AD$115,2)</f>
        <v>446.6</v>
      </c>
      <c r="AH115" s="10">
        <f>ROUND($K$115*($AD$115+$AF$115),2)</f>
        <v>540.39</v>
      </c>
    </row>
    <row r="116" spans="1:34" ht="25.5">
      <c r="A116" s="3">
        <v>46998</v>
      </c>
      <c r="B116" s="4" t="s">
        <v>339</v>
      </c>
      <c r="C116" s="3">
        <v>130181</v>
      </c>
      <c r="D116" s="4" t="s">
        <v>91</v>
      </c>
      <c r="E116" s="4" t="s">
        <v>372</v>
      </c>
      <c r="F116" s="4" t="s">
        <v>373</v>
      </c>
      <c r="G116" s="4" t="s">
        <v>374</v>
      </c>
      <c r="H116" s="4"/>
      <c r="I116" s="4" t="s">
        <v>95</v>
      </c>
      <c r="J116" s="5">
        <v>80</v>
      </c>
      <c r="K116" s="6">
        <v>80</v>
      </c>
      <c r="L116" s="7" t="s">
        <v>96</v>
      </c>
      <c r="M116" s="4">
        <v>815000</v>
      </c>
      <c r="N116" s="4" t="s">
        <v>344</v>
      </c>
      <c r="O116" s="4" t="s">
        <v>345</v>
      </c>
      <c r="P116" s="4" t="s">
        <v>346</v>
      </c>
      <c r="Q116" s="4"/>
      <c r="R116" s="4" t="s">
        <v>54</v>
      </c>
      <c r="S116" s="4">
        <v>142322</v>
      </c>
      <c r="T116" s="4" t="s">
        <v>347</v>
      </c>
      <c r="U116" s="4" t="s">
        <v>348</v>
      </c>
      <c r="V116" s="4">
        <v>549496574</v>
      </c>
      <c r="W116" s="4"/>
      <c r="X116" s="8" t="s">
        <v>52</v>
      </c>
      <c r="Y116" s="8" t="s">
        <v>349</v>
      </c>
      <c r="Z116" s="8" t="s">
        <v>54</v>
      </c>
      <c r="AA116" s="8" t="s">
        <v>350</v>
      </c>
      <c r="AB116" s="8" t="s">
        <v>351</v>
      </c>
      <c r="AC116" s="7" t="s">
        <v>352</v>
      </c>
      <c r="AD116" s="9">
        <v>12.51</v>
      </c>
      <c r="AE116" s="6">
        <v>21</v>
      </c>
      <c r="AF116" s="9">
        <v>2.6271</v>
      </c>
      <c r="AG116" s="10">
        <f>ROUND($K$116*$AD$116,2)</f>
        <v>1000.8</v>
      </c>
      <c r="AH116" s="10">
        <f>ROUND($K$116*($AD$116+$AF$116),2)</f>
        <v>1210.97</v>
      </c>
    </row>
    <row r="117" spans="1:34" ht="25.5">
      <c r="A117" s="3">
        <v>46998</v>
      </c>
      <c r="B117" s="4" t="s">
        <v>339</v>
      </c>
      <c r="C117" s="3">
        <v>130182</v>
      </c>
      <c r="D117" s="4" t="s">
        <v>57</v>
      </c>
      <c r="E117" s="4" t="s">
        <v>159</v>
      </c>
      <c r="F117" s="4" t="s">
        <v>160</v>
      </c>
      <c r="G117" s="4" t="s">
        <v>161</v>
      </c>
      <c r="H117" s="4"/>
      <c r="I117" s="4" t="s">
        <v>162</v>
      </c>
      <c r="J117" s="5">
        <v>8</v>
      </c>
      <c r="K117" s="6">
        <v>8</v>
      </c>
      <c r="L117" s="7" t="s">
        <v>96</v>
      </c>
      <c r="M117" s="4">
        <v>815000</v>
      </c>
      <c r="N117" s="4" t="s">
        <v>344</v>
      </c>
      <c r="O117" s="4" t="s">
        <v>345</v>
      </c>
      <c r="P117" s="4" t="s">
        <v>346</v>
      </c>
      <c r="Q117" s="4"/>
      <c r="R117" s="4" t="s">
        <v>54</v>
      </c>
      <c r="S117" s="4">
        <v>142322</v>
      </c>
      <c r="T117" s="4" t="s">
        <v>347</v>
      </c>
      <c r="U117" s="4" t="s">
        <v>348</v>
      </c>
      <c r="V117" s="4">
        <v>549496574</v>
      </c>
      <c r="W117" s="4"/>
      <c r="X117" s="8" t="s">
        <v>52</v>
      </c>
      <c r="Y117" s="8" t="s">
        <v>349</v>
      </c>
      <c r="Z117" s="8" t="s">
        <v>54</v>
      </c>
      <c r="AA117" s="8" t="s">
        <v>350</v>
      </c>
      <c r="AB117" s="8" t="s">
        <v>351</v>
      </c>
      <c r="AC117" s="7" t="s">
        <v>352</v>
      </c>
      <c r="AD117" s="9">
        <v>1076.28</v>
      </c>
      <c r="AE117" s="6">
        <v>21</v>
      </c>
      <c r="AF117" s="9">
        <v>226.0188</v>
      </c>
      <c r="AG117" s="10">
        <f>ROUND($K$117*$AD$117,2)</f>
        <v>8610.24</v>
      </c>
      <c r="AH117" s="10">
        <f>ROUND($K$117*($AD$117+$AF$117),2)</f>
        <v>10418.39</v>
      </c>
    </row>
    <row r="118" spans="1:34" ht="25.5">
      <c r="A118" s="3">
        <v>46998</v>
      </c>
      <c r="B118" s="4" t="s">
        <v>339</v>
      </c>
      <c r="C118" s="3">
        <v>130183</v>
      </c>
      <c r="D118" s="4" t="s">
        <v>57</v>
      </c>
      <c r="E118" s="4" t="s">
        <v>375</v>
      </c>
      <c r="F118" s="4" t="s">
        <v>376</v>
      </c>
      <c r="G118" s="4" t="s">
        <v>377</v>
      </c>
      <c r="H118" s="4"/>
      <c r="I118" s="4" t="s">
        <v>85</v>
      </c>
      <c r="J118" s="5">
        <v>10</v>
      </c>
      <c r="K118" s="6">
        <v>10</v>
      </c>
      <c r="L118" s="7" t="s">
        <v>96</v>
      </c>
      <c r="M118" s="4">
        <v>815000</v>
      </c>
      <c r="N118" s="4" t="s">
        <v>344</v>
      </c>
      <c r="O118" s="4" t="s">
        <v>345</v>
      </c>
      <c r="P118" s="4" t="s">
        <v>346</v>
      </c>
      <c r="Q118" s="4"/>
      <c r="R118" s="4" t="s">
        <v>54</v>
      </c>
      <c r="S118" s="4">
        <v>142322</v>
      </c>
      <c r="T118" s="4" t="s">
        <v>347</v>
      </c>
      <c r="U118" s="4" t="s">
        <v>348</v>
      </c>
      <c r="V118" s="4">
        <v>549496574</v>
      </c>
      <c r="W118" s="4"/>
      <c r="X118" s="8" t="s">
        <v>52</v>
      </c>
      <c r="Y118" s="8" t="s">
        <v>349</v>
      </c>
      <c r="Z118" s="8" t="s">
        <v>54</v>
      </c>
      <c r="AA118" s="8" t="s">
        <v>350</v>
      </c>
      <c r="AB118" s="8" t="s">
        <v>351</v>
      </c>
      <c r="AC118" s="7" t="s">
        <v>352</v>
      </c>
      <c r="AD118" s="9">
        <v>21.59</v>
      </c>
      <c r="AE118" s="6">
        <v>21</v>
      </c>
      <c r="AF118" s="9">
        <v>4.5339</v>
      </c>
      <c r="AG118" s="10">
        <f>ROUND($K$118*$AD$118,2)</f>
        <v>215.9</v>
      </c>
      <c r="AH118" s="10">
        <f>ROUND($K$118*($AD$118+$AF$118),2)</f>
        <v>261.24</v>
      </c>
    </row>
    <row r="119" spans="1:34" ht="25.5">
      <c r="A119" s="3">
        <v>46998</v>
      </c>
      <c r="B119" s="4" t="s">
        <v>339</v>
      </c>
      <c r="C119" s="3">
        <v>130184</v>
      </c>
      <c r="D119" s="4" t="s">
        <v>378</v>
      </c>
      <c r="E119" s="4" t="s">
        <v>379</v>
      </c>
      <c r="F119" s="4" t="s">
        <v>380</v>
      </c>
      <c r="G119" s="4" t="s">
        <v>381</v>
      </c>
      <c r="H119" s="4"/>
      <c r="I119" s="4" t="s">
        <v>65</v>
      </c>
      <c r="J119" s="5">
        <v>10</v>
      </c>
      <c r="K119" s="6">
        <v>10</v>
      </c>
      <c r="L119" s="7" t="s">
        <v>96</v>
      </c>
      <c r="M119" s="4">
        <v>815000</v>
      </c>
      <c r="N119" s="4" t="s">
        <v>344</v>
      </c>
      <c r="O119" s="4" t="s">
        <v>345</v>
      </c>
      <c r="P119" s="4" t="s">
        <v>346</v>
      </c>
      <c r="Q119" s="4"/>
      <c r="R119" s="4" t="s">
        <v>54</v>
      </c>
      <c r="S119" s="4">
        <v>142322</v>
      </c>
      <c r="T119" s="4" t="s">
        <v>347</v>
      </c>
      <c r="U119" s="4" t="s">
        <v>348</v>
      </c>
      <c r="V119" s="4">
        <v>549496574</v>
      </c>
      <c r="W119" s="4"/>
      <c r="X119" s="8" t="s">
        <v>52</v>
      </c>
      <c r="Y119" s="8" t="s">
        <v>349</v>
      </c>
      <c r="Z119" s="8" t="s">
        <v>54</v>
      </c>
      <c r="AA119" s="8" t="s">
        <v>350</v>
      </c>
      <c r="AB119" s="8" t="s">
        <v>351</v>
      </c>
      <c r="AC119" s="7" t="s">
        <v>352</v>
      </c>
      <c r="AD119" s="9">
        <v>95.16</v>
      </c>
      <c r="AE119" s="6">
        <v>21</v>
      </c>
      <c r="AF119" s="9">
        <v>19.9836</v>
      </c>
      <c r="AG119" s="10">
        <f>ROUND($K$119*$AD$119,2)</f>
        <v>951.6</v>
      </c>
      <c r="AH119" s="10">
        <f>ROUND($K$119*($AD$119+$AF$119),2)</f>
        <v>1151.44</v>
      </c>
    </row>
    <row r="120" spans="1:34" ht="25.5">
      <c r="A120" s="3">
        <v>46998</v>
      </c>
      <c r="B120" s="4" t="s">
        <v>339</v>
      </c>
      <c r="C120" s="3">
        <v>130186</v>
      </c>
      <c r="D120" s="4" t="s">
        <v>86</v>
      </c>
      <c r="E120" s="4" t="s">
        <v>382</v>
      </c>
      <c r="F120" s="4" t="s">
        <v>383</v>
      </c>
      <c r="G120" s="4" t="s">
        <v>384</v>
      </c>
      <c r="H120" s="4"/>
      <c r="I120" s="4" t="s">
        <v>85</v>
      </c>
      <c r="J120" s="5">
        <v>10</v>
      </c>
      <c r="K120" s="6">
        <v>10</v>
      </c>
      <c r="L120" s="7" t="s">
        <v>96</v>
      </c>
      <c r="M120" s="4">
        <v>815000</v>
      </c>
      <c r="N120" s="4" t="s">
        <v>344</v>
      </c>
      <c r="O120" s="4" t="s">
        <v>345</v>
      </c>
      <c r="P120" s="4" t="s">
        <v>346</v>
      </c>
      <c r="Q120" s="4"/>
      <c r="R120" s="4" t="s">
        <v>54</v>
      </c>
      <c r="S120" s="4">
        <v>142322</v>
      </c>
      <c r="T120" s="4" t="s">
        <v>347</v>
      </c>
      <c r="U120" s="4" t="s">
        <v>348</v>
      </c>
      <c r="V120" s="4">
        <v>549496574</v>
      </c>
      <c r="W120" s="4"/>
      <c r="X120" s="8" t="s">
        <v>52</v>
      </c>
      <c r="Y120" s="8" t="s">
        <v>349</v>
      </c>
      <c r="Z120" s="8" t="s">
        <v>54</v>
      </c>
      <c r="AA120" s="8" t="s">
        <v>350</v>
      </c>
      <c r="AB120" s="8" t="s">
        <v>351</v>
      </c>
      <c r="AC120" s="7" t="s">
        <v>352</v>
      </c>
      <c r="AD120" s="9">
        <v>10.37</v>
      </c>
      <c r="AE120" s="6">
        <v>21</v>
      </c>
      <c r="AF120" s="9">
        <v>2.1777</v>
      </c>
      <c r="AG120" s="10">
        <f>ROUND($K$120*$AD$120,2)</f>
        <v>103.7</v>
      </c>
      <c r="AH120" s="10">
        <f>ROUND($K$120*($AD$120+$AF$120),2)</f>
        <v>125.48</v>
      </c>
    </row>
    <row r="121" spans="1:34" ht="25.5">
      <c r="A121" s="3">
        <v>46998</v>
      </c>
      <c r="B121" s="4" t="s">
        <v>339</v>
      </c>
      <c r="C121" s="3">
        <v>130187</v>
      </c>
      <c r="D121" s="4" t="s">
        <v>86</v>
      </c>
      <c r="E121" s="4" t="s">
        <v>385</v>
      </c>
      <c r="F121" s="4" t="s">
        <v>386</v>
      </c>
      <c r="G121" s="4" t="s">
        <v>387</v>
      </c>
      <c r="H121" s="4"/>
      <c r="I121" s="4" t="s">
        <v>388</v>
      </c>
      <c r="J121" s="5">
        <v>3</v>
      </c>
      <c r="K121" s="6">
        <v>3</v>
      </c>
      <c r="L121" s="7" t="s">
        <v>96</v>
      </c>
      <c r="M121" s="4">
        <v>815000</v>
      </c>
      <c r="N121" s="4" t="s">
        <v>344</v>
      </c>
      <c r="O121" s="4" t="s">
        <v>345</v>
      </c>
      <c r="P121" s="4" t="s">
        <v>346</v>
      </c>
      <c r="Q121" s="4"/>
      <c r="R121" s="4" t="s">
        <v>54</v>
      </c>
      <c r="S121" s="4">
        <v>142322</v>
      </c>
      <c r="T121" s="4" t="s">
        <v>347</v>
      </c>
      <c r="U121" s="4" t="s">
        <v>348</v>
      </c>
      <c r="V121" s="4">
        <v>549496574</v>
      </c>
      <c r="W121" s="4"/>
      <c r="X121" s="8" t="s">
        <v>52</v>
      </c>
      <c r="Y121" s="8" t="s">
        <v>349</v>
      </c>
      <c r="Z121" s="8" t="s">
        <v>54</v>
      </c>
      <c r="AA121" s="8" t="s">
        <v>350</v>
      </c>
      <c r="AB121" s="8" t="s">
        <v>351</v>
      </c>
      <c r="AC121" s="7" t="s">
        <v>352</v>
      </c>
      <c r="AD121" s="9">
        <v>65.88</v>
      </c>
      <c r="AE121" s="6">
        <v>21</v>
      </c>
      <c r="AF121" s="9">
        <v>13.8348</v>
      </c>
      <c r="AG121" s="10">
        <f>ROUND($K$121*$AD$121,2)</f>
        <v>197.64</v>
      </c>
      <c r="AH121" s="10">
        <f>ROUND($K$121*($AD$121+$AF$121),2)</f>
        <v>239.14</v>
      </c>
    </row>
    <row r="122" spans="1:34" ht="25.5">
      <c r="A122" s="3">
        <v>46998</v>
      </c>
      <c r="B122" s="4" t="s">
        <v>339</v>
      </c>
      <c r="C122" s="3">
        <v>130188</v>
      </c>
      <c r="D122" s="4" t="s">
        <v>86</v>
      </c>
      <c r="E122" s="4" t="s">
        <v>389</v>
      </c>
      <c r="F122" s="4" t="s">
        <v>390</v>
      </c>
      <c r="G122" s="4" t="s">
        <v>391</v>
      </c>
      <c r="H122" s="4"/>
      <c r="I122" s="4" t="s">
        <v>392</v>
      </c>
      <c r="J122" s="5">
        <v>20</v>
      </c>
      <c r="K122" s="6">
        <v>20</v>
      </c>
      <c r="L122" s="7" t="s">
        <v>96</v>
      </c>
      <c r="M122" s="4">
        <v>815000</v>
      </c>
      <c r="N122" s="4" t="s">
        <v>344</v>
      </c>
      <c r="O122" s="4" t="s">
        <v>345</v>
      </c>
      <c r="P122" s="4" t="s">
        <v>346</v>
      </c>
      <c r="Q122" s="4"/>
      <c r="R122" s="4" t="s">
        <v>54</v>
      </c>
      <c r="S122" s="4">
        <v>142322</v>
      </c>
      <c r="T122" s="4" t="s">
        <v>347</v>
      </c>
      <c r="U122" s="4" t="s">
        <v>348</v>
      </c>
      <c r="V122" s="4">
        <v>549496574</v>
      </c>
      <c r="W122" s="4"/>
      <c r="X122" s="8" t="s">
        <v>52</v>
      </c>
      <c r="Y122" s="8" t="s">
        <v>349</v>
      </c>
      <c r="Z122" s="8" t="s">
        <v>54</v>
      </c>
      <c r="AA122" s="8" t="s">
        <v>350</v>
      </c>
      <c r="AB122" s="8" t="s">
        <v>351</v>
      </c>
      <c r="AC122" s="7" t="s">
        <v>352</v>
      </c>
      <c r="AD122" s="9">
        <v>91.5</v>
      </c>
      <c r="AE122" s="6">
        <v>21</v>
      </c>
      <c r="AF122" s="9">
        <v>19.215</v>
      </c>
      <c r="AG122" s="10">
        <f>ROUND($K$122*$AD$122,2)</f>
        <v>1830</v>
      </c>
      <c r="AH122" s="10">
        <f>ROUND($K$122*($AD$122+$AF$122),2)</f>
        <v>2214.3</v>
      </c>
    </row>
    <row r="123" spans="1:34" ht="25.5">
      <c r="A123" s="3">
        <v>46998</v>
      </c>
      <c r="B123" s="4" t="s">
        <v>339</v>
      </c>
      <c r="C123" s="3">
        <v>130189</v>
      </c>
      <c r="D123" s="4" t="s">
        <v>86</v>
      </c>
      <c r="E123" s="4" t="s">
        <v>393</v>
      </c>
      <c r="F123" s="4" t="s">
        <v>394</v>
      </c>
      <c r="G123" s="4" t="s">
        <v>395</v>
      </c>
      <c r="H123" s="4"/>
      <c r="I123" s="4" t="s">
        <v>85</v>
      </c>
      <c r="J123" s="5">
        <v>5</v>
      </c>
      <c r="K123" s="6">
        <v>5</v>
      </c>
      <c r="L123" s="7" t="s">
        <v>96</v>
      </c>
      <c r="M123" s="4">
        <v>815000</v>
      </c>
      <c r="N123" s="4" t="s">
        <v>344</v>
      </c>
      <c r="O123" s="4" t="s">
        <v>345</v>
      </c>
      <c r="P123" s="4" t="s">
        <v>346</v>
      </c>
      <c r="Q123" s="4"/>
      <c r="R123" s="4" t="s">
        <v>54</v>
      </c>
      <c r="S123" s="4">
        <v>142322</v>
      </c>
      <c r="T123" s="4" t="s">
        <v>347</v>
      </c>
      <c r="U123" s="4" t="s">
        <v>348</v>
      </c>
      <c r="V123" s="4">
        <v>549496574</v>
      </c>
      <c r="W123" s="4"/>
      <c r="X123" s="8" t="s">
        <v>52</v>
      </c>
      <c r="Y123" s="8" t="s">
        <v>349</v>
      </c>
      <c r="Z123" s="8" t="s">
        <v>54</v>
      </c>
      <c r="AA123" s="8" t="s">
        <v>350</v>
      </c>
      <c r="AB123" s="8" t="s">
        <v>351</v>
      </c>
      <c r="AC123" s="7" t="s">
        <v>352</v>
      </c>
      <c r="AD123" s="9">
        <v>109.8</v>
      </c>
      <c r="AE123" s="6">
        <v>21</v>
      </c>
      <c r="AF123" s="9">
        <v>23.058</v>
      </c>
      <c r="AG123" s="10">
        <f>ROUND($K$123*$AD$123,2)</f>
        <v>549</v>
      </c>
      <c r="AH123" s="10">
        <f>ROUND($K$123*($AD$123+$AF$123),2)</f>
        <v>664.29</v>
      </c>
    </row>
    <row r="124" spans="1:34" ht="25.5">
      <c r="A124" s="3">
        <v>46998</v>
      </c>
      <c r="B124" s="4" t="s">
        <v>339</v>
      </c>
      <c r="C124" s="3">
        <v>130190</v>
      </c>
      <c r="D124" s="4" t="s">
        <v>86</v>
      </c>
      <c r="E124" s="4" t="s">
        <v>396</v>
      </c>
      <c r="F124" s="4" t="s">
        <v>397</v>
      </c>
      <c r="G124" s="4" t="s">
        <v>398</v>
      </c>
      <c r="H124" s="4"/>
      <c r="I124" s="4" t="s">
        <v>392</v>
      </c>
      <c r="J124" s="5">
        <v>15</v>
      </c>
      <c r="K124" s="6">
        <v>15</v>
      </c>
      <c r="L124" s="7" t="s">
        <v>96</v>
      </c>
      <c r="M124" s="4">
        <v>815000</v>
      </c>
      <c r="N124" s="4" t="s">
        <v>344</v>
      </c>
      <c r="O124" s="4" t="s">
        <v>345</v>
      </c>
      <c r="P124" s="4" t="s">
        <v>346</v>
      </c>
      <c r="Q124" s="4"/>
      <c r="R124" s="4" t="s">
        <v>54</v>
      </c>
      <c r="S124" s="4">
        <v>142322</v>
      </c>
      <c r="T124" s="4" t="s">
        <v>347</v>
      </c>
      <c r="U124" s="4" t="s">
        <v>348</v>
      </c>
      <c r="V124" s="4">
        <v>549496574</v>
      </c>
      <c r="W124" s="4"/>
      <c r="X124" s="8" t="s">
        <v>52</v>
      </c>
      <c r="Y124" s="8" t="s">
        <v>349</v>
      </c>
      <c r="Z124" s="8" t="s">
        <v>54</v>
      </c>
      <c r="AA124" s="8" t="s">
        <v>350</v>
      </c>
      <c r="AB124" s="8" t="s">
        <v>351</v>
      </c>
      <c r="AC124" s="7" t="s">
        <v>352</v>
      </c>
      <c r="AD124" s="9">
        <v>215.94</v>
      </c>
      <c r="AE124" s="6">
        <v>21</v>
      </c>
      <c r="AF124" s="9">
        <v>45.3474</v>
      </c>
      <c r="AG124" s="10">
        <f>ROUND($K$124*$AD$124,2)</f>
        <v>3239.1</v>
      </c>
      <c r="AH124" s="10">
        <f>ROUND($K$124*($AD$124+$AF$124),2)</f>
        <v>3919.31</v>
      </c>
    </row>
    <row r="125" spans="1:34" ht="25.5">
      <c r="A125" s="3">
        <v>46998</v>
      </c>
      <c r="B125" s="4" t="s">
        <v>339</v>
      </c>
      <c r="C125" s="3">
        <v>130191</v>
      </c>
      <c r="D125" s="4" t="s">
        <v>66</v>
      </c>
      <c r="E125" s="4" t="s">
        <v>399</v>
      </c>
      <c r="F125" s="4" t="s">
        <v>400</v>
      </c>
      <c r="G125" s="4" t="s">
        <v>401</v>
      </c>
      <c r="H125" s="4"/>
      <c r="I125" s="4" t="s">
        <v>388</v>
      </c>
      <c r="J125" s="5">
        <v>5</v>
      </c>
      <c r="K125" s="6">
        <v>5</v>
      </c>
      <c r="L125" s="7" t="s">
        <v>96</v>
      </c>
      <c r="M125" s="4">
        <v>815000</v>
      </c>
      <c r="N125" s="4" t="s">
        <v>344</v>
      </c>
      <c r="O125" s="4" t="s">
        <v>345</v>
      </c>
      <c r="P125" s="4" t="s">
        <v>346</v>
      </c>
      <c r="Q125" s="4"/>
      <c r="R125" s="4" t="s">
        <v>54</v>
      </c>
      <c r="S125" s="4">
        <v>142322</v>
      </c>
      <c r="T125" s="4" t="s">
        <v>347</v>
      </c>
      <c r="U125" s="4" t="s">
        <v>348</v>
      </c>
      <c r="V125" s="4">
        <v>549496574</v>
      </c>
      <c r="W125" s="4"/>
      <c r="X125" s="8" t="s">
        <v>52</v>
      </c>
      <c r="Y125" s="8" t="s">
        <v>349</v>
      </c>
      <c r="Z125" s="8" t="s">
        <v>54</v>
      </c>
      <c r="AA125" s="8" t="s">
        <v>350</v>
      </c>
      <c r="AB125" s="8" t="s">
        <v>351</v>
      </c>
      <c r="AC125" s="7" t="s">
        <v>352</v>
      </c>
      <c r="AD125" s="9">
        <v>48.8</v>
      </c>
      <c r="AE125" s="6">
        <v>21</v>
      </c>
      <c r="AF125" s="9">
        <v>10.248</v>
      </c>
      <c r="AG125" s="10">
        <f>ROUND($K$125*$AD$125,2)</f>
        <v>244</v>
      </c>
      <c r="AH125" s="10">
        <f>ROUND($K$125*($AD$125+$AF$125),2)</f>
        <v>295.24</v>
      </c>
    </row>
    <row r="126" spans="1:34" ht="25.5">
      <c r="A126" s="3">
        <v>46998</v>
      </c>
      <c r="B126" s="4" t="s">
        <v>339</v>
      </c>
      <c r="C126" s="3">
        <v>130192</v>
      </c>
      <c r="D126" s="4" t="s">
        <v>77</v>
      </c>
      <c r="E126" s="4" t="s">
        <v>227</v>
      </c>
      <c r="F126" s="4" t="s">
        <v>228</v>
      </c>
      <c r="G126" s="4" t="s">
        <v>229</v>
      </c>
      <c r="H126" s="4"/>
      <c r="I126" s="4" t="s">
        <v>109</v>
      </c>
      <c r="J126" s="5">
        <v>50</v>
      </c>
      <c r="K126" s="6">
        <v>50</v>
      </c>
      <c r="L126" s="7" t="s">
        <v>96</v>
      </c>
      <c r="M126" s="4">
        <v>815000</v>
      </c>
      <c r="N126" s="4" t="s">
        <v>344</v>
      </c>
      <c r="O126" s="4" t="s">
        <v>345</v>
      </c>
      <c r="P126" s="4" t="s">
        <v>346</v>
      </c>
      <c r="Q126" s="4"/>
      <c r="R126" s="4" t="s">
        <v>54</v>
      </c>
      <c r="S126" s="4">
        <v>142322</v>
      </c>
      <c r="T126" s="4" t="s">
        <v>347</v>
      </c>
      <c r="U126" s="4" t="s">
        <v>348</v>
      </c>
      <c r="V126" s="4">
        <v>549496574</v>
      </c>
      <c r="W126" s="4"/>
      <c r="X126" s="8" t="s">
        <v>52</v>
      </c>
      <c r="Y126" s="8" t="s">
        <v>349</v>
      </c>
      <c r="Z126" s="8" t="s">
        <v>54</v>
      </c>
      <c r="AA126" s="8" t="s">
        <v>350</v>
      </c>
      <c r="AB126" s="8" t="s">
        <v>351</v>
      </c>
      <c r="AC126" s="7" t="s">
        <v>352</v>
      </c>
      <c r="AD126" s="9">
        <v>14.64</v>
      </c>
      <c r="AE126" s="6">
        <v>21</v>
      </c>
      <c r="AF126" s="9">
        <v>3.0744</v>
      </c>
      <c r="AG126" s="10">
        <f>ROUND($K$126*$AD$126,2)</f>
        <v>732</v>
      </c>
      <c r="AH126" s="10">
        <f>ROUND($K$126*($AD$126+$AF$126),2)</f>
        <v>885.72</v>
      </c>
    </row>
    <row r="127" spans="1:34" ht="25.5">
      <c r="A127" s="3">
        <v>46998</v>
      </c>
      <c r="B127" s="4" t="s">
        <v>339</v>
      </c>
      <c r="C127" s="3">
        <v>130193</v>
      </c>
      <c r="D127" s="4" t="s">
        <v>402</v>
      </c>
      <c r="E127" s="4" t="s">
        <v>403</v>
      </c>
      <c r="F127" s="4" t="s">
        <v>404</v>
      </c>
      <c r="G127" s="4" t="s">
        <v>405</v>
      </c>
      <c r="H127" s="4"/>
      <c r="I127" s="4" t="s">
        <v>109</v>
      </c>
      <c r="J127" s="5">
        <v>80</v>
      </c>
      <c r="K127" s="6">
        <v>80</v>
      </c>
      <c r="L127" s="7" t="s">
        <v>96</v>
      </c>
      <c r="M127" s="4">
        <v>815000</v>
      </c>
      <c r="N127" s="4" t="s">
        <v>344</v>
      </c>
      <c r="O127" s="4" t="s">
        <v>345</v>
      </c>
      <c r="P127" s="4" t="s">
        <v>346</v>
      </c>
      <c r="Q127" s="4"/>
      <c r="R127" s="4" t="s">
        <v>54</v>
      </c>
      <c r="S127" s="4">
        <v>142322</v>
      </c>
      <c r="T127" s="4" t="s">
        <v>347</v>
      </c>
      <c r="U127" s="4" t="s">
        <v>348</v>
      </c>
      <c r="V127" s="4">
        <v>549496574</v>
      </c>
      <c r="W127" s="4"/>
      <c r="X127" s="8" t="s">
        <v>52</v>
      </c>
      <c r="Y127" s="8" t="s">
        <v>349</v>
      </c>
      <c r="Z127" s="8" t="s">
        <v>54</v>
      </c>
      <c r="AA127" s="8" t="s">
        <v>350</v>
      </c>
      <c r="AB127" s="8" t="s">
        <v>351</v>
      </c>
      <c r="AC127" s="7" t="s">
        <v>352</v>
      </c>
      <c r="AD127" s="9">
        <v>10.98</v>
      </c>
      <c r="AE127" s="6">
        <v>21</v>
      </c>
      <c r="AF127" s="9">
        <v>2.3058</v>
      </c>
      <c r="AG127" s="10">
        <f>ROUND($K$127*$AD$127,2)</f>
        <v>878.4</v>
      </c>
      <c r="AH127" s="10">
        <f>ROUND($K$127*($AD$127+$AF$127),2)</f>
        <v>1062.86</v>
      </c>
    </row>
    <row r="128" spans="1:34" ht="25.5">
      <c r="A128" s="3">
        <v>46998</v>
      </c>
      <c r="B128" s="4" t="s">
        <v>339</v>
      </c>
      <c r="C128" s="3">
        <v>130194</v>
      </c>
      <c r="D128" s="4" t="s">
        <v>402</v>
      </c>
      <c r="E128" s="4" t="s">
        <v>406</v>
      </c>
      <c r="F128" s="4" t="s">
        <v>407</v>
      </c>
      <c r="G128" s="4" t="s">
        <v>408</v>
      </c>
      <c r="H128" s="4"/>
      <c r="I128" s="4" t="s">
        <v>109</v>
      </c>
      <c r="J128" s="5">
        <v>40</v>
      </c>
      <c r="K128" s="6">
        <v>40</v>
      </c>
      <c r="L128" s="7" t="s">
        <v>96</v>
      </c>
      <c r="M128" s="4">
        <v>815000</v>
      </c>
      <c r="N128" s="4" t="s">
        <v>344</v>
      </c>
      <c r="O128" s="4" t="s">
        <v>345</v>
      </c>
      <c r="P128" s="4" t="s">
        <v>346</v>
      </c>
      <c r="Q128" s="4"/>
      <c r="R128" s="4" t="s">
        <v>54</v>
      </c>
      <c r="S128" s="4">
        <v>142322</v>
      </c>
      <c r="T128" s="4" t="s">
        <v>347</v>
      </c>
      <c r="U128" s="4" t="s">
        <v>348</v>
      </c>
      <c r="V128" s="4">
        <v>549496574</v>
      </c>
      <c r="W128" s="4"/>
      <c r="X128" s="8" t="s">
        <v>52</v>
      </c>
      <c r="Y128" s="8" t="s">
        <v>349</v>
      </c>
      <c r="Z128" s="8" t="s">
        <v>54</v>
      </c>
      <c r="AA128" s="8" t="s">
        <v>350</v>
      </c>
      <c r="AB128" s="8" t="s">
        <v>351</v>
      </c>
      <c r="AC128" s="7" t="s">
        <v>352</v>
      </c>
      <c r="AD128" s="9">
        <v>8.42</v>
      </c>
      <c r="AE128" s="6">
        <v>21</v>
      </c>
      <c r="AF128" s="9">
        <v>1.7682</v>
      </c>
      <c r="AG128" s="10">
        <f>ROUND($K$128*$AD$128,2)</f>
        <v>336.8</v>
      </c>
      <c r="AH128" s="10">
        <f>ROUND($K$128*($AD$128+$AF$128),2)</f>
        <v>407.53</v>
      </c>
    </row>
    <row r="129" spans="1:34" ht="51">
      <c r="A129" s="3">
        <v>46998</v>
      </c>
      <c r="B129" s="4" t="s">
        <v>339</v>
      </c>
      <c r="C129" s="3">
        <v>130195</v>
      </c>
      <c r="D129" s="4" t="s">
        <v>135</v>
      </c>
      <c r="E129" s="4" t="s">
        <v>409</v>
      </c>
      <c r="F129" s="4" t="s">
        <v>410</v>
      </c>
      <c r="G129" s="4" t="s">
        <v>411</v>
      </c>
      <c r="H129" s="4"/>
      <c r="I129" s="4" t="s">
        <v>76</v>
      </c>
      <c r="J129" s="5">
        <v>15</v>
      </c>
      <c r="K129" s="6">
        <v>15</v>
      </c>
      <c r="L129" s="7" t="s">
        <v>96</v>
      </c>
      <c r="M129" s="4">
        <v>815000</v>
      </c>
      <c r="N129" s="4" t="s">
        <v>344</v>
      </c>
      <c r="O129" s="4" t="s">
        <v>345</v>
      </c>
      <c r="P129" s="4" t="s">
        <v>346</v>
      </c>
      <c r="Q129" s="4"/>
      <c r="R129" s="4" t="s">
        <v>54</v>
      </c>
      <c r="S129" s="4">
        <v>142322</v>
      </c>
      <c r="T129" s="4" t="s">
        <v>347</v>
      </c>
      <c r="U129" s="4" t="s">
        <v>348</v>
      </c>
      <c r="V129" s="4">
        <v>549496574</v>
      </c>
      <c r="W129" s="4"/>
      <c r="X129" s="8" t="s">
        <v>52</v>
      </c>
      <c r="Y129" s="8" t="s">
        <v>349</v>
      </c>
      <c r="Z129" s="8" t="s">
        <v>54</v>
      </c>
      <c r="AA129" s="8" t="s">
        <v>350</v>
      </c>
      <c r="AB129" s="8" t="s">
        <v>351</v>
      </c>
      <c r="AC129" s="7" t="s">
        <v>352</v>
      </c>
      <c r="AD129" s="9">
        <v>60.39</v>
      </c>
      <c r="AE129" s="6">
        <v>21</v>
      </c>
      <c r="AF129" s="9">
        <v>12.6819</v>
      </c>
      <c r="AG129" s="10">
        <f>ROUND($K$129*$AD$129,2)</f>
        <v>905.85</v>
      </c>
      <c r="AH129" s="10">
        <f>ROUND($K$129*($AD$129+$AF$129),2)</f>
        <v>1096.08</v>
      </c>
    </row>
    <row r="130" spans="1:34" ht="38.25">
      <c r="A130" s="3">
        <v>46998</v>
      </c>
      <c r="B130" s="4" t="s">
        <v>339</v>
      </c>
      <c r="C130" s="3">
        <v>130196</v>
      </c>
      <c r="D130" s="4" t="s">
        <v>135</v>
      </c>
      <c r="E130" s="4" t="s">
        <v>412</v>
      </c>
      <c r="F130" s="4" t="s">
        <v>413</v>
      </c>
      <c r="G130" s="4" t="s">
        <v>414</v>
      </c>
      <c r="H130" s="4"/>
      <c r="I130" s="4" t="s">
        <v>127</v>
      </c>
      <c r="J130" s="5">
        <v>10</v>
      </c>
      <c r="K130" s="6">
        <v>10</v>
      </c>
      <c r="L130" s="7" t="s">
        <v>96</v>
      </c>
      <c r="M130" s="4">
        <v>815000</v>
      </c>
      <c r="N130" s="4" t="s">
        <v>344</v>
      </c>
      <c r="O130" s="4" t="s">
        <v>345</v>
      </c>
      <c r="P130" s="4" t="s">
        <v>346</v>
      </c>
      <c r="Q130" s="4"/>
      <c r="R130" s="4" t="s">
        <v>54</v>
      </c>
      <c r="S130" s="4">
        <v>142322</v>
      </c>
      <c r="T130" s="4" t="s">
        <v>347</v>
      </c>
      <c r="U130" s="4" t="s">
        <v>348</v>
      </c>
      <c r="V130" s="4">
        <v>549496574</v>
      </c>
      <c r="W130" s="4"/>
      <c r="X130" s="8" t="s">
        <v>52</v>
      </c>
      <c r="Y130" s="8" t="s">
        <v>349</v>
      </c>
      <c r="Z130" s="8" t="s">
        <v>54</v>
      </c>
      <c r="AA130" s="8" t="s">
        <v>350</v>
      </c>
      <c r="AB130" s="8" t="s">
        <v>351</v>
      </c>
      <c r="AC130" s="7" t="s">
        <v>352</v>
      </c>
      <c r="AD130" s="9">
        <v>35.59</v>
      </c>
      <c r="AE130" s="6">
        <v>21</v>
      </c>
      <c r="AF130" s="9">
        <v>7.4739</v>
      </c>
      <c r="AG130" s="10">
        <f>ROUND($K$130*$AD$130,2)</f>
        <v>355.9</v>
      </c>
      <c r="AH130" s="10">
        <f>ROUND($K$130*($AD$130+$AF$130),2)</f>
        <v>430.64</v>
      </c>
    </row>
    <row r="131" spans="1:34" ht="38.25">
      <c r="A131" s="3">
        <v>46998</v>
      </c>
      <c r="B131" s="4" t="s">
        <v>339</v>
      </c>
      <c r="C131" s="3">
        <v>130198</v>
      </c>
      <c r="D131" s="4" t="s">
        <v>135</v>
      </c>
      <c r="E131" s="4" t="s">
        <v>415</v>
      </c>
      <c r="F131" s="4" t="s">
        <v>416</v>
      </c>
      <c r="G131" s="4" t="s">
        <v>417</v>
      </c>
      <c r="H131" s="4"/>
      <c r="I131" s="4" t="s">
        <v>418</v>
      </c>
      <c r="J131" s="5">
        <v>5</v>
      </c>
      <c r="K131" s="6">
        <v>5</v>
      </c>
      <c r="L131" s="7" t="s">
        <v>96</v>
      </c>
      <c r="M131" s="4">
        <v>815000</v>
      </c>
      <c r="N131" s="4" t="s">
        <v>344</v>
      </c>
      <c r="O131" s="4" t="s">
        <v>345</v>
      </c>
      <c r="P131" s="4" t="s">
        <v>346</v>
      </c>
      <c r="Q131" s="4"/>
      <c r="R131" s="4" t="s">
        <v>54</v>
      </c>
      <c r="S131" s="4">
        <v>142322</v>
      </c>
      <c r="T131" s="4" t="s">
        <v>347</v>
      </c>
      <c r="U131" s="4" t="s">
        <v>348</v>
      </c>
      <c r="V131" s="4">
        <v>549496574</v>
      </c>
      <c r="W131" s="4"/>
      <c r="X131" s="8" t="s">
        <v>52</v>
      </c>
      <c r="Y131" s="8" t="s">
        <v>349</v>
      </c>
      <c r="Z131" s="8" t="s">
        <v>54</v>
      </c>
      <c r="AA131" s="8" t="s">
        <v>350</v>
      </c>
      <c r="AB131" s="8" t="s">
        <v>351</v>
      </c>
      <c r="AC131" s="7" t="s">
        <v>352</v>
      </c>
      <c r="AD131" s="9">
        <v>347.46</v>
      </c>
      <c r="AE131" s="6">
        <v>21</v>
      </c>
      <c r="AF131" s="9">
        <v>72.9666</v>
      </c>
      <c r="AG131" s="10">
        <f>ROUND($K$131*$AD$131,2)</f>
        <v>1737.3</v>
      </c>
      <c r="AH131" s="10">
        <f>ROUND($K$131*($AD$131+$AF$131),2)</f>
        <v>2102.13</v>
      </c>
    </row>
    <row r="132" spans="1:34" ht="38.25">
      <c r="A132" s="3">
        <v>46998</v>
      </c>
      <c r="B132" s="4" t="s">
        <v>339</v>
      </c>
      <c r="C132" s="3">
        <v>130199</v>
      </c>
      <c r="D132" s="4" t="s">
        <v>419</v>
      </c>
      <c r="E132" s="4" t="s">
        <v>420</v>
      </c>
      <c r="F132" s="4" t="s">
        <v>421</v>
      </c>
      <c r="G132" s="4" t="s">
        <v>422</v>
      </c>
      <c r="H132" s="4"/>
      <c r="I132" s="4" t="s">
        <v>423</v>
      </c>
      <c r="J132" s="5">
        <v>3</v>
      </c>
      <c r="K132" s="6">
        <v>3</v>
      </c>
      <c r="L132" s="7" t="s">
        <v>96</v>
      </c>
      <c r="M132" s="4">
        <v>815000</v>
      </c>
      <c r="N132" s="4" t="s">
        <v>344</v>
      </c>
      <c r="O132" s="4" t="s">
        <v>345</v>
      </c>
      <c r="P132" s="4" t="s">
        <v>346</v>
      </c>
      <c r="Q132" s="4"/>
      <c r="R132" s="4" t="s">
        <v>54</v>
      </c>
      <c r="S132" s="4">
        <v>142322</v>
      </c>
      <c r="T132" s="4" t="s">
        <v>347</v>
      </c>
      <c r="U132" s="4" t="s">
        <v>348</v>
      </c>
      <c r="V132" s="4">
        <v>549496574</v>
      </c>
      <c r="W132" s="4"/>
      <c r="X132" s="8" t="s">
        <v>52</v>
      </c>
      <c r="Y132" s="8" t="s">
        <v>349</v>
      </c>
      <c r="Z132" s="8" t="s">
        <v>54</v>
      </c>
      <c r="AA132" s="8" t="s">
        <v>350</v>
      </c>
      <c r="AB132" s="8" t="s">
        <v>351</v>
      </c>
      <c r="AC132" s="7" t="s">
        <v>352</v>
      </c>
      <c r="AD132" s="9">
        <v>340.38</v>
      </c>
      <c r="AE132" s="6">
        <v>21</v>
      </c>
      <c r="AF132" s="9">
        <v>71.4798</v>
      </c>
      <c r="AG132" s="10">
        <f>ROUND($K$132*$AD$132,2)</f>
        <v>1021.14</v>
      </c>
      <c r="AH132" s="10">
        <f>ROUND($K$132*($AD$132+$AF$132),2)</f>
        <v>1235.58</v>
      </c>
    </row>
    <row r="133" spans="1:34" ht="25.5">
      <c r="A133" s="3">
        <v>46998</v>
      </c>
      <c r="B133" s="4" t="s">
        <v>339</v>
      </c>
      <c r="C133" s="3">
        <v>130200</v>
      </c>
      <c r="D133" s="4" t="s">
        <v>290</v>
      </c>
      <c r="E133" s="4" t="s">
        <v>424</v>
      </c>
      <c r="F133" s="4" t="s">
        <v>425</v>
      </c>
      <c r="G133" s="4" t="s">
        <v>426</v>
      </c>
      <c r="H133" s="4"/>
      <c r="I133" s="4" t="s">
        <v>109</v>
      </c>
      <c r="J133" s="5">
        <v>2</v>
      </c>
      <c r="K133" s="6">
        <v>2</v>
      </c>
      <c r="L133" s="7" t="s">
        <v>96</v>
      </c>
      <c r="M133" s="4">
        <v>815000</v>
      </c>
      <c r="N133" s="4" t="s">
        <v>344</v>
      </c>
      <c r="O133" s="4" t="s">
        <v>345</v>
      </c>
      <c r="P133" s="4" t="s">
        <v>346</v>
      </c>
      <c r="Q133" s="4"/>
      <c r="R133" s="4" t="s">
        <v>54</v>
      </c>
      <c r="S133" s="4">
        <v>142322</v>
      </c>
      <c r="T133" s="4" t="s">
        <v>347</v>
      </c>
      <c r="U133" s="4" t="s">
        <v>348</v>
      </c>
      <c r="V133" s="4">
        <v>549496574</v>
      </c>
      <c r="W133" s="4"/>
      <c r="X133" s="8" t="s">
        <v>52</v>
      </c>
      <c r="Y133" s="8" t="s">
        <v>349</v>
      </c>
      <c r="Z133" s="8" t="s">
        <v>54</v>
      </c>
      <c r="AA133" s="8" t="s">
        <v>350</v>
      </c>
      <c r="AB133" s="8" t="s">
        <v>351</v>
      </c>
      <c r="AC133" s="7" t="s">
        <v>352</v>
      </c>
      <c r="AD133" s="9">
        <v>97.6</v>
      </c>
      <c r="AE133" s="6">
        <v>21</v>
      </c>
      <c r="AF133" s="9">
        <v>20.496</v>
      </c>
      <c r="AG133" s="10">
        <f>ROUND($K$133*$AD$133,2)</f>
        <v>195.2</v>
      </c>
      <c r="AH133" s="10">
        <f>ROUND($K$133*($AD$133+$AF$133),2)</f>
        <v>236.19</v>
      </c>
    </row>
    <row r="134" spans="1:34" ht="25.5">
      <c r="A134" s="3">
        <v>46998</v>
      </c>
      <c r="B134" s="4" t="s">
        <v>339</v>
      </c>
      <c r="C134" s="3">
        <v>130201</v>
      </c>
      <c r="D134" s="4" t="s">
        <v>290</v>
      </c>
      <c r="E134" s="4" t="s">
        <v>427</v>
      </c>
      <c r="F134" s="4" t="s">
        <v>428</v>
      </c>
      <c r="G134" s="4" t="s">
        <v>429</v>
      </c>
      <c r="H134" s="4"/>
      <c r="I134" s="4" t="s">
        <v>109</v>
      </c>
      <c r="J134" s="5">
        <v>10</v>
      </c>
      <c r="K134" s="6">
        <v>10</v>
      </c>
      <c r="L134" s="7" t="s">
        <v>96</v>
      </c>
      <c r="M134" s="4">
        <v>815000</v>
      </c>
      <c r="N134" s="4" t="s">
        <v>344</v>
      </c>
      <c r="O134" s="4" t="s">
        <v>345</v>
      </c>
      <c r="P134" s="4" t="s">
        <v>346</v>
      </c>
      <c r="Q134" s="4"/>
      <c r="R134" s="4" t="s">
        <v>54</v>
      </c>
      <c r="S134" s="4">
        <v>142322</v>
      </c>
      <c r="T134" s="4" t="s">
        <v>347</v>
      </c>
      <c r="U134" s="4" t="s">
        <v>348</v>
      </c>
      <c r="V134" s="4">
        <v>549496574</v>
      </c>
      <c r="W134" s="4"/>
      <c r="X134" s="8" t="s">
        <v>52</v>
      </c>
      <c r="Y134" s="8" t="s">
        <v>349</v>
      </c>
      <c r="Z134" s="8" t="s">
        <v>54</v>
      </c>
      <c r="AA134" s="8" t="s">
        <v>350</v>
      </c>
      <c r="AB134" s="8" t="s">
        <v>351</v>
      </c>
      <c r="AC134" s="7" t="s">
        <v>352</v>
      </c>
      <c r="AD134" s="9">
        <v>42.7</v>
      </c>
      <c r="AE134" s="6">
        <v>21</v>
      </c>
      <c r="AF134" s="9">
        <v>8.967</v>
      </c>
      <c r="AG134" s="10">
        <f>ROUND($K$134*$AD$134,2)</f>
        <v>427</v>
      </c>
      <c r="AH134" s="10">
        <f>ROUND($K$134*($AD$134+$AF$134),2)</f>
        <v>516.67</v>
      </c>
    </row>
    <row r="135" spans="1:34" ht="26.25">
      <c r="A135" s="3">
        <v>46998</v>
      </c>
      <c r="B135" s="4" t="s">
        <v>339</v>
      </c>
      <c r="C135" s="3">
        <v>130204</v>
      </c>
      <c r="D135" s="4" t="s">
        <v>61</v>
      </c>
      <c r="E135" s="4" t="s">
        <v>430</v>
      </c>
      <c r="F135" s="4" t="s">
        <v>431</v>
      </c>
      <c r="G135" s="4" t="s">
        <v>432</v>
      </c>
      <c r="H135" s="4"/>
      <c r="I135" s="4" t="s">
        <v>109</v>
      </c>
      <c r="J135" s="5">
        <v>50</v>
      </c>
      <c r="K135" s="6">
        <v>50</v>
      </c>
      <c r="L135" s="7" t="s">
        <v>96</v>
      </c>
      <c r="M135" s="4">
        <v>815000</v>
      </c>
      <c r="N135" s="4" t="s">
        <v>344</v>
      </c>
      <c r="O135" s="4" t="s">
        <v>345</v>
      </c>
      <c r="P135" s="4" t="s">
        <v>346</v>
      </c>
      <c r="Q135" s="4"/>
      <c r="R135" s="4" t="s">
        <v>54</v>
      </c>
      <c r="S135" s="4">
        <v>142322</v>
      </c>
      <c r="T135" s="4" t="s">
        <v>347</v>
      </c>
      <c r="U135" s="4" t="s">
        <v>348</v>
      </c>
      <c r="V135" s="4">
        <v>549496574</v>
      </c>
      <c r="W135" s="4"/>
      <c r="X135" s="8" t="s">
        <v>52</v>
      </c>
      <c r="Y135" s="8" t="s">
        <v>349</v>
      </c>
      <c r="Z135" s="8" t="s">
        <v>54</v>
      </c>
      <c r="AA135" s="8" t="s">
        <v>350</v>
      </c>
      <c r="AB135" s="8" t="s">
        <v>351</v>
      </c>
      <c r="AC135" s="7" t="s">
        <v>352</v>
      </c>
      <c r="AD135" s="9">
        <v>7.69</v>
      </c>
      <c r="AE135" s="6">
        <v>21</v>
      </c>
      <c r="AF135" s="9">
        <v>1.6149</v>
      </c>
      <c r="AG135" s="10">
        <f>ROUND($K$135*$AD$135,2)</f>
        <v>384.5</v>
      </c>
      <c r="AH135" s="10">
        <f>ROUND($K$135*($AD$135+$AF$135),2)</f>
        <v>465.25</v>
      </c>
    </row>
    <row r="136" spans="1:34" ht="13.5">
      <c r="A136" s="20"/>
      <c r="B136" s="20"/>
      <c r="C136" s="2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20" t="s">
        <v>90</v>
      </c>
      <c r="AF136" s="20"/>
      <c r="AG136" s="12">
        <f>SUM($AG$107:$AG$135)</f>
        <v>37175.42</v>
      </c>
      <c r="AH136" s="12">
        <f>SUM($AH$107:$AH$135)</f>
        <v>44982.26</v>
      </c>
    </row>
    <row r="137" spans="1:34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ht="25.5">
      <c r="A138" s="3">
        <v>47040</v>
      </c>
      <c r="B138" s="4" t="s">
        <v>433</v>
      </c>
      <c r="C138" s="3">
        <v>130158</v>
      </c>
      <c r="D138" s="4" t="s">
        <v>91</v>
      </c>
      <c r="E138" s="4" t="s">
        <v>92</v>
      </c>
      <c r="F138" s="4" t="s">
        <v>93</v>
      </c>
      <c r="G138" s="4" t="s">
        <v>94</v>
      </c>
      <c r="H138" s="4"/>
      <c r="I138" s="4" t="s">
        <v>95</v>
      </c>
      <c r="J138" s="5">
        <v>20</v>
      </c>
      <c r="K138" s="6">
        <v>20</v>
      </c>
      <c r="L138" s="7" t="s">
        <v>96</v>
      </c>
      <c r="M138" s="4">
        <v>714002</v>
      </c>
      <c r="N138" s="4" t="s">
        <v>434</v>
      </c>
      <c r="O138" s="4" t="s">
        <v>435</v>
      </c>
      <c r="P138" s="4" t="s">
        <v>217</v>
      </c>
      <c r="Q138" s="4">
        <v>3</v>
      </c>
      <c r="R138" s="4" t="s">
        <v>436</v>
      </c>
      <c r="S138" s="4">
        <v>2264</v>
      </c>
      <c r="T138" s="4" t="s">
        <v>437</v>
      </c>
      <c r="U138" s="4" t="s">
        <v>438</v>
      </c>
      <c r="V138" s="4">
        <v>549493070</v>
      </c>
      <c r="W138" s="4"/>
      <c r="X138" s="8" t="s">
        <v>439</v>
      </c>
      <c r="Y138" s="8" t="s">
        <v>440</v>
      </c>
      <c r="Z138" s="8" t="s">
        <v>441</v>
      </c>
      <c r="AA138" s="8" t="s">
        <v>442</v>
      </c>
      <c r="AB138" s="8" t="s">
        <v>351</v>
      </c>
      <c r="AC138" s="7" t="s">
        <v>443</v>
      </c>
      <c r="AD138" s="9">
        <v>27.45</v>
      </c>
      <c r="AE138" s="6">
        <v>21</v>
      </c>
      <c r="AF138" s="9">
        <v>5.7645</v>
      </c>
      <c r="AG138" s="10">
        <f>ROUND($K$138*$AD$138,2)</f>
        <v>549</v>
      </c>
      <c r="AH138" s="10">
        <f>ROUND($K$138*($AD$138+$AF$138),2)</f>
        <v>664.29</v>
      </c>
    </row>
    <row r="139" spans="1:34" ht="25.5">
      <c r="A139" s="3">
        <v>47040</v>
      </c>
      <c r="B139" s="4" t="s">
        <v>433</v>
      </c>
      <c r="C139" s="3">
        <v>130207</v>
      </c>
      <c r="D139" s="4" t="s">
        <v>151</v>
      </c>
      <c r="E139" s="4" t="s">
        <v>444</v>
      </c>
      <c r="F139" s="4" t="s">
        <v>445</v>
      </c>
      <c r="G139" s="4" t="s">
        <v>446</v>
      </c>
      <c r="H139" s="4"/>
      <c r="I139" s="4" t="s">
        <v>85</v>
      </c>
      <c r="J139" s="5">
        <v>10</v>
      </c>
      <c r="K139" s="6">
        <v>10</v>
      </c>
      <c r="L139" s="7" t="s">
        <v>96</v>
      </c>
      <c r="M139" s="4">
        <v>714002</v>
      </c>
      <c r="N139" s="4" t="s">
        <v>434</v>
      </c>
      <c r="O139" s="4" t="s">
        <v>435</v>
      </c>
      <c r="P139" s="4" t="s">
        <v>217</v>
      </c>
      <c r="Q139" s="4">
        <v>3</v>
      </c>
      <c r="R139" s="4" t="s">
        <v>436</v>
      </c>
      <c r="S139" s="4">
        <v>2264</v>
      </c>
      <c r="T139" s="4" t="s">
        <v>437</v>
      </c>
      <c r="U139" s="4" t="s">
        <v>438</v>
      </c>
      <c r="V139" s="4">
        <v>549493070</v>
      </c>
      <c r="W139" s="4"/>
      <c r="X139" s="8" t="s">
        <v>439</v>
      </c>
      <c r="Y139" s="8" t="s">
        <v>440</v>
      </c>
      <c r="Z139" s="8" t="s">
        <v>441</v>
      </c>
      <c r="AA139" s="8" t="s">
        <v>442</v>
      </c>
      <c r="AB139" s="8" t="s">
        <v>351</v>
      </c>
      <c r="AC139" s="7" t="s">
        <v>443</v>
      </c>
      <c r="AD139" s="9">
        <v>120.78</v>
      </c>
      <c r="AE139" s="6">
        <v>21</v>
      </c>
      <c r="AF139" s="9">
        <v>25.3638</v>
      </c>
      <c r="AG139" s="10">
        <f>ROUND($K$139*$AD$139,2)</f>
        <v>1207.8</v>
      </c>
      <c r="AH139" s="10">
        <f>ROUND($K$139*($AD$139+$AF$139),2)</f>
        <v>1461.44</v>
      </c>
    </row>
    <row r="140" spans="1:34" ht="26.25">
      <c r="A140" s="3">
        <v>47040</v>
      </c>
      <c r="B140" s="4" t="s">
        <v>433</v>
      </c>
      <c r="C140" s="3">
        <v>130208</v>
      </c>
      <c r="D140" s="4" t="s">
        <v>194</v>
      </c>
      <c r="E140" s="4" t="s">
        <v>195</v>
      </c>
      <c r="F140" s="4" t="s">
        <v>196</v>
      </c>
      <c r="G140" s="4" t="s">
        <v>197</v>
      </c>
      <c r="H140" s="4"/>
      <c r="I140" s="4" t="s">
        <v>198</v>
      </c>
      <c r="J140" s="5">
        <v>1</v>
      </c>
      <c r="K140" s="6">
        <v>1</v>
      </c>
      <c r="L140" s="7" t="s">
        <v>96</v>
      </c>
      <c r="M140" s="4">
        <v>714002</v>
      </c>
      <c r="N140" s="4" t="s">
        <v>434</v>
      </c>
      <c r="O140" s="4" t="s">
        <v>435</v>
      </c>
      <c r="P140" s="4" t="s">
        <v>217</v>
      </c>
      <c r="Q140" s="4">
        <v>3</v>
      </c>
      <c r="R140" s="4" t="s">
        <v>436</v>
      </c>
      <c r="S140" s="4">
        <v>2264</v>
      </c>
      <c r="T140" s="4" t="s">
        <v>437</v>
      </c>
      <c r="U140" s="4" t="s">
        <v>438</v>
      </c>
      <c r="V140" s="4">
        <v>549493070</v>
      </c>
      <c r="W140" s="4"/>
      <c r="X140" s="8" t="s">
        <v>439</v>
      </c>
      <c r="Y140" s="8" t="s">
        <v>440</v>
      </c>
      <c r="Z140" s="8" t="s">
        <v>441</v>
      </c>
      <c r="AA140" s="8" t="s">
        <v>442</v>
      </c>
      <c r="AB140" s="8" t="s">
        <v>351</v>
      </c>
      <c r="AC140" s="7" t="s">
        <v>443</v>
      </c>
      <c r="AD140" s="9">
        <v>32.82</v>
      </c>
      <c r="AE140" s="6">
        <v>21</v>
      </c>
      <c r="AF140" s="9">
        <v>6.8922</v>
      </c>
      <c r="AG140" s="10">
        <f>ROUND($K$140*$AD$140,2)</f>
        <v>32.82</v>
      </c>
      <c r="AH140" s="10">
        <f>ROUND($K$140*($AD$140+$AF$140),2)</f>
        <v>39.71</v>
      </c>
    </row>
    <row r="141" spans="1:34" ht="13.5">
      <c r="A141" s="20"/>
      <c r="B141" s="20"/>
      <c r="C141" s="20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20" t="s">
        <v>90</v>
      </c>
      <c r="AF141" s="20"/>
      <c r="AG141" s="12">
        <f>SUM($AG$138:$AG$140)</f>
        <v>1789.62</v>
      </c>
      <c r="AH141" s="12">
        <f>SUM($AH$138:$AH$140)</f>
        <v>2165.44</v>
      </c>
    </row>
    <row r="142" spans="1:34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ht="25.5">
      <c r="A143" s="3">
        <v>47041</v>
      </c>
      <c r="B143" s="4" t="s">
        <v>447</v>
      </c>
      <c r="C143" s="3">
        <v>130209</v>
      </c>
      <c r="D143" s="4" t="s">
        <v>77</v>
      </c>
      <c r="E143" s="4" t="s">
        <v>227</v>
      </c>
      <c r="F143" s="4" t="s">
        <v>228</v>
      </c>
      <c r="G143" s="4" t="s">
        <v>229</v>
      </c>
      <c r="H143" s="4"/>
      <c r="I143" s="4" t="s">
        <v>109</v>
      </c>
      <c r="J143" s="5">
        <v>30</v>
      </c>
      <c r="K143" s="6">
        <v>30</v>
      </c>
      <c r="L143" s="7" t="s">
        <v>45</v>
      </c>
      <c r="M143" s="4">
        <v>110516</v>
      </c>
      <c r="N143" s="4" t="s">
        <v>448</v>
      </c>
      <c r="O143" s="4" t="s">
        <v>435</v>
      </c>
      <c r="P143" s="4" t="s">
        <v>217</v>
      </c>
      <c r="Q143" s="4">
        <v>3</v>
      </c>
      <c r="R143" s="4" t="s">
        <v>436</v>
      </c>
      <c r="S143" s="4">
        <v>2264</v>
      </c>
      <c r="T143" s="4" t="s">
        <v>437</v>
      </c>
      <c r="U143" s="4" t="s">
        <v>438</v>
      </c>
      <c r="V143" s="4">
        <v>549493070</v>
      </c>
      <c r="W143" s="4"/>
      <c r="X143" s="8" t="s">
        <v>52</v>
      </c>
      <c r="Y143" s="8" t="s">
        <v>449</v>
      </c>
      <c r="Z143" s="8" t="s">
        <v>54</v>
      </c>
      <c r="AA143" s="8" t="s">
        <v>52</v>
      </c>
      <c r="AB143" s="8" t="s">
        <v>55</v>
      </c>
      <c r="AC143" s="7" t="s">
        <v>450</v>
      </c>
      <c r="AD143" s="9">
        <v>14.64</v>
      </c>
      <c r="AE143" s="6">
        <v>21</v>
      </c>
      <c r="AF143" s="9">
        <v>3.0744</v>
      </c>
      <c r="AG143" s="10">
        <f>ROUND($K$143*$AD$143,2)</f>
        <v>439.2</v>
      </c>
      <c r="AH143" s="10">
        <f>ROUND($K$143*($AD$143+$AF$143),2)</f>
        <v>531.43</v>
      </c>
    </row>
    <row r="144" spans="1:34" ht="25.5">
      <c r="A144" s="3">
        <v>47041</v>
      </c>
      <c r="B144" s="4" t="s">
        <v>447</v>
      </c>
      <c r="C144" s="3">
        <v>130210</v>
      </c>
      <c r="D144" s="4" t="s">
        <v>272</v>
      </c>
      <c r="E144" s="4" t="s">
        <v>279</v>
      </c>
      <c r="F144" s="4" t="s">
        <v>280</v>
      </c>
      <c r="G144" s="4" t="s">
        <v>281</v>
      </c>
      <c r="H144" s="4"/>
      <c r="I144" s="4" t="s">
        <v>109</v>
      </c>
      <c r="J144" s="5">
        <v>30</v>
      </c>
      <c r="K144" s="6">
        <v>30</v>
      </c>
      <c r="L144" s="7" t="s">
        <v>45</v>
      </c>
      <c r="M144" s="4">
        <v>110516</v>
      </c>
      <c r="N144" s="4" t="s">
        <v>448</v>
      </c>
      <c r="O144" s="4" t="s">
        <v>435</v>
      </c>
      <c r="P144" s="4" t="s">
        <v>217</v>
      </c>
      <c r="Q144" s="4">
        <v>3</v>
      </c>
      <c r="R144" s="4" t="s">
        <v>436</v>
      </c>
      <c r="S144" s="4">
        <v>2264</v>
      </c>
      <c r="T144" s="4" t="s">
        <v>437</v>
      </c>
      <c r="U144" s="4" t="s">
        <v>438</v>
      </c>
      <c r="V144" s="4">
        <v>549493070</v>
      </c>
      <c r="W144" s="4"/>
      <c r="X144" s="8" t="s">
        <v>52</v>
      </c>
      <c r="Y144" s="8" t="s">
        <v>449</v>
      </c>
      <c r="Z144" s="8" t="s">
        <v>54</v>
      </c>
      <c r="AA144" s="8" t="s">
        <v>52</v>
      </c>
      <c r="AB144" s="8" t="s">
        <v>55</v>
      </c>
      <c r="AC144" s="7" t="s">
        <v>450</v>
      </c>
      <c r="AD144" s="9">
        <v>30.38</v>
      </c>
      <c r="AE144" s="6">
        <v>21</v>
      </c>
      <c r="AF144" s="9">
        <v>6.3798</v>
      </c>
      <c r="AG144" s="10">
        <f>ROUND($K$144*$AD$144,2)</f>
        <v>911.4</v>
      </c>
      <c r="AH144" s="10">
        <f>ROUND($K$144*($AD$144+$AF$144),2)</f>
        <v>1102.79</v>
      </c>
    </row>
    <row r="145" spans="1:34" ht="25.5">
      <c r="A145" s="3">
        <v>47041</v>
      </c>
      <c r="B145" s="4" t="s">
        <v>447</v>
      </c>
      <c r="C145" s="3">
        <v>130927</v>
      </c>
      <c r="D145" s="4" t="s">
        <v>451</v>
      </c>
      <c r="E145" s="4" t="s">
        <v>452</v>
      </c>
      <c r="F145" s="4" t="s">
        <v>453</v>
      </c>
      <c r="G145" s="4" t="s">
        <v>454</v>
      </c>
      <c r="H145" s="4"/>
      <c r="I145" s="4" t="s">
        <v>455</v>
      </c>
      <c r="J145" s="5">
        <v>5</v>
      </c>
      <c r="K145" s="6">
        <v>5</v>
      </c>
      <c r="L145" s="7" t="s">
        <v>45</v>
      </c>
      <c r="M145" s="4">
        <v>110516</v>
      </c>
      <c r="N145" s="4" t="s">
        <v>448</v>
      </c>
      <c r="O145" s="4" t="s">
        <v>435</v>
      </c>
      <c r="P145" s="4" t="s">
        <v>217</v>
      </c>
      <c r="Q145" s="4">
        <v>3</v>
      </c>
      <c r="R145" s="4" t="s">
        <v>436</v>
      </c>
      <c r="S145" s="4">
        <v>2264</v>
      </c>
      <c r="T145" s="4" t="s">
        <v>437</v>
      </c>
      <c r="U145" s="4" t="s">
        <v>438</v>
      </c>
      <c r="V145" s="4">
        <v>549493070</v>
      </c>
      <c r="W145" s="4"/>
      <c r="X145" s="8" t="s">
        <v>52</v>
      </c>
      <c r="Y145" s="8" t="s">
        <v>449</v>
      </c>
      <c r="Z145" s="8" t="s">
        <v>54</v>
      </c>
      <c r="AA145" s="8" t="s">
        <v>52</v>
      </c>
      <c r="AB145" s="8" t="s">
        <v>55</v>
      </c>
      <c r="AC145" s="7" t="s">
        <v>450</v>
      </c>
      <c r="AD145" s="9">
        <v>45.02</v>
      </c>
      <c r="AE145" s="6">
        <v>21</v>
      </c>
      <c r="AF145" s="9">
        <v>9.4542</v>
      </c>
      <c r="AG145" s="10">
        <f>ROUND($K$145*$AD$145,2)</f>
        <v>225.1</v>
      </c>
      <c r="AH145" s="10">
        <f>ROUND($K$145*($AD$145+$AF$145),2)</f>
        <v>272.37</v>
      </c>
    </row>
    <row r="146" spans="1:34" ht="26.25">
      <c r="A146" s="3">
        <v>47041</v>
      </c>
      <c r="B146" s="4" t="s">
        <v>447</v>
      </c>
      <c r="C146" s="3">
        <v>131216</v>
      </c>
      <c r="D146" s="4" t="s">
        <v>66</v>
      </c>
      <c r="E146" s="4" t="s">
        <v>255</v>
      </c>
      <c r="F146" s="4" t="s">
        <v>83</v>
      </c>
      <c r="G146" s="4" t="s">
        <v>256</v>
      </c>
      <c r="H146" s="4"/>
      <c r="I146" s="4" t="s">
        <v>85</v>
      </c>
      <c r="J146" s="5">
        <v>1</v>
      </c>
      <c r="K146" s="6">
        <v>1</v>
      </c>
      <c r="L146" s="7" t="s">
        <v>45</v>
      </c>
      <c r="M146" s="4">
        <v>110516</v>
      </c>
      <c r="N146" s="4" t="s">
        <v>448</v>
      </c>
      <c r="O146" s="4" t="s">
        <v>435</v>
      </c>
      <c r="P146" s="4" t="s">
        <v>217</v>
      </c>
      <c r="Q146" s="4">
        <v>3</v>
      </c>
      <c r="R146" s="4" t="s">
        <v>436</v>
      </c>
      <c r="S146" s="4">
        <v>2264</v>
      </c>
      <c r="T146" s="4" t="s">
        <v>437</v>
      </c>
      <c r="U146" s="4" t="s">
        <v>438</v>
      </c>
      <c r="V146" s="4">
        <v>549493070</v>
      </c>
      <c r="W146" s="4"/>
      <c r="X146" s="8" t="s">
        <v>52</v>
      </c>
      <c r="Y146" s="8" t="s">
        <v>449</v>
      </c>
      <c r="Z146" s="8" t="s">
        <v>54</v>
      </c>
      <c r="AA146" s="8" t="s">
        <v>52</v>
      </c>
      <c r="AB146" s="8" t="s">
        <v>55</v>
      </c>
      <c r="AC146" s="7" t="s">
        <v>450</v>
      </c>
      <c r="AD146" s="9">
        <v>28.06</v>
      </c>
      <c r="AE146" s="6">
        <v>21</v>
      </c>
      <c r="AF146" s="9">
        <v>5.8926</v>
      </c>
      <c r="AG146" s="10">
        <f>ROUND($K$146*$AD$146,2)</f>
        <v>28.06</v>
      </c>
      <c r="AH146" s="10">
        <f>ROUND($K$146*($AD$146+$AF$146),2)</f>
        <v>33.95</v>
      </c>
    </row>
    <row r="147" spans="1:34" ht="13.5">
      <c r="A147" s="20"/>
      <c r="B147" s="20"/>
      <c r="C147" s="2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20" t="s">
        <v>90</v>
      </c>
      <c r="AF147" s="20"/>
      <c r="AG147" s="12">
        <f>SUM($AG$143:$AG$146)</f>
        <v>1603.7599999999998</v>
      </c>
      <c r="AH147" s="12">
        <f>SUM($AH$143:$AH$146)</f>
        <v>1940.5399999999997</v>
      </c>
    </row>
    <row r="148" spans="1:34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ht="26.25">
      <c r="A149" s="3">
        <v>47063</v>
      </c>
      <c r="B149" s="4"/>
      <c r="C149" s="3">
        <v>130465</v>
      </c>
      <c r="D149" s="4" t="s">
        <v>131</v>
      </c>
      <c r="E149" s="4" t="s">
        <v>456</v>
      </c>
      <c r="F149" s="4" t="s">
        <v>457</v>
      </c>
      <c r="G149" s="4" t="s">
        <v>458</v>
      </c>
      <c r="H149" s="4"/>
      <c r="I149" s="4" t="s">
        <v>459</v>
      </c>
      <c r="J149" s="5">
        <v>2</v>
      </c>
      <c r="K149" s="6">
        <v>2</v>
      </c>
      <c r="L149" s="7" t="s">
        <v>96</v>
      </c>
      <c r="M149" s="4">
        <v>314070</v>
      </c>
      <c r="N149" s="4" t="s">
        <v>460</v>
      </c>
      <c r="O149" s="4" t="s">
        <v>461</v>
      </c>
      <c r="P149" s="4" t="s">
        <v>462</v>
      </c>
      <c r="Q149" s="4">
        <v>2</v>
      </c>
      <c r="R149" s="4" t="s">
        <v>54</v>
      </c>
      <c r="S149" s="4">
        <v>25504</v>
      </c>
      <c r="T149" s="4" t="s">
        <v>463</v>
      </c>
      <c r="U149" s="4" t="s">
        <v>464</v>
      </c>
      <c r="V149" s="4">
        <v>549491432</v>
      </c>
      <c r="W149" s="4"/>
      <c r="X149" s="8" t="s">
        <v>52</v>
      </c>
      <c r="Y149" s="8" t="s">
        <v>465</v>
      </c>
      <c r="Z149" s="8" t="s">
        <v>54</v>
      </c>
      <c r="AA149" s="8" t="s">
        <v>52</v>
      </c>
      <c r="AB149" s="8" t="s">
        <v>55</v>
      </c>
      <c r="AC149" s="7" t="s">
        <v>466</v>
      </c>
      <c r="AD149" s="9">
        <v>51.24</v>
      </c>
      <c r="AE149" s="6">
        <v>21</v>
      </c>
      <c r="AF149" s="9">
        <v>10.7604</v>
      </c>
      <c r="AG149" s="10">
        <f>ROUND($K$149*$AD$149,2)</f>
        <v>102.48</v>
      </c>
      <c r="AH149" s="10">
        <f>ROUND($K$149*($AD$149+$AF$149),2)</f>
        <v>124</v>
      </c>
    </row>
    <row r="150" spans="1:34" ht="13.5">
      <c r="A150" s="20"/>
      <c r="B150" s="20"/>
      <c r="C150" s="20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20" t="s">
        <v>90</v>
      </c>
      <c r="AF150" s="20"/>
      <c r="AG150" s="12">
        <f>SUM($AG$149:$AG$149)</f>
        <v>102.48</v>
      </c>
      <c r="AH150" s="12">
        <f>SUM($AH$149:$AH$149)</f>
        <v>124</v>
      </c>
    </row>
    <row r="151" spans="1:34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ht="38.25">
      <c r="A152" s="3">
        <v>47064</v>
      </c>
      <c r="B152" s="4" t="s">
        <v>467</v>
      </c>
      <c r="C152" s="3">
        <v>130466</v>
      </c>
      <c r="D152" s="4" t="s">
        <v>135</v>
      </c>
      <c r="E152" s="4" t="s">
        <v>412</v>
      </c>
      <c r="F152" s="4" t="s">
        <v>413</v>
      </c>
      <c r="G152" s="4" t="s">
        <v>414</v>
      </c>
      <c r="H152" s="4"/>
      <c r="I152" s="4" t="s">
        <v>127</v>
      </c>
      <c r="J152" s="5">
        <v>30</v>
      </c>
      <c r="K152" s="6">
        <v>30</v>
      </c>
      <c r="L152" s="7" t="s">
        <v>96</v>
      </c>
      <c r="M152" s="4">
        <v>920000</v>
      </c>
      <c r="N152" s="4" t="s">
        <v>468</v>
      </c>
      <c r="O152" s="4" t="s">
        <v>469</v>
      </c>
      <c r="P152" s="4" t="s">
        <v>470</v>
      </c>
      <c r="Q152" s="4"/>
      <c r="R152" s="4" t="s">
        <v>54</v>
      </c>
      <c r="S152" s="4">
        <v>2090</v>
      </c>
      <c r="T152" s="4" t="s">
        <v>471</v>
      </c>
      <c r="U152" s="4" t="s">
        <v>472</v>
      </c>
      <c r="V152" s="4">
        <v>549494642</v>
      </c>
      <c r="W152" s="4"/>
      <c r="X152" s="8" t="s">
        <v>473</v>
      </c>
      <c r="Y152" s="8" t="s">
        <v>474</v>
      </c>
      <c r="Z152" s="8" t="s">
        <v>54</v>
      </c>
      <c r="AA152" s="8" t="s">
        <v>52</v>
      </c>
      <c r="AB152" s="8" t="s">
        <v>332</v>
      </c>
      <c r="AC152" s="7" t="s">
        <v>475</v>
      </c>
      <c r="AD152" s="9">
        <v>35.59</v>
      </c>
      <c r="AE152" s="6">
        <v>21</v>
      </c>
      <c r="AF152" s="9">
        <v>7.4739</v>
      </c>
      <c r="AG152" s="10">
        <f>ROUND($K$152*$AD$152,2)</f>
        <v>1067.7</v>
      </c>
      <c r="AH152" s="10">
        <f>ROUND($K$152*($AD$152+$AF$152),2)</f>
        <v>1291.92</v>
      </c>
    </row>
    <row r="153" spans="1:34" ht="38.25">
      <c r="A153" s="3">
        <v>47064</v>
      </c>
      <c r="B153" s="4" t="s">
        <v>467</v>
      </c>
      <c r="C153" s="3">
        <v>130487</v>
      </c>
      <c r="D153" s="4" t="s">
        <v>123</v>
      </c>
      <c r="E153" s="4" t="s">
        <v>476</v>
      </c>
      <c r="F153" s="4" t="s">
        <v>125</v>
      </c>
      <c r="G153" s="4" t="s">
        <v>477</v>
      </c>
      <c r="H153" s="4"/>
      <c r="I153" s="4" t="s">
        <v>76</v>
      </c>
      <c r="J153" s="5">
        <v>20</v>
      </c>
      <c r="K153" s="6">
        <v>20</v>
      </c>
      <c r="L153" s="7" t="s">
        <v>96</v>
      </c>
      <c r="M153" s="4">
        <v>920000</v>
      </c>
      <c r="N153" s="4" t="s">
        <v>468</v>
      </c>
      <c r="O153" s="4" t="s">
        <v>469</v>
      </c>
      <c r="P153" s="4" t="s">
        <v>470</v>
      </c>
      <c r="Q153" s="4"/>
      <c r="R153" s="4" t="s">
        <v>54</v>
      </c>
      <c r="S153" s="4">
        <v>2090</v>
      </c>
      <c r="T153" s="4" t="s">
        <v>471</v>
      </c>
      <c r="U153" s="4" t="s">
        <v>472</v>
      </c>
      <c r="V153" s="4">
        <v>549494642</v>
      </c>
      <c r="W153" s="4"/>
      <c r="X153" s="8" t="s">
        <v>473</v>
      </c>
      <c r="Y153" s="8" t="s">
        <v>474</v>
      </c>
      <c r="Z153" s="8" t="s">
        <v>54</v>
      </c>
      <c r="AA153" s="8" t="s">
        <v>52</v>
      </c>
      <c r="AB153" s="8" t="s">
        <v>332</v>
      </c>
      <c r="AC153" s="7" t="s">
        <v>475</v>
      </c>
      <c r="AD153" s="9">
        <v>32.82</v>
      </c>
      <c r="AE153" s="6">
        <v>21</v>
      </c>
      <c r="AF153" s="9">
        <v>6.8922</v>
      </c>
      <c r="AG153" s="10">
        <f>ROUND($K$153*$AD$153,2)</f>
        <v>656.4</v>
      </c>
      <c r="AH153" s="10">
        <f>ROUND($K$153*($AD$153+$AF$153),2)</f>
        <v>794.24</v>
      </c>
    </row>
    <row r="154" spans="1:34" ht="38.25">
      <c r="A154" s="3">
        <v>47064</v>
      </c>
      <c r="B154" s="4" t="s">
        <v>467</v>
      </c>
      <c r="C154" s="3">
        <v>130488</v>
      </c>
      <c r="D154" s="4" t="s">
        <v>123</v>
      </c>
      <c r="E154" s="4" t="s">
        <v>124</v>
      </c>
      <c r="F154" s="4" t="s">
        <v>125</v>
      </c>
      <c r="G154" s="4" t="s">
        <v>126</v>
      </c>
      <c r="H154" s="4"/>
      <c r="I154" s="4" t="s">
        <v>127</v>
      </c>
      <c r="J154" s="5">
        <v>20</v>
      </c>
      <c r="K154" s="6">
        <v>20</v>
      </c>
      <c r="L154" s="7" t="s">
        <v>96</v>
      </c>
      <c r="M154" s="4">
        <v>920000</v>
      </c>
      <c r="N154" s="4" t="s">
        <v>468</v>
      </c>
      <c r="O154" s="4" t="s">
        <v>469</v>
      </c>
      <c r="P154" s="4" t="s">
        <v>470</v>
      </c>
      <c r="Q154" s="4"/>
      <c r="R154" s="4" t="s">
        <v>54</v>
      </c>
      <c r="S154" s="4">
        <v>2090</v>
      </c>
      <c r="T154" s="4" t="s">
        <v>471</v>
      </c>
      <c r="U154" s="4" t="s">
        <v>472</v>
      </c>
      <c r="V154" s="4">
        <v>549494642</v>
      </c>
      <c r="W154" s="4"/>
      <c r="X154" s="8" t="s">
        <v>473</v>
      </c>
      <c r="Y154" s="8" t="s">
        <v>474</v>
      </c>
      <c r="Z154" s="8" t="s">
        <v>54</v>
      </c>
      <c r="AA154" s="8" t="s">
        <v>52</v>
      </c>
      <c r="AB154" s="8" t="s">
        <v>332</v>
      </c>
      <c r="AC154" s="7" t="s">
        <v>475</v>
      </c>
      <c r="AD154" s="9">
        <v>39.35</v>
      </c>
      <c r="AE154" s="6">
        <v>21</v>
      </c>
      <c r="AF154" s="9">
        <v>8.2635</v>
      </c>
      <c r="AG154" s="10">
        <f>ROUND($K$154*$AD$154,2)</f>
        <v>787</v>
      </c>
      <c r="AH154" s="10">
        <f>ROUND($K$154*($AD$154+$AF$154),2)</f>
        <v>952.27</v>
      </c>
    </row>
    <row r="155" spans="1:34" ht="38.25">
      <c r="A155" s="14">
        <v>47064</v>
      </c>
      <c r="B155" s="15" t="s">
        <v>467</v>
      </c>
      <c r="C155" s="14">
        <v>130489</v>
      </c>
      <c r="D155" s="15" t="s">
        <v>478</v>
      </c>
      <c r="E155" s="15" t="s">
        <v>479</v>
      </c>
      <c r="F155" s="15" t="s">
        <v>480</v>
      </c>
      <c r="G155" s="15" t="s">
        <v>481</v>
      </c>
      <c r="H155" s="15"/>
      <c r="I155" s="15" t="s">
        <v>482</v>
      </c>
      <c r="J155" s="16">
        <v>3</v>
      </c>
      <c r="K155" s="16">
        <v>2</v>
      </c>
      <c r="L155" s="15" t="s">
        <v>96</v>
      </c>
      <c r="M155" s="15">
        <v>920000</v>
      </c>
      <c r="N155" s="15" t="s">
        <v>468</v>
      </c>
      <c r="O155" s="15" t="s">
        <v>469</v>
      </c>
      <c r="P155" s="15" t="s">
        <v>470</v>
      </c>
      <c r="Q155" s="15"/>
      <c r="R155" s="15" t="s">
        <v>54</v>
      </c>
      <c r="S155" s="15">
        <v>2090</v>
      </c>
      <c r="T155" s="15" t="s">
        <v>471</v>
      </c>
      <c r="U155" s="15" t="s">
        <v>472</v>
      </c>
      <c r="V155" s="15">
        <v>549494642</v>
      </c>
      <c r="W155" s="15"/>
      <c r="X155" s="17" t="s">
        <v>473</v>
      </c>
      <c r="Y155" s="17" t="s">
        <v>474</v>
      </c>
      <c r="Z155" s="17" t="s">
        <v>54</v>
      </c>
      <c r="AA155" s="17" t="s">
        <v>52</v>
      </c>
      <c r="AB155" s="17" t="s">
        <v>332</v>
      </c>
      <c r="AC155" s="17" t="s">
        <v>475</v>
      </c>
      <c r="AD155" s="18">
        <v>43.92</v>
      </c>
      <c r="AE155" s="16">
        <v>21</v>
      </c>
      <c r="AF155" s="18">
        <v>9.2232</v>
      </c>
      <c r="AG155" s="18">
        <f>ROUND($K$155*$AD$155,2)</f>
        <v>87.84</v>
      </c>
      <c r="AH155" s="18">
        <f>ROUND($K$155*($AD$155+$AF$155),2)</f>
        <v>106.29</v>
      </c>
    </row>
    <row r="156" spans="1:34" ht="26.25">
      <c r="A156" s="3">
        <v>47064</v>
      </c>
      <c r="B156" s="4" t="s">
        <v>467</v>
      </c>
      <c r="C156" s="3">
        <v>130490</v>
      </c>
      <c r="D156" s="4" t="s">
        <v>131</v>
      </c>
      <c r="E156" s="4" t="s">
        <v>483</v>
      </c>
      <c r="F156" s="4" t="s">
        <v>484</v>
      </c>
      <c r="G156" s="4" t="s">
        <v>485</v>
      </c>
      <c r="H156" s="4"/>
      <c r="I156" s="4" t="s">
        <v>486</v>
      </c>
      <c r="J156" s="5">
        <v>40</v>
      </c>
      <c r="K156" s="6">
        <v>40</v>
      </c>
      <c r="L156" s="7" t="s">
        <v>96</v>
      </c>
      <c r="M156" s="4">
        <v>920000</v>
      </c>
      <c r="N156" s="4" t="s">
        <v>468</v>
      </c>
      <c r="O156" s="4" t="s">
        <v>469</v>
      </c>
      <c r="P156" s="4" t="s">
        <v>470</v>
      </c>
      <c r="Q156" s="4"/>
      <c r="R156" s="4" t="s">
        <v>54</v>
      </c>
      <c r="S156" s="4">
        <v>2090</v>
      </c>
      <c r="T156" s="4" t="s">
        <v>471</v>
      </c>
      <c r="U156" s="4" t="s">
        <v>472</v>
      </c>
      <c r="V156" s="4">
        <v>549494642</v>
      </c>
      <c r="W156" s="4"/>
      <c r="X156" s="8" t="s">
        <v>473</v>
      </c>
      <c r="Y156" s="8" t="s">
        <v>474</v>
      </c>
      <c r="Z156" s="8" t="s">
        <v>54</v>
      </c>
      <c r="AA156" s="8" t="s">
        <v>52</v>
      </c>
      <c r="AB156" s="8" t="s">
        <v>332</v>
      </c>
      <c r="AC156" s="7" t="s">
        <v>475</v>
      </c>
      <c r="AD156" s="9">
        <v>30.26</v>
      </c>
      <c r="AE156" s="6">
        <v>21</v>
      </c>
      <c r="AF156" s="9">
        <v>6.3546</v>
      </c>
      <c r="AG156" s="10">
        <f>ROUND($K$156*$AD$156,2)</f>
        <v>1210.4</v>
      </c>
      <c r="AH156" s="10">
        <f>ROUND($K$156*($AD$156+$AF$156),2)</f>
        <v>1464.58</v>
      </c>
    </row>
    <row r="157" spans="1:34" ht="13.5">
      <c r="A157" s="20"/>
      <c r="B157" s="20"/>
      <c r="C157" s="20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20" t="s">
        <v>90</v>
      </c>
      <c r="AF157" s="20"/>
      <c r="AG157" s="12">
        <f>SUM($AG$152:$AG$156)</f>
        <v>3809.34</v>
      </c>
      <c r="AH157" s="12">
        <f>SUM($AH$152:$AH$156)</f>
        <v>4609.299999999999</v>
      </c>
    </row>
    <row r="158" spans="1:34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ht="38.25">
      <c r="A159" s="3">
        <v>47065</v>
      </c>
      <c r="B159" s="4" t="s">
        <v>487</v>
      </c>
      <c r="C159" s="3">
        <v>130491</v>
      </c>
      <c r="D159" s="4" t="s">
        <v>123</v>
      </c>
      <c r="E159" s="4" t="s">
        <v>476</v>
      </c>
      <c r="F159" s="4" t="s">
        <v>125</v>
      </c>
      <c r="G159" s="4" t="s">
        <v>477</v>
      </c>
      <c r="H159" s="4"/>
      <c r="I159" s="4" t="s">
        <v>76</v>
      </c>
      <c r="J159" s="5">
        <v>30</v>
      </c>
      <c r="K159" s="6">
        <v>30</v>
      </c>
      <c r="L159" s="7" t="s">
        <v>96</v>
      </c>
      <c r="M159" s="4">
        <v>920000</v>
      </c>
      <c r="N159" s="4" t="s">
        <v>468</v>
      </c>
      <c r="O159" s="4" t="s">
        <v>47</v>
      </c>
      <c r="P159" s="4" t="s">
        <v>48</v>
      </c>
      <c r="Q159" s="4"/>
      <c r="R159" s="4" t="s">
        <v>54</v>
      </c>
      <c r="S159" s="4">
        <v>2090</v>
      </c>
      <c r="T159" s="4" t="s">
        <v>471</v>
      </c>
      <c r="U159" s="4" t="s">
        <v>472</v>
      </c>
      <c r="V159" s="4">
        <v>549494642</v>
      </c>
      <c r="W159" s="4" t="s">
        <v>488</v>
      </c>
      <c r="X159" s="8" t="s">
        <v>489</v>
      </c>
      <c r="Y159" s="8" t="s">
        <v>490</v>
      </c>
      <c r="Z159" s="8" t="s">
        <v>54</v>
      </c>
      <c r="AA159" s="8" t="s">
        <v>491</v>
      </c>
      <c r="AB159" s="8" t="s">
        <v>332</v>
      </c>
      <c r="AC159" s="7" t="s">
        <v>492</v>
      </c>
      <c r="AD159" s="9">
        <v>32.82</v>
      </c>
      <c r="AE159" s="6">
        <v>21</v>
      </c>
      <c r="AF159" s="9">
        <v>6.8922</v>
      </c>
      <c r="AG159" s="10">
        <f>ROUND($K$159*$AD$159,2)</f>
        <v>984.6</v>
      </c>
      <c r="AH159" s="10">
        <f>ROUND($K$159*($AD$159+$AF$159),2)</f>
        <v>1191.37</v>
      </c>
    </row>
    <row r="160" spans="1:34" ht="51">
      <c r="A160" s="3">
        <v>47065</v>
      </c>
      <c r="B160" s="4" t="s">
        <v>487</v>
      </c>
      <c r="C160" s="3">
        <v>130492</v>
      </c>
      <c r="D160" s="4" t="s">
        <v>115</v>
      </c>
      <c r="E160" s="4" t="s">
        <v>493</v>
      </c>
      <c r="F160" s="4" t="s">
        <v>494</v>
      </c>
      <c r="G160" s="4" t="s">
        <v>495</v>
      </c>
      <c r="H160" s="4"/>
      <c r="I160" s="4" t="s">
        <v>181</v>
      </c>
      <c r="J160" s="5">
        <v>20</v>
      </c>
      <c r="K160" s="6">
        <v>20</v>
      </c>
      <c r="L160" s="7" t="s">
        <v>96</v>
      </c>
      <c r="M160" s="4">
        <v>920000</v>
      </c>
      <c r="N160" s="4" t="s">
        <v>468</v>
      </c>
      <c r="O160" s="4" t="s">
        <v>47</v>
      </c>
      <c r="P160" s="4" t="s">
        <v>48</v>
      </c>
      <c r="Q160" s="4"/>
      <c r="R160" s="4" t="s">
        <v>54</v>
      </c>
      <c r="S160" s="4">
        <v>2090</v>
      </c>
      <c r="T160" s="4" t="s">
        <v>471</v>
      </c>
      <c r="U160" s="4" t="s">
        <v>472</v>
      </c>
      <c r="V160" s="4">
        <v>549494642</v>
      </c>
      <c r="W160" s="4" t="s">
        <v>488</v>
      </c>
      <c r="X160" s="8" t="s">
        <v>489</v>
      </c>
      <c r="Y160" s="8" t="s">
        <v>490</v>
      </c>
      <c r="Z160" s="8" t="s">
        <v>54</v>
      </c>
      <c r="AA160" s="8" t="s">
        <v>491</v>
      </c>
      <c r="AB160" s="8" t="s">
        <v>332</v>
      </c>
      <c r="AC160" s="7" t="s">
        <v>492</v>
      </c>
      <c r="AD160" s="9">
        <v>23.79</v>
      </c>
      <c r="AE160" s="6">
        <v>21</v>
      </c>
      <c r="AF160" s="9">
        <v>4.9959</v>
      </c>
      <c r="AG160" s="10">
        <f>ROUND($K$160*$AD$160,2)</f>
        <v>475.8</v>
      </c>
      <c r="AH160" s="10">
        <f>ROUND($K$160*($AD$160+$AF$160),2)</f>
        <v>575.72</v>
      </c>
    </row>
    <row r="161" spans="1:34" ht="39">
      <c r="A161" s="3">
        <v>47065</v>
      </c>
      <c r="B161" s="4" t="s">
        <v>487</v>
      </c>
      <c r="C161" s="3">
        <v>130493</v>
      </c>
      <c r="D161" s="4" t="s">
        <v>135</v>
      </c>
      <c r="E161" s="4" t="s">
        <v>208</v>
      </c>
      <c r="F161" s="4" t="s">
        <v>209</v>
      </c>
      <c r="G161" s="4" t="s">
        <v>210</v>
      </c>
      <c r="H161" s="4"/>
      <c r="I161" s="4" t="s">
        <v>127</v>
      </c>
      <c r="J161" s="5">
        <v>20</v>
      </c>
      <c r="K161" s="6">
        <v>20</v>
      </c>
      <c r="L161" s="7" t="s">
        <v>96</v>
      </c>
      <c r="M161" s="4">
        <v>920000</v>
      </c>
      <c r="N161" s="4" t="s">
        <v>468</v>
      </c>
      <c r="O161" s="4" t="s">
        <v>47</v>
      </c>
      <c r="P161" s="4" t="s">
        <v>48</v>
      </c>
      <c r="Q161" s="4"/>
      <c r="R161" s="4" t="s">
        <v>54</v>
      </c>
      <c r="S161" s="4">
        <v>2090</v>
      </c>
      <c r="T161" s="4" t="s">
        <v>471</v>
      </c>
      <c r="U161" s="4" t="s">
        <v>472</v>
      </c>
      <c r="V161" s="4">
        <v>549494642</v>
      </c>
      <c r="W161" s="4" t="s">
        <v>488</v>
      </c>
      <c r="X161" s="8" t="s">
        <v>489</v>
      </c>
      <c r="Y161" s="8" t="s">
        <v>490</v>
      </c>
      <c r="Z161" s="8" t="s">
        <v>54</v>
      </c>
      <c r="AA161" s="8" t="s">
        <v>491</v>
      </c>
      <c r="AB161" s="8" t="s">
        <v>332</v>
      </c>
      <c r="AC161" s="7" t="s">
        <v>492</v>
      </c>
      <c r="AD161" s="9">
        <v>73.08</v>
      </c>
      <c r="AE161" s="6">
        <v>21</v>
      </c>
      <c r="AF161" s="9">
        <v>15.3468</v>
      </c>
      <c r="AG161" s="10">
        <f>ROUND($K$161*$AD$161,2)</f>
        <v>1461.6</v>
      </c>
      <c r="AH161" s="10">
        <f>ROUND($K$161*($AD$161+$AF$161),2)</f>
        <v>1768.54</v>
      </c>
    </row>
    <row r="162" spans="1:34" ht="13.5">
      <c r="A162" s="20"/>
      <c r="B162" s="20"/>
      <c r="C162" s="20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20" t="s">
        <v>90</v>
      </c>
      <c r="AF162" s="20"/>
      <c r="AG162" s="12">
        <f>SUM($AG$159:$AG$161)</f>
        <v>2922</v>
      </c>
      <c r="AH162" s="12">
        <f>SUM($AH$159:$AH$161)</f>
        <v>3535.63</v>
      </c>
    </row>
    <row r="163" spans="1:34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ht="39">
      <c r="A164" s="3">
        <v>47070</v>
      </c>
      <c r="B164" s="4"/>
      <c r="C164" s="3">
        <v>130532</v>
      </c>
      <c r="D164" s="4" t="s">
        <v>131</v>
      </c>
      <c r="E164" s="4" t="s">
        <v>132</v>
      </c>
      <c r="F164" s="4" t="s">
        <v>133</v>
      </c>
      <c r="G164" s="4" t="s">
        <v>134</v>
      </c>
      <c r="H164" s="4"/>
      <c r="I164" s="4" t="s">
        <v>109</v>
      </c>
      <c r="J164" s="5">
        <v>120</v>
      </c>
      <c r="K164" s="6">
        <v>120</v>
      </c>
      <c r="L164" s="7" t="s">
        <v>96</v>
      </c>
      <c r="M164" s="4">
        <v>311010</v>
      </c>
      <c r="N164" s="4" t="s">
        <v>496</v>
      </c>
      <c r="O164" s="4" t="s">
        <v>497</v>
      </c>
      <c r="P164" s="4" t="s">
        <v>141</v>
      </c>
      <c r="Q164" s="4">
        <v>3</v>
      </c>
      <c r="R164" s="4" t="s">
        <v>498</v>
      </c>
      <c r="S164" s="4">
        <v>204410</v>
      </c>
      <c r="T164" s="4" t="s">
        <v>499</v>
      </c>
      <c r="U164" s="4" t="s">
        <v>500</v>
      </c>
      <c r="V164" s="4">
        <v>549493744</v>
      </c>
      <c r="W164" s="4"/>
      <c r="X164" s="8" t="s">
        <v>52</v>
      </c>
      <c r="Y164" s="8" t="s">
        <v>501</v>
      </c>
      <c r="Z164" s="8" t="s">
        <v>54</v>
      </c>
      <c r="AA164" s="8" t="s">
        <v>52</v>
      </c>
      <c r="AB164" s="8" t="s">
        <v>55</v>
      </c>
      <c r="AC164" s="7" t="s">
        <v>502</v>
      </c>
      <c r="AD164" s="9">
        <v>40.53</v>
      </c>
      <c r="AE164" s="6">
        <v>21</v>
      </c>
      <c r="AF164" s="9">
        <v>8.5113</v>
      </c>
      <c r="AG164" s="10">
        <f>ROUND($K$164*$AD$164,2)</f>
        <v>4863.6</v>
      </c>
      <c r="AH164" s="10">
        <f>ROUND($K$164*($AD$164+$AF$164),2)</f>
        <v>5884.96</v>
      </c>
    </row>
    <row r="165" spans="1:34" ht="13.5">
      <c r="A165" s="20"/>
      <c r="B165" s="20"/>
      <c r="C165" s="20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20" t="s">
        <v>90</v>
      </c>
      <c r="AF165" s="20"/>
      <c r="AG165" s="12">
        <f>SUM($AG$164:$AG$164)</f>
        <v>4863.6</v>
      </c>
      <c r="AH165" s="12">
        <f>SUM($AH$164:$AH$164)</f>
        <v>5884.96</v>
      </c>
    </row>
    <row r="166" spans="1:34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ht="25.5">
      <c r="A167" s="3">
        <v>47072</v>
      </c>
      <c r="B167" s="4"/>
      <c r="C167" s="3">
        <v>130510</v>
      </c>
      <c r="D167" s="4" t="s">
        <v>131</v>
      </c>
      <c r="E167" s="4" t="s">
        <v>132</v>
      </c>
      <c r="F167" s="4" t="s">
        <v>133</v>
      </c>
      <c r="G167" s="4" t="s">
        <v>134</v>
      </c>
      <c r="H167" s="4"/>
      <c r="I167" s="4" t="s">
        <v>109</v>
      </c>
      <c r="J167" s="5">
        <v>90</v>
      </c>
      <c r="K167" s="6">
        <v>90</v>
      </c>
      <c r="L167" s="7" t="s">
        <v>96</v>
      </c>
      <c r="M167" s="4">
        <v>999500</v>
      </c>
      <c r="N167" s="4" t="s">
        <v>503</v>
      </c>
      <c r="O167" s="4" t="s">
        <v>504</v>
      </c>
      <c r="P167" s="4" t="s">
        <v>505</v>
      </c>
      <c r="Q167" s="4">
        <v>1</v>
      </c>
      <c r="R167" s="4">
        <v>187</v>
      </c>
      <c r="S167" s="4">
        <v>107268</v>
      </c>
      <c r="T167" s="4" t="s">
        <v>506</v>
      </c>
      <c r="U167" s="4" t="s">
        <v>507</v>
      </c>
      <c r="V167" s="4">
        <v>549494066</v>
      </c>
      <c r="W167" s="4"/>
      <c r="X167" s="8" t="s">
        <v>508</v>
      </c>
      <c r="Y167" s="8" t="s">
        <v>509</v>
      </c>
      <c r="Z167" s="8" t="s">
        <v>54</v>
      </c>
      <c r="AA167" s="8" t="s">
        <v>52</v>
      </c>
      <c r="AB167" s="8" t="s">
        <v>510</v>
      </c>
      <c r="AC167" s="7" t="s">
        <v>511</v>
      </c>
      <c r="AD167" s="9">
        <v>40.53</v>
      </c>
      <c r="AE167" s="6">
        <v>21</v>
      </c>
      <c r="AF167" s="9">
        <v>8.5113</v>
      </c>
      <c r="AG167" s="10">
        <f>ROUND($K$167*$AD$167,2)</f>
        <v>3647.7</v>
      </c>
      <c r="AH167" s="10">
        <f>ROUND($K$167*($AD$167+$AF$167),2)</f>
        <v>4413.72</v>
      </c>
    </row>
    <row r="168" spans="1:34" ht="25.5">
      <c r="A168" s="3">
        <v>47072</v>
      </c>
      <c r="B168" s="4"/>
      <c r="C168" s="3">
        <v>130534</v>
      </c>
      <c r="D168" s="4" t="s">
        <v>91</v>
      </c>
      <c r="E168" s="4" t="s">
        <v>92</v>
      </c>
      <c r="F168" s="4" t="s">
        <v>93</v>
      </c>
      <c r="G168" s="4" t="s">
        <v>94</v>
      </c>
      <c r="H168" s="4"/>
      <c r="I168" s="4" t="s">
        <v>95</v>
      </c>
      <c r="J168" s="5">
        <v>250</v>
      </c>
      <c r="K168" s="6">
        <v>250</v>
      </c>
      <c r="L168" s="7" t="s">
        <v>96</v>
      </c>
      <c r="M168" s="4">
        <v>999500</v>
      </c>
      <c r="N168" s="4" t="s">
        <v>503</v>
      </c>
      <c r="O168" s="4" t="s">
        <v>504</v>
      </c>
      <c r="P168" s="4" t="s">
        <v>505</v>
      </c>
      <c r="Q168" s="4">
        <v>1</v>
      </c>
      <c r="R168" s="4">
        <v>187</v>
      </c>
      <c r="S168" s="4">
        <v>107268</v>
      </c>
      <c r="T168" s="4" t="s">
        <v>506</v>
      </c>
      <c r="U168" s="4" t="s">
        <v>507</v>
      </c>
      <c r="V168" s="4">
        <v>549494066</v>
      </c>
      <c r="W168" s="4"/>
      <c r="X168" s="8" t="s">
        <v>508</v>
      </c>
      <c r="Y168" s="8" t="s">
        <v>509</v>
      </c>
      <c r="Z168" s="8" t="s">
        <v>54</v>
      </c>
      <c r="AA168" s="8" t="s">
        <v>52</v>
      </c>
      <c r="AB168" s="8" t="s">
        <v>510</v>
      </c>
      <c r="AC168" s="7" t="s">
        <v>511</v>
      </c>
      <c r="AD168" s="9">
        <v>27.45</v>
      </c>
      <c r="AE168" s="6">
        <v>21</v>
      </c>
      <c r="AF168" s="9">
        <v>5.7645</v>
      </c>
      <c r="AG168" s="10">
        <f>ROUND($K$168*$AD$168,2)</f>
        <v>6862.5</v>
      </c>
      <c r="AH168" s="10">
        <f>ROUND($K$168*($AD$168+$AF$168),2)</f>
        <v>8303.63</v>
      </c>
    </row>
    <row r="169" spans="1:34" ht="25.5">
      <c r="A169" s="3">
        <v>47072</v>
      </c>
      <c r="B169" s="4"/>
      <c r="C169" s="3">
        <v>130583</v>
      </c>
      <c r="D169" s="4" t="s">
        <v>66</v>
      </c>
      <c r="E169" s="4" t="s">
        <v>82</v>
      </c>
      <c r="F169" s="4" t="s">
        <v>83</v>
      </c>
      <c r="G169" s="4" t="s">
        <v>84</v>
      </c>
      <c r="H169" s="4"/>
      <c r="I169" s="4" t="s">
        <v>85</v>
      </c>
      <c r="J169" s="5">
        <v>2</v>
      </c>
      <c r="K169" s="6">
        <v>2</v>
      </c>
      <c r="L169" s="7" t="s">
        <v>96</v>
      </c>
      <c r="M169" s="4">
        <v>999500</v>
      </c>
      <c r="N169" s="4" t="s">
        <v>503</v>
      </c>
      <c r="O169" s="4" t="s">
        <v>504</v>
      </c>
      <c r="P169" s="4" t="s">
        <v>505</v>
      </c>
      <c r="Q169" s="4">
        <v>1</v>
      </c>
      <c r="R169" s="4">
        <v>187</v>
      </c>
      <c r="S169" s="4">
        <v>107268</v>
      </c>
      <c r="T169" s="4" t="s">
        <v>506</v>
      </c>
      <c r="U169" s="4" t="s">
        <v>507</v>
      </c>
      <c r="V169" s="4">
        <v>549494066</v>
      </c>
      <c r="W169" s="4"/>
      <c r="X169" s="8" t="s">
        <v>508</v>
      </c>
      <c r="Y169" s="8" t="s">
        <v>509</v>
      </c>
      <c r="Z169" s="8" t="s">
        <v>54</v>
      </c>
      <c r="AA169" s="8" t="s">
        <v>52</v>
      </c>
      <c r="AB169" s="8" t="s">
        <v>510</v>
      </c>
      <c r="AC169" s="7" t="s">
        <v>511</v>
      </c>
      <c r="AD169" s="9">
        <v>28.06</v>
      </c>
      <c r="AE169" s="6">
        <v>21</v>
      </c>
      <c r="AF169" s="9">
        <v>5.8926</v>
      </c>
      <c r="AG169" s="10">
        <f>ROUND($K$169*$AD$169,2)</f>
        <v>56.12</v>
      </c>
      <c r="AH169" s="10">
        <f>ROUND($K$169*($AD$169+$AF$169),2)</f>
        <v>67.91</v>
      </c>
    </row>
    <row r="170" spans="1:34" ht="51">
      <c r="A170" s="3">
        <v>47072</v>
      </c>
      <c r="B170" s="4"/>
      <c r="C170" s="3">
        <v>130586</v>
      </c>
      <c r="D170" s="4" t="s">
        <v>61</v>
      </c>
      <c r="E170" s="4" t="s">
        <v>202</v>
      </c>
      <c r="F170" s="4" t="s">
        <v>74</v>
      </c>
      <c r="G170" s="4" t="s">
        <v>203</v>
      </c>
      <c r="H170" s="4"/>
      <c r="I170" s="4" t="s">
        <v>181</v>
      </c>
      <c r="J170" s="5">
        <v>8</v>
      </c>
      <c r="K170" s="6">
        <v>8</v>
      </c>
      <c r="L170" s="7" t="s">
        <v>96</v>
      </c>
      <c r="M170" s="4">
        <v>999500</v>
      </c>
      <c r="N170" s="4" t="s">
        <v>503</v>
      </c>
      <c r="O170" s="4" t="s">
        <v>504</v>
      </c>
      <c r="P170" s="4" t="s">
        <v>505</v>
      </c>
      <c r="Q170" s="4">
        <v>1</v>
      </c>
      <c r="R170" s="4">
        <v>187</v>
      </c>
      <c r="S170" s="4">
        <v>107268</v>
      </c>
      <c r="T170" s="4" t="s">
        <v>506</v>
      </c>
      <c r="U170" s="4" t="s">
        <v>507</v>
      </c>
      <c r="V170" s="4">
        <v>549494066</v>
      </c>
      <c r="W170" s="4"/>
      <c r="X170" s="8" t="s">
        <v>508</v>
      </c>
      <c r="Y170" s="8" t="s">
        <v>509</v>
      </c>
      <c r="Z170" s="8" t="s">
        <v>54</v>
      </c>
      <c r="AA170" s="8" t="s">
        <v>52</v>
      </c>
      <c r="AB170" s="8" t="s">
        <v>510</v>
      </c>
      <c r="AC170" s="7" t="s">
        <v>511</v>
      </c>
      <c r="AD170" s="9">
        <v>36.48</v>
      </c>
      <c r="AE170" s="6">
        <v>21</v>
      </c>
      <c r="AF170" s="9">
        <v>7.6608</v>
      </c>
      <c r="AG170" s="10">
        <f>ROUND($K$170*$AD$170,2)</f>
        <v>291.84</v>
      </c>
      <c r="AH170" s="10">
        <f>ROUND($K$170*($AD$170+$AF$170),2)</f>
        <v>353.13</v>
      </c>
    </row>
    <row r="171" spans="1:34" ht="25.5">
      <c r="A171" s="3">
        <v>47072</v>
      </c>
      <c r="B171" s="4"/>
      <c r="C171" s="3">
        <v>130916</v>
      </c>
      <c r="D171" s="4" t="s">
        <v>334</v>
      </c>
      <c r="E171" s="4" t="s">
        <v>335</v>
      </c>
      <c r="F171" s="4" t="s">
        <v>336</v>
      </c>
      <c r="G171" s="4" t="s">
        <v>337</v>
      </c>
      <c r="H171" s="4"/>
      <c r="I171" s="4" t="s">
        <v>338</v>
      </c>
      <c r="J171" s="5">
        <v>8</v>
      </c>
      <c r="K171" s="6">
        <v>8</v>
      </c>
      <c r="L171" s="7" t="s">
        <v>96</v>
      </c>
      <c r="M171" s="4">
        <v>999500</v>
      </c>
      <c r="N171" s="4" t="s">
        <v>503</v>
      </c>
      <c r="O171" s="4" t="s">
        <v>504</v>
      </c>
      <c r="P171" s="4" t="s">
        <v>505</v>
      </c>
      <c r="Q171" s="4">
        <v>1</v>
      </c>
      <c r="R171" s="4">
        <v>187</v>
      </c>
      <c r="S171" s="4">
        <v>107268</v>
      </c>
      <c r="T171" s="4" t="s">
        <v>506</v>
      </c>
      <c r="U171" s="4" t="s">
        <v>507</v>
      </c>
      <c r="V171" s="4">
        <v>549494066</v>
      </c>
      <c r="W171" s="4"/>
      <c r="X171" s="8" t="s">
        <v>508</v>
      </c>
      <c r="Y171" s="8" t="s">
        <v>509</v>
      </c>
      <c r="Z171" s="8" t="s">
        <v>54</v>
      </c>
      <c r="AA171" s="8" t="s">
        <v>52</v>
      </c>
      <c r="AB171" s="8" t="s">
        <v>510</v>
      </c>
      <c r="AC171" s="7" t="s">
        <v>511</v>
      </c>
      <c r="AD171" s="9">
        <v>20.13</v>
      </c>
      <c r="AE171" s="6">
        <v>21</v>
      </c>
      <c r="AF171" s="9">
        <v>4.2273</v>
      </c>
      <c r="AG171" s="10">
        <f>ROUND($K$171*$AD$171,2)</f>
        <v>161.04</v>
      </c>
      <c r="AH171" s="10">
        <f>ROUND($K$171*($AD$171+$AF$171),2)</f>
        <v>194.86</v>
      </c>
    </row>
    <row r="172" spans="1:34" ht="25.5">
      <c r="A172" s="3">
        <v>47072</v>
      </c>
      <c r="B172" s="4"/>
      <c r="C172" s="3">
        <v>131212</v>
      </c>
      <c r="D172" s="4" t="s">
        <v>61</v>
      </c>
      <c r="E172" s="4" t="s">
        <v>119</v>
      </c>
      <c r="F172" s="4" t="s">
        <v>120</v>
      </c>
      <c r="G172" s="4" t="s">
        <v>121</v>
      </c>
      <c r="H172" s="4"/>
      <c r="I172" s="4" t="s">
        <v>122</v>
      </c>
      <c r="J172" s="5">
        <v>16</v>
      </c>
      <c r="K172" s="6">
        <v>16</v>
      </c>
      <c r="L172" s="7" t="s">
        <v>96</v>
      </c>
      <c r="M172" s="4">
        <v>999500</v>
      </c>
      <c r="N172" s="4" t="s">
        <v>503</v>
      </c>
      <c r="O172" s="4" t="s">
        <v>504</v>
      </c>
      <c r="P172" s="4" t="s">
        <v>505</v>
      </c>
      <c r="Q172" s="4">
        <v>1</v>
      </c>
      <c r="R172" s="4">
        <v>187</v>
      </c>
      <c r="S172" s="4">
        <v>107268</v>
      </c>
      <c r="T172" s="4" t="s">
        <v>506</v>
      </c>
      <c r="U172" s="4" t="s">
        <v>507</v>
      </c>
      <c r="V172" s="4">
        <v>549494066</v>
      </c>
      <c r="W172" s="4"/>
      <c r="X172" s="8" t="s">
        <v>508</v>
      </c>
      <c r="Y172" s="8" t="s">
        <v>509</v>
      </c>
      <c r="Z172" s="8" t="s">
        <v>54</v>
      </c>
      <c r="AA172" s="8" t="s">
        <v>52</v>
      </c>
      <c r="AB172" s="8" t="s">
        <v>510</v>
      </c>
      <c r="AC172" s="7" t="s">
        <v>511</v>
      </c>
      <c r="AD172" s="9">
        <v>8.71</v>
      </c>
      <c r="AE172" s="6">
        <v>21</v>
      </c>
      <c r="AF172" s="9">
        <v>1.8291</v>
      </c>
      <c r="AG172" s="10">
        <f>ROUND($K$172*$AD$172,2)</f>
        <v>139.36</v>
      </c>
      <c r="AH172" s="10">
        <f>ROUND($K$172*($AD$172+$AF$172),2)</f>
        <v>168.63</v>
      </c>
    </row>
    <row r="173" spans="1:34" ht="26.25">
      <c r="A173" s="3">
        <v>47072</v>
      </c>
      <c r="B173" s="4"/>
      <c r="C173" s="3">
        <v>131242</v>
      </c>
      <c r="D173" s="4" t="s">
        <v>77</v>
      </c>
      <c r="E173" s="4" t="s">
        <v>199</v>
      </c>
      <c r="F173" s="4" t="s">
        <v>200</v>
      </c>
      <c r="G173" s="4" t="s">
        <v>201</v>
      </c>
      <c r="H173" s="4"/>
      <c r="I173" s="4" t="s">
        <v>81</v>
      </c>
      <c r="J173" s="5">
        <v>10</v>
      </c>
      <c r="K173" s="6">
        <v>10</v>
      </c>
      <c r="L173" s="7" t="s">
        <v>96</v>
      </c>
      <c r="M173" s="4">
        <v>999500</v>
      </c>
      <c r="N173" s="4" t="s">
        <v>503</v>
      </c>
      <c r="O173" s="4" t="s">
        <v>504</v>
      </c>
      <c r="P173" s="4" t="s">
        <v>505</v>
      </c>
      <c r="Q173" s="4">
        <v>1</v>
      </c>
      <c r="R173" s="4">
        <v>187</v>
      </c>
      <c r="S173" s="4">
        <v>107268</v>
      </c>
      <c r="T173" s="4" t="s">
        <v>506</v>
      </c>
      <c r="U173" s="4" t="s">
        <v>507</v>
      </c>
      <c r="V173" s="4">
        <v>549494066</v>
      </c>
      <c r="W173" s="4"/>
      <c r="X173" s="8" t="s">
        <v>508</v>
      </c>
      <c r="Y173" s="8" t="s">
        <v>509</v>
      </c>
      <c r="Z173" s="8" t="s">
        <v>54</v>
      </c>
      <c r="AA173" s="8" t="s">
        <v>52</v>
      </c>
      <c r="AB173" s="8" t="s">
        <v>510</v>
      </c>
      <c r="AC173" s="7" t="s">
        <v>511</v>
      </c>
      <c r="AD173" s="9">
        <v>19.4</v>
      </c>
      <c r="AE173" s="6">
        <v>21</v>
      </c>
      <c r="AF173" s="9">
        <v>4.074</v>
      </c>
      <c r="AG173" s="10">
        <f>ROUND($K$173*$AD$173,2)</f>
        <v>194</v>
      </c>
      <c r="AH173" s="10">
        <f>ROUND($K$173*($AD$173+$AF$173),2)</f>
        <v>234.74</v>
      </c>
    </row>
    <row r="174" spans="1:34" ht="13.5">
      <c r="A174" s="20"/>
      <c r="B174" s="20"/>
      <c r="C174" s="20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20" t="s">
        <v>90</v>
      </c>
      <c r="AF174" s="20"/>
      <c r="AG174" s="12">
        <f>SUM($AG$167:$AG$173)</f>
        <v>11352.560000000003</v>
      </c>
      <c r="AH174" s="12">
        <f>SUM($AH$167:$AH$173)</f>
        <v>13736.619999999997</v>
      </c>
    </row>
    <row r="175" spans="1:34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ht="25.5">
      <c r="A176" s="3">
        <v>47079</v>
      </c>
      <c r="B176" s="4" t="s">
        <v>512</v>
      </c>
      <c r="C176" s="3">
        <v>130302</v>
      </c>
      <c r="D176" s="4" t="s">
        <v>86</v>
      </c>
      <c r="E176" s="4" t="s">
        <v>513</v>
      </c>
      <c r="F176" s="4" t="s">
        <v>514</v>
      </c>
      <c r="G176" s="4" t="s">
        <v>515</v>
      </c>
      <c r="H176" s="4"/>
      <c r="I176" s="4" t="s">
        <v>85</v>
      </c>
      <c r="J176" s="5">
        <v>2</v>
      </c>
      <c r="K176" s="6">
        <v>2</v>
      </c>
      <c r="L176" s="7" t="s">
        <v>45</v>
      </c>
      <c r="M176" s="4">
        <v>110227</v>
      </c>
      <c r="N176" s="4" t="s">
        <v>516</v>
      </c>
      <c r="O176" s="4" t="s">
        <v>517</v>
      </c>
      <c r="P176" s="4" t="s">
        <v>518</v>
      </c>
      <c r="Q176" s="4">
        <v>17</v>
      </c>
      <c r="R176" s="4" t="s">
        <v>519</v>
      </c>
      <c r="S176" s="4">
        <v>6570</v>
      </c>
      <c r="T176" s="4" t="s">
        <v>520</v>
      </c>
      <c r="U176" s="4" t="s">
        <v>521</v>
      </c>
      <c r="V176" s="4">
        <v>532232042</v>
      </c>
      <c r="W176" s="4" t="s">
        <v>522</v>
      </c>
      <c r="X176" s="8" t="s">
        <v>52</v>
      </c>
      <c r="Y176" s="8" t="s">
        <v>523</v>
      </c>
      <c r="Z176" s="8" t="s">
        <v>54</v>
      </c>
      <c r="AA176" s="8" t="s">
        <v>52</v>
      </c>
      <c r="AB176" s="8" t="s">
        <v>55</v>
      </c>
      <c r="AC176" s="7" t="s">
        <v>524</v>
      </c>
      <c r="AD176" s="9">
        <v>33.31</v>
      </c>
      <c r="AE176" s="6">
        <v>21</v>
      </c>
      <c r="AF176" s="9">
        <v>6.9951</v>
      </c>
      <c r="AG176" s="10">
        <f>ROUND($K$176*$AD$176,2)</f>
        <v>66.62</v>
      </c>
      <c r="AH176" s="10">
        <f>ROUND($K$176*($AD$176+$AF$176),2)</f>
        <v>80.61</v>
      </c>
    </row>
    <row r="177" spans="1:34" ht="25.5">
      <c r="A177" s="3">
        <v>47079</v>
      </c>
      <c r="B177" s="4" t="s">
        <v>512</v>
      </c>
      <c r="C177" s="3">
        <v>130303</v>
      </c>
      <c r="D177" s="4" t="s">
        <v>86</v>
      </c>
      <c r="E177" s="4" t="s">
        <v>87</v>
      </c>
      <c r="F177" s="4" t="s">
        <v>88</v>
      </c>
      <c r="G177" s="4" t="s">
        <v>89</v>
      </c>
      <c r="H177" s="4"/>
      <c r="I177" s="4" t="s">
        <v>85</v>
      </c>
      <c r="J177" s="5">
        <v>2</v>
      </c>
      <c r="K177" s="6">
        <v>2</v>
      </c>
      <c r="L177" s="7" t="s">
        <v>45</v>
      </c>
      <c r="M177" s="4">
        <v>110227</v>
      </c>
      <c r="N177" s="4" t="s">
        <v>516</v>
      </c>
      <c r="O177" s="4" t="s">
        <v>517</v>
      </c>
      <c r="P177" s="4" t="s">
        <v>518</v>
      </c>
      <c r="Q177" s="4">
        <v>17</v>
      </c>
      <c r="R177" s="4" t="s">
        <v>519</v>
      </c>
      <c r="S177" s="4">
        <v>6570</v>
      </c>
      <c r="T177" s="4" t="s">
        <v>520</v>
      </c>
      <c r="U177" s="4" t="s">
        <v>521</v>
      </c>
      <c r="V177" s="4">
        <v>532232042</v>
      </c>
      <c r="W177" s="4" t="s">
        <v>525</v>
      </c>
      <c r="X177" s="8" t="s">
        <v>52</v>
      </c>
      <c r="Y177" s="8" t="s">
        <v>523</v>
      </c>
      <c r="Z177" s="8" t="s">
        <v>54</v>
      </c>
      <c r="AA177" s="8" t="s">
        <v>52</v>
      </c>
      <c r="AB177" s="8" t="s">
        <v>55</v>
      </c>
      <c r="AC177" s="7" t="s">
        <v>524</v>
      </c>
      <c r="AD177" s="9">
        <v>42.82</v>
      </c>
      <c r="AE177" s="6">
        <v>21</v>
      </c>
      <c r="AF177" s="9">
        <v>8.9922</v>
      </c>
      <c r="AG177" s="10">
        <f>ROUND($K$177*$AD$177,2)</f>
        <v>85.64</v>
      </c>
      <c r="AH177" s="10">
        <f>ROUND($K$177*($AD$177+$AF$177),2)</f>
        <v>103.62</v>
      </c>
    </row>
    <row r="178" spans="1:34" ht="25.5">
      <c r="A178" s="3">
        <v>47079</v>
      </c>
      <c r="B178" s="4" t="s">
        <v>512</v>
      </c>
      <c r="C178" s="3">
        <v>130304</v>
      </c>
      <c r="D178" s="4" t="s">
        <v>86</v>
      </c>
      <c r="E178" s="4" t="s">
        <v>389</v>
      </c>
      <c r="F178" s="4" t="s">
        <v>390</v>
      </c>
      <c r="G178" s="4" t="s">
        <v>391</v>
      </c>
      <c r="H178" s="4"/>
      <c r="I178" s="4" t="s">
        <v>392</v>
      </c>
      <c r="J178" s="5">
        <v>1</v>
      </c>
      <c r="K178" s="6">
        <v>1</v>
      </c>
      <c r="L178" s="7" t="s">
        <v>45</v>
      </c>
      <c r="M178" s="4">
        <v>110227</v>
      </c>
      <c r="N178" s="4" t="s">
        <v>516</v>
      </c>
      <c r="O178" s="4" t="s">
        <v>517</v>
      </c>
      <c r="P178" s="4" t="s">
        <v>518</v>
      </c>
      <c r="Q178" s="4">
        <v>17</v>
      </c>
      <c r="R178" s="4" t="s">
        <v>519</v>
      </c>
      <c r="S178" s="4">
        <v>6570</v>
      </c>
      <c r="T178" s="4" t="s">
        <v>520</v>
      </c>
      <c r="U178" s="4" t="s">
        <v>521</v>
      </c>
      <c r="V178" s="4">
        <v>532232042</v>
      </c>
      <c r="W178" s="4" t="s">
        <v>522</v>
      </c>
      <c r="X178" s="8" t="s">
        <v>52</v>
      </c>
      <c r="Y178" s="8" t="s">
        <v>523</v>
      </c>
      <c r="Z178" s="8" t="s">
        <v>54</v>
      </c>
      <c r="AA178" s="8" t="s">
        <v>52</v>
      </c>
      <c r="AB178" s="8" t="s">
        <v>55</v>
      </c>
      <c r="AC178" s="7" t="s">
        <v>524</v>
      </c>
      <c r="AD178" s="9">
        <v>91.5</v>
      </c>
      <c r="AE178" s="6">
        <v>21</v>
      </c>
      <c r="AF178" s="9">
        <v>19.215</v>
      </c>
      <c r="AG178" s="10">
        <f>ROUND($K$178*$AD$178,2)</f>
        <v>91.5</v>
      </c>
      <c r="AH178" s="10">
        <f>ROUND($K$178*($AD$178+$AF$178),2)</f>
        <v>110.72</v>
      </c>
    </row>
    <row r="179" spans="1:34" ht="25.5">
      <c r="A179" s="3">
        <v>47079</v>
      </c>
      <c r="B179" s="4" t="s">
        <v>512</v>
      </c>
      <c r="C179" s="3">
        <v>130367</v>
      </c>
      <c r="D179" s="4" t="s">
        <v>86</v>
      </c>
      <c r="E179" s="4" t="s">
        <v>526</v>
      </c>
      <c r="F179" s="4" t="s">
        <v>527</v>
      </c>
      <c r="G179" s="4" t="s">
        <v>528</v>
      </c>
      <c r="H179" s="4"/>
      <c r="I179" s="4" t="s">
        <v>388</v>
      </c>
      <c r="J179" s="5">
        <v>1</v>
      </c>
      <c r="K179" s="6">
        <v>1</v>
      </c>
      <c r="L179" s="7" t="s">
        <v>45</v>
      </c>
      <c r="M179" s="4">
        <v>110227</v>
      </c>
      <c r="N179" s="4" t="s">
        <v>516</v>
      </c>
      <c r="O179" s="4" t="s">
        <v>517</v>
      </c>
      <c r="P179" s="4" t="s">
        <v>518</v>
      </c>
      <c r="Q179" s="4">
        <v>17</v>
      </c>
      <c r="R179" s="4" t="s">
        <v>519</v>
      </c>
      <c r="S179" s="4">
        <v>6570</v>
      </c>
      <c r="T179" s="4" t="s">
        <v>520</v>
      </c>
      <c r="U179" s="4" t="s">
        <v>521</v>
      </c>
      <c r="V179" s="4">
        <v>532232042</v>
      </c>
      <c r="W179" s="4" t="s">
        <v>522</v>
      </c>
      <c r="X179" s="8" t="s">
        <v>52</v>
      </c>
      <c r="Y179" s="8" t="s">
        <v>523</v>
      </c>
      <c r="Z179" s="8" t="s">
        <v>54</v>
      </c>
      <c r="AA179" s="8" t="s">
        <v>52</v>
      </c>
      <c r="AB179" s="8" t="s">
        <v>55</v>
      </c>
      <c r="AC179" s="7" t="s">
        <v>524</v>
      </c>
      <c r="AD179" s="9">
        <v>45.38</v>
      </c>
      <c r="AE179" s="6">
        <v>21</v>
      </c>
      <c r="AF179" s="9">
        <v>9.5298</v>
      </c>
      <c r="AG179" s="10">
        <f>ROUND($K$179*$AD$179,2)</f>
        <v>45.38</v>
      </c>
      <c r="AH179" s="10">
        <f>ROUND($K$179*($AD$179+$AF$179),2)</f>
        <v>54.91</v>
      </c>
    </row>
    <row r="180" spans="1:34" ht="25.5">
      <c r="A180" s="3">
        <v>47079</v>
      </c>
      <c r="B180" s="4" t="s">
        <v>512</v>
      </c>
      <c r="C180" s="3">
        <v>130375</v>
      </c>
      <c r="D180" s="4" t="s">
        <v>57</v>
      </c>
      <c r="E180" s="4" t="s">
        <v>309</v>
      </c>
      <c r="F180" s="4" t="s">
        <v>310</v>
      </c>
      <c r="G180" s="4" t="s">
        <v>311</v>
      </c>
      <c r="H180" s="4"/>
      <c r="I180" s="4" t="s">
        <v>85</v>
      </c>
      <c r="J180" s="5">
        <v>2</v>
      </c>
      <c r="K180" s="6">
        <v>2</v>
      </c>
      <c r="L180" s="7" t="s">
        <v>45</v>
      </c>
      <c r="M180" s="4">
        <v>110227</v>
      </c>
      <c r="N180" s="4" t="s">
        <v>516</v>
      </c>
      <c r="O180" s="4" t="s">
        <v>517</v>
      </c>
      <c r="P180" s="4" t="s">
        <v>518</v>
      </c>
      <c r="Q180" s="4">
        <v>17</v>
      </c>
      <c r="R180" s="4" t="s">
        <v>519</v>
      </c>
      <c r="S180" s="4">
        <v>6570</v>
      </c>
      <c r="T180" s="4" t="s">
        <v>520</v>
      </c>
      <c r="U180" s="4" t="s">
        <v>521</v>
      </c>
      <c r="V180" s="4">
        <v>532232042</v>
      </c>
      <c r="W180" s="4" t="s">
        <v>522</v>
      </c>
      <c r="X180" s="8" t="s">
        <v>52</v>
      </c>
      <c r="Y180" s="8" t="s">
        <v>523</v>
      </c>
      <c r="Z180" s="8" t="s">
        <v>54</v>
      </c>
      <c r="AA180" s="8" t="s">
        <v>52</v>
      </c>
      <c r="AB180" s="8" t="s">
        <v>55</v>
      </c>
      <c r="AC180" s="7" t="s">
        <v>524</v>
      </c>
      <c r="AD180" s="9">
        <v>9.88</v>
      </c>
      <c r="AE180" s="6">
        <v>21</v>
      </c>
      <c r="AF180" s="9">
        <v>2.0748</v>
      </c>
      <c r="AG180" s="10">
        <f>ROUND($K$180*$AD$180,2)</f>
        <v>19.76</v>
      </c>
      <c r="AH180" s="10">
        <f>ROUND($K$180*($AD$180+$AF$180),2)</f>
        <v>23.91</v>
      </c>
    </row>
    <row r="181" spans="1:34" ht="25.5">
      <c r="A181" s="3">
        <v>47079</v>
      </c>
      <c r="B181" s="4" t="s">
        <v>512</v>
      </c>
      <c r="C181" s="3">
        <v>130388</v>
      </c>
      <c r="D181" s="4" t="s">
        <v>40</v>
      </c>
      <c r="E181" s="4" t="s">
        <v>529</v>
      </c>
      <c r="F181" s="4" t="s">
        <v>530</v>
      </c>
      <c r="G181" s="4" t="s">
        <v>531</v>
      </c>
      <c r="H181" s="4"/>
      <c r="I181" s="4" t="s">
        <v>85</v>
      </c>
      <c r="J181" s="5">
        <v>1</v>
      </c>
      <c r="K181" s="6">
        <v>1</v>
      </c>
      <c r="L181" s="7" t="s">
        <v>45</v>
      </c>
      <c r="M181" s="4">
        <v>110227</v>
      </c>
      <c r="N181" s="4" t="s">
        <v>516</v>
      </c>
      <c r="O181" s="4" t="s">
        <v>517</v>
      </c>
      <c r="P181" s="4" t="s">
        <v>518</v>
      </c>
      <c r="Q181" s="4">
        <v>17</v>
      </c>
      <c r="R181" s="4" t="s">
        <v>519</v>
      </c>
      <c r="S181" s="4">
        <v>6570</v>
      </c>
      <c r="T181" s="4" t="s">
        <v>520</v>
      </c>
      <c r="U181" s="4" t="s">
        <v>521</v>
      </c>
      <c r="V181" s="4">
        <v>532232042</v>
      </c>
      <c r="W181" s="4" t="s">
        <v>522</v>
      </c>
      <c r="X181" s="8" t="s">
        <v>52</v>
      </c>
      <c r="Y181" s="8" t="s">
        <v>523</v>
      </c>
      <c r="Z181" s="8" t="s">
        <v>54</v>
      </c>
      <c r="AA181" s="8" t="s">
        <v>52</v>
      </c>
      <c r="AB181" s="8" t="s">
        <v>55</v>
      </c>
      <c r="AC181" s="7" t="s">
        <v>524</v>
      </c>
      <c r="AD181" s="9">
        <v>26.84</v>
      </c>
      <c r="AE181" s="6">
        <v>21</v>
      </c>
      <c r="AF181" s="9">
        <v>5.6364</v>
      </c>
      <c r="AG181" s="10">
        <f>ROUND($K$181*$AD$181,2)</f>
        <v>26.84</v>
      </c>
      <c r="AH181" s="10">
        <f>ROUND($K$181*($AD$181+$AF$181),2)</f>
        <v>32.48</v>
      </c>
    </row>
    <row r="182" spans="1:34" ht="26.25">
      <c r="A182" s="3">
        <v>47079</v>
      </c>
      <c r="B182" s="4" t="s">
        <v>512</v>
      </c>
      <c r="C182" s="3">
        <v>130392</v>
      </c>
      <c r="D182" s="4" t="s">
        <v>91</v>
      </c>
      <c r="E182" s="4" t="s">
        <v>92</v>
      </c>
      <c r="F182" s="4" t="s">
        <v>93</v>
      </c>
      <c r="G182" s="4" t="s">
        <v>94</v>
      </c>
      <c r="H182" s="4"/>
      <c r="I182" s="4" t="s">
        <v>95</v>
      </c>
      <c r="J182" s="5">
        <v>2</v>
      </c>
      <c r="K182" s="6">
        <v>2</v>
      </c>
      <c r="L182" s="7" t="s">
        <v>45</v>
      </c>
      <c r="M182" s="4">
        <v>110227</v>
      </c>
      <c r="N182" s="4" t="s">
        <v>516</v>
      </c>
      <c r="O182" s="4" t="s">
        <v>517</v>
      </c>
      <c r="P182" s="4" t="s">
        <v>518</v>
      </c>
      <c r="Q182" s="4">
        <v>17</v>
      </c>
      <c r="R182" s="4" t="s">
        <v>519</v>
      </c>
      <c r="S182" s="4">
        <v>6570</v>
      </c>
      <c r="T182" s="4" t="s">
        <v>520</v>
      </c>
      <c r="U182" s="4" t="s">
        <v>521</v>
      </c>
      <c r="V182" s="4">
        <v>532232042</v>
      </c>
      <c r="W182" s="4" t="s">
        <v>532</v>
      </c>
      <c r="X182" s="8" t="s">
        <v>52</v>
      </c>
      <c r="Y182" s="8" t="s">
        <v>523</v>
      </c>
      <c r="Z182" s="8" t="s">
        <v>54</v>
      </c>
      <c r="AA182" s="8" t="s">
        <v>52</v>
      </c>
      <c r="AB182" s="8" t="s">
        <v>55</v>
      </c>
      <c r="AC182" s="7" t="s">
        <v>524</v>
      </c>
      <c r="AD182" s="9">
        <v>27.45</v>
      </c>
      <c r="AE182" s="6">
        <v>21</v>
      </c>
      <c r="AF182" s="9">
        <v>5.7645</v>
      </c>
      <c r="AG182" s="10">
        <f>ROUND($K$182*$AD$182,2)</f>
        <v>54.9</v>
      </c>
      <c r="AH182" s="10">
        <f>ROUND($K$182*($AD$182+$AF$182),2)</f>
        <v>66.43</v>
      </c>
    </row>
    <row r="183" spans="1:34" ht="13.5">
      <c r="A183" s="20"/>
      <c r="B183" s="20"/>
      <c r="C183" s="20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20" t="s">
        <v>90</v>
      </c>
      <c r="AF183" s="20"/>
      <c r="AG183" s="12">
        <f>SUM($AG$176:$AG$182)</f>
        <v>390.63999999999993</v>
      </c>
      <c r="AH183" s="12">
        <f>SUM($AH$176:$AH$182)</f>
        <v>472.68000000000006</v>
      </c>
    </row>
    <row r="184" spans="1:34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ht="25.5">
      <c r="A185" s="3">
        <v>47082</v>
      </c>
      <c r="B185" s="4" t="s">
        <v>533</v>
      </c>
      <c r="C185" s="3">
        <v>130384</v>
      </c>
      <c r="D185" s="4" t="s">
        <v>146</v>
      </c>
      <c r="E185" s="4" t="s">
        <v>534</v>
      </c>
      <c r="F185" s="4" t="s">
        <v>535</v>
      </c>
      <c r="G185" s="4" t="s">
        <v>536</v>
      </c>
      <c r="H185" s="4"/>
      <c r="I185" s="4" t="s">
        <v>150</v>
      </c>
      <c r="J185" s="5">
        <v>8</v>
      </c>
      <c r="K185" s="6">
        <v>8</v>
      </c>
      <c r="L185" s="7" t="s">
        <v>96</v>
      </c>
      <c r="M185" s="4">
        <v>239880</v>
      </c>
      <c r="N185" s="4" t="s">
        <v>537</v>
      </c>
      <c r="O185" s="4" t="s">
        <v>538</v>
      </c>
      <c r="P185" s="4" t="s">
        <v>539</v>
      </c>
      <c r="Q185" s="4">
        <v>-1</v>
      </c>
      <c r="R185" s="4" t="s">
        <v>54</v>
      </c>
      <c r="S185" s="4">
        <v>186011</v>
      </c>
      <c r="T185" s="4" t="s">
        <v>540</v>
      </c>
      <c r="U185" s="4" t="s">
        <v>541</v>
      </c>
      <c r="V185" s="4"/>
      <c r="W185" s="4"/>
      <c r="X185" s="8" t="s">
        <v>52</v>
      </c>
      <c r="Y185" s="8" t="s">
        <v>542</v>
      </c>
      <c r="Z185" s="8" t="s">
        <v>54</v>
      </c>
      <c r="AA185" s="8" t="s">
        <v>52</v>
      </c>
      <c r="AB185" s="8" t="s">
        <v>54</v>
      </c>
      <c r="AC185" s="7" t="s">
        <v>543</v>
      </c>
      <c r="AD185" s="9">
        <v>61</v>
      </c>
      <c r="AE185" s="6">
        <v>21</v>
      </c>
      <c r="AF185" s="9">
        <v>12.81</v>
      </c>
      <c r="AG185" s="10">
        <f>ROUND($K$185*$AD$185,2)</f>
        <v>488</v>
      </c>
      <c r="AH185" s="10">
        <f>ROUND($K$185*($AD$185+$AF$185),2)</f>
        <v>590.48</v>
      </c>
    </row>
    <row r="186" spans="1:34" ht="25.5">
      <c r="A186" s="3">
        <v>47082</v>
      </c>
      <c r="B186" s="4" t="s">
        <v>533</v>
      </c>
      <c r="C186" s="3">
        <v>130385</v>
      </c>
      <c r="D186" s="4" t="s">
        <v>91</v>
      </c>
      <c r="E186" s="4" t="s">
        <v>544</v>
      </c>
      <c r="F186" s="4" t="s">
        <v>545</v>
      </c>
      <c r="G186" s="4" t="s">
        <v>546</v>
      </c>
      <c r="H186" s="4"/>
      <c r="I186" s="4" t="s">
        <v>95</v>
      </c>
      <c r="J186" s="5">
        <v>800</v>
      </c>
      <c r="K186" s="6">
        <v>800</v>
      </c>
      <c r="L186" s="7" t="s">
        <v>96</v>
      </c>
      <c r="M186" s="4">
        <v>239880</v>
      </c>
      <c r="N186" s="4" t="s">
        <v>537</v>
      </c>
      <c r="O186" s="4" t="s">
        <v>538</v>
      </c>
      <c r="P186" s="4" t="s">
        <v>539</v>
      </c>
      <c r="Q186" s="4">
        <v>-1</v>
      </c>
      <c r="R186" s="4" t="s">
        <v>54</v>
      </c>
      <c r="S186" s="4">
        <v>186011</v>
      </c>
      <c r="T186" s="4" t="s">
        <v>540</v>
      </c>
      <c r="U186" s="4" t="s">
        <v>541</v>
      </c>
      <c r="V186" s="4"/>
      <c r="W186" s="4"/>
      <c r="X186" s="8" t="s">
        <v>52</v>
      </c>
      <c r="Y186" s="8" t="s">
        <v>542</v>
      </c>
      <c r="Z186" s="8" t="s">
        <v>54</v>
      </c>
      <c r="AA186" s="8" t="s">
        <v>52</v>
      </c>
      <c r="AB186" s="8" t="s">
        <v>54</v>
      </c>
      <c r="AC186" s="7" t="s">
        <v>543</v>
      </c>
      <c r="AD186" s="9">
        <v>12.87</v>
      </c>
      <c r="AE186" s="6">
        <v>21</v>
      </c>
      <c r="AF186" s="9">
        <v>2.7027</v>
      </c>
      <c r="AG186" s="10">
        <f>ROUND($K$186*$AD$186,2)</f>
        <v>10296</v>
      </c>
      <c r="AH186" s="10">
        <f>ROUND($K$186*($AD$186+$AF$186),2)</f>
        <v>12458.16</v>
      </c>
    </row>
    <row r="187" spans="1:34" ht="25.5">
      <c r="A187" s="3">
        <v>47082</v>
      </c>
      <c r="B187" s="4" t="s">
        <v>533</v>
      </c>
      <c r="C187" s="3">
        <v>130386</v>
      </c>
      <c r="D187" s="4" t="s">
        <v>131</v>
      </c>
      <c r="E187" s="4" t="s">
        <v>547</v>
      </c>
      <c r="F187" s="4" t="s">
        <v>548</v>
      </c>
      <c r="G187" s="4" t="s">
        <v>549</v>
      </c>
      <c r="H187" s="4"/>
      <c r="I187" s="4" t="s">
        <v>109</v>
      </c>
      <c r="J187" s="5">
        <v>480</v>
      </c>
      <c r="K187" s="6">
        <v>480</v>
      </c>
      <c r="L187" s="7" t="s">
        <v>96</v>
      </c>
      <c r="M187" s="4">
        <v>239880</v>
      </c>
      <c r="N187" s="4" t="s">
        <v>537</v>
      </c>
      <c r="O187" s="4" t="s">
        <v>538</v>
      </c>
      <c r="P187" s="4" t="s">
        <v>539</v>
      </c>
      <c r="Q187" s="4">
        <v>-1</v>
      </c>
      <c r="R187" s="4" t="s">
        <v>54</v>
      </c>
      <c r="S187" s="4">
        <v>186011</v>
      </c>
      <c r="T187" s="4" t="s">
        <v>540</v>
      </c>
      <c r="U187" s="4" t="s">
        <v>541</v>
      </c>
      <c r="V187" s="4"/>
      <c r="W187" s="4"/>
      <c r="X187" s="8" t="s">
        <v>52</v>
      </c>
      <c r="Y187" s="8" t="s">
        <v>542</v>
      </c>
      <c r="Z187" s="8" t="s">
        <v>54</v>
      </c>
      <c r="AA187" s="8" t="s">
        <v>52</v>
      </c>
      <c r="AB187" s="8" t="s">
        <v>54</v>
      </c>
      <c r="AC187" s="7" t="s">
        <v>543</v>
      </c>
      <c r="AD187" s="9">
        <v>32.35</v>
      </c>
      <c r="AE187" s="6">
        <v>21</v>
      </c>
      <c r="AF187" s="9">
        <v>6.7935</v>
      </c>
      <c r="AG187" s="10">
        <f>ROUND($K$187*$AD$187,2)</f>
        <v>15528</v>
      </c>
      <c r="AH187" s="10">
        <f>ROUND($K$187*($AD$187+$AF$187),2)</f>
        <v>18788.88</v>
      </c>
    </row>
    <row r="188" spans="1:34" ht="25.5">
      <c r="A188" s="3">
        <v>47082</v>
      </c>
      <c r="B188" s="4" t="s">
        <v>533</v>
      </c>
      <c r="C188" s="3">
        <v>130406</v>
      </c>
      <c r="D188" s="4" t="s">
        <v>334</v>
      </c>
      <c r="E188" s="4" t="s">
        <v>335</v>
      </c>
      <c r="F188" s="4" t="s">
        <v>336</v>
      </c>
      <c r="G188" s="4" t="s">
        <v>337</v>
      </c>
      <c r="H188" s="4"/>
      <c r="I188" s="4" t="s">
        <v>338</v>
      </c>
      <c r="J188" s="5">
        <v>6</v>
      </c>
      <c r="K188" s="6">
        <v>6</v>
      </c>
      <c r="L188" s="7" t="s">
        <v>96</v>
      </c>
      <c r="M188" s="4">
        <v>239880</v>
      </c>
      <c r="N188" s="4" t="s">
        <v>537</v>
      </c>
      <c r="O188" s="4" t="s">
        <v>538</v>
      </c>
      <c r="P188" s="4" t="s">
        <v>539</v>
      </c>
      <c r="Q188" s="4">
        <v>-1</v>
      </c>
      <c r="R188" s="4" t="s">
        <v>54</v>
      </c>
      <c r="S188" s="4">
        <v>186011</v>
      </c>
      <c r="T188" s="4" t="s">
        <v>540</v>
      </c>
      <c r="U188" s="4" t="s">
        <v>541</v>
      </c>
      <c r="V188" s="4"/>
      <c r="W188" s="4"/>
      <c r="X188" s="8" t="s">
        <v>52</v>
      </c>
      <c r="Y188" s="8" t="s">
        <v>542</v>
      </c>
      <c r="Z188" s="8" t="s">
        <v>54</v>
      </c>
      <c r="AA188" s="8" t="s">
        <v>52</v>
      </c>
      <c r="AB188" s="8" t="s">
        <v>54</v>
      </c>
      <c r="AC188" s="7" t="s">
        <v>543</v>
      </c>
      <c r="AD188" s="9">
        <v>20.13</v>
      </c>
      <c r="AE188" s="6">
        <v>21</v>
      </c>
      <c r="AF188" s="9">
        <v>4.2273</v>
      </c>
      <c r="AG188" s="10">
        <f>ROUND($K$188*$AD$188,2)</f>
        <v>120.78</v>
      </c>
      <c r="AH188" s="10">
        <f>ROUND($K$188*($AD$188+$AF$188),2)</f>
        <v>146.14</v>
      </c>
    </row>
    <row r="189" spans="1:34" ht="25.5">
      <c r="A189" s="3">
        <v>47082</v>
      </c>
      <c r="B189" s="4" t="s">
        <v>533</v>
      </c>
      <c r="C189" s="3">
        <v>130407</v>
      </c>
      <c r="D189" s="4" t="s">
        <v>151</v>
      </c>
      <c r="E189" s="4" t="s">
        <v>182</v>
      </c>
      <c r="F189" s="4" t="s">
        <v>183</v>
      </c>
      <c r="G189" s="4" t="s">
        <v>184</v>
      </c>
      <c r="H189" s="4"/>
      <c r="I189" s="4" t="s">
        <v>185</v>
      </c>
      <c r="J189" s="5">
        <v>30</v>
      </c>
      <c r="K189" s="6">
        <v>30</v>
      </c>
      <c r="L189" s="7" t="s">
        <v>96</v>
      </c>
      <c r="M189" s="4">
        <v>239880</v>
      </c>
      <c r="N189" s="4" t="s">
        <v>537</v>
      </c>
      <c r="O189" s="4" t="s">
        <v>538</v>
      </c>
      <c r="P189" s="4" t="s">
        <v>539</v>
      </c>
      <c r="Q189" s="4">
        <v>-1</v>
      </c>
      <c r="R189" s="4" t="s">
        <v>54</v>
      </c>
      <c r="S189" s="4">
        <v>186011</v>
      </c>
      <c r="T189" s="4" t="s">
        <v>540</v>
      </c>
      <c r="U189" s="4" t="s">
        <v>541</v>
      </c>
      <c r="V189" s="4"/>
      <c r="W189" s="4"/>
      <c r="X189" s="8" t="s">
        <v>52</v>
      </c>
      <c r="Y189" s="8" t="s">
        <v>542</v>
      </c>
      <c r="Z189" s="8" t="s">
        <v>54</v>
      </c>
      <c r="AA189" s="8" t="s">
        <v>52</v>
      </c>
      <c r="AB189" s="8" t="s">
        <v>54</v>
      </c>
      <c r="AC189" s="7" t="s">
        <v>543</v>
      </c>
      <c r="AD189" s="9">
        <v>8.42</v>
      </c>
      <c r="AE189" s="6">
        <v>21</v>
      </c>
      <c r="AF189" s="9">
        <v>1.7682</v>
      </c>
      <c r="AG189" s="10">
        <f>ROUND($K$189*$AD$189,2)</f>
        <v>252.6</v>
      </c>
      <c r="AH189" s="10">
        <f>ROUND($K$189*($AD$189+$AF$189),2)</f>
        <v>305.65</v>
      </c>
    </row>
    <row r="190" spans="1:34" ht="25.5">
      <c r="A190" s="3">
        <v>47082</v>
      </c>
      <c r="B190" s="4" t="s">
        <v>533</v>
      </c>
      <c r="C190" s="3">
        <v>130408</v>
      </c>
      <c r="D190" s="4" t="s">
        <v>151</v>
      </c>
      <c r="E190" s="4" t="s">
        <v>152</v>
      </c>
      <c r="F190" s="4" t="s">
        <v>153</v>
      </c>
      <c r="G190" s="4" t="s">
        <v>154</v>
      </c>
      <c r="H190" s="4"/>
      <c r="I190" s="4" t="s">
        <v>155</v>
      </c>
      <c r="J190" s="5">
        <v>30</v>
      </c>
      <c r="K190" s="6">
        <v>30</v>
      </c>
      <c r="L190" s="7" t="s">
        <v>96</v>
      </c>
      <c r="M190" s="4">
        <v>239880</v>
      </c>
      <c r="N190" s="4" t="s">
        <v>537</v>
      </c>
      <c r="O190" s="4" t="s">
        <v>538</v>
      </c>
      <c r="P190" s="4" t="s">
        <v>539</v>
      </c>
      <c r="Q190" s="4">
        <v>-1</v>
      </c>
      <c r="R190" s="4" t="s">
        <v>54</v>
      </c>
      <c r="S190" s="4">
        <v>186011</v>
      </c>
      <c r="T190" s="4" t="s">
        <v>540</v>
      </c>
      <c r="U190" s="4" t="s">
        <v>541</v>
      </c>
      <c r="V190" s="4"/>
      <c r="W190" s="4"/>
      <c r="X190" s="8" t="s">
        <v>52</v>
      </c>
      <c r="Y190" s="8" t="s">
        <v>542</v>
      </c>
      <c r="Z190" s="8" t="s">
        <v>54</v>
      </c>
      <c r="AA190" s="8" t="s">
        <v>52</v>
      </c>
      <c r="AB190" s="8" t="s">
        <v>54</v>
      </c>
      <c r="AC190" s="7" t="s">
        <v>543</v>
      </c>
      <c r="AD190" s="9">
        <v>17.08</v>
      </c>
      <c r="AE190" s="6">
        <v>21</v>
      </c>
      <c r="AF190" s="9">
        <v>3.5868</v>
      </c>
      <c r="AG190" s="10">
        <f>ROUND($K$190*$AD$190,2)</f>
        <v>512.4</v>
      </c>
      <c r="AH190" s="10">
        <f>ROUND($K$190*($AD$190+$AF$190),2)</f>
        <v>620</v>
      </c>
    </row>
    <row r="191" spans="1:34" ht="25.5">
      <c r="A191" s="3">
        <v>47082</v>
      </c>
      <c r="B191" s="4" t="s">
        <v>533</v>
      </c>
      <c r="C191" s="3">
        <v>130409</v>
      </c>
      <c r="D191" s="4" t="s">
        <v>151</v>
      </c>
      <c r="E191" s="4" t="s">
        <v>550</v>
      </c>
      <c r="F191" s="4" t="s">
        <v>551</v>
      </c>
      <c r="G191" s="4" t="s">
        <v>552</v>
      </c>
      <c r="H191" s="4"/>
      <c r="I191" s="4" t="s">
        <v>553</v>
      </c>
      <c r="J191" s="5">
        <v>20</v>
      </c>
      <c r="K191" s="6">
        <v>20</v>
      </c>
      <c r="L191" s="7" t="s">
        <v>96</v>
      </c>
      <c r="M191" s="4">
        <v>239880</v>
      </c>
      <c r="N191" s="4" t="s">
        <v>537</v>
      </c>
      <c r="O191" s="4" t="s">
        <v>538</v>
      </c>
      <c r="P191" s="4" t="s">
        <v>539</v>
      </c>
      <c r="Q191" s="4">
        <v>-1</v>
      </c>
      <c r="R191" s="4" t="s">
        <v>54</v>
      </c>
      <c r="S191" s="4">
        <v>186011</v>
      </c>
      <c r="T191" s="4" t="s">
        <v>540</v>
      </c>
      <c r="U191" s="4" t="s">
        <v>541</v>
      </c>
      <c r="V191" s="4"/>
      <c r="W191" s="4"/>
      <c r="X191" s="8" t="s">
        <v>52</v>
      </c>
      <c r="Y191" s="8" t="s">
        <v>542</v>
      </c>
      <c r="Z191" s="8" t="s">
        <v>54</v>
      </c>
      <c r="AA191" s="8" t="s">
        <v>52</v>
      </c>
      <c r="AB191" s="8" t="s">
        <v>54</v>
      </c>
      <c r="AC191" s="7" t="s">
        <v>543</v>
      </c>
      <c r="AD191" s="9">
        <v>19.52</v>
      </c>
      <c r="AE191" s="6">
        <v>21</v>
      </c>
      <c r="AF191" s="9">
        <v>4.0992</v>
      </c>
      <c r="AG191" s="10">
        <f>ROUND($K$191*$AD$191,2)</f>
        <v>390.4</v>
      </c>
      <c r="AH191" s="10">
        <f>ROUND($K$191*($AD$191+$AF$191),2)</f>
        <v>472.38</v>
      </c>
    </row>
    <row r="192" spans="1:34" ht="38.25">
      <c r="A192" s="3">
        <v>47082</v>
      </c>
      <c r="B192" s="4" t="s">
        <v>533</v>
      </c>
      <c r="C192" s="3">
        <v>130410</v>
      </c>
      <c r="D192" s="4" t="s">
        <v>151</v>
      </c>
      <c r="E192" s="4" t="s">
        <v>276</v>
      </c>
      <c r="F192" s="4" t="s">
        <v>277</v>
      </c>
      <c r="G192" s="4" t="s">
        <v>278</v>
      </c>
      <c r="H192" s="4"/>
      <c r="I192" s="4" t="s">
        <v>155</v>
      </c>
      <c r="J192" s="5">
        <v>20</v>
      </c>
      <c r="K192" s="6">
        <v>20</v>
      </c>
      <c r="L192" s="7" t="s">
        <v>96</v>
      </c>
      <c r="M192" s="4">
        <v>239880</v>
      </c>
      <c r="N192" s="4" t="s">
        <v>537</v>
      </c>
      <c r="O192" s="4" t="s">
        <v>538</v>
      </c>
      <c r="P192" s="4" t="s">
        <v>539</v>
      </c>
      <c r="Q192" s="4">
        <v>-1</v>
      </c>
      <c r="R192" s="4" t="s">
        <v>54</v>
      </c>
      <c r="S192" s="4">
        <v>186011</v>
      </c>
      <c r="T192" s="4" t="s">
        <v>540</v>
      </c>
      <c r="U192" s="4" t="s">
        <v>541</v>
      </c>
      <c r="V192" s="4"/>
      <c r="W192" s="4"/>
      <c r="X192" s="8" t="s">
        <v>52</v>
      </c>
      <c r="Y192" s="8" t="s">
        <v>542</v>
      </c>
      <c r="Z192" s="8" t="s">
        <v>54</v>
      </c>
      <c r="AA192" s="8" t="s">
        <v>52</v>
      </c>
      <c r="AB192" s="8" t="s">
        <v>54</v>
      </c>
      <c r="AC192" s="7" t="s">
        <v>543</v>
      </c>
      <c r="AD192" s="9">
        <v>112.24</v>
      </c>
      <c r="AE192" s="6">
        <v>21</v>
      </c>
      <c r="AF192" s="9">
        <v>23.5704</v>
      </c>
      <c r="AG192" s="10">
        <f>ROUND($K$192*$AD$192,2)</f>
        <v>2244.8</v>
      </c>
      <c r="AH192" s="10">
        <f>ROUND($K$192*($AD$192+$AF$192),2)</f>
        <v>2716.21</v>
      </c>
    </row>
    <row r="193" spans="1:34" ht="38.25">
      <c r="A193" s="3">
        <v>47082</v>
      </c>
      <c r="B193" s="4" t="s">
        <v>533</v>
      </c>
      <c r="C193" s="3">
        <v>130411</v>
      </c>
      <c r="D193" s="4" t="s">
        <v>135</v>
      </c>
      <c r="E193" s="4" t="s">
        <v>412</v>
      </c>
      <c r="F193" s="4" t="s">
        <v>413</v>
      </c>
      <c r="G193" s="4" t="s">
        <v>414</v>
      </c>
      <c r="H193" s="4"/>
      <c r="I193" s="4" t="s">
        <v>127</v>
      </c>
      <c r="J193" s="5">
        <v>6</v>
      </c>
      <c r="K193" s="6">
        <v>6</v>
      </c>
      <c r="L193" s="7" t="s">
        <v>96</v>
      </c>
      <c r="M193" s="4">
        <v>239880</v>
      </c>
      <c r="N193" s="4" t="s">
        <v>537</v>
      </c>
      <c r="O193" s="4" t="s">
        <v>538</v>
      </c>
      <c r="P193" s="4" t="s">
        <v>539</v>
      </c>
      <c r="Q193" s="4">
        <v>-1</v>
      </c>
      <c r="R193" s="4" t="s">
        <v>54</v>
      </c>
      <c r="S193" s="4">
        <v>186011</v>
      </c>
      <c r="T193" s="4" t="s">
        <v>540</v>
      </c>
      <c r="U193" s="4" t="s">
        <v>541</v>
      </c>
      <c r="V193" s="4"/>
      <c r="W193" s="4"/>
      <c r="X193" s="8" t="s">
        <v>52</v>
      </c>
      <c r="Y193" s="8" t="s">
        <v>542</v>
      </c>
      <c r="Z193" s="8" t="s">
        <v>54</v>
      </c>
      <c r="AA193" s="8" t="s">
        <v>52</v>
      </c>
      <c r="AB193" s="8" t="s">
        <v>54</v>
      </c>
      <c r="AC193" s="7" t="s">
        <v>543</v>
      </c>
      <c r="AD193" s="9">
        <v>35.59</v>
      </c>
      <c r="AE193" s="6">
        <v>21</v>
      </c>
      <c r="AF193" s="9">
        <v>7.4739</v>
      </c>
      <c r="AG193" s="10">
        <f>ROUND($K$193*$AD$193,2)</f>
        <v>213.54</v>
      </c>
      <c r="AH193" s="10">
        <f>ROUND($K$193*($AD$193+$AF$193),2)</f>
        <v>258.38</v>
      </c>
    </row>
    <row r="194" spans="1:34" ht="51">
      <c r="A194" s="3">
        <v>47082</v>
      </c>
      <c r="B194" s="4" t="s">
        <v>533</v>
      </c>
      <c r="C194" s="3">
        <v>130412</v>
      </c>
      <c r="D194" s="4" t="s">
        <v>115</v>
      </c>
      <c r="E194" s="4" t="s">
        <v>554</v>
      </c>
      <c r="F194" s="4" t="s">
        <v>494</v>
      </c>
      <c r="G194" s="4" t="s">
        <v>495</v>
      </c>
      <c r="H194" s="4"/>
      <c r="I194" s="4" t="s">
        <v>150</v>
      </c>
      <c r="J194" s="5">
        <v>3</v>
      </c>
      <c r="K194" s="6">
        <v>3</v>
      </c>
      <c r="L194" s="7" t="s">
        <v>96</v>
      </c>
      <c r="M194" s="4">
        <v>239880</v>
      </c>
      <c r="N194" s="4" t="s">
        <v>537</v>
      </c>
      <c r="O194" s="4" t="s">
        <v>538</v>
      </c>
      <c r="P194" s="4" t="s">
        <v>539</v>
      </c>
      <c r="Q194" s="4">
        <v>-1</v>
      </c>
      <c r="R194" s="4" t="s">
        <v>54</v>
      </c>
      <c r="S194" s="4">
        <v>186011</v>
      </c>
      <c r="T194" s="4" t="s">
        <v>540</v>
      </c>
      <c r="U194" s="4" t="s">
        <v>541</v>
      </c>
      <c r="V194" s="4"/>
      <c r="W194" s="4"/>
      <c r="X194" s="8" t="s">
        <v>52</v>
      </c>
      <c r="Y194" s="8" t="s">
        <v>542</v>
      </c>
      <c r="Z194" s="8" t="s">
        <v>54</v>
      </c>
      <c r="AA194" s="8" t="s">
        <v>52</v>
      </c>
      <c r="AB194" s="8" t="s">
        <v>54</v>
      </c>
      <c r="AC194" s="7" t="s">
        <v>543</v>
      </c>
      <c r="AD194" s="9">
        <v>118.34</v>
      </c>
      <c r="AE194" s="6">
        <v>21</v>
      </c>
      <c r="AF194" s="9">
        <v>24.8514</v>
      </c>
      <c r="AG194" s="10">
        <f>ROUND($K$194*$AD$194,2)</f>
        <v>355.02</v>
      </c>
      <c r="AH194" s="10">
        <f>ROUND($K$194*($AD$194+$AF$194),2)</f>
        <v>429.57</v>
      </c>
    </row>
    <row r="195" spans="1:34" ht="51">
      <c r="A195" s="3">
        <v>47082</v>
      </c>
      <c r="B195" s="4" t="s">
        <v>533</v>
      </c>
      <c r="C195" s="3">
        <v>130413</v>
      </c>
      <c r="D195" s="4" t="s">
        <v>555</v>
      </c>
      <c r="E195" s="4" t="s">
        <v>556</v>
      </c>
      <c r="F195" s="4" t="s">
        <v>557</v>
      </c>
      <c r="G195" s="4" t="s">
        <v>558</v>
      </c>
      <c r="H195" s="4"/>
      <c r="I195" s="4" t="s">
        <v>76</v>
      </c>
      <c r="J195" s="5">
        <v>6</v>
      </c>
      <c r="K195" s="6">
        <v>6</v>
      </c>
      <c r="L195" s="7" t="s">
        <v>96</v>
      </c>
      <c r="M195" s="4">
        <v>239880</v>
      </c>
      <c r="N195" s="4" t="s">
        <v>537</v>
      </c>
      <c r="O195" s="4" t="s">
        <v>538</v>
      </c>
      <c r="P195" s="4" t="s">
        <v>539</v>
      </c>
      <c r="Q195" s="4">
        <v>-1</v>
      </c>
      <c r="R195" s="4" t="s">
        <v>54</v>
      </c>
      <c r="S195" s="4">
        <v>186011</v>
      </c>
      <c r="T195" s="4" t="s">
        <v>540</v>
      </c>
      <c r="U195" s="4" t="s">
        <v>541</v>
      </c>
      <c r="V195" s="4"/>
      <c r="W195" s="4"/>
      <c r="X195" s="8" t="s">
        <v>52</v>
      </c>
      <c r="Y195" s="8" t="s">
        <v>542</v>
      </c>
      <c r="Z195" s="8" t="s">
        <v>54</v>
      </c>
      <c r="AA195" s="8" t="s">
        <v>52</v>
      </c>
      <c r="AB195" s="8" t="s">
        <v>54</v>
      </c>
      <c r="AC195" s="7" t="s">
        <v>543</v>
      </c>
      <c r="AD195" s="9">
        <v>36.48</v>
      </c>
      <c r="AE195" s="6">
        <v>21</v>
      </c>
      <c r="AF195" s="9">
        <v>7.6608</v>
      </c>
      <c r="AG195" s="10">
        <f>ROUND($K$195*$AD$195,2)</f>
        <v>218.88</v>
      </c>
      <c r="AH195" s="10">
        <f>ROUND($K$195*($AD$195+$AF$195),2)</f>
        <v>264.84</v>
      </c>
    </row>
    <row r="196" spans="1:34" ht="25.5">
      <c r="A196" s="3">
        <v>47082</v>
      </c>
      <c r="B196" s="4" t="s">
        <v>533</v>
      </c>
      <c r="C196" s="3">
        <v>130414</v>
      </c>
      <c r="D196" s="4" t="s">
        <v>177</v>
      </c>
      <c r="E196" s="4" t="s">
        <v>178</v>
      </c>
      <c r="F196" s="4" t="s">
        <v>179</v>
      </c>
      <c r="G196" s="4" t="s">
        <v>180</v>
      </c>
      <c r="H196" s="4"/>
      <c r="I196" s="4" t="s">
        <v>181</v>
      </c>
      <c r="J196" s="5">
        <v>6</v>
      </c>
      <c r="K196" s="6">
        <v>6</v>
      </c>
      <c r="L196" s="7" t="s">
        <v>96</v>
      </c>
      <c r="M196" s="4">
        <v>239880</v>
      </c>
      <c r="N196" s="4" t="s">
        <v>537</v>
      </c>
      <c r="O196" s="4" t="s">
        <v>538</v>
      </c>
      <c r="P196" s="4" t="s">
        <v>539</v>
      </c>
      <c r="Q196" s="4">
        <v>-1</v>
      </c>
      <c r="R196" s="4" t="s">
        <v>54</v>
      </c>
      <c r="S196" s="4">
        <v>186011</v>
      </c>
      <c r="T196" s="4" t="s">
        <v>540</v>
      </c>
      <c r="U196" s="4" t="s">
        <v>541</v>
      </c>
      <c r="V196" s="4"/>
      <c r="W196" s="4"/>
      <c r="X196" s="8" t="s">
        <v>52</v>
      </c>
      <c r="Y196" s="8" t="s">
        <v>542</v>
      </c>
      <c r="Z196" s="8" t="s">
        <v>54</v>
      </c>
      <c r="AA196" s="8" t="s">
        <v>52</v>
      </c>
      <c r="AB196" s="8" t="s">
        <v>54</v>
      </c>
      <c r="AC196" s="7" t="s">
        <v>543</v>
      </c>
      <c r="AD196" s="9">
        <v>120.54</v>
      </c>
      <c r="AE196" s="6">
        <v>21</v>
      </c>
      <c r="AF196" s="9">
        <v>25.3134</v>
      </c>
      <c r="AG196" s="10">
        <f>ROUND($K$196*$AD$196,2)</f>
        <v>723.24</v>
      </c>
      <c r="AH196" s="10">
        <f>ROUND($K$196*($AD$196+$AF$196),2)</f>
        <v>875.12</v>
      </c>
    </row>
    <row r="197" spans="1:34" ht="25.5">
      <c r="A197" s="3">
        <v>47082</v>
      </c>
      <c r="B197" s="4" t="s">
        <v>533</v>
      </c>
      <c r="C197" s="3">
        <v>130427</v>
      </c>
      <c r="D197" s="4" t="s">
        <v>559</v>
      </c>
      <c r="E197" s="4" t="s">
        <v>560</v>
      </c>
      <c r="F197" s="4" t="s">
        <v>561</v>
      </c>
      <c r="G197" s="4" t="s">
        <v>562</v>
      </c>
      <c r="H197" s="4"/>
      <c r="I197" s="4" t="s">
        <v>338</v>
      </c>
      <c r="J197" s="5">
        <v>6</v>
      </c>
      <c r="K197" s="6">
        <v>6</v>
      </c>
      <c r="L197" s="7" t="s">
        <v>96</v>
      </c>
      <c r="M197" s="4">
        <v>239880</v>
      </c>
      <c r="N197" s="4" t="s">
        <v>537</v>
      </c>
      <c r="O197" s="4" t="s">
        <v>538</v>
      </c>
      <c r="P197" s="4" t="s">
        <v>539</v>
      </c>
      <c r="Q197" s="4">
        <v>-1</v>
      </c>
      <c r="R197" s="4" t="s">
        <v>54</v>
      </c>
      <c r="S197" s="4">
        <v>186011</v>
      </c>
      <c r="T197" s="4" t="s">
        <v>540</v>
      </c>
      <c r="U197" s="4" t="s">
        <v>541</v>
      </c>
      <c r="V197" s="4"/>
      <c r="W197" s="4"/>
      <c r="X197" s="8" t="s">
        <v>52</v>
      </c>
      <c r="Y197" s="8" t="s">
        <v>542</v>
      </c>
      <c r="Z197" s="8" t="s">
        <v>54</v>
      </c>
      <c r="AA197" s="8" t="s">
        <v>52</v>
      </c>
      <c r="AB197" s="8" t="s">
        <v>54</v>
      </c>
      <c r="AC197" s="7" t="s">
        <v>543</v>
      </c>
      <c r="AD197" s="9">
        <v>28.67</v>
      </c>
      <c r="AE197" s="6">
        <v>21</v>
      </c>
      <c r="AF197" s="9">
        <v>6.0207</v>
      </c>
      <c r="AG197" s="10">
        <f>ROUND($K$197*$AD$197,2)</f>
        <v>172.02</v>
      </c>
      <c r="AH197" s="10">
        <f>ROUND($K$197*($AD$197+$AF$197),2)</f>
        <v>208.14</v>
      </c>
    </row>
    <row r="198" spans="1:34" ht="25.5">
      <c r="A198" s="3">
        <v>47082</v>
      </c>
      <c r="B198" s="4" t="s">
        <v>533</v>
      </c>
      <c r="C198" s="3">
        <v>130428</v>
      </c>
      <c r="D198" s="4" t="s">
        <v>123</v>
      </c>
      <c r="E198" s="4" t="s">
        <v>563</v>
      </c>
      <c r="F198" s="4" t="s">
        <v>564</v>
      </c>
      <c r="G198" s="4" t="s">
        <v>565</v>
      </c>
      <c r="H198" s="4"/>
      <c r="I198" s="4" t="s">
        <v>109</v>
      </c>
      <c r="J198" s="5">
        <v>56</v>
      </c>
      <c r="K198" s="6">
        <v>56</v>
      </c>
      <c r="L198" s="7" t="s">
        <v>96</v>
      </c>
      <c r="M198" s="4">
        <v>239880</v>
      </c>
      <c r="N198" s="4" t="s">
        <v>537</v>
      </c>
      <c r="O198" s="4" t="s">
        <v>538</v>
      </c>
      <c r="P198" s="4" t="s">
        <v>539</v>
      </c>
      <c r="Q198" s="4">
        <v>-1</v>
      </c>
      <c r="R198" s="4" t="s">
        <v>54</v>
      </c>
      <c r="S198" s="4">
        <v>186011</v>
      </c>
      <c r="T198" s="4" t="s">
        <v>540</v>
      </c>
      <c r="U198" s="4" t="s">
        <v>541</v>
      </c>
      <c r="V198" s="4"/>
      <c r="W198" s="4"/>
      <c r="X198" s="8" t="s">
        <v>52</v>
      </c>
      <c r="Y198" s="8" t="s">
        <v>542</v>
      </c>
      <c r="Z198" s="8" t="s">
        <v>54</v>
      </c>
      <c r="AA198" s="8" t="s">
        <v>52</v>
      </c>
      <c r="AB198" s="8" t="s">
        <v>54</v>
      </c>
      <c r="AC198" s="7" t="s">
        <v>543</v>
      </c>
      <c r="AD198" s="9">
        <v>5.55</v>
      </c>
      <c r="AE198" s="6">
        <v>21</v>
      </c>
      <c r="AF198" s="9">
        <v>1.1655</v>
      </c>
      <c r="AG198" s="10">
        <f>ROUND($K$198*$AD$198,2)</f>
        <v>310.8</v>
      </c>
      <c r="AH198" s="10">
        <f>ROUND($K$198*($AD$198+$AF$198),2)</f>
        <v>376.07</v>
      </c>
    </row>
    <row r="199" spans="1:34" ht="38.25">
      <c r="A199" s="3">
        <v>47082</v>
      </c>
      <c r="B199" s="4" t="s">
        <v>533</v>
      </c>
      <c r="C199" s="3">
        <v>130429</v>
      </c>
      <c r="D199" s="4" t="s">
        <v>135</v>
      </c>
      <c r="E199" s="4" t="s">
        <v>163</v>
      </c>
      <c r="F199" s="4" t="s">
        <v>164</v>
      </c>
      <c r="G199" s="4" t="s">
        <v>165</v>
      </c>
      <c r="H199" s="4"/>
      <c r="I199" s="4" t="s">
        <v>150</v>
      </c>
      <c r="J199" s="5">
        <v>3</v>
      </c>
      <c r="K199" s="6">
        <v>3</v>
      </c>
      <c r="L199" s="7" t="s">
        <v>96</v>
      </c>
      <c r="M199" s="4">
        <v>239880</v>
      </c>
      <c r="N199" s="4" t="s">
        <v>537</v>
      </c>
      <c r="O199" s="4" t="s">
        <v>538</v>
      </c>
      <c r="P199" s="4" t="s">
        <v>539</v>
      </c>
      <c r="Q199" s="4">
        <v>-1</v>
      </c>
      <c r="R199" s="4" t="s">
        <v>54</v>
      </c>
      <c r="S199" s="4">
        <v>186011</v>
      </c>
      <c r="T199" s="4" t="s">
        <v>540</v>
      </c>
      <c r="U199" s="4" t="s">
        <v>541</v>
      </c>
      <c r="V199" s="4"/>
      <c r="W199" s="4"/>
      <c r="X199" s="8" t="s">
        <v>52</v>
      </c>
      <c r="Y199" s="8" t="s">
        <v>542</v>
      </c>
      <c r="Z199" s="8" t="s">
        <v>54</v>
      </c>
      <c r="AA199" s="8" t="s">
        <v>52</v>
      </c>
      <c r="AB199" s="8" t="s">
        <v>54</v>
      </c>
      <c r="AC199" s="7" t="s">
        <v>543</v>
      </c>
      <c r="AD199" s="9">
        <v>98.72</v>
      </c>
      <c r="AE199" s="6">
        <v>21</v>
      </c>
      <c r="AF199" s="9">
        <v>20.7312</v>
      </c>
      <c r="AG199" s="10">
        <f>ROUND($K$199*$AD$199,2)</f>
        <v>296.16</v>
      </c>
      <c r="AH199" s="10">
        <f>ROUND($K$199*($AD$199+$AF$199),2)</f>
        <v>358.35</v>
      </c>
    </row>
    <row r="200" spans="1:34" ht="51">
      <c r="A200" s="3">
        <v>47082</v>
      </c>
      <c r="B200" s="4" t="s">
        <v>533</v>
      </c>
      <c r="C200" s="3">
        <v>130430</v>
      </c>
      <c r="D200" s="4" t="s">
        <v>173</v>
      </c>
      <c r="E200" s="4" t="s">
        <v>566</v>
      </c>
      <c r="F200" s="4" t="s">
        <v>567</v>
      </c>
      <c r="G200" s="4" t="s">
        <v>568</v>
      </c>
      <c r="H200" s="4"/>
      <c r="I200" s="4" t="s">
        <v>569</v>
      </c>
      <c r="J200" s="5">
        <v>6</v>
      </c>
      <c r="K200" s="6">
        <v>6</v>
      </c>
      <c r="L200" s="7" t="s">
        <v>96</v>
      </c>
      <c r="M200" s="4">
        <v>239880</v>
      </c>
      <c r="N200" s="4" t="s">
        <v>537</v>
      </c>
      <c r="O200" s="4" t="s">
        <v>538</v>
      </c>
      <c r="P200" s="4" t="s">
        <v>539</v>
      </c>
      <c r="Q200" s="4">
        <v>-1</v>
      </c>
      <c r="R200" s="4" t="s">
        <v>54</v>
      </c>
      <c r="S200" s="4">
        <v>186011</v>
      </c>
      <c r="T200" s="4" t="s">
        <v>540</v>
      </c>
      <c r="U200" s="4" t="s">
        <v>541</v>
      </c>
      <c r="V200" s="4"/>
      <c r="W200" s="4"/>
      <c r="X200" s="8" t="s">
        <v>52</v>
      </c>
      <c r="Y200" s="8" t="s">
        <v>542</v>
      </c>
      <c r="Z200" s="8" t="s">
        <v>54</v>
      </c>
      <c r="AA200" s="8" t="s">
        <v>52</v>
      </c>
      <c r="AB200" s="8" t="s">
        <v>54</v>
      </c>
      <c r="AC200" s="7" t="s">
        <v>543</v>
      </c>
      <c r="AD200" s="9">
        <v>11.25</v>
      </c>
      <c r="AE200" s="6">
        <v>21</v>
      </c>
      <c r="AF200" s="9">
        <v>2.3625</v>
      </c>
      <c r="AG200" s="10">
        <f>ROUND($K$200*$AD$200,2)</f>
        <v>67.5</v>
      </c>
      <c r="AH200" s="10">
        <f>ROUND($K$200*($AD$200+$AF$200),2)</f>
        <v>81.68</v>
      </c>
    </row>
    <row r="201" spans="1:34" ht="25.5">
      <c r="A201" s="3">
        <v>47082</v>
      </c>
      <c r="B201" s="4" t="s">
        <v>533</v>
      </c>
      <c r="C201" s="3">
        <v>130431</v>
      </c>
      <c r="D201" s="4" t="s">
        <v>91</v>
      </c>
      <c r="E201" s="4" t="s">
        <v>295</v>
      </c>
      <c r="F201" s="4" t="s">
        <v>296</v>
      </c>
      <c r="G201" s="4" t="s">
        <v>297</v>
      </c>
      <c r="H201" s="4"/>
      <c r="I201" s="4" t="s">
        <v>226</v>
      </c>
      <c r="J201" s="5">
        <v>20</v>
      </c>
      <c r="K201" s="6">
        <v>20</v>
      </c>
      <c r="L201" s="7" t="s">
        <v>96</v>
      </c>
      <c r="M201" s="4">
        <v>239880</v>
      </c>
      <c r="N201" s="4" t="s">
        <v>537</v>
      </c>
      <c r="O201" s="4" t="s">
        <v>538</v>
      </c>
      <c r="P201" s="4" t="s">
        <v>539</v>
      </c>
      <c r="Q201" s="4">
        <v>-1</v>
      </c>
      <c r="R201" s="4" t="s">
        <v>54</v>
      </c>
      <c r="S201" s="4">
        <v>186011</v>
      </c>
      <c r="T201" s="4" t="s">
        <v>540</v>
      </c>
      <c r="U201" s="4" t="s">
        <v>541</v>
      </c>
      <c r="V201" s="4"/>
      <c r="W201" s="4"/>
      <c r="X201" s="8" t="s">
        <v>52</v>
      </c>
      <c r="Y201" s="8" t="s">
        <v>542</v>
      </c>
      <c r="Z201" s="8" t="s">
        <v>54</v>
      </c>
      <c r="AA201" s="8" t="s">
        <v>52</v>
      </c>
      <c r="AB201" s="8" t="s">
        <v>54</v>
      </c>
      <c r="AC201" s="7" t="s">
        <v>543</v>
      </c>
      <c r="AD201" s="9">
        <v>12.96</v>
      </c>
      <c r="AE201" s="6">
        <v>21</v>
      </c>
      <c r="AF201" s="9">
        <v>2.7216</v>
      </c>
      <c r="AG201" s="10">
        <f>ROUND($K$201*$AD$201,2)</f>
        <v>259.2</v>
      </c>
      <c r="AH201" s="10">
        <f>ROUND($K$201*($AD$201+$AF$201),2)</f>
        <v>313.63</v>
      </c>
    </row>
    <row r="202" spans="1:34" ht="25.5">
      <c r="A202" s="3">
        <v>47082</v>
      </c>
      <c r="B202" s="4" t="s">
        <v>533</v>
      </c>
      <c r="C202" s="3">
        <v>130432</v>
      </c>
      <c r="D202" s="4" t="s">
        <v>320</v>
      </c>
      <c r="E202" s="4" t="s">
        <v>321</v>
      </c>
      <c r="F202" s="4" t="s">
        <v>322</v>
      </c>
      <c r="G202" s="4" t="s">
        <v>323</v>
      </c>
      <c r="H202" s="4"/>
      <c r="I202" s="4" t="s">
        <v>324</v>
      </c>
      <c r="J202" s="5">
        <v>6</v>
      </c>
      <c r="K202" s="6">
        <v>6</v>
      </c>
      <c r="L202" s="7" t="s">
        <v>96</v>
      </c>
      <c r="M202" s="4">
        <v>239880</v>
      </c>
      <c r="N202" s="4" t="s">
        <v>537</v>
      </c>
      <c r="O202" s="4" t="s">
        <v>538</v>
      </c>
      <c r="P202" s="4" t="s">
        <v>539</v>
      </c>
      <c r="Q202" s="4">
        <v>-1</v>
      </c>
      <c r="R202" s="4" t="s">
        <v>54</v>
      </c>
      <c r="S202" s="4">
        <v>186011</v>
      </c>
      <c r="T202" s="4" t="s">
        <v>540</v>
      </c>
      <c r="U202" s="4" t="s">
        <v>541</v>
      </c>
      <c r="V202" s="4"/>
      <c r="W202" s="4"/>
      <c r="X202" s="8" t="s">
        <v>52</v>
      </c>
      <c r="Y202" s="8" t="s">
        <v>542</v>
      </c>
      <c r="Z202" s="8" t="s">
        <v>54</v>
      </c>
      <c r="AA202" s="8" t="s">
        <v>52</v>
      </c>
      <c r="AB202" s="8" t="s">
        <v>54</v>
      </c>
      <c r="AC202" s="7" t="s">
        <v>543</v>
      </c>
      <c r="AD202" s="9">
        <v>32.57</v>
      </c>
      <c r="AE202" s="6">
        <v>21</v>
      </c>
      <c r="AF202" s="9">
        <v>6.8397</v>
      </c>
      <c r="AG202" s="10">
        <f>ROUND($K$202*$AD$202,2)</f>
        <v>195.42</v>
      </c>
      <c r="AH202" s="10">
        <f>ROUND($K$202*($AD$202+$AF$202),2)</f>
        <v>236.46</v>
      </c>
    </row>
    <row r="203" spans="1:34" ht="38.25">
      <c r="A203" s="3">
        <v>47082</v>
      </c>
      <c r="B203" s="4" t="s">
        <v>533</v>
      </c>
      <c r="C203" s="3">
        <v>130433</v>
      </c>
      <c r="D203" s="4" t="s">
        <v>123</v>
      </c>
      <c r="E203" s="4" t="s">
        <v>476</v>
      </c>
      <c r="F203" s="4" t="s">
        <v>125</v>
      </c>
      <c r="G203" s="4" t="s">
        <v>477</v>
      </c>
      <c r="H203" s="4"/>
      <c r="I203" s="4" t="s">
        <v>76</v>
      </c>
      <c r="J203" s="5">
        <v>6</v>
      </c>
      <c r="K203" s="6">
        <v>6</v>
      </c>
      <c r="L203" s="7" t="s">
        <v>96</v>
      </c>
      <c r="M203" s="4">
        <v>239880</v>
      </c>
      <c r="N203" s="4" t="s">
        <v>537</v>
      </c>
      <c r="O203" s="4" t="s">
        <v>538</v>
      </c>
      <c r="P203" s="4" t="s">
        <v>539</v>
      </c>
      <c r="Q203" s="4">
        <v>-1</v>
      </c>
      <c r="R203" s="4" t="s">
        <v>54</v>
      </c>
      <c r="S203" s="4">
        <v>186011</v>
      </c>
      <c r="T203" s="4" t="s">
        <v>540</v>
      </c>
      <c r="U203" s="4" t="s">
        <v>541</v>
      </c>
      <c r="V203" s="4"/>
      <c r="W203" s="4"/>
      <c r="X203" s="8" t="s">
        <v>52</v>
      </c>
      <c r="Y203" s="8" t="s">
        <v>542</v>
      </c>
      <c r="Z203" s="8" t="s">
        <v>54</v>
      </c>
      <c r="AA203" s="8" t="s">
        <v>52</v>
      </c>
      <c r="AB203" s="8" t="s">
        <v>54</v>
      </c>
      <c r="AC203" s="7" t="s">
        <v>543</v>
      </c>
      <c r="AD203" s="9">
        <v>32.82</v>
      </c>
      <c r="AE203" s="6">
        <v>21</v>
      </c>
      <c r="AF203" s="9">
        <v>6.8922</v>
      </c>
      <c r="AG203" s="10">
        <f>ROUND($K$203*$AD$203,2)</f>
        <v>196.92</v>
      </c>
      <c r="AH203" s="10">
        <f>ROUND($K$203*($AD$203+$AF$203),2)</f>
        <v>238.27</v>
      </c>
    </row>
    <row r="204" spans="1:34" ht="25.5">
      <c r="A204" s="3">
        <v>47082</v>
      </c>
      <c r="B204" s="4" t="s">
        <v>533</v>
      </c>
      <c r="C204" s="3">
        <v>130434</v>
      </c>
      <c r="D204" s="4" t="s">
        <v>135</v>
      </c>
      <c r="E204" s="4" t="s">
        <v>570</v>
      </c>
      <c r="F204" s="4" t="s">
        <v>571</v>
      </c>
      <c r="G204" s="4" t="s">
        <v>572</v>
      </c>
      <c r="H204" s="4"/>
      <c r="I204" s="4" t="s">
        <v>127</v>
      </c>
      <c r="J204" s="5">
        <v>6</v>
      </c>
      <c r="K204" s="6">
        <v>6</v>
      </c>
      <c r="L204" s="7" t="s">
        <v>96</v>
      </c>
      <c r="M204" s="4">
        <v>239880</v>
      </c>
      <c r="N204" s="4" t="s">
        <v>537</v>
      </c>
      <c r="O204" s="4" t="s">
        <v>538</v>
      </c>
      <c r="P204" s="4" t="s">
        <v>539</v>
      </c>
      <c r="Q204" s="4">
        <v>-1</v>
      </c>
      <c r="R204" s="4" t="s">
        <v>54</v>
      </c>
      <c r="S204" s="4">
        <v>186011</v>
      </c>
      <c r="T204" s="4" t="s">
        <v>540</v>
      </c>
      <c r="U204" s="4" t="s">
        <v>541</v>
      </c>
      <c r="V204" s="4"/>
      <c r="W204" s="4"/>
      <c r="X204" s="8" t="s">
        <v>52</v>
      </c>
      <c r="Y204" s="8" t="s">
        <v>542</v>
      </c>
      <c r="Z204" s="8" t="s">
        <v>54</v>
      </c>
      <c r="AA204" s="8" t="s">
        <v>52</v>
      </c>
      <c r="AB204" s="8" t="s">
        <v>54</v>
      </c>
      <c r="AC204" s="7" t="s">
        <v>543</v>
      </c>
      <c r="AD204" s="9">
        <v>21.5</v>
      </c>
      <c r="AE204" s="6">
        <v>21</v>
      </c>
      <c r="AF204" s="9">
        <v>4.515</v>
      </c>
      <c r="AG204" s="10">
        <f>ROUND($K$204*$AD$204,2)</f>
        <v>129</v>
      </c>
      <c r="AH204" s="10">
        <f>ROUND($K$204*($AD$204+$AF$204),2)</f>
        <v>156.09</v>
      </c>
    </row>
    <row r="205" spans="1:34" ht="26.25">
      <c r="A205" s="3">
        <v>47082</v>
      </c>
      <c r="B205" s="4" t="s">
        <v>533</v>
      </c>
      <c r="C205" s="3">
        <v>130437</v>
      </c>
      <c r="D205" s="4" t="s">
        <v>123</v>
      </c>
      <c r="E205" s="4" t="s">
        <v>204</v>
      </c>
      <c r="F205" s="4" t="s">
        <v>205</v>
      </c>
      <c r="G205" s="4" t="s">
        <v>206</v>
      </c>
      <c r="H205" s="4"/>
      <c r="I205" s="4" t="s">
        <v>207</v>
      </c>
      <c r="J205" s="5">
        <v>1</v>
      </c>
      <c r="K205" s="6">
        <v>1</v>
      </c>
      <c r="L205" s="7" t="s">
        <v>96</v>
      </c>
      <c r="M205" s="4">
        <v>239880</v>
      </c>
      <c r="N205" s="4" t="s">
        <v>537</v>
      </c>
      <c r="O205" s="4" t="s">
        <v>538</v>
      </c>
      <c r="P205" s="4" t="s">
        <v>539</v>
      </c>
      <c r="Q205" s="4">
        <v>-1</v>
      </c>
      <c r="R205" s="4" t="s">
        <v>54</v>
      </c>
      <c r="S205" s="4">
        <v>186011</v>
      </c>
      <c r="T205" s="4" t="s">
        <v>540</v>
      </c>
      <c r="U205" s="4" t="s">
        <v>541</v>
      </c>
      <c r="V205" s="4"/>
      <c r="W205" s="4"/>
      <c r="X205" s="8" t="s">
        <v>52</v>
      </c>
      <c r="Y205" s="8" t="s">
        <v>542</v>
      </c>
      <c r="Z205" s="8" t="s">
        <v>54</v>
      </c>
      <c r="AA205" s="8" t="s">
        <v>52</v>
      </c>
      <c r="AB205" s="8" t="s">
        <v>54</v>
      </c>
      <c r="AC205" s="7" t="s">
        <v>543</v>
      </c>
      <c r="AD205" s="9">
        <v>210.45</v>
      </c>
      <c r="AE205" s="6">
        <v>21</v>
      </c>
      <c r="AF205" s="9">
        <v>44.1945</v>
      </c>
      <c r="AG205" s="10">
        <f>ROUND($K$205*$AD$205,2)</f>
        <v>210.45</v>
      </c>
      <c r="AH205" s="10">
        <f>ROUND($K$205*($AD$205+$AF$205),2)</f>
        <v>254.64</v>
      </c>
    </row>
    <row r="206" spans="1:34" ht="13.5">
      <c r="A206" s="20"/>
      <c r="B206" s="20"/>
      <c r="C206" s="20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20" t="s">
        <v>90</v>
      </c>
      <c r="AF206" s="20"/>
      <c r="AG206" s="12">
        <f>SUM($AG$185:$AG$205)</f>
        <v>33181.13</v>
      </c>
      <c r="AH206" s="12">
        <f>SUM($AH$185:$AH$205)</f>
        <v>40149.13999999998</v>
      </c>
    </row>
    <row r="207" spans="1:34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ht="25.5">
      <c r="A208" s="3">
        <v>47118</v>
      </c>
      <c r="B208" s="4"/>
      <c r="C208" s="3">
        <v>130896</v>
      </c>
      <c r="D208" s="4" t="s">
        <v>573</v>
      </c>
      <c r="E208" s="4" t="s">
        <v>574</v>
      </c>
      <c r="F208" s="4" t="s">
        <v>575</v>
      </c>
      <c r="G208" s="4" t="s">
        <v>576</v>
      </c>
      <c r="H208" s="4"/>
      <c r="I208" s="4" t="s">
        <v>181</v>
      </c>
      <c r="J208" s="5">
        <v>4</v>
      </c>
      <c r="K208" s="6">
        <v>4</v>
      </c>
      <c r="L208" s="7" t="s">
        <v>45</v>
      </c>
      <c r="M208" s="4">
        <v>110113</v>
      </c>
      <c r="N208" s="4" t="s">
        <v>577</v>
      </c>
      <c r="O208" s="4" t="s">
        <v>578</v>
      </c>
      <c r="P208" s="4" t="s">
        <v>579</v>
      </c>
      <c r="Q208" s="4">
        <v>5</v>
      </c>
      <c r="R208" s="4" t="s">
        <v>580</v>
      </c>
      <c r="S208" s="4">
        <v>77354</v>
      </c>
      <c r="T208" s="4" t="s">
        <v>581</v>
      </c>
      <c r="U208" s="4" t="s">
        <v>582</v>
      </c>
      <c r="V208" s="4">
        <v>543183093</v>
      </c>
      <c r="W208" s="4"/>
      <c r="X208" s="8" t="s">
        <v>583</v>
      </c>
      <c r="Y208" s="8" t="s">
        <v>584</v>
      </c>
      <c r="Z208" s="8" t="s">
        <v>54</v>
      </c>
      <c r="AA208" s="8" t="s">
        <v>585</v>
      </c>
      <c r="AB208" s="8" t="s">
        <v>55</v>
      </c>
      <c r="AC208" s="7" t="s">
        <v>586</v>
      </c>
      <c r="AD208" s="9">
        <v>25.83</v>
      </c>
      <c r="AE208" s="6">
        <v>21</v>
      </c>
      <c r="AF208" s="9">
        <v>5.4243</v>
      </c>
      <c r="AG208" s="10">
        <f>ROUND($K$208*$AD$208,2)</f>
        <v>103.32</v>
      </c>
      <c r="AH208" s="10">
        <f>ROUND($K$208*($AD$208+$AF$208),2)</f>
        <v>125.02</v>
      </c>
    </row>
    <row r="209" spans="1:34" ht="26.25">
      <c r="A209" s="3">
        <v>47118</v>
      </c>
      <c r="B209" s="4"/>
      <c r="C209" s="3">
        <v>130897</v>
      </c>
      <c r="D209" s="4" t="s">
        <v>573</v>
      </c>
      <c r="E209" s="4" t="s">
        <v>587</v>
      </c>
      <c r="F209" s="4" t="s">
        <v>588</v>
      </c>
      <c r="G209" s="4" t="s">
        <v>589</v>
      </c>
      <c r="H209" s="4"/>
      <c r="I209" s="4" t="s">
        <v>76</v>
      </c>
      <c r="J209" s="5">
        <v>4</v>
      </c>
      <c r="K209" s="6">
        <v>4</v>
      </c>
      <c r="L209" s="7" t="s">
        <v>45</v>
      </c>
      <c r="M209" s="4">
        <v>110113</v>
      </c>
      <c r="N209" s="4" t="s">
        <v>577</v>
      </c>
      <c r="O209" s="4" t="s">
        <v>578</v>
      </c>
      <c r="P209" s="4" t="s">
        <v>579</v>
      </c>
      <c r="Q209" s="4">
        <v>5</v>
      </c>
      <c r="R209" s="4" t="s">
        <v>580</v>
      </c>
      <c r="S209" s="4">
        <v>77354</v>
      </c>
      <c r="T209" s="4" t="s">
        <v>581</v>
      </c>
      <c r="U209" s="4" t="s">
        <v>582</v>
      </c>
      <c r="V209" s="4">
        <v>543183093</v>
      </c>
      <c r="W209" s="4"/>
      <c r="X209" s="8" t="s">
        <v>583</v>
      </c>
      <c r="Y209" s="8" t="s">
        <v>584</v>
      </c>
      <c r="Z209" s="8" t="s">
        <v>54</v>
      </c>
      <c r="AA209" s="8" t="s">
        <v>585</v>
      </c>
      <c r="AB209" s="8" t="s">
        <v>55</v>
      </c>
      <c r="AC209" s="7" t="s">
        <v>586</v>
      </c>
      <c r="AD209" s="9">
        <v>21.96</v>
      </c>
      <c r="AE209" s="6">
        <v>21</v>
      </c>
      <c r="AF209" s="9">
        <v>4.6116</v>
      </c>
      <c r="AG209" s="10">
        <f>ROUND($K$209*$AD$209,2)</f>
        <v>87.84</v>
      </c>
      <c r="AH209" s="10">
        <f>ROUND($K$209*($AD$209+$AF$209),2)</f>
        <v>106.29</v>
      </c>
    </row>
    <row r="210" spans="1:34" ht="13.5">
      <c r="A210" s="20"/>
      <c r="B210" s="20"/>
      <c r="C210" s="20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20" t="s">
        <v>90</v>
      </c>
      <c r="AF210" s="20"/>
      <c r="AG210" s="12">
        <f>SUM($AG$208:$AG$209)</f>
        <v>191.16</v>
      </c>
      <c r="AH210" s="12">
        <f>SUM($AH$208:$AH$209)</f>
        <v>231.31</v>
      </c>
    </row>
    <row r="211" spans="1:34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ht="25.5">
      <c r="A212" s="3">
        <v>47147</v>
      </c>
      <c r="B212" s="4">
        <v>3230</v>
      </c>
      <c r="C212" s="3">
        <v>130983</v>
      </c>
      <c r="D212" s="4" t="s">
        <v>86</v>
      </c>
      <c r="E212" s="4" t="s">
        <v>590</v>
      </c>
      <c r="F212" s="4" t="s">
        <v>591</v>
      </c>
      <c r="G212" s="4" t="s">
        <v>592</v>
      </c>
      <c r="H212" s="4"/>
      <c r="I212" s="4" t="s">
        <v>392</v>
      </c>
      <c r="J212" s="5">
        <v>1</v>
      </c>
      <c r="K212" s="6">
        <v>1</v>
      </c>
      <c r="L212" s="7" t="s">
        <v>45</v>
      </c>
      <c r="M212" s="4">
        <v>110515</v>
      </c>
      <c r="N212" s="4" t="s">
        <v>593</v>
      </c>
      <c r="O212" s="4" t="s">
        <v>594</v>
      </c>
      <c r="P212" s="4" t="s">
        <v>217</v>
      </c>
      <c r="Q212" s="4">
        <v>2</v>
      </c>
      <c r="R212" s="4" t="s">
        <v>595</v>
      </c>
      <c r="S212" s="4">
        <v>215300</v>
      </c>
      <c r="T212" s="4" t="s">
        <v>596</v>
      </c>
      <c r="U212" s="4" t="s">
        <v>597</v>
      </c>
      <c r="V212" s="4">
        <v>549496417</v>
      </c>
      <c r="W212" s="4"/>
      <c r="X212" s="8" t="s">
        <v>598</v>
      </c>
      <c r="Y212" s="8" t="s">
        <v>599</v>
      </c>
      <c r="Z212" s="8" t="s">
        <v>54</v>
      </c>
      <c r="AA212" s="8" t="s">
        <v>585</v>
      </c>
      <c r="AB212" s="8" t="s">
        <v>55</v>
      </c>
      <c r="AC212" s="7" t="s">
        <v>600</v>
      </c>
      <c r="AD212" s="9">
        <v>11.59</v>
      </c>
      <c r="AE212" s="6">
        <v>21</v>
      </c>
      <c r="AF212" s="9">
        <v>2.4339</v>
      </c>
      <c r="AG212" s="10">
        <f>ROUND($K$212*$AD$212,2)</f>
        <v>11.59</v>
      </c>
      <c r="AH212" s="10">
        <f>ROUND($K$212*($AD$212+$AF$212),2)</f>
        <v>14.02</v>
      </c>
    </row>
    <row r="213" spans="1:34" ht="25.5">
      <c r="A213" s="3">
        <v>47147</v>
      </c>
      <c r="B213" s="4">
        <v>3230</v>
      </c>
      <c r="C213" s="3">
        <v>130984</v>
      </c>
      <c r="D213" s="4" t="s">
        <v>40</v>
      </c>
      <c r="E213" s="4" t="s">
        <v>601</v>
      </c>
      <c r="F213" s="4" t="s">
        <v>602</v>
      </c>
      <c r="G213" s="4" t="s">
        <v>603</v>
      </c>
      <c r="H213" s="4"/>
      <c r="I213" s="4" t="s">
        <v>604</v>
      </c>
      <c r="J213" s="5">
        <v>1</v>
      </c>
      <c r="K213" s="6">
        <v>1</v>
      </c>
      <c r="L213" s="7" t="s">
        <v>45</v>
      </c>
      <c r="M213" s="4">
        <v>110515</v>
      </c>
      <c r="N213" s="4" t="s">
        <v>593</v>
      </c>
      <c r="O213" s="4" t="s">
        <v>594</v>
      </c>
      <c r="P213" s="4" t="s">
        <v>217</v>
      </c>
      <c r="Q213" s="4">
        <v>2</v>
      </c>
      <c r="R213" s="4" t="s">
        <v>595</v>
      </c>
      <c r="S213" s="4">
        <v>215300</v>
      </c>
      <c r="T213" s="4" t="s">
        <v>596</v>
      </c>
      <c r="U213" s="4" t="s">
        <v>597</v>
      </c>
      <c r="V213" s="4">
        <v>549496417</v>
      </c>
      <c r="W213" s="4"/>
      <c r="X213" s="8" t="s">
        <v>598</v>
      </c>
      <c r="Y213" s="8" t="s">
        <v>599</v>
      </c>
      <c r="Z213" s="8" t="s">
        <v>54</v>
      </c>
      <c r="AA213" s="8" t="s">
        <v>585</v>
      </c>
      <c r="AB213" s="8" t="s">
        <v>55</v>
      </c>
      <c r="AC213" s="7" t="s">
        <v>600</v>
      </c>
      <c r="AD213" s="9">
        <v>60.39</v>
      </c>
      <c r="AE213" s="6">
        <v>21</v>
      </c>
      <c r="AF213" s="9">
        <v>12.6819</v>
      </c>
      <c r="AG213" s="10">
        <f>ROUND($K$213*$AD$213,2)</f>
        <v>60.39</v>
      </c>
      <c r="AH213" s="10">
        <f>ROUND($K$213*($AD$213+$AF$213),2)</f>
        <v>73.07</v>
      </c>
    </row>
    <row r="214" spans="1:34" ht="25.5">
      <c r="A214" s="3">
        <v>47147</v>
      </c>
      <c r="B214" s="4">
        <v>3230</v>
      </c>
      <c r="C214" s="3">
        <v>130993</v>
      </c>
      <c r="D214" s="4" t="s">
        <v>605</v>
      </c>
      <c r="E214" s="4" t="s">
        <v>606</v>
      </c>
      <c r="F214" s="4" t="s">
        <v>607</v>
      </c>
      <c r="G214" s="4" t="s">
        <v>608</v>
      </c>
      <c r="H214" s="4"/>
      <c r="I214" s="4" t="s">
        <v>181</v>
      </c>
      <c r="J214" s="5">
        <v>5</v>
      </c>
      <c r="K214" s="6">
        <v>5</v>
      </c>
      <c r="L214" s="7" t="s">
        <v>45</v>
      </c>
      <c r="M214" s="4">
        <v>110515</v>
      </c>
      <c r="N214" s="4" t="s">
        <v>593</v>
      </c>
      <c r="O214" s="4" t="s">
        <v>594</v>
      </c>
      <c r="P214" s="4" t="s">
        <v>217</v>
      </c>
      <c r="Q214" s="4">
        <v>2</v>
      </c>
      <c r="R214" s="4" t="s">
        <v>595</v>
      </c>
      <c r="S214" s="4">
        <v>215300</v>
      </c>
      <c r="T214" s="4" t="s">
        <v>596</v>
      </c>
      <c r="U214" s="4" t="s">
        <v>597</v>
      </c>
      <c r="V214" s="4">
        <v>549496417</v>
      </c>
      <c r="W214" s="4"/>
      <c r="X214" s="8" t="s">
        <v>598</v>
      </c>
      <c r="Y214" s="8" t="s">
        <v>599</v>
      </c>
      <c r="Z214" s="8" t="s">
        <v>54</v>
      </c>
      <c r="AA214" s="8" t="s">
        <v>585</v>
      </c>
      <c r="AB214" s="8" t="s">
        <v>55</v>
      </c>
      <c r="AC214" s="7" t="s">
        <v>600</v>
      </c>
      <c r="AD214" s="9">
        <v>47.46</v>
      </c>
      <c r="AE214" s="6">
        <v>21</v>
      </c>
      <c r="AF214" s="9">
        <v>9.9666</v>
      </c>
      <c r="AG214" s="10">
        <f>ROUND($K$214*$AD$214,2)</f>
        <v>237.3</v>
      </c>
      <c r="AH214" s="10">
        <f>ROUND($K$214*($AD$214+$AF$214),2)</f>
        <v>287.13</v>
      </c>
    </row>
    <row r="215" spans="1:34" ht="25.5">
      <c r="A215" s="3">
        <v>47147</v>
      </c>
      <c r="B215" s="4">
        <v>3230</v>
      </c>
      <c r="C215" s="3">
        <v>130995</v>
      </c>
      <c r="D215" s="4" t="s">
        <v>146</v>
      </c>
      <c r="E215" s="4" t="s">
        <v>609</v>
      </c>
      <c r="F215" s="4" t="s">
        <v>610</v>
      </c>
      <c r="G215" s="4" t="s">
        <v>611</v>
      </c>
      <c r="H215" s="4"/>
      <c r="I215" s="4" t="s">
        <v>338</v>
      </c>
      <c r="J215" s="5">
        <v>2</v>
      </c>
      <c r="K215" s="6">
        <v>2</v>
      </c>
      <c r="L215" s="7" t="s">
        <v>45</v>
      </c>
      <c r="M215" s="4">
        <v>110515</v>
      </c>
      <c r="N215" s="4" t="s">
        <v>593</v>
      </c>
      <c r="O215" s="4" t="s">
        <v>594</v>
      </c>
      <c r="P215" s="4" t="s">
        <v>217</v>
      </c>
      <c r="Q215" s="4">
        <v>2</v>
      </c>
      <c r="R215" s="4" t="s">
        <v>595</v>
      </c>
      <c r="S215" s="4">
        <v>215300</v>
      </c>
      <c r="T215" s="4" t="s">
        <v>596</v>
      </c>
      <c r="U215" s="4" t="s">
        <v>597</v>
      </c>
      <c r="V215" s="4">
        <v>549496417</v>
      </c>
      <c r="W215" s="4"/>
      <c r="X215" s="8" t="s">
        <v>598</v>
      </c>
      <c r="Y215" s="8" t="s">
        <v>599</v>
      </c>
      <c r="Z215" s="8" t="s">
        <v>54</v>
      </c>
      <c r="AA215" s="8" t="s">
        <v>585</v>
      </c>
      <c r="AB215" s="8" t="s">
        <v>55</v>
      </c>
      <c r="AC215" s="7" t="s">
        <v>600</v>
      </c>
      <c r="AD215" s="9">
        <v>59.78</v>
      </c>
      <c r="AE215" s="6">
        <v>21</v>
      </c>
      <c r="AF215" s="9">
        <v>12.5538</v>
      </c>
      <c r="AG215" s="10">
        <f>ROUND($K$215*$AD$215,2)</f>
        <v>119.56</v>
      </c>
      <c r="AH215" s="10">
        <f>ROUND($K$215*($AD$215+$AF$215),2)</f>
        <v>144.67</v>
      </c>
    </row>
    <row r="216" spans="1:34" ht="25.5">
      <c r="A216" s="3">
        <v>47147</v>
      </c>
      <c r="B216" s="4">
        <v>3230</v>
      </c>
      <c r="C216" s="3">
        <v>130998</v>
      </c>
      <c r="D216" s="4" t="s">
        <v>91</v>
      </c>
      <c r="E216" s="4" t="s">
        <v>544</v>
      </c>
      <c r="F216" s="4" t="s">
        <v>545</v>
      </c>
      <c r="G216" s="4" t="s">
        <v>546</v>
      </c>
      <c r="H216" s="4"/>
      <c r="I216" s="4" t="s">
        <v>95</v>
      </c>
      <c r="J216" s="5">
        <v>5</v>
      </c>
      <c r="K216" s="6">
        <v>5</v>
      </c>
      <c r="L216" s="7" t="s">
        <v>45</v>
      </c>
      <c r="M216" s="4">
        <v>110515</v>
      </c>
      <c r="N216" s="4" t="s">
        <v>593</v>
      </c>
      <c r="O216" s="4" t="s">
        <v>594</v>
      </c>
      <c r="P216" s="4" t="s">
        <v>217</v>
      </c>
      <c r="Q216" s="4">
        <v>2</v>
      </c>
      <c r="R216" s="4" t="s">
        <v>595</v>
      </c>
      <c r="S216" s="4">
        <v>215300</v>
      </c>
      <c r="T216" s="4" t="s">
        <v>596</v>
      </c>
      <c r="U216" s="4" t="s">
        <v>597</v>
      </c>
      <c r="V216" s="4">
        <v>549496417</v>
      </c>
      <c r="W216" s="4"/>
      <c r="X216" s="8" t="s">
        <v>598</v>
      </c>
      <c r="Y216" s="8" t="s">
        <v>599</v>
      </c>
      <c r="Z216" s="8" t="s">
        <v>54</v>
      </c>
      <c r="AA216" s="8" t="s">
        <v>585</v>
      </c>
      <c r="AB216" s="8" t="s">
        <v>55</v>
      </c>
      <c r="AC216" s="7" t="s">
        <v>600</v>
      </c>
      <c r="AD216" s="9">
        <v>12.87</v>
      </c>
      <c r="AE216" s="6">
        <v>21</v>
      </c>
      <c r="AF216" s="9">
        <v>2.7027</v>
      </c>
      <c r="AG216" s="10">
        <f>ROUND($K$216*$AD$216,2)</f>
        <v>64.35</v>
      </c>
      <c r="AH216" s="10">
        <f>ROUND($K$216*($AD$216+$AF$216),2)</f>
        <v>77.86</v>
      </c>
    </row>
    <row r="217" spans="1:34" ht="39">
      <c r="A217" s="3">
        <v>47147</v>
      </c>
      <c r="B217" s="4">
        <v>3230</v>
      </c>
      <c r="C217" s="3">
        <v>131004</v>
      </c>
      <c r="D217" s="4" t="s">
        <v>77</v>
      </c>
      <c r="E217" s="4" t="s">
        <v>612</v>
      </c>
      <c r="F217" s="4" t="s">
        <v>613</v>
      </c>
      <c r="G217" s="4" t="s">
        <v>614</v>
      </c>
      <c r="H217" s="4"/>
      <c r="I217" s="4" t="s">
        <v>615</v>
      </c>
      <c r="J217" s="5">
        <v>1</v>
      </c>
      <c r="K217" s="6">
        <v>1</v>
      </c>
      <c r="L217" s="7" t="s">
        <v>45</v>
      </c>
      <c r="M217" s="4">
        <v>110515</v>
      </c>
      <c r="N217" s="4" t="s">
        <v>593</v>
      </c>
      <c r="O217" s="4" t="s">
        <v>594</v>
      </c>
      <c r="P217" s="4" t="s">
        <v>217</v>
      </c>
      <c r="Q217" s="4">
        <v>2</v>
      </c>
      <c r="R217" s="4" t="s">
        <v>595</v>
      </c>
      <c r="S217" s="4">
        <v>215300</v>
      </c>
      <c r="T217" s="4" t="s">
        <v>596</v>
      </c>
      <c r="U217" s="4" t="s">
        <v>597</v>
      </c>
      <c r="V217" s="4">
        <v>549496417</v>
      </c>
      <c r="W217" s="4"/>
      <c r="X217" s="8" t="s">
        <v>598</v>
      </c>
      <c r="Y217" s="8" t="s">
        <v>599</v>
      </c>
      <c r="Z217" s="8" t="s">
        <v>54</v>
      </c>
      <c r="AA217" s="8" t="s">
        <v>585</v>
      </c>
      <c r="AB217" s="8" t="s">
        <v>55</v>
      </c>
      <c r="AC217" s="7" t="s">
        <v>600</v>
      </c>
      <c r="AD217" s="9">
        <v>714.29</v>
      </c>
      <c r="AE217" s="6">
        <v>21</v>
      </c>
      <c r="AF217" s="9">
        <v>150.0009</v>
      </c>
      <c r="AG217" s="10">
        <f>ROUND($K$217*$AD$217,2)</f>
        <v>714.29</v>
      </c>
      <c r="AH217" s="10">
        <f>ROUND($K$217*($AD$217+$AF$217),2)</f>
        <v>864.29</v>
      </c>
    </row>
    <row r="218" spans="1:34" ht="13.5">
      <c r="A218" s="20"/>
      <c r="B218" s="20"/>
      <c r="C218" s="20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20" t="s">
        <v>90</v>
      </c>
      <c r="AF218" s="20"/>
      <c r="AG218" s="12">
        <f>SUM($AG$212:$AG$217)</f>
        <v>1207.48</v>
      </c>
      <c r="AH218" s="12">
        <f>SUM($AH$212:$AH$217)</f>
        <v>1461.04</v>
      </c>
    </row>
    <row r="219" spans="1:34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ht="51.75">
      <c r="A220" s="3">
        <v>47157</v>
      </c>
      <c r="B220" s="4" t="s">
        <v>264</v>
      </c>
      <c r="C220" s="3">
        <v>131142</v>
      </c>
      <c r="D220" s="4" t="s">
        <v>61</v>
      </c>
      <c r="E220" s="4" t="s">
        <v>202</v>
      </c>
      <c r="F220" s="4" t="s">
        <v>74</v>
      </c>
      <c r="G220" s="4" t="s">
        <v>203</v>
      </c>
      <c r="H220" s="4"/>
      <c r="I220" s="4" t="s">
        <v>181</v>
      </c>
      <c r="J220" s="5">
        <v>3</v>
      </c>
      <c r="K220" s="6">
        <v>3</v>
      </c>
      <c r="L220" s="7" t="s">
        <v>96</v>
      </c>
      <c r="M220" s="4">
        <v>850000</v>
      </c>
      <c r="N220" s="4" t="s">
        <v>616</v>
      </c>
      <c r="O220" s="4" t="s">
        <v>617</v>
      </c>
      <c r="P220" s="4" t="s">
        <v>141</v>
      </c>
      <c r="Q220" s="4"/>
      <c r="R220" s="4" t="s">
        <v>54</v>
      </c>
      <c r="S220" s="4">
        <v>235032</v>
      </c>
      <c r="T220" s="4" t="s">
        <v>618</v>
      </c>
      <c r="U220" s="4" t="s">
        <v>619</v>
      </c>
      <c r="V220" s="4">
        <v>549494083</v>
      </c>
      <c r="W220" s="4"/>
      <c r="X220" s="8" t="s">
        <v>305</v>
      </c>
      <c r="Y220" s="8" t="s">
        <v>620</v>
      </c>
      <c r="Z220" s="8" t="s">
        <v>54</v>
      </c>
      <c r="AA220" s="8" t="s">
        <v>621</v>
      </c>
      <c r="AB220" s="8" t="s">
        <v>54</v>
      </c>
      <c r="AC220" s="7" t="s">
        <v>622</v>
      </c>
      <c r="AD220" s="9">
        <v>36.48</v>
      </c>
      <c r="AE220" s="6">
        <v>21</v>
      </c>
      <c r="AF220" s="9">
        <v>7.6608</v>
      </c>
      <c r="AG220" s="10">
        <f>ROUND($K$220*$AD$220,2)</f>
        <v>109.44</v>
      </c>
      <c r="AH220" s="10">
        <f>ROUND($K$220*($AD$220+$AF$220),2)</f>
        <v>132.42</v>
      </c>
    </row>
    <row r="221" spans="1:34" ht="13.5">
      <c r="A221" s="20"/>
      <c r="B221" s="20"/>
      <c r="C221" s="20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20" t="s">
        <v>90</v>
      </c>
      <c r="AF221" s="20"/>
      <c r="AG221" s="12">
        <f>SUM($AG$220:$AG$220)</f>
        <v>109.44</v>
      </c>
      <c r="AH221" s="12">
        <f>SUM($AH$220:$AH$220)</f>
        <v>132.42</v>
      </c>
    </row>
    <row r="222" spans="1:34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:34" ht="25.5">
      <c r="A223" s="3">
        <v>47168</v>
      </c>
      <c r="B223" s="4"/>
      <c r="C223" s="3">
        <v>131346</v>
      </c>
      <c r="D223" s="4" t="s">
        <v>173</v>
      </c>
      <c r="E223" s="4" t="s">
        <v>623</v>
      </c>
      <c r="F223" s="4" t="s">
        <v>624</v>
      </c>
      <c r="G223" s="4" t="s">
        <v>625</v>
      </c>
      <c r="H223" s="4"/>
      <c r="I223" s="4" t="s">
        <v>85</v>
      </c>
      <c r="J223" s="5">
        <v>5</v>
      </c>
      <c r="K223" s="6">
        <v>5</v>
      </c>
      <c r="L223" s="7" t="s">
        <v>96</v>
      </c>
      <c r="M223" s="4">
        <v>999500</v>
      </c>
      <c r="N223" s="4" t="s">
        <v>503</v>
      </c>
      <c r="O223" s="4" t="s">
        <v>626</v>
      </c>
      <c r="P223" s="4" t="s">
        <v>627</v>
      </c>
      <c r="Q223" s="4">
        <v>1</v>
      </c>
      <c r="R223" s="4">
        <v>0.03</v>
      </c>
      <c r="S223" s="4">
        <v>119311</v>
      </c>
      <c r="T223" s="4" t="s">
        <v>628</v>
      </c>
      <c r="U223" s="4" t="s">
        <v>629</v>
      </c>
      <c r="V223" s="4"/>
      <c r="W223" s="4" t="s">
        <v>630</v>
      </c>
      <c r="X223" s="8" t="s">
        <v>631</v>
      </c>
      <c r="Y223" s="8" t="s">
        <v>632</v>
      </c>
      <c r="Z223" s="8" t="s">
        <v>54</v>
      </c>
      <c r="AA223" s="8" t="s">
        <v>253</v>
      </c>
      <c r="AB223" s="8" t="s">
        <v>351</v>
      </c>
      <c r="AC223" s="7" t="s">
        <v>633</v>
      </c>
      <c r="AD223" s="9">
        <v>97.99</v>
      </c>
      <c r="AE223" s="6">
        <v>21</v>
      </c>
      <c r="AF223" s="9">
        <v>20.5779</v>
      </c>
      <c r="AG223" s="10">
        <f>ROUND($K$223*$AD$223,2)</f>
        <v>489.95</v>
      </c>
      <c r="AH223" s="10">
        <f>ROUND($K$223*($AD$223+$AF$223),2)</f>
        <v>592.84</v>
      </c>
    </row>
    <row r="224" spans="1:34" ht="25.5">
      <c r="A224" s="3">
        <v>47168</v>
      </c>
      <c r="B224" s="4"/>
      <c r="C224" s="3">
        <v>131348</v>
      </c>
      <c r="D224" s="4" t="s">
        <v>151</v>
      </c>
      <c r="E224" s="4" t="s">
        <v>156</v>
      </c>
      <c r="F224" s="4" t="s">
        <v>157</v>
      </c>
      <c r="G224" s="4" t="s">
        <v>158</v>
      </c>
      <c r="H224" s="4"/>
      <c r="I224" s="4" t="s">
        <v>155</v>
      </c>
      <c r="J224" s="5">
        <v>20</v>
      </c>
      <c r="K224" s="6">
        <v>20</v>
      </c>
      <c r="L224" s="7" t="s">
        <v>96</v>
      </c>
      <c r="M224" s="4">
        <v>999500</v>
      </c>
      <c r="N224" s="4" t="s">
        <v>503</v>
      </c>
      <c r="O224" s="4" t="s">
        <v>626</v>
      </c>
      <c r="P224" s="4" t="s">
        <v>627</v>
      </c>
      <c r="Q224" s="4">
        <v>1</v>
      </c>
      <c r="R224" s="4">
        <v>0.03</v>
      </c>
      <c r="S224" s="4">
        <v>119311</v>
      </c>
      <c r="T224" s="4" t="s">
        <v>628</v>
      </c>
      <c r="U224" s="4" t="s">
        <v>629</v>
      </c>
      <c r="V224" s="4"/>
      <c r="W224" s="4" t="s">
        <v>630</v>
      </c>
      <c r="X224" s="8" t="s">
        <v>631</v>
      </c>
      <c r="Y224" s="8" t="s">
        <v>632</v>
      </c>
      <c r="Z224" s="8" t="s">
        <v>54</v>
      </c>
      <c r="AA224" s="8" t="s">
        <v>253</v>
      </c>
      <c r="AB224" s="8" t="s">
        <v>351</v>
      </c>
      <c r="AC224" s="7" t="s">
        <v>633</v>
      </c>
      <c r="AD224" s="9">
        <v>34.4</v>
      </c>
      <c r="AE224" s="6">
        <v>21</v>
      </c>
      <c r="AF224" s="9">
        <v>7.224</v>
      </c>
      <c r="AG224" s="10">
        <f>ROUND($K$224*$AD$224,2)</f>
        <v>688</v>
      </c>
      <c r="AH224" s="10">
        <f>ROUND($K$224*($AD$224+$AF$224),2)</f>
        <v>832.48</v>
      </c>
    </row>
    <row r="225" spans="1:34" ht="38.25">
      <c r="A225" s="3">
        <v>47168</v>
      </c>
      <c r="B225" s="4"/>
      <c r="C225" s="3">
        <v>131352</v>
      </c>
      <c r="D225" s="4" t="s">
        <v>151</v>
      </c>
      <c r="E225" s="4" t="s">
        <v>189</v>
      </c>
      <c r="F225" s="4" t="s">
        <v>190</v>
      </c>
      <c r="G225" s="4" t="s">
        <v>191</v>
      </c>
      <c r="H225" s="4"/>
      <c r="I225" s="4" t="s">
        <v>192</v>
      </c>
      <c r="J225" s="5">
        <v>20</v>
      </c>
      <c r="K225" s="6">
        <v>20</v>
      </c>
      <c r="L225" s="7" t="s">
        <v>96</v>
      </c>
      <c r="M225" s="4">
        <v>999500</v>
      </c>
      <c r="N225" s="4" t="s">
        <v>503</v>
      </c>
      <c r="O225" s="4" t="s">
        <v>626</v>
      </c>
      <c r="P225" s="4" t="s">
        <v>627</v>
      </c>
      <c r="Q225" s="4">
        <v>1</v>
      </c>
      <c r="R225" s="4">
        <v>0.03</v>
      </c>
      <c r="S225" s="4">
        <v>119311</v>
      </c>
      <c r="T225" s="4" t="s">
        <v>628</v>
      </c>
      <c r="U225" s="4" t="s">
        <v>629</v>
      </c>
      <c r="V225" s="4"/>
      <c r="W225" s="4" t="s">
        <v>630</v>
      </c>
      <c r="X225" s="8" t="s">
        <v>631</v>
      </c>
      <c r="Y225" s="8" t="s">
        <v>632</v>
      </c>
      <c r="Z225" s="8" t="s">
        <v>54</v>
      </c>
      <c r="AA225" s="8" t="s">
        <v>253</v>
      </c>
      <c r="AB225" s="8" t="s">
        <v>351</v>
      </c>
      <c r="AC225" s="7" t="s">
        <v>633</v>
      </c>
      <c r="AD225" s="9">
        <v>55.82</v>
      </c>
      <c r="AE225" s="6">
        <v>21</v>
      </c>
      <c r="AF225" s="9">
        <v>11.7222</v>
      </c>
      <c r="AG225" s="10">
        <f>ROUND($K$225*$AD$225,2)</f>
        <v>1116.4</v>
      </c>
      <c r="AH225" s="10">
        <f>ROUND($K$225*($AD$225+$AF$225),2)</f>
        <v>1350.84</v>
      </c>
    </row>
    <row r="226" spans="1:34" ht="25.5">
      <c r="A226" s="3">
        <v>47168</v>
      </c>
      <c r="B226" s="4"/>
      <c r="C226" s="3">
        <v>131356</v>
      </c>
      <c r="D226" s="4" t="s">
        <v>151</v>
      </c>
      <c r="E226" s="4" t="s">
        <v>550</v>
      </c>
      <c r="F226" s="4" t="s">
        <v>551</v>
      </c>
      <c r="G226" s="4" t="s">
        <v>552</v>
      </c>
      <c r="H226" s="4"/>
      <c r="I226" s="4" t="s">
        <v>553</v>
      </c>
      <c r="J226" s="5">
        <v>20</v>
      </c>
      <c r="K226" s="6">
        <v>20</v>
      </c>
      <c r="L226" s="7" t="s">
        <v>96</v>
      </c>
      <c r="M226" s="4">
        <v>999500</v>
      </c>
      <c r="N226" s="4" t="s">
        <v>503</v>
      </c>
      <c r="O226" s="4" t="s">
        <v>626</v>
      </c>
      <c r="P226" s="4" t="s">
        <v>627</v>
      </c>
      <c r="Q226" s="4">
        <v>1</v>
      </c>
      <c r="R226" s="4">
        <v>0.03</v>
      </c>
      <c r="S226" s="4">
        <v>119311</v>
      </c>
      <c r="T226" s="4" t="s">
        <v>628</v>
      </c>
      <c r="U226" s="4" t="s">
        <v>629</v>
      </c>
      <c r="V226" s="4"/>
      <c r="W226" s="4" t="s">
        <v>630</v>
      </c>
      <c r="X226" s="8" t="s">
        <v>631</v>
      </c>
      <c r="Y226" s="8" t="s">
        <v>632</v>
      </c>
      <c r="Z226" s="8" t="s">
        <v>54</v>
      </c>
      <c r="AA226" s="8" t="s">
        <v>253</v>
      </c>
      <c r="AB226" s="8" t="s">
        <v>351</v>
      </c>
      <c r="AC226" s="7" t="s">
        <v>633</v>
      </c>
      <c r="AD226" s="9">
        <v>19.52</v>
      </c>
      <c r="AE226" s="6">
        <v>21</v>
      </c>
      <c r="AF226" s="9">
        <v>4.0992</v>
      </c>
      <c r="AG226" s="10">
        <f>ROUND($K$226*$AD$226,2)</f>
        <v>390.4</v>
      </c>
      <c r="AH226" s="10">
        <f>ROUND($K$226*($AD$226+$AF$226),2)</f>
        <v>472.38</v>
      </c>
    </row>
    <row r="227" spans="1:34" ht="25.5">
      <c r="A227" s="3">
        <v>47168</v>
      </c>
      <c r="B227" s="4"/>
      <c r="C227" s="3">
        <v>131358</v>
      </c>
      <c r="D227" s="4" t="s">
        <v>634</v>
      </c>
      <c r="E227" s="4" t="s">
        <v>635</v>
      </c>
      <c r="F227" s="4" t="s">
        <v>636</v>
      </c>
      <c r="G227" s="4" t="s">
        <v>637</v>
      </c>
      <c r="H227" s="4"/>
      <c r="I227" s="4" t="s">
        <v>181</v>
      </c>
      <c r="J227" s="5">
        <v>1</v>
      </c>
      <c r="K227" s="6">
        <v>1</v>
      </c>
      <c r="L227" s="7" t="s">
        <v>96</v>
      </c>
      <c r="M227" s="4">
        <v>999500</v>
      </c>
      <c r="N227" s="4" t="s">
        <v>503</v>
      </c>
      <c r="O227" s="4" t="s">
        <v>626</v>
      </c>
      <c r="P227" s="4" t="s">
        <v>627</v>
      </c>
      <c r="Q227" s="4">
        <v>1</v>
      </c>
      <c r="R227" s="4">
        <v>0.03</v>
      </c>
      <c r="S227" s="4">
        <v>119311</v>
      </c>
      <c r="T227" s="4" t="s">
        <v>628</v>
      </c>
      <c r="U227" s="4" t="s">
        <v>629</v>
      </c>
      <c r="V227" s="4"/>
      <c r="W227" s="4" t="s">
        <v>630</v>
      </c>
      <c r="X227" s="8" t="s">
        <v>631</v>
      </c>
      <c r="Y227" s="8" t="s">
        <v>632</v>
      </c>
      <c r="Z227" s="8" t="s">
        <v>54</v>
      </c>
      <c r="AA227" s="8" t="s">
        <v>253</v>
      </c>
      <c r="AB227" s="8" t="s">
        <v>351</v>
      </c>
      <c r="AC227" s="7" t="s">
        <v>633</v>
      </c>
      <c r="AD227" s="9">
        <v>23.79</v>
      </c>
      <c r="AE227" s="6">
        <v>21</v>
      </c>
      <c r="AF227" s="9">
        <v>4.9959</v>
      </c>
      <c r="AG227" s="10">
        <f>ROUND($K$227*$AD$227,2)</f>
        <v>23.79</v>
      </c>
      <c r="AH227" s="10">
        <f>ROUND($K$227*($AD$227+$AF$227),2)</f>
        <v>28.79</v>
      </c>
    </row>
    <row r="228" spans="1:34" ht="25.5">
      <c r="A228" s="3">
        <v>47168</v>
      </c>
      <c r="B228" s="4"/>
      <c r="C228" s="3">
        <v>131359</v>
      </c>
      <c r="D228" s="4" t="s">
        <v>358</v>
      </c>
      <c r="E228" s="4" t="s">
        <v>359</v>
      </c>
      <c r="F228" s="4" t="s">
        <v>360</v>
      </c>
      <c r="G228" s="4" t="s">
        <v>361</v>
      </c>
      <c r="H228" s="4"/>
      <c r="I228" s="4" t="s">
        <v>362</v>
      </c>
      <c r="J228" s="5">
        <v>2</v>
      </c>
      <c r="K228" s="6">
        <v>2</v>
      </c>
      <c r="L228" s="7" t="s">
        <v>96</v>
      </c>
      <c r="M228" s="4">
        <v>999500</v>
      </c>
      <c r="N228" s="4" t="s">
        <v>503</v>
      </c>
      <c r="O228" s="4" t="s">
        <v>626</v>
      </c>
      <c r="P228" s="4" t="s">
        <v>627</v>
      </c>
      <c r="Q228" s="4">
        <v>1</v>
      </c>
      <c r="R228" s="4">
        <v>0.03</v>
      </c>
      <c r="S228" s="4">
        <v>119311</v>
      </c>
      <c r="T228" s="4" t="s">
        <v>628</v>
      </c>
      <c r="U228" s="4" t="s">
        <v>629</v>
      </c>
      <c r="V228" s="4"/>
      <c r="W228" s="4" t="s">
        <v>630</v>
      </c>
      <c r="X228" s="8" t="s">
        <v>631</v>
      </c>
      <c r="Y228" s="8" t="s">
        <v>632</v>
      </c>
      <c r="Z228" s="8" t="s">
        <v>54</v>
      </c>
      <c r="AA228" s="8" t="s">
        <v>253</v>
      </c>
      <c r="AB228" s="8" t="s">
        <v>351</v>
      </c>
      <c r="AC228" s="7" t="s">
        <v>633</v>
      </c>
      <c r="AD228" s="9">
        <v>39.65</v>
      </c>
      <c r="AE228" s="6">
        <v>21</v>
      </c>
      <c r="AF228" s="9">
        <v>8.3265</v>
      </c>
      <c r="AG228" s="10">
        <f>ROUND($K$228*$AD$228,2)</f>
        <v>79.3</v>
      </c>
      <c r="AH228" s="10">
        <f>ROUND($K$228*($AD$228+$AF$228),2)</f>
        <v>95.95</v>
      </c>
    </row>
    <row r="229" spans="1:34" ht="76.5">
      <c r="A229" s="3">
        <v>47168</v>
      </c>
      <c r="B229" s="4"/>
      <c r="C229" s="3">
        <v>131361</v>
      </c>
      <c r="D229" s="4" t="s">
        <v>115</v>
      </c>
      <c r="E229" s="4" t="s">
        <v>638</v>
      </c>
      <c r="F229" s="4" t="s">
        <v>639</v>
      </c>
      <c r="G229" s="4" t="s">
        <v>640</v>
      </c>
      <c r="H229" s="4"/>
      <c r="I229" s="4" t="s">
        <v>641</v>
      </c>
      <c r="J229" s="5">
        <v>5</v>
      </c>
      <c r="K229" s="6">
        <v>5</v>
      </c>
      <c r="L229" s="7" t="s">
        <v>96</v>
      </c>
      <c r="M229" s="4">
        <v>999500</v>
      </c>
      <c r="N229" s="4" t="s">
        <v>503</v>
      </c>
      <c r="O229" s="4" t="s">
        <v>626</v>
      </c>
      <c r="P229" s="4" t="s">
        <v>627</v>
      </c>
      <c r="Q229" s="4">
        <v>1</v>
      </c>
      <c r="R229" s="4">
        <v>0.03</v>
      </c>
      <c r="S229" s="4">
        <v>119311</v>
      </c>
      <c r="T229" s="4" t="s">
        <v>628</v>
      </c>
      <c r="U229" s="4" t="s">
        <v>629</v>
      </c>
      <c r="V229" s="4"/>
      <c r="W229" s="4" t="s">
        <v>630</v>
      </c>
      <c r="X229" s="8" t="s">
        <v>631</v>
      </c>
      <c r="Y229" s="8" t="s">
        <v>632</v>
      </c>
      <c r="Z229" s="8" t="s">
        <v>54</v>
      </c>
      <c r="AA229" s="8" t="s">
        <v>253</v>
      </c>
      <c r="AB229" s="8" t="s">
        <v>351</v>
      </c>
      <c r="AC229" s="7" t="s">
        <v>633</v>
      </c>
      <c r="AD229" s="9">
        <v>139.86</v>
      </c>
      <c r="AE229" s="6">
        <v>21</v>
      </c>
      <c r="AF229" s="9">
        <v>29.3706</v>
      </c>
      <c r="AG229" s="10">
        <f>ROUND($K$229*$AD$229,2)</f>
        <v>699.3</v>
      </c>
      <c r="AH229" s="10">
        <f>ROUND($K$229*($AD$229+$AF$229),2)</f>
        <v>846.15</v>
      </c>
    </row>
    <row r="230" spans="1:34" ht="25.5">
      <c r="A230" s="3">
        <v>47168</v>
      </c>
      <c r="B230" s="4"/>
      <c r="C230" s="3">
        <v>131363</v>
      </c>
      <c r="D230" s="4" t="s">
        <v>146</v>
      </c>
      <c r="E230" s="4" t="s">
        <v>534</v>
      </c>
      <c r="F230" s="4" t="s">
        <v>535</v>
      </c>
      <c r="G230" s="4" t="s">
        <v>536</v>
      </c>
      <c r="H230" s="4"/>
      <c r="I230" s="4" t="s">
        <v>150</v>
      </c>
      <c r="J230" s="5">
        <v>5</v>
      </c>
      <c r="K230" s="6">
        <v>5</v>
      </c>
      <c r="L230" s="7" t="s">
        <v>96</v>
      </c>
      <c r="M230" s="4">
        <v>999500</v>
      </c>
      <c r="N230" s="4" t="s">
        <v>503</v>
      </c>
      <c r="O230" s="4" t="s">
        <v>626</v>
      </c>
      <c r="P230" s="4" t="s">
        <v>627</v>
      </c>
      <c r="Q230" s="4">
        <v>1</v>
      </c>
      <c r="R230" s="4">
        <v>0.03</v>
      </c>
      <c r="S230" s="4">
        <v>119311</v>
      </c>
      <c r="T230" s="4" t="s">
        <v>628</v>
      </c>
      <c r="U230" s="4" t="s">
        <v>629</v>
      </c>
      <c r="V230" s="4"/>
      <c r="W230" s="4" t="s">
        <v>630</v>
      </c>
      <c r="X230" s="8" t="s">
        <v>631</v>
      </c>
      <c r="Y230" s="8" t="s">
        <v>632</v>
      </c>
      <c r="Z230" s="8" t="s">
        <v>54</v>
      </c>
      <c r="AA230" s="8" t="s">
        <v>253</v>
      </c>
      <c r="AB230" s="8" t="s">
        <v>351</v>
      </c>
      <c r="AC230" s="7" t="s">
        <v>633</v>
      </c>
      <c r="AD230" s="9">
        <v>61</v>
      </c>
      <c r="AE230" s="6">
        <v>21</v>
      </c>
      <c r="AF230" s="9">
        <v>12.81</v>
      </c>
      <c r="AG230" s="10">
        <f>ROUND($K$230*$AD$230,2)</f>
        <v>305</v>
      </c>
      <c r="AH230" s="10">
        <f>ROUND($K$230*($AD$230+$AF$230),2)</f>
        <v>369.05</v>
      </c>
    </row>
    <row r="231" spans="1:34" ht="25.5">
      <c r="A231" s="3">
        <v>47168</v>
      </c>
      <c r="B231" s="4"/>
      <c r="C231" s="3">
        <v>131364</v>
      </c>
      <c r="D231" s="4" t="s">
        <v>131</v>
      </c>
      <c r="E231" s="4" t="s">
        <v>642</v>
      </c>
      <c r="F231" s="4" t="s">
        <v>643</v>
      </c>
      <c r="G231" s="4" t="s">
        <v>644</v>
      </c>
      <c r="H231" s="4"/>
      <c r="I231" s="4" t="s">
        <v>109</v>
      </c>
      <c r="J231" s="5">
        <v>120</v>
      </c>
      <c r="K231" s="6">
        <v>120</v>
      </c>
      <c r="L231" s="7" t="s">
        <v>96</v>
      </c>
      <c r="M231" s="4">
        <v>999500</v>
      </c>
      <c r="N231" s="4" t="s">
        <v>503</v>
      </c>
      <c r="O231" s="4" t="s">
        <v>626</v>
      </c>
      <c r="P231" s="4" t="s">
        <v>627</v>
      </c>
      <c r="Q231" s="4">
        <v>1</v>
      </c>
      <c r="R231" s="4">
        <v>0.03</v>
      </c>
      <c r="S231" s="4">
        <v>119311</v>
      </c>
      <c r="T231" s="4" t="s">
        <v>628</v>
      </c>
      <c r="U231" s="4" t="s">
        <v>629</v>
      </c>
      <c r="V231" s="4"/>
      <c r="W231" s="4" t="s">
        <v>630</v>
      </c>
      <c r="X231" s="8" t="s">
        <v>631</v>
      </c>
      <c r="Y231" s="8" t="s">
        <v>632</v>
      </c>
      <c r="Z231" s="8" t="s">
        <v>54</v>
      </c>
      <c r="AA231" s="8" t="s">
        <v>253</v>
      </c>
      <c r="AB231" s="8" t="s">
        <v>351</v>
      </c>
      <c r="AC231" s="7" t="s">
        <v>633</v>
      </c>
      <c r="AD231" s="9">
        <v>26.02</v>
      </c>
      <c r="AE231" s="6">
        <v>21</v>
      </c>
      <c r="AF231" s="9">
        <v>5.4642</v>
      </c>
      <c r="AG231" s="10">
        <f>ROUND($K$231*$AD$231,2)</f>
        <v>3122.4</v>
      </c>
      <c r="AH231" s="10">
        <f>ROUND($K$231*($AD$231+$AF$231),2)</f>
        <v>3778.1</v>
      </c>
    </row>
    <row r="232" spans="1:34" ht="25.5">
      <c r="A232" s="3">
        <v>47168</v>
      </c>
      <c r="B232" s="4"/>
      <c r="C232" s="3">
        <v>131365</v>
      </c>
      <c r="D232" s="4" t="s">
        <v>402</v>
      </c>
      <c r="E232" s="4" t="s">
        <v>403</v>
      </c>
      <c r="F232" s="4" t="s">
        <v>404</v>
      </c>
      <c r="G232" s="4" t="s">
        <v>405</v>
      </c>
      <c r="H232" s="4"/>
      <c r="I232" s="4" t="s">
        <v>109</v>
      </c>
      <c r="J232" s="5">
        <v>20</v>
      </c>
      <c r="K232" s="6">
        <v>20</v>
      </c>
      <c r="L232" s="7" t="s">
        <v>96</v>
      </c>
      <c r="M232" s="4">
        <v>999500</v>
      </c>
      <c r="N232" s="4" t="s">
        <v>503</v>
      </c>
      <c r="O232" s="4" t="s">
        <v>626</v>
      </c>
      <c r="P232" s="4" t="s">
        <v>627</v>
      </c>
      <c r="Q232" s="4">
        <v>1</v>
      </c>
      <c r="R232" s="4">
        <v>0.03</v>
      </c>
      <c r="S232" s="4">
        <v>119311</v>
      </c>
      <c r="T232" s="4" t="s">
        <v>628</v>
      </c>
      <c r="U232" s="4" t="s">
        <v>629</v>
      </c>
      <c r="V232" s="4"/>
      <c r="W232" s="4" t="s">
        <v>630</v>
      </c>
      <c r="X232" s="8" t="s">
        <v>631</v>
      </c>
      <c r="Y232" s="8" t="s">
        <v>632</v>
      </c>
      <c r="Z232" s="8" t="s">
        <v>54</v>
      </c>
      <c r="AA232" s="8" t="s">
        <v>253</v>
      </c>
      <c r="AB232" s="8" t="s">
        <v>351</v>
      </c>
      <c r="AC232" s="7" t="s">
        <v>633</v>
      </c>
      <c r="AD232" s="9">
        <v>10.98</v>
      </c>
      <c r="AE232" s="6">
        <v>21</v>
      </c>
      <c r="AF232" s="9">
        <v>2.3058</v>
      </c>
      <c r="AG232" s="10">
        <f>ROUND($K$232*$AD$232,2)</f>
        <v>219.6</v>
      </c>
      <c r="AH232" s="10">
        <f>ROUND($K$232*($AD$232+$AF$232),2)</f>
        <v>265.72</v>
      </c>
    </row>
    <row r="233" spans="1:34" ht="25.5">
      <c r="A233" s="3">
        <v>47168</v>
      </c>
      <c r="B233" s="4"/>
      <c r="C233" s="3">
        <v>131366</v>
      </c>
      <c r="D233" s="4" t="s">
        <v>194</v>
      </c>
      <c r="E233" s="4" t="s">
        <v>645</v>
      </c>
      <c r="F233" s="4" t="s">
        <v>646</v>
      </c>
      <c r="G233" s="4" t="s">
        <v>647</v>
      </c>
      <c r="H233" s="4"/>
      <c r="I233" s="4" t="s">
        <v>109</v>
      </c>
      <c r="J233" s="5">
        <v>6</v>
      </c>
      <c r="K233" s="6">
        <v>6</v>
      </c>
      <c r="L233" s="7" t="s">
        <v>96</v>
      </c>
      <c r="M233" s="4">
        <v>999500</v>
      </c>
      <c r="N233" s="4" t="s">
        <v>503</v>
      </c>
      <c r="O233" s="4" t="s">
        <v>626</v>
      </c>
      <c r="P233" s="4" t="s">
        <v>627</v>
      </c>
      <c r="Q233" s="4">
        <v>1</v>
      </c>
      <c r="R233" s="4">
        <v>0.03</v>
      </c>
      <c r="S233" s="4">
        <v>119311</v>
      </c>
      <c r="T233" s="4" t="s">
        <v>628</v>
      </c>
      <c r="U233" s="4" t="s">
        <v>629</v>
      </c>
      <c r="V233" s="4"/>
      <c r="W233" s="4" t="s">
        <v>630</v>
      </c>
      <c r="X233" s="8" t="s">
        <v>631</v>
      </c>
      <c r="Y233" s="8" t="s">
        <v>632</v>
      </c>
      <c r="Z233" s="8" t="s">
        <v>54</v>
      </c>
      <c r="AA233" s="8" t="s">
        <v>253</v>
      </c>
      <c r="AB233" s="8" t="s">
        <v>351</v>
      </c>
      <c r="AC233" s="7" t="s">
        <v>633</v>
      </c>
      <c r="AD233" s="9">
        <v>161.32</v>
      </c>
      <c r="AE233" s="6">
        <v>21</v>
      </c>
      <c r="AF233" s="9">
        <v>33.8772</v>
      </c>
      <c r="AG233" s="10">
        <f>ROUND($K$233*$AD$233,2)</f>
        <v>967.92</v>
      </c>
      <c r="AH233" s="10">
        <f>ROUND($K$233*($AD$233+$AF$233),2)</f>
        <v>1171.18</v>
      </c>
    </row>
    <row r="234" spans="1:34" ht="38.25">
      <c r="A234" s="3">
        <v>47168</v>
      </c>
      <c r="B234" s="4"/>
      <c r="C234" s="3">
        <v>131367</v>
      </c>
      <c r="D234" s="4" t="s">
        <v>135</v>
      </c>
      <c r="E234" s="4" t="s">
        <v>648</v>
      </c>
      <c r="F234" s="4" t="s">
        <v>649</v>
      </c>
      <c r="G234" s="4" t="s">
        <v>650</v>
      </c>
      <c r="H234" s="4"/>
      <c r="I234" s="4" t="s">
        <v>651</v>
      </c>
      <c r="J234" s="5">
        <v>5</v>
      </c>
      <c r="K234" s="6">
        <v>5</v>
      </c>
      <c r="L234" s="7" t="s">
        <v>96</v>
      </c>
      <c r="M234" s="4">
        <v>999500</v>
      </c>
      <c r="N234" s="4" t="s">
        <v>503</v>
      </c>
      <c r="O234" s="4" t="s">
        <v>626</v>
      </c>
      <c r="P234" s="4" t="s">
        <v>627</v>
      </c>
      <c r="Q234" s="4">
        <v>1</v>
      </c>
      <c r="R234" s="4">
        <v>0.03</v>
      </c>
      <c r="S234" s="4">
        <v>119311</v>
      </c>
      <c r="T234" s="4" t="s">
        <v>628</v>
      </c>
      <c r="U234" s="4" t="s">
        <v>629</v>
      </c>
      <c r="V234" s="4"/>
      <c r="W234" s="4" t="s">
        <v>630</v>
      </c>
      <c r="X234" s="8" t="s">
        <v>631</v>
      </c>
      <c r="Y234" s="8" t="s">
        <v>632</v>
      </c>
      <c r="Z234" s="8" t="s">
        <v>54</v>
      </c>
      <c r="AA234" s="8" t="s">
        <v>253</v>
      </c>
      <c r="AB234" s="8" t="s">
        <v>351</v>
      </c>
      <c r="AC234" s="7" t="s">
        <v>633</v>
      </c>
      <c r="AD234" s="9">
        <v>22.57</v>
      </c>
      <c r="AE234" s="6">
        <v>21</v>
      </c>
      <c r="AF234" s="9">
        <v>4.7397</v>
      </c>
      <c r="AG234" s="10">
        <f>ROUND($K$234*$AD$234,2)</f>
        <v>112.85</v>
      </c>
      <c r="AH234" s="10">
        <f>ROUND($K$234*($AD$234+$AF$234),2)</f>
        <v>136.55</v>
      </c>
    </row>
    <row r="235" spans="1:34" ht="38.25">
      <c r="A235" s="3">
        <v>47168</v>
      </c>
      <c r="B235" s="4"/>
      <c r="C235" s="3">
        <v>131369</v>
      </c>
      <c r="D235" s="4" t="s">
        <v>135</v>
      </c>
      <c r="E235" s="4" t="s">
        <v>652</v>
      </c>
      <c r="F235" s="4" t="s">
        <v>653</v>
      </c>
      <c r="G235" s="4" t="s">
        <v>654</v>
      </c>
      <c r="H235" s="4"/>
      <c r="I235" s="4" t="s">
        <v>76</v>
      </c>
      <c r="J235" s="5">
        <v>3</v>
      </c>
      <c r="K235" s="6">
        <v>3</v>
      </c>
      <c r="L235" s="7" t="s">
        <v>96</v>
      </c>
      <c r="M235" s="4">
        <v>999500</v>
      </c>
      <c r="N235" s="4" t="s">
        <v>503</v>
      </c>
      <c r="O235" s="4" t="s">
        <v>626</v>
      </c>
      <c r="P235" s="4" t="s">
        <v>627</v>
      </c>
      <c r="Q235" s="4">
        <v>1</v>
      </c>
      <c r="R235" s="4">
        <v>0.03</v>
      </c>
      <c r="S235" s="4">
        <v>119311</v>
      </c>
      <c r="T235" s="4" t="s">
        <v>628</v>
      </c>
      <c r="U235" s="4" t="s">
        <v>629</v>
      </c>
      <c r="V235" s="4"/>
      <c r="W235" s="4" t="s">
        <v>630</v>
      </c>
      <c r="X235" s="8" t="s">
        <v>631</v>
      </c>
      <c r="Y235" s="8" t="s">
        <v>632</v>
      </c>
      <c r="Z235" s="8" t="s">
        <v>54</v>
      </c>
      <c r="AA235" s="8" t="s">
        <v>253</v>
      </c>
      <c r="AB235" s="8" t="s">
        <v>351</v>
      </c>
      <c r="AC235" s="7" t="s">
        <v>633</v>
      </c>
      <c r="AD235" s="9">
        <v>65.64</v>
      </c>
      <c r="AE235" s="6">
        <v>21</v>
      </c>
      <c r="AF235" s="9">
        <v>13.7844</v>
      </c>
      <c r="AG235" s="10">
        <f>ROUND($K$235*$AD$235,2)</f>
        <v>196.92</v>
      </c>
      <c r="AH235" s="10">
        <f>ROUND($K$235*($AD$235+$AF$235),2)</f>
        <v>238.27</v>
      </c>
    </row>
    <row r="236" spans="1:34" ht="25.5">
      <c r="A236" s="3">
        <v>47168</v>
      </c>
      <c r="B236" s="4"/>
      <c r="C236" s="3">
        <v>131370</v>
      </c>
      <c r="D236" s="4" t="s">
        <v>135</v>
      </c>
      <c r="E236" s="4" t="s">
        <v>186</v>
      </c>
      <c r="F236" s="4" t="s">
        <v>187</v>
      </c>
      <c r="G236" s="4" t="s">
        <v>188</v>
      </c>
      <c r="H236" s="4"/>
      <c r="I236" s="4" t="s">
        <v>127</v>
      </c>
      <c r="J236" s="5">
        <v>8</v>
      </c>
      <c r="K236" s="6">
        <v>8</v>
      </c>
      <c r="L236" s="7" t="s">
        <v>96</v>
      </c>
      <c r="M236" s="4">
        <v>999500</v>
      </c>
      <c r="N236" s="4" t="s">
        <v>503</v>
      </c>
      <c r="O236" s="4" t="s">
        <v>626</v>
      </c>
      <c r="P236" s="4" t="s">
        <v>627</v>
      </c>
      <c r="Q236" s="4">
        <v>1</v>
      </c>
      <c r="R236" s="4">
        <v>0.03</v>
      </c>
      <c r="S236" s="4">
        <v>119311</v>
      </c>
      <c r="T236" s="4" t="s">
        <v>628</v>
      </c>
      <c r="U236" s="4" t="s">
        <v>629</v>
      </c>
      <c r="V236" s="4"/>
      <c r="W236" s="4" t="s">
        <v>630</v>
      </c>
      <c r="X236" s="8" t="s">
        <v>631</v>
      </c>
      <c r="Y236" s="8" t="s">
        <v>632</v>
      </c>
      <c r="Z236" s="8" t="s">
        <v>54</v>
      </c>
      <c r="AA236" s="8" t="s">
        <v>253</v>
      </c>
      <c r="AB236" s="8" t="s">
        <v>351</v>
      </c>
      <c r="AC236" s="7" t="s">
        <v>633</v>
      </c>
      <c r="AD236" s="9">
        <v>28.95</v>
      </c>
      <c r="AE236" s="6">
        <v>21</v>
      </c>
      <c r="AF236" s="9">
        <v>6.0795</v>
      </c>
      <c r="AG236" s="10">
        <f>ROUND($K$236*$AD$236,2)</f>
        <v>231.6</v>
      </c>
      <c r="AH236" s="10">
        <f>ROUND($K$236*($AD$236+$AF$236),2)</f>
        <v>280.24</v>
      </c>
    </row>
    <row r="237" spans="1:34" ht="25.5">
      <c r="A237" s="3">
        <v>47168</v>
      </c>
      <c r="B237" s="4"/>
      <c r="C237" s="3">
        <v>131372</v>
      </c>
      <c r="D237" s="4" t="s">
        <v>135</v>
      </c>
      <c r="E237" s="4" t="s">
        <v>655</v>
      </c>
      <c r="F237" s="4" t="s">
        <v>656</v>
      </c>
      <c r="G237" s="4" t="s">
        <v>657</v>
      </c>
      <c r="H237" s="4"/>
      <c r="I237" s="4" t="s">
        <v>658</v>
      </c>
      <c r="J237" s="5">
        <v>2</v>
      </c>
      <c r="K237" s="6">
        <v>2</v>
      </c>
      <c r="L237" s="7" t="s">
        <v>96</v>
      </c>
      <c r="M237" s="4">
        <v>999500</v>
      </c>
      <c r="N237" s="4" t="s">
        <v>503</v>
      </c>
      <c r="O237" s="4" t="s">
        <v>626</v>
      </c>
      <c r="P237" s="4" t="s">
        <v>627</v>
      </c>
      <c r="Q237" s="4">
        <v>1</v>
      </c>
      <c r="R237" s="4">
        <v>0.03</v>
      </c>
      <c r="S237" s="4">
        <v>119311</v>
      </c>
      <c r="T237" s="4" t="s">
        <v>628</v>
      </c>
      <c r="U237" s="4" t="s">
        <v>629</v>
      </c>
      <c r="V237" s="4"/>
      <c r="W237" s="4" t="s">
        <v>630</v>
      </c>
      <c r="X237" s="8" t="s">
        <v>631</v>
      </c>
      <c r="Y237" s="8" t="s">
        <v>632</v>
      </c>
      <c r="Z237" s="8" t="s">
        <v>54</v>
      </c>
      <c r="AA237" s="8" t="s">
        <v>253</v>
      </c>
      <c r="AB237" s="8" t="s">
        <v>351</v>
      </c>
      <c r="AC237" s="7" t="s">
        <v>633</v>
      </c>
      <c r="AD237" s="9">
        <v>37.7</v>
      </c>
      <c r="AE237" s="6">
        <v>21</v>
      </c>
      <c r="AF237" s="9">
        <v>7.917</v>
      </c>
      <c r="AG237" s="10">
        <f>ROUND($K$237*$AD$237,2)</f>
        <v>75.4</v>
      </c>
      <c r="AH237" s="10">
        <f>ROUND($K$237*($AD$237+$AF$237),2)</f>
        <v>91.23</v>
      </c>
    </row>
    <row r="238" spans="1:34" ht="51">
      <c r="A238" s="3">
        <v>47168</v>
      </c>
      <c r="B238" s="4"/>
      <c r="C238" s="3">
        <v>131373</v>
      </c>
      <c r="D238" s="4" t="s">
        <v>123</v>
      </c>
      <c r="E238" s="4" t="s">
        <v>659</v>
      </c>
      <c r="F238" s="4" t="s">
        <v>125</v>
      </c>
      <c r="G238" s="4" t="s">
        <v>660</v>
      </c>
      <c r="H238" s="4"/>
      <c r="I238" s="4" t="s">
        <v>76</v>
      </c>
      <c r="J238" s="5">
        <v>10</v>
      </c>
      <c r="K238" s="6">
        <v>10</v>
      </c>
      <c r="L238" s="7" t="s">
        <v>96</v>
      </c>
      <c r="M238" s="4">
        <v>999500</v>
      </c>
      <c r="N238" s="4" t="s">
        <v>503</v>
      </c>
      <c r="O238" s="4" t="s">
        <v>626</v>
      </c>
      <c r="P238" s="4" t="s">
        <v>627</v>
      </c>
      <c r="Q238" s="4">
        <v>1</v>
      </c>
      <c r="R238" s="4">
        <v>0.03</v>
      </c>
      <c r="S238" s="4">
        <v>119311</v>
      </c>
      <c r="T238" s="4" t="s">
        <v>628</v>
      </c>
      <c r="U238" s="4" t="s">
        <v>629</v>
      </c>
      <c r="V238" s="4"/>
      <c r="W238" s="4" t="s">
        <v>630</v>
      </c>
      <c r="X238" s="8" t="s">
        <v>631</v>
      </c>
      <c r="Y238" s="8" t="s">
        <v>632</v>
      </c>
      <c r="Z238" s="8" t="s">
        <v>54</v>
      </c>
      <c r="AA238" s="8" t="s">
        <v>253</v>
      </c>
      <c r="AB238" s="8" t="s">
        <v>351</v>
      </c>
      <c r="AC238" s="7" t="s">
        <v>633</v>
      </c>
      <c r="AD238" s="9">
        <v>25.62</v>
      </c>
      <c r="AE238" s="6">
        <v>21</v>
      </c>
      <c r="AF238" s="9">
        <v>5.3802</v>
      </c>
      <c r="AG238" s="10">
        <f>ROUND($K$238*$AD$238,2)</f>
        <v>256.2</v>
      </c>
      <c r="AH238" s="10">
        <f>ROUND($K$238*($AD$238+$AF$238),2)</f>
        <v>310</v>
      </c>
    </row>
    <row r="239" spans="1:34" ht="25.5">
      <c r="A239" s="3">
        <v>47168</v>
      </c>
      <c r="B239" s="4"/>
      <c r="C239" s="3">
        <v>131374</v>
      </c>
      <c r="D239" s="4" t="s">
        <v>123</v>
      </c>
      <c r="E239" s="4" t="s">
        <v>204</v>
      </c>
      <c r="F239" s="4" t="s">
        <v>205</v>
      </c>
      <c r="G239" s="4" t="s">
        <v>206</v>
      </c>
      <c r="H239" s="4"/>
      <c r="I239" s="4" t="s">
        <v>207</v>
      </c>
      <c r="J239" s="5">
        <v>1</v>
      </c>
      <c r="K239" s="6">
        <v>1</v>
      </c>
      <c r="L239" s="7" t="s">
        <v>96</v>
      </c>
      <c r="M239" s="4">
        <v>999500</v>
      </c>
      <c r="N239" s="4" t="s">
        <v>503</v>
      </c>
      <c r="O239" s="4" t="s">
        <v>626</v>
      </c>
      <c r="P239" s="4" t="s">
        <v>627</v>
      </c>
      <c r="Q239" s="4">
        <v>1</v>
      </c>
      <c r="R239" s="4">
        <v>0.03</v>
      </c>
      <c r="S239" s="4">
        <v>119311</v>
      </c>
      <c r="T239" s="4" t="s">
        <v>628</v>
      </c>
      <c r="U239" s="4" t="s">
        <v>629</v>
      </c>
      <c r="V239" s="4"/>
      <c r="W239" s="4" t="s">
        <v>630</v>
      </c>
      <c r="X239" s="8" t="s">
        <v>631</v>
      </c>
      <c r="Y239" s="8" t="s">
        <v>632</v>
      </c>
      <c r="Z239" s="8" t="s">
        <v>54</v>
      </c>
      <c r="AA239" s="8" t="s">
        <v>253</v>
      </c>
      <c r="AB239" s="8" t="s">
        <v>351</v>
      </c>
      <c r="AC239" s="7" t="s">
        <v>633</v>
      </c>
      <c r="AD239" s="9">
        <v>210.45</v>
      </c>
      <c r="AE239" s="6">
        <v>21</v>
      </c>
      <c r="AF239" s="9">
        <v>44.1945</v>
      </c>
      <c r="AG239" s="10">
        <f>ROUND($K$239*$AD$239,2)</f>
        <v>210.45</v>
      </c>
      <c r="AH239" s="10">
        <f>ROUND($K$239*($AD$239+$AF$239),2)</f>
        <v>254.64</v>
      </c>
    </row>
    <row r="240" spans="1:34" ht="26.25">
      <c r="A240" s="3">
        <v>47168</v>
      </c>
      <c r="B240" s="4"/>
      <c r="C240" s="3">
        <v>131375</v>
      </c>
      <c r="D240" s="4" t="s">
        <v>123</v>
      </c>
      <c r="E240" s="4" t="s">
        <v>661</v>
      </c>
      <c r="F240" s="4" t="s">
        <v>662</v>
      </c>
      <c r="G240" s="4" t="s">
        <v>663</v>
      </c>
      <c r="H240" s="4"/>
      <c r="I240" s="4" t="s">
        <v>109</v>
      </c>
      <c r="J240" s="5">
        <v>2</v>
      </c>
      <c r="K240" s="6">
        <v>2</v>
      </c>
      <c r="L240" s="7" t="s">
        <v>96</v>
      </c>
      <c r="M240" s="4">
        <v>999500</v>
      </c>
      <c r="N240" s="4" t="s">
        <v>503</v>
      </c>
      <c r="O240" s="4" t="s">
        <v>626</v>
      </c>
      <c r="P240" s="4" t="s">
        <v>627</v>
      </c>
      <c r="Q240" s="4">
        <v>1</v>
      </c>
      <c r="R240" s="4">
        <v>0.03</v>
      </c>
      <c r="S240" s="4">
        <v>119311</v>
      </c>
      <c r="T240" s="4" t="s">
        <v>628</v>
      </c>
      <c r="U240" s="4" t="s">
        <v>629</v>
      </c>
      <c r="V240" s="4"/>
      <c r="W240" s="4" t="s">
        <v>630</v>
      </c>
      <c r="X240" s="8" t="s">
        <v>631</v>
      </c>
      <c r="Y240" s="8" t="s">
        <v>632</v>
      </c>
      <c r="Z240" s="8" t="s">
        <v>54</v>
      </c>
      <c r="AA240" s="8" t="s">
        <v>253</v>
      </c>
      <c r="AB240" s="8" t="s">
        <v>351</v>
      </c>
      <c r="AC240" s="7" t="s">
        <v>633</v>
      </c>
      <c r="AD240" s="9">
        <v>25.5</v>
      </c>
      <c r="AE240" s="6">
        <v>21</v>
      </c>
      <c r="AF240" s="9">
        <v>5.355</v>
      </c>
      <c r="AG240" s="10">
        <f>ROUND($K$240*$AD$240,2)</f>
        <v>51</v>
      </c>
      <c r="AH240" s="10">
        <f>ROUND($K$240*($AD$240+$AF$240),2)</f>
        <v>61.71</v>
      </c>
    </row>
    <row r="241" spans="1:34" ht="13.5">
      <c r="A241" s="20"/>
      <c r="B241" s="20"/>
      <c r="C241" s="20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20" t="s">
        <v>90</v>
      </c>
      <c r="AF241" s="20"/>
      <c r="AG241" s="12">
        <f>SUM($AG$223:$AG$240)</f>
        <v>9236.480000000003</v>
      </c>
      <c r="AH241" s="12">
        <f>SUM($AH$223:$AH$240)</f>
        <v>11176.119999999997</v>
      </c>
    </row>
    <row r="242" spans="1:34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34" ht="63.75">
      <c r="A243" s="3">
        <v>47177</v>
      </c>
      <c r="B243" s="4"/>
      <c r="C243" s="3">
        <v>131517</v>
      </c>
      <c r="D243" s="4" t="s">
        <v>61</v>
      </c>
      <c r="E243" s="4" t="s">
        <v>664</v>
      </c>
      <c r="F243" s="4" t="s">
        <v>665</v>
      </c>
      <c r="G243" s="4" t="s">
        <v>666</v>
      </c>
      <c r="H243" s="4"/>
      <c r="I243" s="4" t="s">
        <v>150</v>
      </c>
      <c r="J243" s="5">
        <v>1</v>
      </c>
      <c r="K243" s="6">
        <v>1</v>
      </c>
      <c r="L243" s="7" t="s">
        <v>45</v>
      </c>
      <c r="M243" s="4">
        <v>110513</v>
      </c>
      <c r="N243" s="4" t="s">
        <v>667</v>
      </c>
      <c r="O243" s="4" t="s">
        <v>668</v>
      </c>
      <c r="P243" s="4" t="s">
        <v>217</v>
      </c>
      <c r="Q243" s="4">
        <v>2</v>
      </c>
      <c r="R243" s="4" t="s">
        <v>669</v>
      </c>
      <c r="S243" s="4">
        <v>204115</v>
      </c>
      <c r="T243" s="4" t="s">
        <v>670</v>
      </c>
      <c r="U243" s="4" t="s">
        <v>671</v>
      </c>
      <c r="V243" s="4">
        <v>549491330</v>
      </c>
      <c r="W243" s="4" t="s">
        <v>672</v>
      </c>
      <c r="X243" s="8" t="s">
        <v>673</v>
      </c>
      <c r="Y243" s="8" t="s">
        <v>674</v>
      </c>
      <c r="Z243" s="8" t="s">
        <v>54</v>
      </c>
      <c r="AA243" s="8" t="s">
        <v>52</v>
      </c>
      <c r="AB243" s="8" t="s">
        <v>55</v>
      </c>
      <c r="AC243" s="7" t="s">
        <v>675</v>
      </c>
      <c r="AD243" s="9">
        <v>173.24</v>
      </c>
      <c r="AE243" s="6">
        <v>21</v>
      </c>
      <c r="AF243" s="9">
        <v>36.3804</v>
      </c>
      <c r="AG243" s="10">
        <f>ROUND($K$243*$AD$243,2)</f>
        <v>173.24</v>
      </c>
      <c r="AH243" s="10">
        <f>ROUND($K$243*($AD$243+$AF$243),2)</f>
        <v>209.62</v>
      </c>
    </row>
    <row r="244" spans="1:34" ht="38.25">
      <c r="A244" s="3">
        <v>47177</v>
      </c>
      <c r="B244" s="4"/>
      <c r="C244" s="3">
        <v>131518</v>
      </c>
      <c r="D244" s="4" t="s">
        <v>77</v>
      </c>
      <c r="E244" s="4" t="s">
        <v>78</v>
      </c>
      <c r="F244" s="4" t="s">
        <v>79</v>
      </c>
      <c r="G244" s="4" t="s">
        <v>80</v>
      </c>
      <c r="H244" s="4"/>
      <c r="I244" s="4" t="s">
        <v>81</v>
      </c>
      <c r="J244" s="5">
        <v>3</v>
      </c>
      <c r="K244" s="6">
        <v>3</v>
      </c>
      <c r="L244" s="7" t="s">
        <v>45</v>
      </c>
      <c r="M244" s="4">
        <v>110513</v>
      </c>
      <c r="N244" s="4" t="s">
        <v>667</v>
      </c>
      <c r="O244" s="4" t="s">
        <v>668</v>
      </c>
      <c r="P244" s="4" t="s">
        <v>217</v>
      </c>
      <c r="Q244" s="4">
        <v>2</v>
      </c>
      <c r="R244" s="4" t="s">
        <v>669</v>
      </c>
      <c r="S244" s="4">
        <v>204115</v>
      </c>
      <c r="T244" s="4" t="s">
        <v>670</v>
      </c>
      <c r="U244" s="4" t="s">
        <v>671</v>
      </c>
      <c r="V244" s="4">
        <v>549491330</v>
      </c>
      <c r="W244" s="4" t="s">
        <v>672</v>
      </c>
      <c r="X244" s="8" t="s">
        <v>673</v>
      </c>
      <c r="Y244" s="8" t="s">
        <v>674</v>
      </c>
      <c r="Z244" s="8" t="s">
        <v>54</v>
      </c>
      <c r="AA244" s="8" t="s">
        <v>52</v>
      </c>
      <c r="AB244" s="8" t="s">
        <v>55</v>
      </c>
      <c r="AC244" s="7" t="s">
        <v>675</v>
      </c>
      <c r="AD244" s="9">
        <v>19.4</v>
      </c>
      <c r="AE244" s="6">
        <v>21</v>
      </c>
      <c r="AF244" s="9">
        <v>4.074</v>
      </c>
      <c r="AG244" s="10">
        <f>ROUND($K$244*$AD$244,2)</f>
        <v>58.2</v>
      </c>
      <c r="AH244" s="10">
        <f>ROUND($K$244*($AD$244+$AF$244),2)</f>
        <v>70.42</v>
      </c>
    </row>
    <row r="245" spans="1:34" ht="39">
      <c r="A245" s="3">
        <v>47177</v>
      </c>
      <c r="B245" s="4"/>
      <c r="C245" s="3">
        <v>131520</v>
      </c>
      <c r="D245" s="4" t="s">
        <v>61</v>
      </c>
      <c r="E245" s="4" t="s">
        <v>62</v>
      </c>
      <c r="F245" s="4" t="s">
        <v>63</v>
      </c>
      <c r="G245" s="4" t="s">
        <v>64</v>
      </c>
      <c r="H245" s="4"/>
      <c r="I245" s="4" t="s">
        <v>65</v>
      </c>
      <c r="J245" s="5">
        <v>2</v>
      </c>
      <c r="K245" s="6">
        <v>2</v>
      </c>
      <c r="L245" s="7" t="s">
        <v>45</v>
      </c>
      <c r="M245" s="4">
        <v>110513</v>
      </c>
      <c r="N245" s="4" t="s">
        <v>667</v>
      </c>
      <c r="O245" s="4" t="s">
        <v>668</v>
      </c>
      <c r="P245" s="4" t="s">
        <v>217</v>
      </c>
      <c r="Q245" s="4">
        <v>2</v>
      </c>
      <c r="R245" s="4" t="s">
        <v>669</v>
      </c>
      <c r="S245" s="4">
        <v>204115</v>
      </c>
      <c r="T245" s="4" t="s">
        <v>670</v>
      </c>
      <c r="U245" s="4" t="s">
        <v>671</v>
      </c>
      <c r="V245" s="4">
        <v>549491330</v>
      </c>
      <c r="W245" s="4" t="s">
        <v>672</v>
      </c>
      <c r="X245" s="8" t="s">
        <v>673</v>
      </c>
      <c r="Y245" s="8" t="s">
        <v>674</v>
      </c>
      <c r="Z245" s="8" t="s">
        <v>54</v>
      </c>
      <c r="AA245" s="8" t="s">
        <v>52</v>
      </c>
      <c r="AB245" s="8" t="s">
        <v>55</v>
      </c>
      <c r="AC245" s="7" t="s">
        <v>675</v>
      </c>
      <c r="AD245" s="9">
        <v>10.37</v>
      </c>
      <c r="AE245" s="6">
        <v>21</v>
      </c>
      <c r="AF245" s="9">
        <v>2.1777</v>
      </c>
      <c r="AG245" s="10">
        <f>ROUND($K$245*$AD$245,2)</f>
        <v>20.74</v>
      </c>
      <c r="AH245" s="10">
        <f>ROUND($K$245*($AD$245+$AF$245),2)</f>
        <v>25.1</v>
      </c>
    </row>
    <row r="246" spans="1:34" ht="13.5" customHeight="1">
      <c r="A246" s="20"/>
      <c r="B246" s="20"/>
      <c r="C246" s="20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20" t="s">
        <v>90</v>
      </c>
      <c r="AF246" s="20"/>
      <c r="AG246" s="12">
        <f>SUM($AG$243:$AG$245)</f>
        <v>252.18</v>
      </c>
      <c r="AH246" s="12">
        <f>SUM($AH$243:$AH$245)</f>
        <v>305.14000000000004</v>
      </c>
    </row>
    <row r="247" spans="1:34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:34" ht="19.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2" t="s">
        <v>676</v>
      </c>
      <c r="AF248" s="22"/>
      <c r="AG248" s="19">
        <f>(0)+SUM($AG$15,$AG$26,$AG$51,$AG$57,$AG$62,$AG$73,$AG$85,$AG$93,$AG$100,$AG$105,$AG$136,$AG$141,$AG$147,$AG$150,$AG$157,$AG$162,$AG$165,$AG$174,$AG$183,$AG$206,$AG$210,$AG$218,$AG$221,$AG$241,$AG$246)</f>
        <v>166759.29</v>
      </c>
      <c r="AH248" s="19">
        <f>(0)+SUM($AH$15,$AH$26,$AH$51,$AH$57,$AH$62,$AH$73,$AH$85,$AH$93,$AH$100,$AH$105,$AH$136,$AH$141,$AH$147,$AH$150,$AH$157,$AH$162,$AH$165,$AH$174,$AH$183,$AH$206,$AH$210,$AH$218,$AH$221,$AH$241,$AH$246)</f>
        <v>201778.77</v>
      </c>
    </row>
    <row r="249" spans="1:34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</sheetData>
  <sheetProtection/>
  <mergeCells count="62">
    <mergeCell ref="A1:AH1"/>
    <mergeCell ref="A3:G3"/>
    <mergeCell ref="H3:AH3"/>
    <mergeCell ref="A4:J4"/>
    <mergeCell ref="K4:L4"/>
    <mergeCell ref="M4:R4"/>
    <mergeCell ref="S4:W4"/>
    <mergeCell ref="X4:AB4"/>
    <mergeCell ref="AC4:AF4"/>
    <mergeCell ref="AG4:AH4"/>
    <mergeCell ref="A15:C15"/>
    <mergeCell ref="AE15:AF15"/>
    <mergeCell ref="A26:C26"/>
    <mergeCell ref="AE26:AF26"/>
    <mergeCell ref="A51:C51"/>
    <mergeCell ref="AE51:AF51"/>
    <mergeCell ref="A57:C57"/>
    <mergeCell ref="AE57:AF57"/>
    <mergeCell ref="A62:C62"/>
    <mergeCell ref="AE62:AF62"/>
    <mergeCell ref="A73:C73"/>
    <mergeCell ref="AE73:AF73"/>
    <mergeCell ref="A85:C85"/>
    <mergeCell ref="AE85:AF85"/>
    <mergeCell ref="A93:C93"/>
    <mergeCell ref="AE93:AF93"/>
    <mergeCell ref="A100:C100"/>
    <mergeCell ref="AE100:AF100"/>
    <mergeCell ref="A105:C105"/>
    <mergeCell ref="AE105:AF105"/>
    <mergeCell ref="A136:C136"/>
    <mergeCell ref="AE136:AF136"/>
    <mergeCell ref="A141:C141"/>
    <mergeCell ref="AE141:AF141"/>
    <mergeCell ref="A147:C147"/>
    <mergeCell ref="AE147:AF147"/>
    <mergeCell ref="A150:C150"/>
    <mergeCell ref="AE150:AF150"/>
    <mergeCell ref="A157:C157"/>
    <mergeCell ref="AE157:AF157"/>
    <mergeCell ref="A162:C162"/>
    <mergeCell ref="AE162:AF162"/>
    <mergeCell ref="A165:C165"/>
    <mergeCell ref="AE165:AF165"/>
    <mergeCell ref="A174:C174"/>
    <mergeCell ref="AE174:AF174"/>
    <mergeCell ref="A183:C183"/>
    <mergeCell ref="AE183:AF183"/>
    <mergeCell ref="A206:C206"/>
    <mergeCell ref="AE206:AF206"/>
    <mergeCell ref="A210:C210"/>
    <mergeCell ref="AE210:AF210"/>
    <mergeCell ref="A246:C246"/>
    <mergeCell ref="AE246:AF246"/>
    <mergeCell ref="A248:AD248"/>
    <mergeCell ref="AE248:AF248"/>
    <mergeCell ref="A218:C218"/>
    <mergeCell ref="AE218:AF218"/>
    <mergeCell ref="A221:C221"/>
    <mergeCell ref="AE221:AF221"/>
    <mergeCell ref="A241:C241"/>
    <mergeCell ref="AE241:AF241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4" t="s">
        <v>1</v>
      </c>
      <c r="B3" s="24"/>
      <c r="C3" s="24"/>
      <c r="D3" s="24"/>
      <c r="E3" s="24"/>
      <c r="F3" s="24"/>
      <c r="G3" s="24"/>
      <c r="H3" s="25" t="s">
        <v>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7" t="s">
        <v>3</v>
      </c>
      <c r="L4" s="27"/>
      <c r="M4" s="28" t="s">
        <v>4</v>
      </c>
      <c r="N4" s="28"/>
      <c r="O4" s="28"/>
      <c r="P4" s="28"/>
      <c r="Q4" s="28"/>
      <c r="R4" s="28"/>
      <c r="S4" s="26"/>
      <c r="T4" s="26"/>
      <c r="U4" s="26"/>
      <c r="V4" s="26"/>
      <c r="W4" s="26"/>
      <c r="X4" s="27" t="s">
        <v>5</v>
      </c>
      <c r="Y4" s="27"/>
      <c r="Z4" s="27"/>
      <c r="AA4" s="27"/>
      <c r="AB4" s="27"/>
      <c r="AC4" s="27" t="s">
        <v>3</v>
      </c>
      <c r="AD4" s="27"/>
      <c r="AE4" s="27"/>
      <c r="AF4" s="27"/>
      <c r="AG4" s="26"/>
      <c r="AH4" s="26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2014-06-27T06:51:13Z</cp:lastPrinted>
  <dcterms:modified xsi:type="dcterms:W3CDTF">2014-06-27T06:56:29Z</dcterms:modified>
  <cp:category/>
  <cp:version/>
  <cp:contentType/>
  <cp:contentStatus/>
</cp:coreProperties>
</file>