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30" yWindow="600" windowWidth="15975" windowHeight="8895" activeTab="0"/>
  </bookViews>
  <sheets>
    <sheet name="Tabulka pro VR" sheetId="1" r:id="rId1"/>
  </sheets>
  <definedNames/>
  <calcPr calcId="145621"/>
</workbook>
</file>

<file path=xl/sharedStrings.xml><?xml version="1.0" encoding="utf-8"?>
<sst xmlns="http://schemas.openxmlformats.org/spreadsheetml/2006/main" count="660" uniqueCount="149">
  <si>
    <t>Příloha č. 4 zadávací dokumentace - Technický popis lokalit</t>
  </si>
  <si>
    <t>Lokalita</t>
  </si>
  <si>
    <t>Fakulta</t>
  </si>
  <si>
    <t>Budova</t>
  </si>
  <si>
    <t>Communication Manager</t>
  </si>
  <si>
    <t>Typ ústředny</t>
  </si>
  <si>
    <t>Cariery</t>
  </si>
  <si>
    <t>Porty pro telefony - minimální počet</t>
  </si>
  <si>
    <t>IP telefony</t>
  </si>
  <si>
    <t>Umístění TÚ</t>
  </si>
  <si>
    <t>Maximální rozměry rozvaděče</t>
  </si>
  <si>
    <t>Zakončení rozvodů</t>
  </si>
  <si>
    <t>způsob napojení stávající TÚ</t>
  </si>
  <si>
    <t>Fyzické zakončení optiky</t>
  </si>
  <si>
    <t>Délka optického propoje mezi centrální a satelitní ústřednou</t>
  </si>
  <si>
    <t>UPS/Dieselagregát</t>
  </si>
  <si>
    <t>Technický popis lokalit</t>
  </si>
  <si>
    <t>Analogové porty</t>
  </si>
  <si>
    <t>digitální porty</t>
  </si>
  <si>
    <t>výška x šířka x hloubka (mm)</t>
  </si>
  <si>
    <t>na straně ústředny</t>
  </si>
  <si>
    <t>na straně budovy</t>
  </si>
  <si>
    <t>U optiky je uveden počet vláken</t>
  </si>
  <si>
    <t>Strana budovy (optický rozvaděč)</t>
  </si>
  <si>
    <t>Připojení k TU (zakončení patch cordu)</t>
  </si>
  <si>
    <t>(km)</t>
  </si>
  <si>
    <t>Fakulta Informatiky</t>
  </si>
  <si>
    <t>Botanická</t>
  </si>
  <si>
    <t>CM4</t>
  </si>
  <si>
    <t>Definity MCC</t>
  </si>
  <si>
    <t>01A,B</t>
  </si>
  <si>
    <t>Volně</t>
  </si>
  <si>
    <t>2000x800x800</t>
  </si>
  <si>
    <t>Systimax 110</t>
  </si>
  <si>
    <t>Krone</t>
  </si>
  <si>
    <t>optika/48</t>
  </si>
  <si>
    <t>SC/PC</t>
  </si>
  <si>
    <t>ST/PC a SC/PC</t>
  </si>
  <si>
    <t>ano/ano</t>
  </si>
  <si>
    <t>CM6</t>
  </si>
  <si>
    <t>G650</t>
  </si>
  <si>
    <t>Rack</t>
  </si>
  <si>
    <t>-</t>
  </si>
  <si>
    <t>Přírodovědecká fakulta</t>
  </si>
  <si>
    <t>Kotlářská</t>
  </si>
  <si>
    <t>Definity SCC</t>
  </si>
  <si>
    <t>02A,B</t>
  </si>
  <si>
    <t>optika/4</t>
  </si>
  <si>
    <t>ano/ne</t>
  </si>
  <si>
    <t>Filozofická fakulta</t>
  </si>
  <si>
    <t>Gorkého</t>
  </si>
  <si>
    <t>03A</t>
  </si>
  <si>
    <t>800x600x800</t>
  </si>
  <si>
    <t>Systimax 110/RJ45</t>
  </si>
  <si>
    <t>optika/2</t>
  </si>
  <si>
    <t>ST/PC</t>
  </si>
  <si>
    <t>Arnanováka</t>
  </si>
  <si>
    <t>04A,B</t>
  </si>
  <si>
    <t>Ekonomicko-správní fakulta</t>
  </si>
  <si>
    <t>Lipová</t>
  </si>
  <si>
    <t>05A,B</t>
  </si>
  <si>
    <t>Pedagogická fakulta</t>
  </si>
  <si>
    <t>Poříčí/7</t>
  </si>
  <si>
    <t>06A</t>
  </si>
  <si>
    <t>Systimax 110/Krone</t>
  </si>
  <si>
    <t>Poříčí/31</t>
  </si>
  <si>
    <t>07A</t>
  </si>
  <si>
    <t>1000x600x800</t>
  </si>
  <si>
    <t>Správa kolejí a menz</t>
  </si>
  <si>
    <t>Bří.Žůrků</t>
  </si>
  <si>
    <t>08A</t>
  </si>
  <si>
    <t>Rektorát MU</t>
  </si>
  <si>
    <t>Komenského</t>
  </si>
  <si>
    <t>10A</t>
  </si>
  <si>
    <t>2000x600x800</t>
  </si>
  <si>
    <t>Správa UKB</t>
  </si>
  <si>
    <t>Kamenice</t>
  </si>
  <si>
    <t>11A</t>
  </si>
  <si>
    <t>1300x600x800</t>
  </si>
  <si>
    <t>Žerotínovo</t>
  </si>
  <si>
    <t>12A</t>
  </si>
  <si>
    <t>Právnická fakulta</t>
  </si>
  <si>
    <t>Veveří</t>
  </si>
  <si>
    <t>13A</t>
  </si>
  <si>
    <t>Janáčkovo</t>
  </si>
  <si>
    <t>14A</t>
  </si>
  <si>
    <t>RJ45</t>
  </si>
  <si>
    <t>Vinařská</t>
  </si>
  <si>
    <t>15A,B</t>
  </si>
  <si>
    <t>Fakulta sociálních studií</t>
  </si>
  <si>
    <t>Joštova</t>
  </si>
  <si>
    <t>16A</t>
  </si>
  <si>
    <t>Kampus</t>
  </si>
  <si>
    <t>AVAYA G650</t>
  </si>
  <si>
    <t>17A,B,C,D,E</t>
  </si>
  <si>
    <t>optika/4   *</t>
  </si>
  <si>
    <t>Fakulta informatiky</t>
  </si>
  <si>
    <t>Šumavská</t>
  </si>
  <si>
    <t>18A</t>
  </si>
  <si>
    <t>Veveří 26/28</t>
  </si>
  <si>
    <t>19A</t>
  </si>
  <si>
    <t>Kampus 33/34</t>
  </si>
  <si>
    <t>20A,B,C,D,E</t>
  </si>
  <si>
    <t>optika/0  *</t>
  </si>
  <si>
    <t>Univerzitní centrum Telč</t>
  </si>
  <si>
    <t>Telč</t>
  </si>
  <si>
    <t>21A</t>
  </si>
  <si>
    <t>datová síť</t>
  </si>
  <si>
    <t>22A,B,C,D</t>
  </si>
  <si>
    <t>001</t>
  </si>
  <si>
    <t>Šlapanice</t>
  </si>
  <si>
    <t>AVAYA G700</t>
  </si>
  <si>
    <t>001V</t>
  </si>
  <si>
    <t>002</t>
  </si>
  <si>
    <t>Údolní</t>
  </si>
  <si>
    <t>002V</t>
  </si>
  <si>
    <t>ne/ne</t>
  </si>
  <si>
    <t>003</t>
  </si>
  <si>
    <t>Kounicova</t>
  </si>
  <si>
    <t>003V</t>
  </si>
  <si>
    <t>004</t>
  </si>
  <si>
    <t>Fakulta sportovních studií</t>
  </si>
  <si>
    <t>Údolní 3</t>
  </si>
  <si>
    <t>004V</t>
  </si>
  <si>
    <t>Centrální řídící struktura CEITEC</t>
  </si>
  <si>
    <t>Koliště</t>
  </si>
  <si>
    <t>Teriresias</t>
  </si>
  <si>
    <t>Vydavatelství</t>
  </si>
  <si>
    <t>Kraví Hora</t>
  </si>
  <si>
    <t>Archiv</t>
  </si>
  <si>
    <t>Žerotínovo nám.</t>
  </si>
  <si>
    <t>Hvězdárna</t>
  </si>
  <si>
    <t>Kraví hora</t>
  </si>
  <si>
    <t>Zahrádky</t>
  </si>
  <si>
    <t>Kejbaly</t>
  </si>
  <si>
    <t>kino Scala</t>
  </si>
  <si>
    <t>Mendlovo muzeum</t>
  </si>
  <si>
    <t>Ústav fyziky země</t>
  </si>
  <si>
    <t>Koleje SKM</t>
  </si>
  <si>
    <t>Tvrdého</t>
  </si>
  <si>
    <t>Mánesova</t>
  </si>
  <si>
    <t>Lomená</t>
  </si>
  <si>
    <t>nám.Míru</t>
  </si>
  <si>
    <t>Klácelova</t>
  </si>
  <si>
    <t>Čejkova</t>
  </si>
  <si>
    <t>Menza SKM</t>
  </si>
  <si>
    <t>FF</t>
  </si>
  <si>
    <t>Solniční</t>
  </si>
  <si>
    <t>* 4 vlákna v Kampusu zahrnují všechny Lokality 17,20 a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</si>
</sst>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tabSelected="1" workbookViewId="0" topLeftCell="A1">
      <selection activeCell="A1" sqref="A1:R1"/>
    </sheetView>
  </sheetViews>
  <sheetFormatPr defaultColWidth="17.140625" defaultRowHeight="12.75" customHeight="1"/>
  <cols>
    <col min="1" max="1" width="8.7109375" style="0" customWidth="1"/>
    <col min="2" max="2" width="19.7109375" style="0" customWidth="1"/>
    <col min="4" max="4" width="15.00390625" style="0" customWidth="1"/>
    <col min="5" max="5" width="12.140625" style="0" customWidth="1"/>
    <col min="6" max="6" width="11.140625" style="0" customWidth="1"/>
    <col min="7" max="7" width="8.8515625" style="0" customWidth="1"/>
    <col min="8" max="8" width="11.421875" style="0" customWidth="1"/>
    <col min="9" max="9" width="11.00390625" style="0" customWidth="1"/>
    <col min="10" max="10" width="11.57421875" style="0" customWidth="1"/>
    <col min="11" max="11" width="12.421875" style="0" customWidth="1"/>
    <col min="12" max="12" width="12.57421875" style="0" customWidth="1"/>
    <col min="13" max="13" width="16.8515625" style="0" customWidth="1"/>
    <col min="14" max="14" width="11.7109375" style="0" customWidth="1"/>
    <col min="15" max="15" width="15.7109375" style="0" customWidth="1"/>
    <col min="16" max="16" width="14.57421875" style="0" customWidth="1"/>
    <col min="17" max="17" width="15.00390625" style="0" customWidth="1"/>
    <col min="18" max="18" width="17.421875" style="0" customWidth="1"/>
  </cols>
  <sheetData>
    <row r="1" spans="1:18" ht="26.25" customHeight="1">
      <c r="A1" s="12" t="s">
        <v>0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76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4" t="s">
        <v>7</v>
      </c>
      <c r="H2" s="14"/>
      <c r="I2" s="5" t="s">
        <v>8</v>
      </c>
      <c r="J2" s="5" t="s">
        <v>9</v>
      </c>
      <c r="K2" s="5" t="s">
        <v>10</v>
      </c>
      <c r="L2" s="14" t="s">
        <v>11</v>
      </c>
      <c r="M2" s="14"/>
      <c r="N2" s="5" t="s">
        <v>12</v>
      </c>
      <c r="O2" s="14" t="s">
        <v>13</v>
      </c>
      <c r="P2" s="14"/>
      <c r="Q2" s="5" t="s">
        <v>14</v>
      </c>
      <c r="R2" s="5" t="s">
        <v>15</v>
      </c>
      <c r="S2" s="2"/>
    </row>
    <row r="3" spans="1:19" ht="27" customHeight="1">
      <c r="A3" s="15" t="s">
        <v>16</v>
      </c>
      <c r="B3" s="15"/>
      <c r="C3" s="15"/>
      <c r="D3" s="10"/>
      <c r="E3" s="3"/>
      <c r="F3" s="3"/>
      <c r="G3" s="3" t="s">
        <v>17</v>
      </c>
      <c r="H3" s="3" t="s">
        <v>18</v>
      </c>
      <c r="I3" s="3" t="s">
        <v>8</v>
      </c>
      <c r="J3" s="3"/>
      <c r="K3" s="3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  <c r="Q3" s="1" t="s">
        <v>25</v>
      </c>
      <c r="R3" s="3"/>
      <c r="S3" s="2"/>
    </row>
    <row r="4" spans="1:19" ht="25.5">
      <c r="A4" s="3">
        <v>1</v>
      </c>
      <c r="B4" s="3" t="s">
        <v>26</v>
      </c>
      <c r="C4" s="3" t="s">
        <v>27</v>
      </c>
      <c r="D4" s="9" t="s">
        <v>28</v>
      </c>
      <c r="E4" s="3" t="s">
        <v>29</v>
      </c>
      <c r="F4" s="3" t="s">
        <v>30</v>
      </c>
      <c r="G4" s="3">
        <f>18*24</f>
        <v>432</v>
      </c>
      <c r="H4" s="3">
        <v>18</v>
      </c>
      <c r="I4" s="3">
        <v>0</v>
      </c>
      <c r="J4" s="3" t="s">
        <v>31</v>
      </c>
      <c r="K4" s="3" t="s">
        <v>32</v>
      </c>
      <c r="L4" s="3" t="s">
        <v>33</v>
      </c>
      <c r="M4" s="3" t="s">
        <v>34</v>
      </c>
      <c r="N4" s="3" t="s">
        <v>35</v>
      </c>
      <c r="O4" s="3" t="s">
        <v>36</v>
      </c>
      <c r="P4" s="3" t="s">
        <v>37</v>
      </c>
      <c r="Q4" s="8">
        <v>0</v>
      </c>
      <c r="R4" s="3" t="s">
        <v>38</v>
      </c>
      <c r="S4" s="2"/>
    </row>
    <row r="5" spans="1:19" ht="12.75">
      <c r="A5" s="3">
        <v>1</v>
      </c>
      <c r="B5" s="3" t="s">
        <v>26</v>
      </c>
      <c r="C5" s="3" t="s">
        <v>27</v>
      </c>
      <c r="D5" s="4" t="s">
        <v>39</v>
      </c>
      <c r="E5" s="3" t="s">
        <v>40</v>
      </c>
      <c r="F5" s="3" t="s">
        <v>30</v>
      </c>
      <c r="G5" s="3">
        <f>11*24</f>
        <v>264</v>
      </c>
      <c r="H5" s="3">
        <v>0</v>
      </c>
      <c r="I5" s="3">
        <v>0</v>
      </c>
      <c r="J5" s="3" t="s">
        <v>41</v>
      </c>
      <c r="K5" s="3" t="s">
        <v>42</v>
      </c>
      <c r="L5" s="3" t="s">
        <v>33</v>
      </c>
      <c r="M5" s="3" t="s">
        <v>34</v>
      </c>
      <c r="N5" s="3" t="s">
        <v>42</v>
      </c>
      <c r="O5" s="3" t="s">
        <v>36</v>
      </c>
      <c r="P5" s="3" t="s">
        <v>36</v>
      </c>
      <c r="Q5" s="8">
        <v>0</v>
      </c>
      <c r="R5" s="3" t="s">
        <v>38</v>
      </c>
      <c r="S5" s="2"/>
    </row>
    <row r="6" spans="1:19" ht="25.5">
      <c r="A6" s="3">
        <v>2</v>
      </c>
      <c r="B6" s="3" t="s">
        <v>43</v>
      </c>
      <c r="C6" s="3" t="s">
        <v>44</v>
      </c>
      <c r="D6" s="9" t="s">
        <v>28</v>
      </c>
      <c r="E6" s="3" t="s">
        <v>45</v>
      </c>
      <c r="F6" s="3" t="s">
        <v>46</v>
      </c>
      <c r="G6" s="3">
        <v>672</v>
      </c>
      <c r="H6" s="3">
        <v>3</v>
      </c>
      <c r="I6" s="3">
        <v>0</v>
      </c>
      <c r="J6" s="3" t="s">
        <v>31</v>
      </c>
      <c r="K6" s="3" t="s">
        <v>32</v>
      </c>
      <c r="L6" s="3" t="s">
        <v>33</v>
      </c>
      <c r="M6" s="3" t="s">
        <v>34</v>
      </c>
      <c r="N6" s="3" t="s">
        <v>47</v>
      </c>
      <c r="O6" s="10" t="s">
        <v>36</v>
      </c>
      <c r="P6" s="3" t="s">
        <v>37</v>
      </c>
      <c r="Q6" s="8">
        <v>1.6</v>
      </c>
      <c r="R6" s="3" t="s">
        <v>48</v>
      </c>
      <c r="S6" s="2"/>
    </row>
    <row r="7" spans="1:19" ht="25.5">
      <c r="A7" s="3">
        <v>3</v>
      </c>
      <c r="B7" s="3" t="s">
        <v>49</v>
      </c>
      <c r="C7" s="3" t="s">
        <v>50</v>
      </c>
      <c r="D7" s="9" t="s">
        <v>28</v>
      </c>
      <c r="E7" s="3" t="s">
        <v>45</v>
      </c>
      <c r="F7" s="3" t="s">
        <v>51</v>
      </c>
      <c r="G7" s="3">
        <f>6*24</f>
        <v>144</v>
      </c>
      <c r="H7" s="3">
        <v>4</v>
      </c>
      <c r="I7" s="3">
        <v>0</v>
      </c>
      <c r="J7" s="3" t="s">
        <v>31</v>
      </c>
      <c r="K7" s="3" t="s">
        <v>52</v>
      </c>
      <c r="L7" s="3" t="s">
        <v>33</v>
      </c>
      <c r="M7" s="3" t="s">
        <v>53</v>
      </c>
      <c r="N7" s="3" t="s">
        <v>54</v>
      </c>
      <c r="O7" s="10" t="s">
        <v>36</v>
      </c>
      <c r="P7" s="3" t="s">
        <v>55</v>
      </c>
      <c r="Q7" s="8">
        <v>3.1</v>
      </c>
      <c r="R7" s="3" t="s">
        <v>48</v>
      </c>
      <c r="S7" s="2"/>
    </row>
    <row r="8" spans="1:19" ht="12.75">
      <c r="A8" s="3">
        <v>4</v>
      </c>
      <c r="B8" s="3" t="s">
        <v>49</v>
      </c>
      <c r="C8" s="3" t="s">
        <v>56</v>
      </c>
      <c r="D8" s="4" t="s">
        <v>39</v>
      </c>
      <c r="E8" s="3" t="s">
        <v>40</v>
      </c>
      <c r="F8" s="3" t="s">
        <v>57</v>
      </c>
      <c r="G8" s="3">
        <f>20*24</f>
        <v>480</v>
      </c>
      <c r="H8" s="3">
        <v>19</v>
      </c>
      <c r="I8" s="3">
        <v>0</v>
      </c>
      <c r="J8" s="3" t="s">
        <v>41</v>
      </c>
      <c r="K8" s="3" t="s">
        <v>42</v>
      </c>
      <c r="L8" s="3" t="s">
        <v>33</v>
      </c>
      <c r="M8" s="3" t="s">
        <v>33</v>
      </c>
      <c r="N8" s="3" t="s">
        <v>54</v>
      </c>
      <c r="O8" s="10" t="s">
        <v>36</v>
      </c>
      <c r="P8" s="3" t="s">
        <v>36</v>
      </c>
      <c r="Q8" s="8">
        <v>3</v>
      </c>
      <c r="R8" s="3" t="s">
        <v>48</v>
      </c>
      <c r="S8" s="2"/>
    </row>
    <row r="9" spans="1:19" ht="25.5">
      <c r="A9" s="3">
        <v>5</v>
      </c>
      <c r="B9" s="3" t="s">
        <v>58</v>
      </c>
      <c r="C9" s="3" t="s">
        <v>59</v>
      </c>
      <c r="D9" s="9" t="s">
        <v>28</v>
      </c>
      <c r="E9" s="3" t="s">
        <v>45</v>
      </c>
      <c r="F9" s="3" t="s">
        <v>60</v>
      </c>
      <c r="G9" s="3">
        <f>(12*16)+(3*24)</f>
        <v>264</v>
      </c>
      <c r="H9" s="3">
        <v>5</v>
      </c>
      <c r="I9" s="3">
        <v>0</v>
      </c>
      <c r="J9" s="3" t="s">
        <v>31</v>
      </c>
      <c r="K9" s="3" t="s">
        <v>32</v>
      </c>
      <c r="L9" s="3" t="s">
        <v>33</v>
      </c>
      <c r="M9" s="3" t="s">
        <v>33</v>
      </c>
      <c r="N9" s="3" t="s">
        <v>54</v>
      </c>
      <c r="O9" s="10" t="s">
        <v>36</v>
      </c>
      <c r="P9" s="3" t="s">
        <v>55</v>
      </c>
      <c r="Q9" s="8">
        <v>5.9</v>
      </c>
      <c r="R9" s="3" t="s">
        <v>48</v>
      </c>
      <c r="S9" s="2"/>
    </row>
    <row r="10" spans="1:19" ht="25.5">
      <c r="A10" s="3">
        <v>6</v>
      </c>
      <c r="B10" s="3" t="s">
        <v>61</v>
      </c>
      <c r="C10" s="3" t="s">
        <v>62</v>
      </c>
      <c r="D10" s="9" t="s">
        <v>28</v>
      </c>
      <c r="E10" s="3" t="s">
        <v>45</v>
      </c>
      <c r="F10" s="3" t="s">
        <v>63</v>
      </c>
      <c r="G10" s="3">
        <f>10*24</f>
        <v>240</v>
      </c>
      <c r="H10" s="3">
        <v>3</v>
      </c>
      <c r="I10" s="3">
        <v>0</v>
      </c>
      <c r="J10" s="3" t="s">
        <v>31</v>
      </c>
      <c r="K10" s="3" t="s">
        <v>52</v>
      </c>
      <c r="L10" s="3" t="s">
        <v>33</v>
      </c>
      <c r="M10" s="3" t="s">
        <v>64</v>
      </c>
      <c r="N10" s="3" t="s">
        <v>54</v>
      </c>
      <c r="O10" s="10" t="s">
        <v>36</v>
      </c>
      <c r="P10" s="3" t="s">
        <v>55</v>
      </c>
      <c r="Q10" s="8">
        <v>7.6</v>
      </c>
      <c r="R10" s="3" t="s">
        <v>48</v>
      </c>
      <c r="S10" s="2"/>
    </row>
    <row r="11" spans="1:19" ht="25.5">
      <c r="A11" s="3">
        <v>7</v>
      </c>
      <c r="B11" s="3" t="s">
        <v>61</v>
      </c>
      <c r="C11" s="3" t="s">
        <v>65</v>
      </c>
      <c r="D11" s="9" t="s">
        <v>28</v>
      </c>
      <c r="E11" s="3" t="s">
        <v>45</v>
      </c>
      <c r="F11" s="3" t="s">
        <v>66</v>
      </c>
      <c r="G11" s="3">
        <f>10*24</f>
        <v>240</v>
      </c>
      <c r="H11" s="3">
        <v>3</v>
      </c>
      <c r="I11" s="3">
        <v>0</v>
      </c>
      <c r="J11" s="3" t="s">
        <v>31</v>
      </c>
      <c r="K11" s="3" t="s">
        <v>67</v>
      </c>
      <c r="L11" s="3" t="s">
        <v>53</v>
      </c>
      <c r="M11" s="3" t="s">
        <v>53</v>
      </c>
      <c r="N11" s="3" t="s">
        <v>54</v>
      </c>
      <c r="O11" s="10" t="s">
        <v>36</v>
      </c>
      <c r="P11" s="3" t="s">
        <v>55</v>
      </c>
      <c r="Q11" s="8">
        <v>6.6</v>
      </c>
      <c r="R11" s="3" t="s">
        <v>48</v>
      </c>
      <c r="S11" s="2"/>
    </row>
    <row r="12" spans="1:19" ht="25.5">
      <c r="A12" s="3">
        <v>8</v>
      </c>
      <c r="B12" s="3" t="s">
        <v>68</v>
      </c>
      <c r="C12" s="3" t="s">
        <v>69</v>
      </c>
      <c r="D12" s="9" t="s">
        <v>28</v>
      </c>
      <c r="E12" s="3" t="s">
        <v>45</v>
      </c>
      <c r="F12" s="3" t="s">
        <v>70</v>
      </c>
      <c r="G12" s="3">
        <f>6*24</f>
        <v>144</v>
      </c>
      <c r="H12" s="3">
        <v>4</v>
      </c>
      <c r="I12" s="3">
        <v>0</v>
      </c>
      <c r="J12" s="3" t="s">
        <v>31</v>
      </c>
      <c r="K12" s="3" t="s">
        <v>32</v>
      </c>
      <c r="L12" s="3" t="s">
        <v>33</v>
      </c>
      <c r="M12" s="3" t="s">
        <v>34</v>
      </c>
      <c r="N12" s="3" t="s">
        <v>54</v>
      </c>
      <c r="O12" s="10" t="s">
        <v>36</v>
      </c>
      <c r="P12" s="3" t="s">
        <v>55</v>
      </c>
      <c r="Q12" s="8">
        <v>8.9</v>
      </c>
      <c r="R12" s="3" t="s">
        <v>48</v>
      </c>
      <c r="S12" s="2"/>
    </row>
    <row r="13" spans="1:19" ht="25.5">
      <c r="A13" s="3">
        <v>10</v>
      </c>
      <c r="B13" s="3" t="s">
        <v>71</v>
      </c>
      <c r="C13" s="3" t="s">
        <v>72</v>
      </c>
      <c r="D13" s="9" t="s">
        <v>28</v>
      </c>
      <c r="E13" s="3" t="s">
        <v>45</v>
      </c>
      <c r="F13" s="3" t="s">
        <v>73</v>
      </c>
      <c r="G13" s="3">
        <f>12*24</f>
        <v>288</v>
      </c>
      <c r="H13" s="3">
        <v>20</v>
      </c>
      <c r="I13" s="3">
        <v>0</v>
      </c>
      <c r="J13" s="3" t="s">
        <v>31</v>
      </c>
      <c r="K13" s="3" t="s">
        <v>74</v>
      </c>
      <c r="L13" s="3" t="s">
        <v>33</v>
      </c>
      <c r="M13" s="3" t="s">
        <v>33</v>
      </c>
      <c r="N13" s="3" t="s">
        <v>47</v>
      </c>
      <c r="O13" s="10" t="s">
        <v>36</v>
      </c>
      <c r="P13" s="3" t="s">
        <v>37</v>
      </c>
      <c r="Q13" s="8">
        <v>4.4</v>
      </c>
      <c r="R13" s="3" t="s">
        <v>48</v>
      </c>
      <c r="S13" s="2"/>
    </row>
    <row r="14" spans="1:19" ht="25.5">
      <c r="A14" s="3">
        <v>11</v>
      </c>
      <c r="B14" s="3" t="s">
        <v>75</v>
      </c>
      <c r="C14" s="3" t="s">
        <v>76</v>
      </c>
      <c r="D14" s="9" t="s">
        <v>28</v>
      </c>
      <c r="E14" s="3" t="s">
        <v>45</v>
      </c>
      <c r="F14" s="3" t="s">
        <v>77</v>
      </c>
      <c r="G14" s="3">
        <f>23*24</f>
        <v>552</v>
      </c>
      <c r="H14" s="3">
        <v>19</v>
      </c>
      <c r="I14" s="3">
        <v>0</v>
      </c>
      <c r="J14" s="3" t="s">
        <v>31</v>
      </c>
      <c r="K14" s="3" t="s">
        <v>78</v>
      </c>
      <c r="L14" s="3" t="s">
        <v>33</v>
      </c>
      <c r="M14" s="3" t="s">
        <v>33</v>
      </c>
      <c r="N14" s="3" t="s">
        <v>54</v>
      </c>
      <c r="O14" s="10" t="s">
        <v>36</v>
      </c>
      <c r="P14" s="3" t="s">
        <v>55</v>
      </c>
      <c r="Q14" s="8">
        <v>10.1</v>
      </c>
      <c r="R14" s="3" t="s">
        <v>48</v>
      </c>
      <c r="S14" s="2"/>
    </row>
    <row r="15" spans="1:19" ht="25.5">
      <c r="A15" s="3">
        <v>12</v>
      </c>
      <c r="B15" s="3" t="s">
        <v>71</v>
      </c>
      <c r="C15" s="3" t="s">
        <v>79</v>
      </c>
      <c r="D15" s="9" t="s">
        <v>28</v>
      </c>
      <c r="E15" s="3" t="s">
        <v>45</v>
      </c>
      <c r="F15" s="3" t="s">
        <v>80</v>
      </c>
      <c r="G15" s="3">
        <f>12*24</f>
        <v>288</v>
      </c>
      <c r="H15" s="3">
        <v>12</v>
      </c>
      <c r="I15" s="3">
        <v>0</v>
      </c>
      <c r="J15" s="3" t="s">
        <v>31</v>
      </c>
      <c r="K15" s="3" t="s">
        <v>78</v>
      </c>
      <c r="L15" s="3" t="s">
        <v>33</v>
      </c>
      <c r="M15" s="3" t="s">
        <v>33</v>
      </c>
      <c r="N15" s="3" t="s">
        <v>47</v>
      </c>
      <c r="O15" s="10" t="s">
        <v>36</v>
      </c>
      <c r="P15" s="3" t="s">
        <v>37</v>
      </c>
      <c r="Q15" s="8">
        <v>2.2</v>
      </c>
      <c r="R15" s="3" t="s">
        <v>48</v>
      </c>
      <c r="S15" s="2"/>
    </row>
    <row r="16" spans="1:19" ht="25.5">
      <c r="A16" s="3">
        <v>13</v>
      </c>
      <c r="B16" s="3" t="s">
        <v>81</v>
      </c>
      <c r="C16" s="3" t="s">
        <v>82</v>
      </c>
      <c r="D16" s="9" t="s">
        <v>28</v>
      </c>
      <c r="E16" s="3" t="s">
        <v>45</v>
      </c>
      <c r="F16" s="3" t="s">
        <v>83</v>
      </c>
      <c r="G16" s="3">
        <f>8*24</f>
        <v>192</v>
      </c>
      <c r="H16" s="3">
        <v>7</v>
      </c>
      <c r="I16" s="3">
        <v>0</v>
      </c>
      <c r="J16" s="3" t="s">
        <v>31</v>
      </c>
      <c r="K16" s="3" t="s">
        <v>78</v>
      </c>
      <c r="L16" s="3" t="s">
        <v>33</v>
      </c>
      <c r="M16" s="3" t="s">
        <v>33</v>
      </c>
      <c r="N16" s="3" t="s">
        <v>54</v>
      </c>
      <c r="O16" s="10" t="s">
        <v>36</v>
      </c>
      <c r="P16" s="3" t="s">
        <v>55</v>
      </c>
      <c r="Q16" s="8">
        <v>2.9</v>
      </c>
      <c r="R16" s="3" t="s">
        <v>48</v>
      </c>
      <c r="S16" s="2"/>
    </row>
    <row r="17" spans="1:19" ht="12.75">
      <c r="A17" s="3">
        <v>14</v>
      </c>
      <c r="B17" s="3" t="s">
        <v>49</v>
      </c>
      <c r="C17" s="3" t="s">
        <v>84</v>
      </c>
      <c r="D17" s="9" t="s">
        <v>28</v>
      </c>
      <c r="E17" s="3" t="s">
        <v>45</v>
      </c>
      <c r="F17" s="3" t="s">
        <v>85</v>
      </c>
      <c r="G17" s="3">
        <f>2*24</f>
        <v>48</v>
      </c>
      <c r="H17" s="3">
        <v>0</v>
      </c>
      <c r="I17" s="3">
        <v>0</v>
      </c>
      <c r="J17" s="3" t="s">
        <v>31</v>
      </c>
      <c r="K17" s="3" t="s">
        <v>52</v>
      </c>
      <c r="L17" s="3" t="s">
        <v>86</v>
      </c>
      <c r="M17" s="3" t="s">
        <v>86</v>
      </c>
      <c r="N17" s="3" t="s">
        <v>54</v>
      </c>
      <c r="O17" s="10" t="s">
        <v>36</v>
      </c>
      <c r="P17" s="3" t="s">
        <v>55</v>
      </c>
      <c r="Q17" s="8">
        <v>1.6</v>
      </c>
      <c r="R17" s="3" t="s">
        <v>48</v>
      </c>
      <c r="S17" s="2"/>
    </row>
    <row r="18" spans="1:19" ht="25.5">
      <c r="A18" s="3">
        <v>15</v>
      </c>
      <c r="B18" s="3" t="s">
        <v>68</v>
      </c>
      <c r="C18" s="3" t="s">
        <v>87</v>
      </c>
      <c r="D18" s="9" t="s">
        <v>28</v>
      </c>
      <c r="E18" s="3" t="s">
        <v>45</v>
      </c>
      <c r="F18" s="3" t="s">
        <v>88</v>
      </c>
      <c r="G18" s="3">
        <f>6*24</f>
        <v>144</v>
      </c>
      <c r="H18" s="3">
        <v>4</v>
      </c>
      <c r="I18" s="3">
        <v>0</v>
      </c>
      <c r="J18" s="3" t="s">
        <v>31</v>
      </c>
      <c r="K18" s="3" t="s">
        <v>78</v>
      </c>
      <c r="L18" s="3" t="s">
        <v>33</v>
      </c>
      <c r="M18" s="3" t="s">
        <v>33</v>
      </c>
      <c r="N18" s="3" t="s">
        <v>54</v>
      </c>
      <c r="O18" s="10" t="s">
        <v>36</v>
      </c>
      <c r="P18" s="3" t="s">
        <v>55</v>
      </c>
      <c r="Q18" s="8">
        <v>6.3</v>
      </c>
      <c r="R18" s="3" t="s">
        <v>48</v>
      </c>
      <c r="S18" s="2"/>
    </row>
    <row r="19" spans="1:19" ht="25.5">
      <c r="A19" s="3">
        <v>16</v>
      </c>
      <c r="B19" s="3" t="s">
        <v>89</v>
      </c>
      <c r="C19" s="3" t="s">
        <v>90</v>
      </c>
      <c r="D19" s="9" t="s">
        <v>28</v>
      </c>
      <c r="E19" s="3" t="s">
        <v>45</v>
      </c>
      <c r="F19" s="3" t="s">
        <v>91</v>
      </c>
      <c r="G19" s="3">
        <f>12*24</f>
        <v>288</v>
      </c>
      <c r="H19" s="3">
        <v>41</v>
      </c>
      <c r="I19" s="3">
        <v>0</v>
      </c>
      <c r="J19" s="3" t="s">
        <v>31</v>
      </c>
      <c r="K19" s="3" t="s">
        <v>78</v>
      </c>
      <c r="L19" s="3" t="s">
        <v>53</v>
      </c>
      <c r="M19" s="3" t="s">
        <v>53</v>
      </c>
      <c r="N19" s="3" t="s">
        <v>54</v>
      </c>
      <c r="O19" s="10" t="s">
        <v>36</v>
      </c>
      <c r="P19" s="3" t="s">
        <v>55</v>
      </c>
      <c r="Q19" s="8">
        <v>4.2</v>
      </c>
      <c r="R19" s="3" t="s">
        <v>48</v>
      </c>
      <c r="S19" s="2"/>
    </row>
    <row r="20" spans="1:19" ht="25.5">
      <c r="A20" s="3">
        <v>17</v>
      </c>
      <c r="B20" s="3" t="s">
        <v>75</v>
      </c>
      <c r="C20" s="3" t="s">
        <v>92</v>
      </c>
      <c r="D20" s="9" t="s">
        <v>28</v>
      </c>
      <c r="E20" s="3" t="s">
        <v>93</v>
      </c>
      <c r="F20" s="3" t="s">
        <v>94</v>
      </c>
      <c r="G20" s="3">
        <f>((39*24)+2)+24</f>
        <v>962</v>
      </c>
      <c r="H20" s="3">
        <v>7</v>
      </c>
      <c r="I20" s="3">
        <v>0</v>
      </c>
      <c r="J20" s="3" t="s">
        <v>41</v>
      </c>
      <c r="K20" s="3" t="s">
        <v>42</v>
      </c>
      <c r="L20" s="3" t="s">
        <v>33</v>
      </c>
      <c r="M20" s="3" t="s">
        <v>33</v>
      </c>
      <c r="N20" s="3" t="s">
        <v>95</v>
      </c>
      <c r="O20" s="3" t="s">
        <v>36</v>
      </c>
      <c r="P20" s="3" t="s">
        <v>36</v>
      </c>
      <c r="Q20" s="8">
        <v>19.4</v>
      </c>
      <c r="R20" s="3" t="s">
        <v>38</v>
      </c>
      <c r="S20" s="2"/>
    </row>
    <row r="21" spans="1:19" ht="25.5">
      <c r="A21" s="3">
        <v>18</v>
      </c>
      <c r="B21" s="3" t="s">
        <v>96</v>
      </c>
      <c r="C21" s="3" t="s">
        <v>97</v>
      </c>
      <c r="D21" s="9" t="s">
        <v>28</v>
      </c>
      <c r="E21" s="3" t="s">
        <v>93</v>
      </c>
      <c r="F21" s="3" t="s">
        <v>98</v>
      </c>
      <c r="G21" s="3">
        <f>7*24</f>
        <v>168</v>
      </c>
      <c r="H21" s="3">
        <v>3</v>
      </c>
      <c r="I21" s="3">
        <v>0</v>
      </c>
      <c r="J21" s="3" t="s">
        <v>41</v>
      </c>
      <c r="K21" s="3" t="s">
        <v>42</v>
      </c>
      <c r="L21" s="3" t="s">
        <v>86</v>
      </c>
      <c r="M21" s="3" t="s">
        <v>86</v>
      </c>
      <c r="N21" s="3" t="s">
        <v>47</v>
      </c>
      <c r="O21" s="3" t="s">
        <v>36</v>
      </c>
      <c r="P21" s="3" t="s">
        <v>36</v>
      </c>
      <c r="Q21" s="8">
        <v>0.6</v>
      </c>
      <c r="R21" s="3" t="s">
        <v>48</v>
      </c>
      <c r="S21" s="2"/>
    </row>
    <row r="22" spans="1:19" ht="25.5">
      <c r="A22" s="3">
        <v>19</v>
      </c>
      <c r="B22" s="3" t="s">
        <v>49</v>
      </c>
      <c r="C22" s="3" t="s">
        <v>99</v>
      </c>
      <c r="D22" s="9" t="s">
        <v>28</v>
      </c>
      <c r="E22" s="3" t="s">
        <v>93</v>
      </c>
      <c r="F22" s="3" t="s">
        <v>100</v>
      </c>
      <c r="G22" s="3">
        <f>3*24</f>
        <v>72</v>
      </c>
      <c r="H22" s="3">
        <v>0</v>
      </c>
      <c r="I22" s="3">
        <v>0</v>
      </c>
      <c r="J22" s="3" t="s">
        <v>41</v>
      </c>
      <c r="K22" s="3" t="s">
        <v>42</v>
      </c>
      <c r="L22" s="3" t="s">
        <v>86</v>
      </c>
      <c r="M22" s="3" t="s">
        <v>86</v>
      </c>
      <c r="N22" s="3" t="s">
        <v>47</v>
      </c>
      <c r="O22" s="3" t="s">
        <v>36</v>
      </c>
      <c r="P22" s="3" t="s">
        <v>36</v>
      </c>
      <c r="Q22" s="8">
        <v>3.3</v>
      </c>
      <c r="R22" s="3" t="s">
        <v>48</v>
      </c>
      <c r="S22" s="2"/>
    </row>
    <row r="23" spans="1:19" ht="25.5">
      <c r="A23" s="3">
        <v>20</v>
      </c>
      <c r="B23" s="3" t="s">
        <v>75</v>
      </c>
      <c r="C23" s="3" t="s">
        <v>101</v>
      </c>
      <c r="D23" s="9" t="s">
        <v>28</v>
      </c>
      <c r="E23" s="3" t="s">
        <v>93</v>
      </c>
      <c r="F23" s="3" t="s">
        <v>102</v>
      </c>
      <c r="G23" s="3">
        <f>57*24</f>
        <v>1368</v>
      </c>
      <c r="H23" s="3">
        <v>16</v>
      </c>
      <c r="I23" s="3">
        <v>0</v>
      </c>
      <c r="J23" s="3" t="s">
        <v>41</v>
      </c>
      <c r="K23" s="3" t="s">
        <v>42</v>
      </c>
      <c r="L23" s="3" t="s">
        <v>33</v>
      </c>
      <c r="M23" s="3" t="s">
        <v>33</v>
      </c>
      <c r="N23" s="3" t="s">
        <v>103</v>
      </c>
      <c r="O23" s="3" t="s">
        <v>36</v>
      </c>
      <c r="P23" s="3" t="s">
        <v>36</v>
      </c>
      <c r="Q23" s="8">
        <v>19.4</v>
      </c>
      <c r="R23" s="3" t="s">
        <v>38</v>
      </c>
      <c r="S23" s="2"/>
    </row>
    <row r="24" spans="1:19" ht="25.5">
      <c r="A24" s="3">
        <v>21</v>
      </c>
      <c r="B24" s="3" t="s">
        <v>104</v>
      </c>
      <c r="C24" s="3" t="s">
        <v>105</v>
      </c>
      <c r="D24" s="9" t="s">
        <v>28</v>
      </c>
      <c r="E24" s="3" t="s">
        <v>93</v>
      </c>
      <c r="F24" s="3" t="s">
        <v>106</v>
      </c>
      <c r="G24" s="3">
        <f>2*24</f>
        <v>48</v>
      </c>
      <c r="H24" s="3">
        <v>0</v>
      </c>
      <c r="I24" s="3">
        <v>0</v>
      </c>
      <c r="J24" s="3" t="s">
        <v>41</v>
      </c>
      <c r="K24" s="3" t="s">
        <v>42</v>
      </c>
      <c r="L24" s="3" t="s">
        <v>86</v>
      </c>
      <c r="M24" s="3" t="s">
        <v>86</v>
      </c>
      <c r="N24" s="3" t="s">
        <v>107</v>
      </c>
      <c r="O24" s="3" t="s">
        <v>42</v>
      </c>
      <c r="P24" s="3" t="s">
        <v>42</v>
      </c>
      <c r="Q24" s="8" t="s">
        <v>42</v>
      </c>
      <c r="R24" s="3" t="s">
        <v>42</v>
      </c>
      <c r="S24" s="2"/>
    </row>
    <row r="25" spans="1:19" ht="25.5">
      <c r="A25" s="3">
        <v>22</v>
      </c>
      <c r="B25" s="3" t="s">
        <v>75</v>
      </c>
      <c r="C25" s="3" t="s">
        <v>92</v>
      </c>
      <c r="D25" s="4" t="s">
        <v>39</v>
      </c>
      <c r="E25" s="3" t="s">
        <v>93</v>
      </c>
      <c r="F25" s="3" t="s">
        <v>108</v>
      </c>
      <c r="G25" s="3">
        <f>43*24</f>
        <v>1032</v>
      </c>
      <c r="H25" s="3">
        <v>0</v>
      </c>
      <c r="I25" s="3">
        <v>0</v>
      </c>
      <c r="J25" s="3" t="s">
        <v>41</v>
      </c>
      <c r="K25" s="3" t="s">
        <v>42</v>
      </c>
      <c r="L25" s="3" t="s">
        <v>33</v>
      </c>
      <c r="M25" s="3" t="s">
        <v>33</v>
      </c>
      <c r="N25" s="3" t="s">
        <v>103</v>
      </c>
      <c r="O25" s="3" t="s">
        <v>36</v>
      </c>
      <c r="P25" s="3" t="s">
        <v>36</v>
      </c>
      <c r="Q25" s="8">
        <v>19.4</v>
      </c>
      <c r="R25" s="3" t="s">
        <v>38</v>
      </c>
      <c r="S25" s="2"/>
    </row>
    <row r="26" spans="1:19" ht="25.5">
      <c r="A26" s="7" t="s">
        <v>109</v>
      </c>
      <c r="B26" s="3" t="s">
        <v>68</v>
      </c>
      <c r="C26" s="3" t="s">
        <v>110</v>
      </c>
      <c r="D26" s="9" t="s">
        <v>28</v>
      </c>
      <c r="E26" s="3" t="s">
        <v>111</v>
      </c>
      <c r="F26" s="3" t="s">
        <v>112</v>
      </c>
      <c r="G26" s="3">
        <v>16</v>
      </c>
      <c r="H26" s="3">
        <v>3</v>
      </c>
      <c r="I26" s="3">
        <v>0</v>
      </c>
      <c r="J26" s="3" t="s">
        <v>41</v>
      </c>
      <c r="K26" s="3" t="s">
        <v>42</v>
      </c>
      <c r="L26" s="3" t="s">
        <v>86</v>
      </c>
      <c r="M26" s="3" t="s">
        <v>86</v>
      </c>
      <c r="N26" s="3" t="s">
        <v>107</v>
      </c>
      <c r="O26" s="3" t="s">
        <v>42</v>
      </c>
      <c r="P26" s="3" t="s">
        <v>42</v>
      </c>
      <c r="Q26" s="3" t="s">
        <v>42</v>
      </c>
      <c r="R26" s="3" t="s">
        <v>48</v>
      </c>
      <c r="S26" s="2"/>
    </row>
    <row r="27" spans="1:19" ht="25.5">
      <c r="A27" s="7" t="s">
        <v>113</v>
      </c>
      <c r="B27" s="3" t="s">
        <v>49</v>
      </c>
      <c r="C27" s="3" t="s">
        <v>114</v>
      </c>
      <c r="D27" s="9" t="s">
        <v>28</v>
      </c>
      <c r="E27" s="3" t="s">
        <v>111</v>
      </c>
      <c r="F27" s="3" t="s">
        <v>115</v>
      </c>
      <c r="G27" s="3">
        <v>32</v>
      </c>
      <c r="H27" s="3">
        <v>0</v>
      </c>
      <c r="I27" s="3">
        <v>0</v>
      </c>
      <c r="J27" s="3" t="s">
        <v>41</v>
      </c>
      <c r="K27" s="3" t="s">
        <v>42</v>
      </c>
      <c r="L27" s="3" t="s">
        <v>86</v>
      </c>
      <c r="M27" s="3" t="s">
        <v>86</v>
      </c>
      <c r="N27" s="3" t="s">
        <v>107</v>
      </c>
      <c r="O27" s="3" t="s">
        <v>42</v>
      </c>
      <c r="P27" s="3" t="s">
        <v>42</v>
      </c>
      <c r="Q27" s="3" t="s">
        <v>42</v>
      </c>
      <c r="R27" s="3" t="s">
        <v>116</v>
      </c>
      <c r="S27" s="2"/>
    </row>
    <row r="28" spans="1:19" ht="25.5">
      <c r="A28" s="7" t="s">
        <v>117</v>
      </c>
      <c r="B28" s="3" t="s">
        <v>68</v>
      </c>
      <c r="C28" s="3" t="s">
        <v>118</v>
      </c>
      <c r="D28" s="9" t="s">
        <v>28</v>
      </c>
      <c r="E28" s="3" t="s">
        <v>111</v>
      </c>
      <c r="F28" s="3" t="s">
        <v>119</v>
      </c>
      <c r="G28" s="3">
        <v>16</v>
      </c>
      <c r="H28" s="3">
        <v>1</v>
      </c>
      <c r="I28" s="3">
        <v>0</v>
      </c>
      <c r="J28" s="3" t="s">
        <v>31</v>
      </c>
      <c r="K28" s="3" t="s">
        <v>42</v>
      </c>
      <c r="L28" s="3" t="s">
        <v>86</v>
      </c>
      <c r="M28" s="3" t="s">
        <v>86</v>
      </c>
      <c r="N28" s="3" t="s">
        <v>107</v>
      </c>
      <c r="O28" s="3" t="s">
        <v>42</v>
      </c>
      <c r="P28" s="3" t="s">
        <v>42</v>
      </c>
      <c r="Q28" s="3" t="s">
        <v>42</v>
      </c>
      <c r="R28" s="3" t="s">
        <v>116</v>
      </c>
      <c r="S28" s="2"/>
    </row>
    <row r="29" spans="1:19" ht="25.5">
      <c r="A29" s="7" t="s">
        <v>120</v>
      </c>
      <c r="B29" s="3" t="s">
        <v>121</v>
      </c>
      <c r="C29" s="3" t="s">
        <v>122</v>
      </c>
      <c r="D29" s="9" t="s">
        <v>28</v>
      </c>
      <c r="E29" s="3" t="s">
        <v>111</v>
      </c>
      <c r="F29" s="3" t="s">
        <v>123</v>
      </c>
      <c r="G29" s="3">
        <v>24</v>
      </c>
      <c r="H29" s="3">
        <v>0</v>
      </c>
      <c r="I29" s="3">
        <v>0</v>
      </c>
      <c r="J29" s="3" t="s">
        <v>41</v>
      </c>
      <c r="K29" s="3" t="s">
        <v>42</v>
      </c>
      <c r="L29" s="3" t="s">
        <v>86</v>
      </c>
      <c r="M29" s="3" t="s">
        <v>86</v>
      </c>
      <c r="N29" s="3" t="s">
        <v>107</v>
      </c>
      <c r="O29" s="3" t="s">
        <v>42</v>
      </c>
      <c r="P29" s="3" t="s">
        <v>42</v>
      </c>
      <c r="Q29" s="3" t="s">
        <v>42</v>
      </c>
      <c r="R29" s="3" t="s">
        <v>116</v>
      </c>
      <c r="S29" s="2"/>
    </row>
    <row r="30" spans="1:19" ht="25.5">
      <c r="A30" s="3"/>
      <c r="B30" s="3" t="s">
        <v>124</v>
      </c>
      <c r="C30" s="3" t="s">
        <v>125</v>
      </c>
      <c r="D30" s="4" t="s">
        <v>39</v>
      </c>
      <c r="E30" s="3" t="s">
        <v>8</v>
      </c>
      <c r="F30" s="3" t="s">
        <v>42</v>
      </c>
      <c r="G30" s="3" t="s">
        <v>42</v>
      </c>
      <c r="H30" s="3" t="s">
        <v>42</v>
      </c>
      <c r="I30" s="3">
        <v>11</v>
      </c>
      <c r="J30" s="3" t="s">
        <v>42</v>
      </c>
      <c r="K30" s="3" t="s">
        <v>42</v>
      </c>
      <c r="L30" s="3" t="s">
        <v>42</v>
      </c>
      <c r="M30" s="3" t="s">
        <v>42</v>
      </c>
      <c r="N30" s="3" t="s">
        <v>107</v>
      </c>
      <c r="O30" s="3" t="s">
        <v>42</v>
      </c>
      <c r="P30" s="3" t="s">
        <v>42</v>
      </c>
      <c r="Q30" s="3" t="s">
        <v>42</v>
      </c>
      <c r="R30" s="3" t="s">
        <v>42</v>
      </c>
      <c r="S30" s="2"/>
    </row>
    <row r="31" spans="1:19" ht="12.75">
      <c r="A31" s="3"/>
      <c r="B31" s="3" t="s">
        <v>126</v>
      </c>
      <c r="C31" s="3" t="s">
        <v>97</v>
      </c>
      <c r="D31" s="9" t="s">
        <v>28</v>
      </c>
      <c r="E31" s="3" t="s">
        <v>8</v>
      </c>
      <c r="F31" s="3" t="s">
        <v>42</v>
      </c>
      <c r="G31" s="3" t="s">
        <v>42</v>
      </c>
      <c r="H31" s="3" t="s">
        <v>42</v>
      </c>
      <c r="I31" s="3">
        <v>53</v>
      </c>
      <c r="J31" s="3" t="s">
        <v>42</v>
      </c>
      <c r="K31" s="3" t="s">
        <v>42</v>
      </c>
      <c r="L31" s="3" t="s">
        <v>42</v>
      </c>
      <c r="M31" s="3" t="s">
        <v>42</v>
      </c>
      <c r="N31" s="3" t="s">
        <v>107</v>
      </c>
      <c r="O31" s="3" t="s">
        <v>42</v>
      </c>
      <c r="P31" s="3" t="s">
        <v>42</v>
      </c>
      <c r="Q31" s="3" t="s">
        <v>42</v>
      </c>
      <c r="R31" s="3" t="s">
        <v>42</v>
      </c>
      <c r="S31" s="2"/>
    </row>
    <row r="32" spans="1:19" ht="12.75">
      <c r="A32" s="3"/>
      <c r="B32" s="3" t="s">
        <v>127</v>
      </c>
      <c r="C32" s="3" t="s">
        <v>128</v>
      </c>
      <c r="D32" s="9" t="s">
        <v>28</v>
      </c>
      <c r="E32" s="3" t="s">
        <v>8</v>
      </c>
      <c r="F32" s="3" t="s">
        <v>42</v>
      </c>
      <c r="G32" s="3" t="s">
        <v>42</v>
      </c>
      <c r="H32" s="3" t="s">
        <v>42</v>
      </c>
      <c r="I32" s="3">
        <v>6</v>
      </c>
      <c r="J32" s="3" t="s">
        <v>42</v>
      </c>
      <c r="K32" s="3" t="s">
        <v>42</v>
      </c>
      <c r="L32" s="3" t="s">
        <v>42</v>
      </c>
      <c r="M32" s="3" t="s">
        <v>42</v>
      </c>
      <c r="N32" s="3" t="s">
        <v>107</v>
      </c>
      <c r="O32" s="3" t="s">
        <v>42</v>
      </c>
      <c r="P32" s="3" t="s">
        <v>42</v>
      </c>
      <c r="Q32" s="3" t="s">
        <v>42</v>
      </c>
      <c r="R32" s="3" t="s">
        <v>42</v>
      </c>
      <c r="S32" s="2"/>
    </row>
    <row r="33" spans="1:19" ht="12.75">
      <c r="A33" s="3"/>
      <c r="B33" s="3" t="s">
        <v>129</v>
      </c>
      <c r="C33" s="3" t="s">
        <v>130</v>
      </c>
      <c r="D33" s="9" t="s">
        <v>28</v>
      </c>
      <c r="E33" s="3" t="s">
        <v>8</v>
      </c>
      <c r="F33" s="3" t="s">
        <v>42</v>
      </c>
      <c r="G33" s="3" t="s">
        <v>42</v>
      </c>
      <c r="H33" s="3" t="s">
        <v>42</v>
      </c>
      <c r="I33" s="3">
        <v>6</v>
      </c>
      <c r="J33" s="3" t="s">
        <v>42</v>
      </c>
      <c r="K33" s="3" t="s">
        <v>42</v>
      </c>
      <c r="L33" s="3" t="s">
        <v>42</v>
      </c>
      <c r="M33" s="3" t="s">
        <v>42</v>
      </c>
      <c r="N33" s="3" t="s">
        <v>107</v>
      </c>
      <c r="O33" s="3" t="s">
        <v>42</v>
      </c>
      <c r="P33" s="3" t="s">
        <v>42</v>
      </c>
      <c r="Q33" s="3" t="s">
        <v>42</v>
      </c>
      <c r="R33" s="3" t="s">
        <v>42</v>
      </c>
      <c r="S33" s="2"/>
    </row>
    <row r="34" spans="1:19" ht="12.75">
      <c r="A34" s="3"/>
      <c r="B34" s="3" t="s">
        <v>131</v>
      </c>
      <c r="C34" s="3" t="s">
        <v>132</v>
      </c>
      <c r="D34" s="9" t="s">
        <v>28</v>
      </c>
      <c r="E34" s="3" t="s">
        <v>8</v>
      </c>
      <c r="F34" s="3" t="s">
        <v>42</v>
      </c>
      <c r="G34" s="3" t="s">
        <v>42</v>
      </c>
      <c r="H34" s="3" t="s">
        <v>42</v>
      </c>
      <c r="I34" s="3">
        <v>1</v>
      </c>
      <c r="J34" s="3" t="s">
        <v>42</v>
      </c>
      <c r="K34" s="3" t="s">
        <v>42</v>
      </c>
      <c r="L34" s="3" t="s">
        <v>42</v>
      </c>
      <c r="M34" s="3" t="s">
        <v>42</v>
      </c>
      <c r="N34" s="3" t="s">
        <v>107</v>
      </c>
      <c r="O34" s="3" t="s">
        <v>42</v>
      </c>
      <c r="P34" s="3" t="s">
        <v>42</v>
      </c>
      <c r="Q34" s="3" t="s">
        <v>42</v>
      </c>
      <c r="R34" s="3" t="s">
        <v>42</v>
      </c>
      <c r="S34" s="2"/>
    </row>
    <row r="35" spans="1:19" ht="12.75">
      <c r="A35" s="3"/>
      <c r="B35" s="3" t="s">
        <v>133</v>
      </c>
      <c r="C35" s="3" t="s">
        <v>134</v>
      </c>
      <c r="D35" s="9" t="s">
        <v>28</v>
      </c>
      <c r="E35" s="3" t="s">
        <v>8</v>
      </c>
      <c r="F35" s="3" t="s">
        <v>42</v>
      </c>
      <c r="G35" s="3" t="s">
        <v>42</v>
      </c>
      <c r="H35" s="3" t="s">
        <v>42</v>
      </c>
      <c r="I35" s="3">
        <v>3</v>
      </c>
      <c r="J35" s="3" t="s">
        <v>42</v>
      </c>
      <c r="K35" s="3" t="s">
        <v>42</v>
      </c>
      <c r="L35" s="3" t="s">
        <v>42</v>
      </c>
      <c r="M35" s="3" t="s">
        <v>42</v>
      </c>
      <c r="N35" s="3" t="s">
        <v>107</v>
      </c>
      <c r="O35" s="3" t="s">
        <v>42</v>
      </c>
      <c r="P35" s="3" t="s">
        <v>42</v>
      </c>
      <c r="Q35" s="3" t="s">
        <v>42</v>
      </c>
      <c r="R35" s="3" t="s">
        <v>42</v>
      </c>
      <c r="S35" s="2"/>
    </row>
    <row r="36" spans="1:19" ht="12.75">
      <c r="A36" s="3"/>
      <c r="B36" s="3" t="s">
        <v>135</v>
      </c>
      <c r="C36" s="3"/>
      <c r="D36" s="9" t="s">
        <v>28</v>
      </c>
      <c r="E36" s="3" t="s">
        <v>8</v>
      </c>
      <c r="F36" s="3" t="s">
        <v>42</v>
      </c>
      <c r="G36" s="3" t="s">
        <v>42</v>
      </c>
      <c r="H36" s="3" t="s">
        <v>42</v>
      </c>
      <c r="I36" s="3">
        <v>1</v>
      </c>
      <c r="J36" s="3" t="s">
        <v>42</v>
      </c>
      <c r="K36" s="3" t="s">
        <v>42</v>
      </c>
      <c r="L36" s="3" t="s">
        <v>42</v>
      </c>
      <c r="M36" s="3" t="s">
        <v>42</v>
      </c>
      <c r="N36" s="3" t="s">
        <v>107</v>
      </c>
      <c r="O36" s="3" t="s">
        <v>42</v>
      </c>
      <c r="P36" s="3" t="s">
        <v>42</v>
      </c>
      <c r="Q36" s="3" t="s">
        <v>42</v>
      </c>
      <c r="R36" s="3" t="s">
        <v>42</v>
      </c>
      <c r="S36" s="2"/>
    </row>
    <row r="37" spans="1:19" ht="12.75">
      <c r="A37" s="3"/>
      <c r="B37" s="3" t="s">
        <v>136</v>
      </c>
      <c r="C37" s="3"/>
      <c r="D37" s="9" t="s">
        <v>28</v>
      </c>
      <c r="E37" s="3" t="s">
        <v>8</v>
      </c>
      <c r="F37" s="3" t="s">
        <v>42</v>
      </c>
      <c r="G37" s="3" t="s">
        <v>42</v>
      </c>
      <c r="H37" s="3" t="s">
        <v>42</v>
      </c>
      <c r="I37" s="3">
        <v>2</v>
      </c>
      <c r="J37" s="3" t="s">
        <v>42</v>
      </c>
      <c r="K37" s="3" t="s">
        <v>42</v>
      </c>
      <c r="L37" s="3" t="s">
        <v>42</v>
      </c>
      <c r="M37" s="3" t="s">
        <v>42</v>
      </c>
      <c r="N37" s="3" t="s">
        <v>107</v>
      </c>
      <c r="O37" s="3" t="s">
        <v>42</v>
      </c>
      <c r="P37" s="3" t="s">
        <v>42</v>
      </c>
      <c r="Q37" s="3" t="s">
        <v>42</v>
      </c>
      <c r="R37" s="3" t="s">
        <v>42</v>
      </c>
      <c r="S37" s="2"/>
    </row>
    <row r="38" spans="1:19" ht="12.75">
      <c r="A38" s="3"/>
      <c r="B38" s="3" t="s">
        <v>137</v>
      </c>
      <c r="C38" s="3"/>
      <c r="D38" s="9" t="s">
        <v>28</v>
      </c>
      <c r="E38" s="3" t="s">
        <v>8</v>
      </c>
      <c r="F38" s="3" t="s">
        <v>42</v>
      </c>
      <c r="G38" s="3" t="s">
        <v>42</v>
      </c>
      <c r="H38" s="3" t="s">
        <v>42</v>
      </c>
      <c r="I38" s="3">
        <v>2</v>
      </c>
      <c r="J38" s="3" t="s">
        <v>42</v>
      </c>
      <c r="K38" s="3" t="s">
        <v>42</v>
      </c>
      <c r="L38" s="3" t="s">
        <v>42</v>
      </c>
      <c r="M38" s="3" t="s">
        <v>42</v>
      </c>
      <c r="N38" s="3" t="s">
        <v>107</v>
      </c>
      <c r="O38" s="3" t="s">
        <v>42</v>
      </c>
      <c r="P38" s="3" t="s">
        <v>42</v>
      </c>
      <c r="Q38" s="3" t="s">
        <v>42</v>
      </c>
      <c r="R38" s="3" t="s">
        <v>42</v>
      </c>
      <c r="S38" s="2"/>
    </row>
    <row r="39" spans="1:19" ht="12.75">
      <c r="A39" s="3"/>
      <c r="B39" s="3" t="s">
        <v>138</v>
      </c>
      <c r="C39" s="3" t="s">
        <v>139</v>
      </c>
      <c r="D39" s="9" t="s">
        <v>28</v>
      </c>
      <c r="E39" s="3" t="s">
        <v>8</v>
      </c>
      <c r="F39" s="3" t="s">
        <v>42</v>
      </c>
      <c r="G39" s="3" t="s">
        <v>42</v>
      </c>
      <c r="H39" s="3" t="s">
        <v>42</v>
      </c>
      <c r="I39" s="3">
        <v>2</v>
      </c>
      <c r="J39" s="3" t="s">
        <v>42</v>
      </c>
      <c r="K39" s="3" t="s">
        <v>42</v>
      </c>
      <c r="L39" s="3" t="s">
        <v>42</v>
      </c>
      <c r="M39" s="3" t="s">
        <v>42</v>
      </c>
      <c r="N39" s="3" t="s">
        <v>107</v>
      </c>
      <c r="O39" s="3" t="s">
        <v>42</v>
      </c>
      <c r="P39" s="3" t="s">
        <v>42</v>
      </c>
      <c r="Q39" s="3" t="s">
        <v>42</v>
      </c>
      <c r="R39" s="3" t="s">
        <v>42</v>
      </c>
      <c r="S39" s="2"/>
    </row>
    <row r="40" spans="1:19" ht="12.75">
      <c r="A40" s="3"/>
      <c r="B40" s="3" t="s">
        <v>138</v>
      </c>
      <c r="C40" s="3" t="s">
        <v>140</v>
      </c>
      <c r="D40" s="9" t="s">
        <v>28</v>
      </c>
      <c r="E40" s="3" t="s">
        <v>8</v>
      </c>
      <c r="F40" s="3" t="s">
        <v>42</v>
      </c>
      <c r="G40" s="3" t="s">
        <v>42</v>
      </c>
      <c r="H40" s="3" t="s">
        <v>42</v>
      </c>
      <c r="I40" s="3">
        <v>3</v>
      </c>
      <c r="J40" s="3" t="s">
        <v>42</v>
      </c>
      <c r="K40" s="3" t="s">
        <v>42</v>
      </c>
      <c r="L40" s="3" t="s">
        <v>42</v>
      </c>
      <c r="M40" s="3" t="s">
        <v>42</v>
      </c>
      <c r="N40" s="3" t="s">
        <v>107</v>
      </c>
      <c r="O40" s="3" t="s">
        <v>42</v>
      </c>
      <c r="P40" s="3" t="s">
        <v>42</v>
      </c>
      <c r="Q40" s="3" t="s">
        <v>42</v>
      </c>
      <c r="R40" s="3" t="s">
        <v>42</v>
      </c>
      <c r="S40" s="2"/>
    </row>
    <row r="41" spans="1:19" ht="12.75">
      <c r="A41" s="3"/>
      <c r="B41" s="3" t="s">
        <v>138</v>
      </c>
      <c r="C41" s="3" t="s">
        <v>141</v>
      </c>
      <c r="D41" s="9" t="s">
        <v>28</v>
      </c>
      <c r="E41" s="3" t="s">
        <v>8</v>
      </c>
      <c r="F41" s="3" t="s">
        <v>42</v>
      </c>
      <c r="G41" s="3" t="s">
        <v>42</v>
      </c>
      <c r="H41" s="3" t="s">
        <v>42</v>
      </c>
      <c r="I41" s="3">
        <v>2</v>
      </c>
      <c r="J41" s="3" t="s">
        <v>42</v>
      </c>
      <c r="K41" s="3" t="s">
        <v>42</v>
      </c>
      <c r="L41" s="3" t="s">
        <v>42</v>
      </c>
      <c r="M41" s="3" t="s">
        <v>42</v>
      </c>
      <c r="N41" s="3" t="s">
        <v>107</v>
      </c>
      <c r="O41" s="3" t="s">
        <v>42</v>
      </c>
      <c r="P41" s="3" t="s">
        <v>42</v>
      </c>
      <c r="Q41" s="3" t="s">
        <v>42</v>
      </c>
      <c r="R41" s="3" t="s">
        <v>42</v>
      </c>
      <c r="S41" s="2"/>
    </row>
    <row r="42" spans="1:19" ht="12.75">
      <c r="A42" s="3"/>
      <c r="B42" s="3" t="s">
        <v>138</v>
      </c>
      <c r="C42" s="3" t="s">
        <v>142</v>
      </c>
      <c r="D42" s="9" t="s">
        <v>28</v>
      </c>
      <c r="E42" s="3" t="s">
        <v>8</v>
      </c>
      <c r="F42" s="3" t="s">
        <v>42</v>
      </c>
      <c r="G42" s="3" t="s">
        <v>42</v>
      </c>
      <c r="H42" s="3" t="s">
        <v>42</v>
      </c>
      <c r="I42" s="3">
        <v>2</v>
      </c>
      <c r="J42" s="3" t="s">
        <v>42</v>
      </c>
      <c r="K42" s="3" t="s">
        <v>42</v>
      </c>
      <c r="L42" s="3" t="s">
        <v>42</v>
      </c>
      <c r="M42" s="3" t="s">
        <v>42</v>
      </c>
      <c r="N42" s="3" t="s">
        <v>107</v>
      </c>
      <c r="O42" s="3" t="s">
        <v>42</v>
      </c>
      <c r="P42" s="3" t="s">
        <v>42</v>
      </c>
      <c r="Q42" s="3" t="s">
        <v>42</v>
      </c>
      <c r="R42" s="3" t="s">
        <v>42</v>
      </c>
      <c r="S42" s="2"/>
    </row>
    <row r="43" spans="1:19" ht="12.75">
      <c r="A43" s="3"/>
      <c r="B43" s="3" t="s">
        <v>138</v>
      </c>
      <c r="C43" s="3" t="s">
        <v>143</v>
      </c>
      <c r="D43" s="9" t="s">
        <v>28</v>
      </c>
      <c r="E43" s="3" t="s">
        <v>8</v>
      </c>
      <c r="F43" s="3" t="s">
        <v>42</v>
      </c>
      <c r="G43" s="3" t="s">
        <v>42</v>
      </c>
      <c r="H43" s="3" t="s">
        <v>42</v>
      </c>
      <c r="I43" s="3">
        <v>1</v>
      </c>
      <c r="J43" s="3" t="s">
        <v>42</v>
      </c>
      <c r="K43" s="3" t="s">
        <v>42</v>
      </c>
      <c r="L43" s="3" t="s">
        <v>42</v>
      </c>
      <c r="M43" s="3" t="s">
        <v>42</v>
      </c>
      <c r="N43" s="3" t="s">
        <v>107</v>
      </c>
      <c r="O43" s="3" t="s">
        <v>42</v>
      </c>
      <c r="P43" s="3" t="s">
        <v>42</v>
      </c>
      <c r="Q43" s="3" t="s">
        <v>42</v>
      </c>
      <c r="R43" s="3" t="s">
        <v>42</v>
      </c>
      <c r="S43" s="2"/>
    </row>
    <row r="44" spans="1:19" ht="12.75">
      <c r="A44" s="3"/>
      <c r="B44" s="3" t="s">
        <v>138</v>
      </c>
      <c r="C44" s="3" t="s">
        <v>144</v>
      </c>
      <c r="D44" s="9" t="s">
        <v>28</v>
      </c>
      <c r="E44" s="3" t="s">
        <v>8</v>
      </c>
      <c r="F44" s="3" t="s">
        <v>42</v>
      </c>
      <c r="G44" s="3" t="s">
        <v>42</v>
      </c>
      <c r="H44" s="3" t="s">
        <v>42</v>
      </c>
      <c r="I44" s="3">
        <v>1</v>
      </c>
      <c r="J44" s="3" t="s">
        <v>42</v>
      </c>
      <c r="K44" s="3" t="s">
        <v>42</v>
      </c>
      <c r="L44" s="3" t="s">
        <v>42</v>
      </c>
      <c r="M44" s="3" t="s">
        <v>42</v>
      </c>
      <c r="N44" s="3" t="s">
        <v>107</v>
      </c>
      <c r="O44" s="3" t="s">
        <v>42</v>
      </c>
      <c r="P44" s="3" t="s">
        <v>42</v>
      </c>
      <c r="Q44" s="3" t="s">
        <v>42</v>
      </c>
      <c r="R44" s="3" t="s">
        <v>42</v>
      </c>
      <c r="S44" s="2"/>
    </row>
    <row r="45" spans="1:19" ht="12.75">
      <c r="A45" s="3"/>
      <c r="B45" s="3" t="s">
        <v>145</v>
      </c>
      <c r="C45" s="3" t="s">
        <v>92</v>
      </c>
      <c r="D45" s="9" t="s">
        <v>28</v>
      </c>
      <c r="E45" s="3" t="s">
        <v>8</v>
      </c>
      <c r="F45" s="3" t="s">
        <v>42</v>
      </c>
      <c r="G45" s="3" t="s">
        <v>42</v>
      </c>
      <c r="H45" s="3" t="s">
        <v>42</v>
      </c>
      <c r="I45" s="3">
        <v>2</v>
      </c>
      <c r="J45" s="3" t="s">
        <v>42</v>
      </c>
      <c r="K45" s="3" t="s">
        <v>42</v>
      </c>
      <c r="L45" s="3" t="s">
        <v>42</v>
      </c>
      <c r="M45" s="3" t="s">
        <v>42</v>
      </c>
      <c r="N45" s="3" t="s">
        <v>107</v>
      </c>
      <c r="O45" s="3" t="s">
        <v>42</v>
      </c>
      <c r="P45" s="3" t="s">
        <v>42</v>
      </c>
      <c r="Q45" s="3" t="s">
        <v>42</v>
      </c>
      <c r="R45" s="3" t="s">
        <v>42</v>
      </c>
      <c r="S45" s="2"/>
    </row>
    <row r="46" spans="1:19" ht="12.75">
      <c r="A46" s="3"/>
      <c r="B46" s="3" t="s">
        <v>146</v>
      </c>
      <c r="C46" s="3" t="s">
        <v>147</v>
      </c>
      <c r="D46" s="9" t="s">
        <v>28</v>
      </c>
      <c r="E46" s="3" t="s">
        <v>8</v>
      </c>
      <c r="F46" s="3" t="s">
        <v>42</v>
      </c>
      <c r="G46" s="3" t="s">
        <v>42</v>
      </c>
      <c r="H46" s="3" t="s">
        <v>42</v>
      </c>
      <c r="I46" s="3">
        <v>22</v>
      </c>
      <c r="J46" s="3" t="s">
        <v>42</v>
      </c>
      <c r="K46" s="3" t="s">
        <v>42</v>
      </c>
      <c r="L46" s="3" t="s">
        <v>42</v>
      </c>
      <c r="M46" s="3" t="s">
        <v>42</v>
      </c>
      <c r="N46" s="3" t="s">
        <v>107</v>
      </c>
      <c r="O46" s="3" t="s">
        <v>42</v>
      </c>
      <c r="P46" s="3" t="s">
        <v>42</v>
      </c>
      <c r="Q46" s="3" t="s">
        <v>42</v>
      </c>
      <c r="R46" s="3" t="s">
        <v>42</v>
      </c>
      <c r="S46" s="2"/>
    </row>
    <row r="47" spans="1:19" ht="12.75">
      <c r="A47" s="3"/>
      <c r="B47" s="3" t="s">
        <v>146</v>
      </c>
      <c r="C47" s="3" t="s">
        <v>114</v>
      </c>
      <c r="D47" s="9" t="s">
        <v>28</v>
      </c>
      <c r="E47" s="3" t="s">
        <v>8</v>
      </c>
      <c r="F47" s="3" t="s">
        <v>42</v>
      </c>
      <c r="G47" s="3" t="s">
        <v>42</v>
      </c>
      <c r="H47" s="3" t="s">
        <v>42</v>
      </c>
      <c r="I47" s="3">
        <v>30</v>
      </c>
      <c r="J47" s="3" t="s">
        <v>42</v>
      </c>
      <c r="K47" s="3" t="s">
        <v>42</v>
      </c>
      <c r="L47" s="3" t="s">
        <v>42</v>
      </c>
      <c r="M47" s="3" t="s">
        <v>42</v>
      </c>
      <c r="N47" s="3" t="s">
        <v>107</v>
      </c>
      <c r="O47" s="3" t="s">
        <v>42</v>
      </c>
      <c r="P47" s="3" t="s">
        <v>42</v>
      </c>
      <c r="Q47" s="3" t="s">
        <v>42</v>
      </c>
      <c r="R47" s="3" t="s">
        <v>42</v>
      </c>
      <c r="S47" s="2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"/>
    </row>
    <row r="49" spans="1:19" ht="12.75">
      <c r="A49" s="3"/>
      <c r="B49" s="3"/>
      <c r="C49" s="3"/>
      <c r="D49" s="11" t="s">
        <v>148</v>
      </c>
      <c r="E49" s="11"/>
      <c r="F49" s="11"/>
      <c r="G49" s="11"/>
      <c r="H49" s="11"/>
      <c r="I49" s="11"/>
      <c r="J49" s="3"/>
      <c r="K49" s="3"/>
      <c r="L49" s="3"/>
      <c r="M49" s="3"/>
      <c r="N49" s="3"/>
      <c r="O49" s="3"/>
      <c r="P49" s="3"/>
      <c r="Q49" s="3"/>
      <c r="R49" s="3"/>
      <c r="S49" s="2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</sheetData>
  <mergeCells count="6">
    <mergeCell ref="D49:I49"/>
    <mergeCell ref="A1:R1"/>
    <mergeCell ref="G2:H2"/>
    <mergeCell ref="L2:M2"/>
    <mergeCell ref="O2:P2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2014-07-15T07:07:46Z</dcterms:created>
  <dcterms:modified xsi:type="dcterms:W3CDTF">2014-07-15T07:07:50Z</dcterms:modified>
  <cp:category/>
  <cp:version/>
  <cp:contentType/>
  <cp:contentStatus/>
</cp:coreProperties>
</file>