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0"/>
  </bookViews>
  <sheets>
    <sheet name="standard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<sst xmlns="http://schemas.openxmlformats.org/spreadsheetml/2006/main" count="90" uniqueCount="50">
  <si>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Příloha č. 1 zadávací dokumentace na dodávku kancelářského nábytku</t>
  </si>
  <si>
    <t>TECHNICKÁ SPECIFIKACE</t>
  </si>
  <si>
    <t>CVP kód</t>
  </si>
  <si>
    <t>Položka</t>
  </si>
  <si>
    <t>39130000-2</t>
  </si>
  <si>
    <t>39112000-0</t>
  </si>
  <si>
    <t>skříň otevřená (1 x police) 400x420, v=750</t>
  </si>
  <si>
    <t>skříň otevřená (1 x police) 800x420, v=750</t>
  </si>
  <si>
    <t>skříň dveře (1xpolice) 800x420, v=750</t>
  </si>
  <si>
    <t>skříň otevřená (6xpolice) 800x420, v=2000</t>
  </si>
  <si>
    <t>skříň uzavíratelná (2xpolice 35 cm od vrchu a od spodu, tyč na ramínka, 4 háky na zadní stěně ve výši tyče), 800x420, 2000</t>
  </si>
  <si>
    <t>stůl pracovní 1400x800, v=750, s průchodkami, jednostranný</t>
  </si>
  <si>
    <t>stůl pracovní 1600x800, v=750, s průchodkami, jednostranný</t>
  </si>
  <si>
    <t>stůl pracovní 1800x800, v=750, s průchodkami, jednostranný</t>
  </si>
  <si>
    <t>stůl pracovní 800x800, v=750, jednostranný</t>
  </si>
  <si>
    <t>stůl pracovní 800x800, v=750, na jedné kovové noze - stříbrná</t>
  </si>
  <si>
    <t>stůl pracovní rohový (čtvrkruh) 800x800, v=750</t>
  </si>
  <si>
    <t>skříň otevřená (2xvertikální přepážka, 3x7polic) 800x420, v=750</t>
  </si>
  <si>
    <t>kontejner 4-zásuvkový, na kolečkách, 425x600, v=600</t>
  </si>
  <si>
    <t>skříň uzavíratelná (1xpolice) 800x420, v=750</t>
  </si>
  <si>
    <t xml:space="preserve">stůl pracovní 1000x800, v=750, oboustranný </t>
  </si>
  <si>
    <t>stůl pracovní oblouk 1400x780, v=750</t>
  </si>
  <si>
    <t>skříň otevřená (2xpolice) 600x420, v=1150</t>
  </si>
  <si>
    <t>skříň otevřená (2xpolice) 800x420, v=1150</t>
  </si>
  <si>
    <t>skříň otevřená (1xpolice) 800x420, v=750</t>
  </si>
  <si>
    <t>konferenční židle (bez područek)</t>
  </si>
  <si>
    <t>konferenční židle (s područkami)</t>
  </si>
  <si>
    <t>39130000-3</t>
  </si>
  <si>
    <t>skříň otevřená (2 x police) 400x420, v=1500</t>
  </si>
  <si>
    <t>stůl pracovní 1600x780, v=750, s průchodkami, jednostranný</t>
  </si>
  <si>
    <t>stůl pracovní 1600x780, v=750, oboustranný</t>
  </si>
  <si>
    <t>Jednotková cena bez DPH v Kč</t>
  </si>
  <si>
    <t>Počet kusů</t>
  </si>
  <si>
    <t>Sazba DPH v %</t>
  </si>
  <si>
    <t>Celková cena za položku (bez DPH) v Kč</t>
  </si>
  <si>
    <t>Celková cena za položku (včetně DPH) v Kč</t>
  </si>
  <si>
    <t>Cena celkem:</t>
  </si>
  <si>
    <t>Název položky</t>
  </si>
  <si>
    <t>Specifikace položky</t>
  </si>
  <si>
    <t>skříň otevřená</t>
  </si>
  <si>
    <t xml:space="preserve">stůl pracovní </t>
  </si>
  <si>
    <t>skříň dveře</t>
  </si>
  <si>
    <t>skříň uzavíratelná</t>
  </si>
  <si>
    <t>kontejner</t>
  </si>
  <si>
    <t>stůl pracovní</t>
  </si>
  <si>
    <t>konferenční židle (bez područek)
Provedení: Konferenční, jednací a přísedící židle čalouněná (Alba, IMPERIA). Rozměry dle přiloženého obrázku "24_konferencni-zidle(bez_podrucek).jpg". Kovová ocelová kostra z profilů 1,5 mm. V základním provedení kostra černý komaxit, plastové šputny na spodní straně nohou, bez područek. Barva: bordó/vínová</t>
  </si>
  <si>
    <t>konferenční židle (s područkami)
Provedení:  kvalitní konferenční židle střední třídy s vysokým komfortem sezení:
- široký sedák a opěrák, židle je vhodná i pro silnější osoby,
- židle jsou stohovatelné
- neoddělitelné područky
- kovová ocelová kostra - černý komaxit
- vhodné pro delší sezení,
- čalouněná záda,
- ergonomicky tvarovaný sedák a opěrák,
- barva vínová/bordó,
- rozměry dle přiloženého obrázku "25_konferencni_zidle(s_podruckami).jpg"</t>
  </si>
  <si>
    <t>Provedení položek 1 až 13: celé z LTD tl.18 mm BUK RUSTIKAL 1796 PR + ABS plastové hrany tl.2 a 0,5 mm. Všechny stoly a skříně budou osazeny rektifikačními prvky pro snadné vyrovnání do sestav. Výška stolu v obrazové příloze zahrnuje i rektifikační podložky. Úchytky  - obloučkové BETA R96 - chrom.</t>
  </si>
  <si>
    <t>Provedení položek 14 až 20: celé z LTD tl.18 mm DUB RUSTIKAL SUKATÝ 1758 PR + ABS plastové hrany tl.2 a 0,5 mm ČERNÝ GRAVÍR. Všechny stoly a skříně budou osazeny rektifikačními prvky pro snadné vyrovnání do sestav. Výška stolu zahrnuje i rektifikační podložky. Úchytky  - obloučkové BETA R96 - černé matné. Záda skříní - černý sololak.</t>
  </si>
  <si>
    <t>Provedení položek 21 až 23: celé z LTD tl.18 mm, barva černá, + ABS plastové hrany tl.2 a 0,5 mm ČERNÝ GRAVÍR. 7 ks skříní budou osazeno soklem ke skříni. Záda skříní - černý sololak.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</si>
</sst>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mbria"/>
      <family val="1"/>
    </font>
    <font>
      <sz val="11"/>
      <color indexed="63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2" fillId="0" borderId="0" xfId="46">
      <alignment/>
      <protection/>
    </xf>
    <xf numFmtId="0" fontId="0" fillId="0" borderId="0" xfId="0" applyBorder="1" applyAlignment="1">
      <alignment vertical="center"/>
    </xf>
    <xf numFmtId="165" fontId="39" fillId="33" borderId="10" xfId="0" applyNumberFormat="1" applyFont="1" applyFill="1" applyBorder="1" applyAlignment="1">
      <alignment vertical="center" wrapText="1"/>
    </xf>
    <xf numFmtId="165" fontId="39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165" fontId="40" fillId="0" borderId="17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NumberFormat="1" applyFont="1" applyFill="1" applyBorder="1" applyAlignment="1" applyProtection="1">
      <alignment wrapText="1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165" fontId="41" fillId="23" borderId="21" xfId="0" applyNumberFormat="1" applyFont="1" applyFill="1" applyBorder="1" applyAlignment="1">
      <alignment horizontal="right" vertical="center"/>
    </xf>
    <xf numFmtId="165" fontId="41" fillId="0" borderId="21" xfId="0" applyNumberFormat="1" applyFont="1" applyFill="1" applyBorder="1" applyAlignment="1">
      <alignment horizontal="right" vertical="center"/>
    </xf>
    <xf numFmtId="165" fontId="41" fillId="0" borderId="28" xfId="0" applyNumberFormat="1" applyFont="1" applyFill="1" applyBorder="1" applyAlignment="1">
      <alignment horizontal="right" vertical="center"/>
    </xf>
    <xf numFmtId="165" fontId="41" fillId="23" borderId="24" xfId="0" applyNumberFormat="1" applyFont="1" applyFill="1" applyBorder="1" applyAlignment="1">
      <alignment horizontal="right" vertical="center"/>
    </xf>
    <xf numFmtId="165" fontId="41" fillId="0" borderId="24" xfId="0" applyNumberFormat="1" applyFont="1" applyFill="1" applyBorder="1" applyAlignment="1">
      <alignment horizontal="right" vertical="center"/>
    </xf>
    <xf numFmtId="165" fontId="41" fillId="0" borderId="29" xfId="0" applyNumberFormat="1" applyFont="1" applyFill="1" applyBorder="1" applyAlignment="1">
      <alignment horizontal="right" vertical="center"/>
    </xf>
    <xf numFmtId="0" fontId="41" fillId="0" borderId="22" xfId="46" applyFont="1" applyBorder="1">
      <alignment/>
      <protection/>
    </xf>
    <xf numFmtId="0" fontId="41" fillId="0" borderId="23" xfId="46" applyFont="1" applyBorder="1">
      <alignment/>
      <protection/>
    </xf>
    <xf numFmtId="0" fontId="41" fillId="0" borderId="24" xfId="46" applyFont="1" applyBorder="1">
      <alignment/>
      <protection/>
    </xf>
    <xf numFmtId="165" fontId="41" fillId="23" borderId="16" xfId="0" applyNumberFormat="1" applyFont="1" applyFill="1" applyBorder="1" applyAlignment="1">
      <alignment horizontal="right" vertical="center"/>
    </xf>
    <xf numFmtId="165" fontId="41" fillId="0" borderId="16" xfId="0" applyNumberFormat="1" applyFont="1" applyFill="1" applyBorder="1" applyAlignment="1">
      <alignment horizontal="right" vertical="center"/>
    </xf>
    <xf numFmtId="165" fontId="41" fillId="0" borderId="3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33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PageLayoutView="0" workbookViewId="0" topLeftCell="A1">
      <selection activeCell="K36" sqref="K36"/>
    </sheetView>
  </sheetViews>
  <sheetFormatPr defaultColWidth="17.140625" defaultRowHeight="12.75"/>
  <cols>
    <col min="1" max="1" width="7.7109375" style="0" customWidth="1"/>
    <col min="2" max="2" width="30.57421875" style="0" customWidth="1"/>
    <col min="3" max="3" width="100.140625" style="0" customWidth="1"/>
    <col min="4" max="4" width="11.00390625" style="0" customWidth="1"/>
    <col min="5" max="5" width="6.140625" style="0" customWidth="1"/>
    <col min="6" max="6" width="19.28125" style="0" customWidth="1"/>
    <col min="7" max="7" width="13.421875" style="0" customWidth="1"/>
    <col min="8" max="9" width="19.28125" style="0" customWidth="1"/>
  </cols>
  <sheetData>
    <row r="2" ht="12.75" customHeight="1">
      <c r="A2" t="s">
        <v>0</v>
      </c>
    </row>
    <row r="3" ht="12.75" customHeight="1" thickBot="1"/>
    <row r="4" spans="1:9" ht="18.75" thickBot="1">
      <c r="A4" s="47" t="s">
        <v>1</v>
      </c>
      <c r="B4" s="48"/>
      <c r="C4" s="49"/>
      <c r="D4" s="49"/>
      <c r="E4" s="49"/>
      <c r="F4" s="49"/>
      <c r="G4" s="49"/>
      <c r="H4" s="49"/>
      <c r="I4" s="50"/>
    </row>
    <row r="5" spans="1:11" ht="12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2"/>
      <c r="K5" s="1"/>
    </row>
    <row r="6" spans="1:11" ht="53.25" customHeight="1" thickBot="1">
      <c r="A6" s="5" t="s">
        <v>3</v>
      </c>
      <c r="B6" s="9" t="s">
        <v>37</v>
      </c>
      <c r="C6" s="6" t="s">
        <v>38</v>
      </c>
      <c r="D6" s="6" t="s">
        <v>2</v>
      </c>
      <c r="E6" s="7" t="s">
        <v>32</v>
      </c>
      <c r="F6" s="7" t="s">
        <v>31</v>
      </c>
      <c r="G6" s="7" t="s">
        <v>33</v>
      </c>
      <c r="H6" s="7" t="s">
        <v>34</v>
      </c>
      <c r="I6" s="8" t="s">
        <v>35</v>
      </c>
      <c r="K6" s="1"/>
    </row>
    <row r="7" spans="1:11" ht="18" customHeight="1">
      <c r="A7" s="18">
        <v>1</v>
      </c>
      <c r="B7" s="19" t="s">
        <v>39</v>
      </c>
      <c r="C7" s="20" t="s">
        <v>6</v>
      </c>
      <c r="D7" s="21" t="s">
        <v>4</v>
      </c>
      <c r="E7" s="20">
        <v>1</v>
      </c>
      <c r="F7" s="33">
        <v>810</v>
      </c>
      <c r="G7" s="33">
        <v>21</v>
      </c>
      <c r="H7" s="34">
        <f>ROUND(E7*ROUND(F7,2),2)</f>
        <v>810</v>
      </c>
      <c r="I7" s="35">
        <f>ROUND(H7*((100+G7)/100),2)</f>
        <v>980.1</v>
      </c>
      <c r="K7" s="1"/>
    </row>
    <row r="8" spans="1:11" ht="18" customHeight="1">
      <c r="A8" s="22">
        <v>2</v>
      </c>
      <c r="B8" s="23" t="s">
        <v>39</v>
      </c>
      <c r="C8" s="24" t="s">
        <v>28</v>
      </c>
      <c r="D8" s="25" t="s">
        <v>4</v>
      </c>
      <c r="E8" s="24">
        <v>1</v>
      </c>
      <c r="F8" s="36">
        <v>1160</v>
      </c>
      <c r="G8" s="33">
        <v>21</v>
      </c>
      <c r="H8" s="37">
        <f aca="true" t="shared" si="0" ref="H8:H19">ROUND(E8*ROUND(F8,2),2)</f>
        <v>1160</v>
      </c>
      <c r="I8" s="38">
        <f aca="true" t="shared" si="1" ref="I8:I18">ROUND(H8*((100+G8)/100),2)</f>
        <v>1403.6</v>
      </c>
      <c r="K8" s="1"/>
    </row>
    <row r="9" spans="1:11" ht="18" customHeight="1">
      <c r="A9" s="22">
        <v>3</v>
      </c>
      <c r="B9" s="23" t="s">
        <v>39</v>
      </c>
      <c r="C9" s="24" t="s">
        <v>7</v>
      </c>
      <c r="D9" s="25" t="s">
        <v>4</v>
      </c>
      <c r="E9" s="24">
        <v>1</v>
      </c>
      <c r="F9" s="36">
        <v>1060</v>
      </c>
      <c r="G9" s="33">
        <v>21</v>
      </c>
      <c r="H9" s="37">
        <f t="shared" si="0"/>
        <v>1060</v>
      </c>
      <c r="I9" s="38">
        <f t="shared" si="1"/>
        <v>1282.6</v>
      </c>
      <c r="K9" s="1"/>
    </row>
    <row r="10" spans="1:11" ht="18" customHeight="1">
      <c r="A10" s="22">
        <v>4</v>
      </c>
      <c r="B10" s="23" t="s">
        <v>39</v>
      </c>
      <c r="C10" s="24" t="s">
        <v>17</v>
      </c>
      <c r="D10" s="25" t="s">
        <v>4</v>
      </c>
      <c r="E10" s="24">
        <v>1</v>
      </c>
      <c r="F10" s="36">
        <v>1780</v>
      </c>
      <c r="G10" s="33">
        <v>21</v>
      </c>
      <c r="H10" s="37">
        <f t="shared" si="0"/>
        <v>1780</v>
      </c>
      <c r="I10" s="38">
        <f t="shared" si="1"/>
        <v>2153.8</v>
      </c>
      <c r="K10" s="1"/>
    </row>
    <row r="11" spans="1:11" ht="18" customHeight="1">
      <c r="A11" s="22">
        <v>5</v>
      </c>
      <c r="B11" s="23" t="s">
        <v>41</v>
      </c>
      <c r="C11" s="24" t="s">
        <v>8</v>
      </c>
      <c r="D11" s="25" t="s">
        <v>4</v>
      </c>
      <c r="E11" s="24">
        <v>4</v>
      </c>
      <c r="F11" s="36">
        <v>1430</v>
      </c>
      <c r="G11" s="33">
        <v>21</v>
      </c>
      <c r="H11" s="37">
        <f t="shared" si="0"/>
        <v>5720</v>
      </c>
      <c r="I11" s="38">
        <f t="shared" si="1"/>
        <v>6921.2</v>
      </c>
      <c r="K11" s="1"/>
    </row>
    <row r="12" spans="1:11" ht="18" customHeight="1">
      <c r="A12" s="22">
        <v>6</v>
      </c>
      <c r="B12" s="23" t="s">
        <v>39</v>
      </c>
      <c r="C12" s="24" t="s">
        <v>9</v>
      </c>
      <c r="D12" s="25" t="s">
        <v>4</v>
      </c>
      <c r="E12" s="24">
        <v>1</v>
      </c>
      <c r="F12" s="36">
        <v>2160</v>
      </c>
      <c r="G12" s="33">
        <v>21</v>
      </c>
      <c r="H12" s="37">
        <f t="shared" si="0"/>
        <v>2160</v>
      </c>
      <c r="I12" s="38">
        <f t="shared" si="1"/>
        <v>2613.6</v>
      </c>
      <c r="K12" s="1"/>
    </row>
    <row r="13" spans="1:11" ht="30" customHeight="1">
      <c r="A13" s="22">
        <v>7</v>
      </c>
      <c r="B13" s="23" t="s">
        <v>42</v>
      </c>
      <c r="C13" s="24" t="s">
        <v>10</v>
      </c>
      <c r="D13" s="25" t="s">
        <v>4</v>
      </c>
      <c r="E13" s="24">
        <v>1</v>
      </c>
      <c r="F13" s="36">
        <v>2950</v>
      </c>
      <c r="G13" s="33">
        <v>21</v>
      </c>
      <c r="H13" s="37">
        <f t="shared" si="0"/>
        <v>2950</v>
      </c>
      <c r="I13" s="38">
        <f t="shared" si="1"/>
        <v>3569.5</v>
      </c>
      <c r="K13" s="1"/>
    </row>
    <row r="14" spans="1:11" ht="18" customHeight="1">
      <c r="A14" s="22">
        <v>8</v>
      </c>
      <c r="B14" s="23" t="s">
        <v>40</v>
      </c>
      <c r="C14" s="24" t="s">
        <v>11</v>
      </c>
      <c r="D14" s="25" t="s">
        <v>4</v>
      </c>
      <c r="E14" s="24">
        <v>5</v>
      </c>
      <c r="F14" s="36">
        <v>1310</v>
      </c>
      <c r="G14" s="33">
        <v>21</v>
      </c>
      <c r="H14" s="37">
        <f t="shared" si="0"/>
        <v>6550</v>
      </c>
      <c r="I14" s="38">
        <f t="shared" si="1"/>
        <v>7925.5</v>
      </c>
      <c r="K14" s="1"/>
    </row>
    <row r="15" spans="1:11" ht="18" customHeight="1">
      <c r="A15" s="22">
        <v>9</v>
      </c>
      <c r="B15" s="23" t="s">
        <v>40</v>
      </c>
      <c r="C15" s="24" t="s">
        <v>12</v>
      </c>
      <c r="D15" s="25" t="s">
        <v>4</v>
      </c>
      <c r="E15" s="24">
        <v>2</v>
      </c>
      <c r="F15" s="36">
        <v>1380</v>
      </c>
      <c r="G15" s="33">
        <v>21</v>
      </c>
      <c r="H15" s="37">
        <f t="shared" si="0"/>
        <v>2760</v>
      </c>
      <c r="I15" s="38">
        <f t="shared" si="1"/>
        <v>3339.6</v>
      </c>
      <c r="K15" s="1"/>
    </row>
    <row r="16" spans="1:11" ht="18" customHeight="1">
      <c r="A16" s="22">
        <v>10</v>
      </c>
      <c r="B16" s="23" t="s">
        <v>40</v>
      </c>
      <c r="C16" s="24" t="s">
        <v>13</v>
      </c>
      <c r="D16" s="25" t="s">
        <v>4</v>
      </c>
      <c r="E16" s="24">
        <v>1</v>
      </c>
      <c r="F16" s="36">
        <v>1470</v>
      </c>
      <c r="G16" s="33">
        <v>21</v>
      </c>
      <c r="H16" s="37">
        <f t="shared" si="0"/>
        <v>1470</v>
      </c>
      <c r="I16" s="38">
        <f t="shared" si="1"/>
        <v>1778.7</v>
      </c>
      <c r="K16" s="1"/>
    </row>
    <row r="17" spans="1:11" ht="18" customHeight="1">
      <c r="A17" s="22">
        <v>11</v>
      </c>
      <c r="B17" s="23" t="s">
        <v>40</v>
      </c>
      <c r="C17" s="24" t="s">
        <v>14</v>
      </c>
      <c r="D17" s="25" t="s">
        <v>4</v>
      </c>
      <c r="E17" s="24">
        <v>1</v>
      </c>
      <c r="F17" s="36">
        <v>1050</v>
      </c>
      <c r="G17" s="33">
        <v>21</v>
      </c>
      <c r="H17" s="37">
        <f t="shared" si="0"/>
        <v>1050</v>
      </c>
      <c r="I17" s="38">
        <f t="shared" si="1"/>
        <v>1270.5</v>
      </c>
      <c r="K17" s="1"/>
    </row>
    <row r="18" spans="1:11" ht="18" customHeight="1">
      <c r="A18" s="22">
        <v>12</v>
      </c>
      <c r="B18" s="23" t="s">
        <v>40</v>
      </c>
      <c r="C18" s="24" t="s">
        <v>15</v>
      </c>
      <c r="D18" s="25" t="s">
        <v>4</v>
      </c>
      <c r="E18" s="24">
        <v>6</v>
      </c>
      <c r="F18" s="36">
        <v>2030</v>
      </c>
      <c r="G18" s="33">
        <v>21</v>
      </c>
      <c r="H18" s="37">
        <f t="shared" si="0"/>
        <v>12180</v>
      </c>
      <c r="I18" s="38">
        <f t="shared" si="1"/>
        <v>14737.8</v>
      </c>
      <c r="K18" s="1"/>
    </row>
    <row r="19" spans="1:11" ht="18" customHeight="1">
      <c r="A19" s="22">
        <v>13</v>
      </c>
      <c r="B19" s="23" t="s">
        <v>40</v>
      </c>
      <c r="C19" s="24" t="s">
        <v>16</v>
      </c>
      <c r="D19" s="25" t="s">
        <v>4</v>
      </c>
      <c r="E19" s="24">
        <v>3</v>
      </c>
      <c r="F19" s="36">
        <v>790</v>
      </c>
      <c r="G19" s="33">
        <v>21</v>
      </c>
      <c r="H19" s="37">
        <f t="shared" si="0"/>
        <v>2370</v>
      </c>
      <c r="I19" s="38">
        <f>ROUND(H19*((100+G19)/100),2)</f>
        <v>2867.7</v>
      </c>
      <c r="K19" s="1"/>
    </row>
    <row r="20" spans="1:11" ht="34.5" customHeight="1" thickBot="1">
      <c r="A20" s="26"/>
      <c r="B20" s="45" t="s">
        <v>47</v>
      </c>
      <c r="C20" s="45"/>
      <c r="D20" s="45"/>
      <c r="E20" s="45"/>
      <c r="F20" s="45"/>
      <c r="G20" s="45"/>
      <c r="H20" s="45"/>
      <c r="I20" s="46"/>
      <c r="K20" s="1"/>
    </row>
    <row r="21" spans="1:11" ht="18" customHeight="1">
      <c r="A21" s="18">
        <v>14</v>
      </c>
      <c r="B21" s="19" t="s">
        <v>43</v>
      </c>
      <c r="C21" s="20" t="s">
        <v>18</v>
      </c>
      <c r="D21" s="21" t="s">
        <v>4</v>
      </c>
      <c r="E21" s="20">
        <v>4</v>
      </c>
      <c r="F21" s="33">
        <v>2070</v>
      </c>
      <c r="G21" s="33">
        <v>21</v>
      </c>
      <c r="H21" s="34">
        <f aca="true" t="shared" si="2" ref="H21:H27">ROUND(E21*ROUND(F21,2),2)</f>
        <v>8280</v>
      </c>
      <c r="I21" s="35">
        <f aca="true" t="shared" si="3" ref="I21:I27">ROUND(H21*((100+G21)/100),2)</f>
        <v>10018.8</v>
      </c>
      <c r="K21" s="1"/>
    </row>
    <row r="22" spans="1:11" ht="18" customHeight="1">
      <c r="A22" s="39">
        <v>15</v>
      </c>
      <c r="B22" s="40" t="s">
        <v>42</v>
      </c>
      <c r="C22" s="41" t="s">
        <v>19</v>
      </c>
      <c r="D22" s="41" t="s">
        <v>4</v>
      </c>
      <c r="E22" s="41">
        <v>3</v>
      </c>
      <c r="F22" s="36">
        <v>1420</v>
      </c>
      <c r="G22" s="33">
        <v>21</v>
      </c>
      <c r="H22" s="37">
        <f t="shared" si="2"/>
        <v>4260</v>
      </c>
      <c r="I22" s="38">
        <f t="shared" si="3"/>
        <v>5154.6</v>
      </c>
      <c r="K22" s="1"/>
    </row>
    <row r="23" spans="1:11" ht="18" customHeight="1">
      <c r="A23" s="22">
        <v>16</v>
      </c>
      <c r="B23" s="23" t="s">
        <v>44</v>
      </c>
      <c r="C23" s="24" t="s">
        <v>20</v>
      </c>
      <c r="D23" s="25" t="s">
        <v>4</v>
      </c>
      <c r="E23" s="24">
        <v>3</v>
      </c>
      <c r="F23" s="36">
        <v>1240</v>
      </c>
      <c r="G23" s="33">
        <v>21</v>
      </c>
      <c r="H23" s="37">
        <f t="shared" si="2"/>
        <v>3720</v>
      </c>
      <c r="I23" s="38">
        <f t="shared" si="3"/>
        <v>4501.2</v>
      </c>
      <c r="K23" s="1"/>
    </row>
    <row r="24" spans="1:11" ht="18" customHeight="1">
      <c r="A24" s="39">
        <v>17</v>
      </c>
      <c r="B24" s="40" t="s">
        <v>44</v>
      </c>
      <c r="C24" s="24" t="s">
        <v>16</v>
      </c>
      <c r="D24" s="25" t="s">
        <v>4</v>
      </c>
      <c r="E24" s="24">
        <v>3</v>
      </c>
      <c r="F24" s="36">
        <v>820</v>
      </c>
      <c r="G24" s="33">
        <v>21</v>
      </c>
      <c r="H24" s="37">
        <f t="shared" si="2"/>
        <v>2460</v>
      </c>
      <c r="I24" s="38">
        <f t="shared" si="3"/>
        <v>2976.6</v>
      </c>
      <c r="K24" s="1"/>
    </row>
    <row r="25" spans="1:11" ht="18" customHeight="1">
      <c r="A25" s="22">
        <v>18</v>
      </c>
      <c r="B25" s="23" t="s">
        <v>44</v>
      </c>
      <c r="C25" s="24" t="s">
        <v>21</v>
      </c>
      <c r="D25" s="25" t="s">
        <v>4</v>
      </c>
      <c r="E25" s="24">
        <v>2</v>
      </c>
      <c r="F25" s="36">
        <v>1530</v>
      </c>
      <c r="G25" s="33">
        <v>21</v>
      </c>
      <c r="H25" s="37">
        <f t="shared" si="2"/>
        <v>3060</v>
      </c>
      <c r="I25" s="38">
        <f t="shared" si="3"/>
        <v>3702.6</v>
      </c>
      <c r="K25" s="1"/>
    </row>
    <row r="26" spans="1:11" ht="18" customHeight="1">
      <c r="A26" s="22">
        <v>19</v>
      </c>
      <c r="B26" s="23" t="s">
        <v>44</v>
      </c>
      <c r="C26" s="24" t="s">
        <v>29</v>
      </c>
      <c r="D26" s="25" t="s">
        <v>4</v>
      </c>
      <c r="E26" s="24">
        <v>1</v>
      </c>
      <c r="F26" s="36">
        <v>1500</v>
      </c>
      <c r="G26" s="33">
        <v>21</v>
      </c>
      <c r="H26" s="37">
        <f t="shared" si="2"/>
        <v>1500</v>
      </c>
      <c r="I26" s="38">
        <f t="shared" si="3"/>
        <v>1815</v>
      </c>
      <c r="K26" s="1"/>
    </row>
    <row r="27" spans="1:11" ht="18" customHeight="1">
      <c r="A27" s="22">
        <v>20</v>
      </c>
      <c r="B27" s="23" t="s">
        <v>44</v>
      </c>
      <c r="C27" s="24" t="s">
        <v>30</v>
      </c>
      <c r="D27" s="25" t="s">
        <v>4</v>
      </c>
      <c r="E27" s="24">
        <v>2</v>
      </c>
      <c r="F27" s="36">
        <v>1480</v>
      </c>
      <c r="G27" s="33">
        <v>21</v>
      </c>
      <c r="H27" s="37">
        <f t="shared" si="2"/>
        <v>2960</v>
      </c>
      <c r="I27" s="38">
        <f t="shared" si="3"/>
        <v>3581.6</v>
      </c>
      <c r="K27" s="1"/>
    </row>
    <row r="28" spans="1:11" ht="30.75" customHeight="1" thickBot="1">
      <c r="A28" s="26"/>
      <c r="B28" s="45" t="s">
        <v>48</v>
      </c>
      <c r="C28" s="45"/>
      <c r="D28" s="45"/>
      <c r="E28" s="45"/>
      <c r="F28" s="45"/>
      <c r="G28" s="45"/>
      <c r="H28" s="45"/>
      <c r="I28" s="46"/>
      <c r="K28" s="1"/>
    </row>
    <row r="29" spans="1:11" ht="18" customHeight="1">
      <c r="A29" s="18">
        <v>21</v>
      </c>
      <c r="B29" s="19" t="s">
        <v>39</v>
      </c>
      <c r="C29" s="20" t="s">
        <v>22</v>
      </c>
      <c r="D29" s="21" t="s">
        <v>4</v>
      </c>
      <c r="E29" s="20">
        <v>2</v>
      </c>
      <c r="F29" s="33">
        <v>1060</v>
      </c>
      <c r="G29" s="33">
        <v>21</v>
      </c>
      <c r="H29" s="34">
        <f>ROUND(E29*ROUND(F29,2),2)</f>
        <v>2120</v>
      </c>
      <c r="I29" s="35">
        <f>ROUND(H29*((100+G29)/100),2)</f>
        <v>2565.2</v>
      </c>
      <c r="K29" s="1"/>
    </row>
    <row r="30" spans="1:11" ht="18" customHeight="1">
      <c r="A30" s="22">
        <v>22</v>
      </c>
      <c r="B30" s="23" t="s">
        <v>39</v>
      </c>
      <c r="C30" s="24" t="s">
        <v>23</v>
      </c>
      <c r="D30" s="25" t="s">
        <v>4</v>
      </c>
      <c r="E30" s="24">
        <v>5</v>
      </c>
      <c r="F30" s="36">
        <v>1200</v>
      </c>
      <c r="G30" s="33">
        <v>21</v>
      </c>
      <c r="H30" s="37">
        <f>ROUND(E30*ROUND(F30,2),2)</f>
        <v>6000</v>
      </c>
      <c r="I30" s="38">
        <f>ROUND(H30*((100+G30)/100),2)</f>
        <v>7260</v>
      </c>
      <c r="K30" s="1"/>
    </row>
    <row r="31" spans="1:11" ht="18" customHeight="1">
      <c r="A31" s="22">
        <v>23</v>
      </c>
      <c r="B31" s="23" t="s">
        <v>39</v>
      </c>
      <c r="C31" s="24" t="s">
        <v>24</v>
      </c>
      <c r="D31" s="25" t="s">
        <v>27</v>
      </c>
      <c r="E31" s="24">
        <v>7</v>
      </c>
      <c r="F31" s="36">
        <v>950</v>
      </c>
      <c r="G31" s="33">
        <v>21</v>
      </c>
      <c r="H31" s="37">
        <f>ROUND(E31*ROUND(F31,2),2)</f>
        <v>6650</v>
      </c>
      <c r="I31" s="38">
        <f>ROUND(H31*((100+G31)/100),2)</f>
        <v>8046.5</v>
      </c>
      <c r="K31" s="1"/>
    </row>
    <row r="32" spans="1:11" ht="21" customHeight="1" thickBot="1">
      <c r="A32" s="26"/>
      <c r="B32" s="45" t="s">
        <v>49</v>
      </c>
      <c r="C32" s="45"/>
      <c r="D32" s="45"/>
      <c r="E32" s="45"/>
      <c r="F32" s="45"/>
      <c r="G32" s="45"/>
      <c r="H32" s="45"/>
      <c r="I32" s="46"/>
      <c r="K32" s="1"/>
    </row>
    <row r="33" spans="1:11" ht="55.5" customHeight="1" thickBot="1">
      <c r="A33" s="27">
        <v>24</v>
      </c>
      <c r="B33" s="28" t="s">
        <v>25</v>
      </c>
      <c r="C33" s="29" t="s">
        <v>45</v>
      </c>
      <c r="D33" s="30" t="s">
        <v>5</v>
      </c>
      <c r="E33" s="30">
        <v>24</v>
      </c>
      <c r="F33" s="42">
        <v>620</v>
      </c>
      <c r="G33" s="42">
        <v>21</v>
      </c>
      <c r="H33" s="43">
        <f>ROUND(E33*ROUND(F33,2),2)</f>
        <v>14880</v>
      </c>
      <c r="I33" s="44">
        <f>ROUND(H33*((100+G33)/100),2)</f>
        <v>18004.8</v>
      </c>
      <c r="K33" s="1"/>
    </row>
    <row r="34" spans="1:10" ht="147.75" customHeight="1" thickBot="1">
      <c r="A34" s="27">
        <v>25</v>
      </c>
      <c r="B34" s="31" t="s">
        <v>26</v>
      </c>
      <c r="C34" s="32" t="s">
        <v>46</v>
      </c>
      <c r="D34" s="10" t="s">
        <v>5</v>
      </c>
      <c r="E34" s="11">
        <v>20</v>
      </c>
      <c r="F34" s="42">
        <v>1600</v>
      </c>
      <c r="G34" s="42">
        <v>21</v>
      </c>
      <c r="H34" s="43">
        <f>ROUND(E34*ROUND(F34,2),2)</f>
        <v>32000</v>
      </c>
      <c r="I34" s="44">
        <f>ROUND(H34*((100+G34)/100),2)</f>
        <v>38720</v>
      </c>
      <c r="J34" s="2"/>
    </row>
    <row r="35" spans="1:10" ht="15" thickBot="1">
      <c r="A35" s="17"/>
      <c r="B35" s="13"/>
      <c r="C35" s="14"/>
      <c r="D35" s="15"/>
      <c r="E35" s="16"/>
      <c r="F35" s="12"/>
      <c r="G35" s="12"/>
      <c r="H35" s="12"/>
      <c r="I35" s="12"/>
      <c r="J35" s="2"/>
    </row>
    <row r="36" spans="1:10" ht="32.25" customHeight="1" thickBot="1">
      <c r="A36" s="52" t="s">
        <v>36</v>
      </c>
      <c r="B36" s="53"/>
      <c r="C36" s="53"/>
      <c r="D36" s="53"/>
      <c r="E36" s="53"/>
      <c r="F36" s="53"/>
      <c r="G36" s="54"/>
      <c r="H36" s="3">
        <f>SUM(H7:H19,H21:H27,H29:H31,H33,H34)</f>
        <v>129910</v>
      </c>
      <c r="I36" s="4">
        <f>SUM(I7:I19,I21:I27,I29:I31,I33,I34)</f>
        <v>157191.10000000003</v>
      </c>
      <c r="J36" s="2"/>
    </row>
  </sheetData>
  <sheetProtection/>
  <mergeCells count="6">
    <mergeCell ref="B32:I32"/>
    <mergeCell ref="A4:I4"/>
    <mergeCell ref="A5:I5"/>
    <mergeCell ref="A36:G36"/>
    <mergeCell ref="B20:I20"/>
    <mergeCell ref="B28:I28"/>
  </mergeCells>
  <printOptions/>
  <pageMargins left="0.31496062992125984" right="0.31496062992125984" top="0.1968503937007874" bottom="0.1968503937007874" header="0.11811023622047245" footer="0.1181102362204724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Válka</dc:creator>
  <cp:keywords/>
  <dc:description/>
  <cp:lastModifiedBy>Stohanzlova</cp:lastModifiedBy>
  <cp:lastPrinted>2014-07-09T05:47:29Z</cp:lastPrinted>
  <dcterms:created xsi:type="dcterms:W3CDTF">2014-06-11T10:27:25Z</dcterms:created>
  <dcterms:modified xsi:type="dcterms:W3CDTF">2014-07-18T12:17:16Z</dcterms:modified>
  <cp:category/>
  <cp:version/>
  <cp:contentType/>
  <cp:contentStatus/>
</cp:coreProperties>
</file>