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05" windowWidth="12780" windowHeight="11790"/>
  </bookViews>
  <sheets>
    <sheet name="Položky" sheetId="3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Položky!#REF!</definedName>
    <definedName name="HSV">#REF!</definedName>
    <definedName name="HSV0">Položky!#REF!</definedName>
    <definedName name="HZS">#REF!</definedName>
    <definedName name="HZS0">Položky!#REF!</definedName>
    <definedName name="JKSO">#REF!</definedName>
    <definedName name="MJ">#REF!</definedName>
    <definedName name="Mont">#REF!</definedName>
    <definedName name="Montaz0">Položky!#REF!</definedName>
    <definedName name="NazevDilu">#REF!</definedName>
    <definedName name="nazevobjektu">#REF!</definedName>
    <definedName name="nazevstavby">#REF!</definedName>
    <definedName name="_xlnm.Print_Titles" localSheetId="0">Položky!$1:$6</definedName>
    <definedName name="Objednatel">#REF!</definedName>
    <definedName name="_xlnm.Print_Area" localSheetId="0">Položky!$A$1:$G$39</definedName>
    <definedName name="PocetMJ">#REF!</definedName>
    <definedName name="Poznamka">#REF!</definedName>
    <definedName name="Projektant">#REF!</definedName>
    <definedName name="PSV">#REF!</definedName>
    <definedName name="PSV0">Položky!#REF!</definedName>
    <definedName name="SazbaDPH1">#REF!</definedName>
    <definedName name="SazbaDPH2">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0" hidden="1">0</definedName>
    <definedName name="solver_num" localSheetId="0" hidden="1">0</definedName>
    <definedName name="solver_opt" localSheetId="0" hidden="1">Položky!#REF!</definedName>
    <definedName name="solver_typ" localSheetId="0" hidden="1">1</definedName>
    <definedName name="solver_val" localSheetId="0" hidden="1">0</definedName>
    <definedName name="Typ">Položky!#REF!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45621"/>
</workbook>
</file>

<file path=xl/calcChain.xml><?xml version="1.0" encoding="utf-8"?>
<calcChain xmlns="http://schemas.openxmlformats.org/spreadsheetml/2006/main">
  <c r="G25" i="3" l="1"/>
  <c r="G24" i="3"/>
  <c r="G23" i="3"/>
  <c r="G22" i="3"/>
  <c r="G21" i="3"/>
  <c r="G19" i="3"/>
  <c r="G14" i="3"/>
  <c r="G12" i="3"/>
  <c r="G32" i="3"/>
  <c r="G31" i="3"/>
  <c r="G30" i="3"/>
  <c r="G35" i="3"/>
  <c r="G29" i="3" l="1"/>
  <c r="BE36" i="3" l="1"/>
  <c r="BE37" i="3" s="1"/>
  <c r="BD36" i="3"/>
  <c r="BD37" i="3" s="1"/>
  <c r="BC36" i="3"/>
  <c r="BC37" i="3" s="1"/>
  <c r="BA36" i="3"/>
  <c r="BA37" i="3" s="1"/>
  <c r="G36" i="3"/>
  <c r="BB36" i="3" s="1"/>
  <c r="BB37" i="3" s="1"/>
  <c r="C37" i="3"/>
  <c r="BE32" i="3"/>
  <c r="BD32" i="3"/>
  <c r="BC32" i="3"/>
  <c r="BA32" i="3"/>
  <c r="BE31" i="3"/>
  <c r="BD31" i="3"/>
  <c r="BC31" i="3"/>
  <c r="BA31" i="3"/>
  <c r="BB31" i="3"/>
  <c r="C33" i="3"/>
  <c r="BE26" i="3"/>
  <c r="BD26" i="3"/>
  <c r="BC26" i="3"/>
  <c r="BA26" i="3"/>
  <c r="G26" i="3"/>
  <c r="BB26" i="3" s="1"/>
  <c r="BE20" i="3"/>
  <c r="BD20" i="3"/>
  <c r="BC20" i="3"/>
  <c r="BA20" i="3"/>
  <c r="G20" i="3"/>
  <c r="BB20" i="3" s="1"/>
  <c r="BE18" i="3"/>
  <c r="BD18" i="3"/>
  <c r="BC18" i="3"/>
  <c r="BA18" i="3"/>
  <c r="G18" i="3"/>
  <c r="BB18" i="3" s="1"/>
  <c r="C27" i="3"/>
  <c r="BE15" i="3"/>
  <c r="BD15" i="3"/>
  <c r="BC15" i="3"/>
  <c r="BA15" i="3"/>
  <c r="G15" i="3"/>
  <c r="BB15" i="3" s="1"/>
  <c r="BE13" i="3"/>
  <c r="BD13" i="3"/>
  <c r="BC13" i="3"/>
  <c r="BA13" i="3"/>
  <c r="G13" i="3"/>
  <c r="BB13" i="3" s="1"/>
  <c r="BE11" i="3"/>
  <c r="BD11" i="3"/>
  <c r="BC11" i="3"/>
  <c r="BA11" i="3"/>
  <c r="G11" i="3"/>
  <c r="BB11" i="3" s="1"/>
  <c r="C16" i="3"/>
  <c r="BE8" i="3"/>
  <c r="BE9" i="3" s="1"/>
  <c r="BD8" i="3"/>
  <c r="BD9" i="3" s="1"/>
  <c r="BC8" i="3"/>
  <c r="BC9" i="3" s="1"/>
  <c r="BA8" i="3"/>
  <c r="BA9" i="3" s="1"/>
  <c r="G8" i="3"/>
  <c r="BB8" i="3" s="1"/>
  <c r="BB9" i="3" s="1"/>
  <c r="C9" i="3"/>
  <c r="G16" i="3" l="1"/>
  <c r="BE27" i="3"/>
  <c r="BA16" i="3"/>
  <c r="BC27" i="3"/>
  <c r="BA33" i="3"/>
  <c r="BC16" i="3"/>
  <c r="BE33" i="3"/>
  <c r="BE16" i="3"/>
  <c r="BA27" i="3"/>
  <c r="BD27" i="3"/>
  <c r="BD33" i="3"/>
  <c r="BB27" i="3"/>
  <c r="BD16" i="3"/>
  <c r="BC33" i="3"/>
  <c r="G33" i="3"/>
  <c r="G9" i="3"/>
  <c r="BB16" i="3"/>
  <c r="BB32" i="3"/>
  <c r="BB33" i="3" s="1"/>
  <c r="G27" i="3"/>
  <c r="G37" i="3"/>
  <c r="G39" i="3" l="1"/>
</calcChain>
</file>

<file path=xl/sharedStrings.xml><?xml version="1.0" encoding="utf-8"?>
<sst xmlns="http://schemas.openxmlformats.org/spreadsheetml/2006/main" count="93" uniqueCount="69">
  <si>
    <t>Stavba :</t>
  </si>
  <si>
    <t>Objekt :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</si>
  <si>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</si>
  <si>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</si>
  <si>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</si>
  <si>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</si>
  <si>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</si>
  <si>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</si>
  <si>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</si>
  <si>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</si>
  <si>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</si>
  <si>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</si>
  <si>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</si>
  <si>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ZTI</t>
  </si>
  <si>
    <t>713</t>
  </si>
  <si>
    <t>Izolace tepelné</t>
  </si>
  <si>
    <t>22-09</t>
  </si>
  <si>
    <t xml:space="preserve">IZOLACE PE 22/9 </t>
  </si>
  <si>
    <t>M</t>
  </si>
  <si>
    <t>721</t>
  </si>
  <si>
    <t>Vnitřní kanalizace</t>
  </si>
  <si>
    <t>721170962R00</t>
  </si>
  <si>
    <t xml:space="preserve">Oprava - propojení dosavadního potrubí PVC DN 63 </t>
  </si>
  <si>
    <t>kus</t>
  </si>
  <si>
    <t>m</t>
  </si>
  <si>
    <t>721176103R00</t>
  </si>
  <si>
    <t xml:space="preserve">Potrubí HT připojovací DN 50 x 1,8 mm </t>
  </si>
  <si>
    <t>721194105R00</t>
  </si>
  <si>
    <t xml:space="preserve">Vyvedení odpadních výpustek D 50 x 1,8 </t>
  </si>
  <si>
    <t>722</t>
  </si>
  <si>
    <t>Vnitřní vodovod</t>
  </si>
  <si>
    <t>722131932R00</t>
  </si>
  <si>
    <t xml:space="preserve">Oprava-propojení dosavadního potrubí závit. DN 20 </t>
  </si>
  <si>
    <t>722174311R00</t>
  </si>
  <si>
    <t xml:space="preserve">Potrubí z PP-R 80 PN 20, DN 20 </t>
  </si>
  <si>
    <t>722190401R00</t>
  </si>
  <si>
    <t xml:space="preserve">Vyvedení a upevnění výpustek DN 15 </t>
  </si>
  <si>
    <t>725</t>
  </si>
  <si>
    <t>Zařizovací předměty</t>
  </si>
  <si>
    <t>soubor</t>
  </si>
  <si>
    <t>KPL</t>
  </si>
  <si>
    <t>KS</t>
  </si>
  <si>
    <t>799</t>
  </si>
  <si>
    <t>Ostatní</t>
  </si>
  <si>
    <t>PC</t>
  </si>
  <si>
    <t>HOD</t>
  </si>
  <si>
    <t>Pedagogická fakulta Masarykovy univerzity</t>
  </si>
  <si>
    <t>CELKEM ZTI BEZ DPH</t>
  </si>
  <si>
    <t>Demontáž umyvadel s baterie  vč.likvidace</t>
  </si>
  <si>
    <t>Rekonstrukce prostoru po bývalé knihovně a studovně v objektu Poříčí 9</t>
  </si>
  <si>
    <t xml:space="preserve">ZAR.PREDMET-VIZ LEGENDA </t>
  </si>
  <si>
    <t>U</t>
  </si>
  <si>
    <t>Ud</t>
  </si>
  <si>
    <t>D</t>
  </si>
  <si>
    <t>STAVEBNI PRIMOCE +demontáže</t>
  </si>
  <si>
    <t>Vsazení odbočky na kanalizaci HT100</t>
  </si>
  <si>
    <t xml:space="preserve">Potrubí HT připojovací DN 70 x 1,9 mm </t>
  </si>
  <si>
    <t>721176104R00</t>
  </si>
  <si>
    <t>Vsazení odbočky na vodě</t>
  </si>
  <si>
    <t>722130236R00</t>
  </si>
  <si>
    <t xml:space="preserve">Potrubí z trub.závit.pozink.svařovan. 11343,DN 50 </t>
  </si>
  <si>
    <t>722290229R00</t>
  </si>
  <si>
    <t>722290234R00</t>
  </si>
  <si>
    <t xml:space="preserve">Proplach a dezinfekce vodovod.potrubí DN 80 </t>
  </si>
  <si>
    <t>Zkouška tlaku potrubí závitového</t>
  </si>
  <si>
    <t>Oprava-propojení dosavadního potrubí závit. DN 50- vč.Gebo spojky</t>
  </si>
  <si>
    <t>ZŘÍZENÍ a ZAPRAVENÍ DRÁŽKY DO PODLAHY  vč opravy izolace proti vodě.</t>
  </si>
  <si>
    <t>OTOČENÍ STÁV.UZÁVĚRU VODY G2</t>
  </si>
  <si>
    <t>KUS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</si>
</sst>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0"/>
      <name val="Arial CE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Arial CE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10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73">
    <xf numFmtId="0" fontId="0" fillId="0" borderId="0" xfId="0"/>
    <xf numFmtId="49" fontId="2" fillId="0" borderId="10" xfId="1" applyNumberFormat="1" applyFont="1" applyBorder="1"/>
    <xf numFmtId="0" fontId="4" fillId="0" borderId="0" xfId="1"/>
    <xf numFmtId="0" fontId="1" fillId="0" borderId="0" xfId="1" applyFont="1"/>
    <xf numFmtId="0" fontId="6" fillId="0" borderId="0" xfId="1" applyFont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0" xfId="1" applyFont="1" applyAlignment="1">
      <alignment horizontal="right"/>
    </xf>
    <xf numFmtId="0" fontId="1" fillId="0" borderId="10" xfId="1" applyFont="1" applyBorder="1"/>
    <xf numFmtId="0" fontId="3" fillId="0" borderId="11" xfId="1" applyFont="1" applyBorder="1" applyAlignment="1">
      <alignment horizontal="right"/>
    </xf>
    <xf numFmtId="49" fontId="1" fillId="0" borderId="10" xfId="1" applyNumberFormat="1" applyFont="1" applyBorder="1" applyAlignment="1">
      <alignment horizontal="left"/>
    </xf>
    <xf numFmtId="0" fontId="1" fillId="0" borderId="12" xfId="1" applyFont="1" applyBorder="1"/>
    <xf numFmtId="0" fontId="1" fillId="0" borderId="15" xfId="1" applyFont="1" applyBorder="1"/>
    <xf numFmtId="0" fontId="3" fillId="0" borderId="0" xfId="1" applyFont="1"/>
    <xf numFmtId="0" fontId="1" fillId="0" borderId="0" xfId="1" applyFont="1" applyAlignment="1">
      <alignment horizontal="right"/>
    </xf>
    <xf numFmtId="0" fontId="1" fillId="0" borderId="0" xfId="1" applyFont="1" applyAlignment="1"/>
    <xf numFmtId="49" fontId="3" fillId="2" borderId="4" xfId="1" applyNumberFormat="1" applyFont="1" applyFill="1" applyBorder="1"/>
    <xf numFmtId="0" fontId="3" fillId="2" borderId="2" xfId="1" applyFont="1" applyFill="1" applyBorder="1" applyAlignment="1">
      <alignment horizontal="center"/>
    </xf>
    <xf numFmtId="0" fontId="3" fillId="2" borderId="2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center"/>
    </xf>
    <xf numFmtId="0" fontId="2" fillId="0" borderId="18" xfId="1" applyFont="1" applyBorder="1" applyAlignment="1">
      <alignment horizontal="center"/>
    </xf>
    <xf numFmtId="49" fontId="2" fillId="0" borderId="18" xfId="1" applyNumberFormat="1" applyFont="1" applyBorder="1" applyAlignment="1">
      <alignment horizontal="left"/>
    </xf>
    <xf numFmtId="0" fontId="2" fillId="0" borderId="5" xfId="1" applyFont="1" applyBorder="1"/>
    <xf numFmtId="0" fontId="1" fillId="0" borderId="3" xfId="1" applyFont="1" applyBorder="1" applyAlignment="1">
      <alignment horizontal="center"/>
    </xf>
    <xf numFmtId="0" fontId="1" fillId="0" borderId="3" xfId="1" applyNumberFormat="1" applyFont="1" applyBorder="1" applyAlignment="1">
      <alignment horizontal="right"/>
    </xf>
    <xf numFmtId="0" fontId="1" fillId="0" borderId="2" xfId="1" applyNumberFormat="1" applyFont="1" applyBorder="1"/>
    <xf numFmtId="0" fontId="4" fillId="0" borderId="0" xfId="1" applyNumberFormat="1"/>
    <xf numFmtId="0" fontId="8" fillId="0" borderId="0" xfId="1" applyFont="1"/>
    <xf numFmtId="0" fontId="9" fillId="0" borderId="19" xfId="1" applyFont="1" applyBorder="1" applyAlignment="1">
      <alignment horizontal="center" vertical="top"/>
    </xf>
    <xf numFmtId="49" fontId="9" fillId="0" borderId="19" xfId="1" applyNumberFormat="1" applyFont="1" applyBorder="1" applyAlignment="1">
      <alignment horizontal="left" vertical="top"/>
    </xf>
    <xf numFmtId="0" fontId="9" fillId="0" borderId="19" xfId="1" applyFont="1" applyBorder="1" applyAlignment="1">
      <alignment vertical="top" wrapText="1"/>
    </xf>
    <xf numFmtId="49" fontId="9" fillId="0" borderId="19" xfId="1" applyNumberFormat="1" applyFont="1" applyBorder="1" applyAlignment="1">
      <alignment horizontal="center" shrinkToFit="1"/>
    </xf>
    <xf numFmtId="4" fontId="9" fillId="0" borderId="19" xfId="1" applyNumberFormat="1" applyFont="1" applyBorder="1" applyAlignment="1">
      <alignment horizontal="right"/>
    </xf>
    <xf numFmtId="4" fontId="9" fillId="0" borderId="19" xfId="1" applyNumberFormat="1" applyFont="1" applyBorder="1"/>
    <xf numFmtId="0" fontId="10" fillId="0" borderId="0" xfId="1" applyFont="1"/>
    <xf numFmtId="0" fontId="1" fillId="2" borderId="4" xfId="1" applyFont="1" applyFill="1" applyBorder="1" applyAlignment="1">
      <alignment horizontal="center"/>
    </xf>
    <xf numFmtId="49" fontId="11" fillId="2" borderId="4" xfId="1" applyNumberFormat="1" applyFont="1" applyFill="1" applyBorder="1" applyAlignment="1">
      <alignment horizontal="left"/>
    </xf>
    <xf numFmtId="0" fontId="11" fillId="2" borderId="5" xfId="1" applyFont="1" applyFill="1" applyBorder="1"/>
    <xf numFmtId="0" fontId="1" fillId="2" borderId="3" xfId="1" applyFont="1" applyFill="1" applyBorder="1" applyAlignment="1">
      <alignment horizontal="center"/>
    </xf>
    <xf numFmtId="4" fontId="1" fillId="2" borderId="3" xfId="1" applyNumberFormat="1" applyFont="1" applyFill="1" applyBorder="1" applyAlignment="1">
      <alignment horizontal="right"/>
    </xf>
    <xf numFmtId="4" fontId="1" fillId="2" borderId="2" xfId="1" applyNumberFormat="1" applyFont="1" applyFill="1" applyBorder="1" applyAlignment="1">
      <alignment horizontal="right"/>
    </xf>
    <xf numFmtId="4" fontId="2" fillId="2" borderId="4" xfId="1" applyNumberFormat="1" applyFont="1" applyFill="1" applyBorder="1"/>
    <xf numFmtId="3" fontId="4" fillId="0" borderId="0" xfId="1" applyNumberFormat="1"/>
    <xf numFmtId="0" fontId="4" fillId="0" borderId="0" xfId="1" applyBorder="1"/>
    <xf numFmtId="0" fontId="12" fillId="0" borderId="0" xfId="1" applyFont="1" applyAlignment="1"/>
    <xf numFmtId="0" fontId="4" fillId="0" borderId="0" xfId="1" applyAlignment="1">
      <alignment horizontal="right"/>
    </xf>
    <xf numFmtId="0" fontId="13" fillId="0" borderId="0" xfId="1" applyFont="1" applyBorder="1"/>
    <xf numFmtId="3" fontId="13" fillId="0" borderId="0" xfId="1" applyNumberFormat="1" applyFont="1" applyBorder="1" applyAlignment="1">
      <alignment horizontal="right"/>
    </xf>
    <xf numFmtId="4" fontId="13" fillId="0" borderId="0" xfId="1" applyNumberFormat="1" applyFont="1" applyBorder="1"/>
    <xf numFmtId="0" fontId="12" fillId="0" borderId="0" xfId="1" applyFont="1" applyBorder="1" applyAlignment="1"/>
    <xf numFmtId="0" fontId="4" fillId="0" borderId="0" xfId="1" applyBorder="1" applyAlignment="1">
      <alignment horizontal="right"/>
    </xf>
    <xf numFmtId="0" fontId="1" fillId="2" borderId="19" xfId="1" applyFont="1" applyFill="1" applyBorder="1" applyAlignment="1">
      <alignment horizontal="center"/>
    </xf>
    <xf numFmtId="49" fontId="11" fillId="2" borderId="19" xfId="1" applyNumberFormat="1" applyFont="1" applyFill="1" applyBorder="1" applyAlignment="1">
      <alignment horizontal="left"/>
    </xf>
    <xf numFmtId="0" fontId="11" fillId="2" borderId="20" xfId="1" applyFont="1" applyFill="1" applyBorder="1"/>
    <xf numFmtId="0" fontId="1" fillId="2" borderId="6" xfId="1" applyFont="1" applyFill="1" applyBorder="1" applyAlignment="1">
      <alignment horizontal="center"/>
    </xf>
    <xf numFmtId="4" fontId="1" fillId="2" borderId="6" xfId="1" applyNumberFormat="1" applyFont="1" applyFill="1" applyBorder="1" applyAlignment="1">
      <alignment horizontal="right"/>
    </xf>
    <xf numFmtId="4" fontId="1" fillId="2" borderId="7" xfId="1" applyNumberFormat="1" applyFont="1" applyFill="1" applyBorder="1" applyAlignment="1">
      <alignment horizontal="right"/>
    </xf>
    <xf numFmtId="4" fontId="2" fillId="2" borderId="19" xfId="1" applyNumberFormat="1" applyFont="1" applyFill="1" applyBorder="1"/>
    <xf numFmtId="0" fontId="4" fillId="0" borderId="21" xfId="1" applyBorder="1"/>
    <xf numFmtId="0" fontId="4" fillId="0" borderId="22" xfId="1" applyBorder="1"/>
    <xf numFmtId="0" fontId="4" fillId="0" borderId="23" xfId="1" applyBorder="1"/>
    <xf numFmtId="0" fontId="4" fillId="0" borderId="24" xfId="1" applyBorder="1"/>
    <xf numFmtId="0" fontId="4" fillId="0" borderId="1" xfId="1" applyBorder="1"/>
    <xf numFmtId="0" fontId="14" fillId="0" borderId="1" xfId="1" applyFont="1" applyBorder="1"/>
    <xf numFmtId="4" fontId="14" fillId="0" borderId="25" xfId="1" applyNumberFormat="1" applyFont="1" applyBorder="1"/>
    <xf numFmtId="0" fontId="2" fillId="0" borderId="15" xfId="1" applyNumberFormat="1" applyFont="1" applyBorder="1" applyAlignment="1">
      <alignment wrapText="1"/>
    </xf>
    <xf numFmtId="0" fontId="5" fillId="0" borderId="0" xfId="1" applyFont="1" applyAlignment="1">
      <alignment horizontal="center"/>
    </xf>
    <xf numFmtId="0" fontId="1" fillId="0" borderId="8" xfId="1" applyFont="1" applyBorder="1" applyAlignment="1">
      <alignment horizontal="center"/>
    </xf>
    <xf numFmtId="0" fontId="1" fillId="0" borderId="9" xfId="1" applyFont="1" applyBorder="1" applyAlignment="1">
      <alignment horizontal="center"/>
    </xf>
    <xf numFmtId="49" fontId="1" fillId="0" borderId="13" xfId="1" applyNumberFormat="1" applyFont="1" applyBorder="1" applyAlignment="1">
      <alignment horizontal="center"/>
    </xf>
    <xf numFmtId="0" fontId="1" fillId="0" borderId="14" xfId="1" applyFont="1" applyBorder="1" applyAlignment="1">
      <alignment horizontal="center"/>
    </xf>
    <xf numFmtId="0" fontId="1" fillId="0" borderId="16" xfId="1" applyFont="1" applyBorder="1" applyAlignment="1">
      <alignment horizontal="center" shrinkToFit="1"/>
    </xf>
    <xf numFmtId="0" fontId="1" fillId="0" borderId="15" xfId="1" applyFont="1" applyBorder="1" applyAlignment="1">
      <alignment horizontal="center" shrinkToFit="1"/>
    </xf>
    <xf numFmtId="0" fontId="1" fillId="0" borderId="17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10"/>
  <sheetViews>
    <sheetView showGridLines="0" showZeros="0" tabSelected="1" zoomScaleNormal="100" workbookViewId="0">
      <selection activeCell="K10" sqref="K10"/>
    </sheetView>
  </sheetViews>
  <sheetFormatPr defaultRowHeight="12.75" x14ac:dyDescent="0.2"/>
  <cols>
    <col min="1" max="1" width="4.42578125" style="2" customWidth="1"/>
    <col min="2" max="2" width="11.5703125" style="2" customWidth="1"/>
    <col min="3" max="3" width="40.42578125" style="2" customWidth="1"/>
    <col min="4" max="4" width="5.5703125" style="2" customWidth="1"/>
    <col min="5" max="5" width="8.5703125" style="44" customWidth="1"/>
    <col min="6" max="6" width="9.85546875" style="2" customWidth="1"/>
    <col min="7" max="7" width="13.85546875" style="2" customWidth="1"/>
    <col min="8" max="11" width="9.140625" style="2"/>
    <col min="12" max="12" width="75.42578125" style="2" customWidth="1"/>
    <col min="13" max="13" width="45.28515625" style="2" customWidth="1"/>
    <col min="14" max="16384" width="9.140625" style="2"/>
  </cols>
  <sheetData>
    <row r="1" spans="1:104" ht="15.75" x14ac:dyDescent="0.25">
      <c r="A1" s="65" t="s">
        <v>2</v>
      </c>
      <c r="B1" s="65"/>
      <c r="C1" s="65"/>
      <c r="D1" s="65"/>
      <c r="E1" s="65"/>
      <c r="F1" s="65"/>
      <c r="G1" s="65"/>
    </row>
    <row r="2" spans="1:104" ht="14.25" customHeight="1" thickBot="1" x14ac:dyDescent="0.25">
      <c r="A2" s="3"/>
      <c r="B2" s="4"/>
      <c r="C2" s="5"/>
      <c r="D2" s="5"/>
      <c r="E2" s="6"/>
      <c r="F2" s="5"/>
      <c r="G2" s="5"/>
    </row>
    <row r="3" spans="1:104" ht="13.5" thickTop="1" x14ac:dyDescent="0.2">
      <c r="A3" s="66" t="s">
        <v>0</v>
      </c>
      <c r="B3" s="67"/>
      <c r="C3" s="1" t="s">
        <v>46</v>
      </c>
      <c r="D3" s="7"/>
      <c r="E3" s="8" t="s">
        <v>3</v>
      </c>
      <c r="F3" s="9"/>
      <c r="G3" s="10"/>
    </row>
    <row r="4" spans="1:104" ht="27.75" customHeight="1" thickBot="1" x14ac:dyDescent="0.25">
      <c r="A4" s="68" t="s">
        <v>1</v>
      </c>
      <c r="B4" s="69"/>
      <c r="C4" s="64" t="s">
        <v>49</v>
      </c>
      <c r="D4" s="11"/>
      <c r="E4" s="70" t="s">
        <v>13</v>
      </c>
      <c r="F4" s="71"/>
      <c r="G4" s="72"/>
    </row>
    <row r="5" spans="1:104" ht="13.5" thickTop="1" x14ac:dyDescent="0.2">
      <c r="A5" s="12"/>
      <c r="B5" s="3"/>
      <c r="C5" s="3"/>
      <c r="D5" s="3"/>
      <c r="E5" s="13"/>
      <c r="F5" s="3"/>
      <c r="G5" s="14"/>
    </row>
    <row r="6" spans="1:104" x14ac:dyDescent="0.2">
      <c r="A6" s="15" t="s">
        <v>4</v>
      </c>
      <c r="B6" s="16" t="s">
        <v>5</v>
      </c>
      <c r="C6" s="16" t="s">
        <v>6</v>
      </c>
      <c r="D6" s="16" t="s">
        <v>7</v>
      </c>
      <c r="E6" s="17" t="s">
        <v>8</v>
      </c>
      <c r="F6" s="16" t="s">
        <v>9</v>
      </c>
      <c r="G6" s="18" t="s">
        <v>10</v>
      </c>
    </row>
    <row r="7" spans="1:104" x14ac:dyDescent="0.2">
      <c r="A7" s="19" t="s">
        <v>11</v>
      </c>
      <c r="B7" s="20" t="s">
        <v>14</v>
      </c>
      <c r="C7" s="21" t="s">
        <v>15</v>
      </c>
      <c r="D7" s="22"/>
      <c r="E7" s="23"/>
      <c r="F7" s="23"/>
      <c r="G7" s="24"/>
      <c r="H7" s="25"/>
      <c r="I7" s="25"/>
      <c r="O7" s="26">
        <v>1</v>
      </c>
    </row>
    <row r="8" spans="1:104" x14ac:dyDescent="0.2">
      <c r="A8" s="27"/>
      <c r="B8" s="28" t="s">
        <v>16</v>
      </c>
      <c r="C8" s="29" t="s">
        <v>17</v>
      </c>
      <c r="D8" s="30" t="s">
        <v>18</v>
      </c>
      <c r="E8" s="31">
        <v>14</v>
      </c>
      <c r="F8" s="31"/>
      <c r="G8" s="32">
        <f>E8*F8</f>
        <v>0</v>
      </c>
      <c r="O8" s="26">
        <v>2</v>
      </c>
      <c r="AA8" s="2">
        <v>12</v>
      </c>
      <c r="AB8" s="2">
        <v>1</v>
      </c>
      <c r="AC8" s="2">
        <v>1</v>
      </c>
      <c r="AZ8" s="2">
        <v>2</v>
      </c>
      <c r="BA8" s="2">
        <f>IF(AZ8=1,G8,0)</f>
        <v>0</v>
      </c>
      <c r="BB8" s="2">
        <f>IF(AZ8=2,G8,0)</f>
        <v>0</v>
      </c>
      <c r="BC8" s="2">
        <f>IF(AZ8=3,G8,0)</f>
        <v>0</v>
      </c>
      <c r="BD8" s="2">
        <f>IF(AZ8=4,G8,0)</f>
        <v>0</v>
      </c>
      <c r="BE8" s="2">
        <f>IF(AZ8=5,G8,0)</f>
        <v>0</v>
      </c>
      <c r="CA8" s="33">
        <v>12</v>
      </c>
      <c r="CB8" s="33">
        <v>1</v>
      </c>
      <c r="CZ8" s="2">
        <v>0</v>
      </c>
    </row>
    <row r="9" spans="1:104" x14ac:dyDescent="0.2">
      <c r="A9" s="34"/>
      <c r="B9" s="35" t="s">
        <v>12</v>
      </c>
      <c r="C9" s="36" t="str">
        <f>CONCATENATE(B7," ",C7)</f>
        <v>713 Izolace tepelné</v>
      </c>
      <c r="D9" s="37"/>
      <c r="E9" s="38"/>
      <c r="F9" s="39"/>
      <c r="G9" s="40">
        <f>SUM(G7:G8)</f>
        <v>0</v>
      </c>
      <c r="O9" s="26">
        <v>4</v>
      </c>
      <c r="BA9" s="41">
        <f>SUM(BA7:BA8)</f>
        <v>0</v>
      </c>
      <c r="BB9" s="41">
        <f>SUM(BB7:BB8)</f>
        <v>0</v>
      </c>
      <c r="BC9" s="41">
        <f>SUM(BC7:BC8)</f>
        <v>0</v>
      </c>
      <c r="BD9" s="41">
        <f>SUM(BD7:BD8)</f>
        <v>0</v>
      </c>
      <c r="BE9" s="41">
        <f>SUM(BE7:BE8)</f>
        <v>0</v>
      </c>
    </row>
    <row r="10" spans="1:104" x14ac:dyDescent="0.2">
      <c r="A10" s="19" t="s">
        <v>11</v>
      </c>
      <c r="B10" s="20" t="s">
        <v>19</v>
      </c>
      <c r="C10" s="21" t="s">
        <v>20</v>
      </c>
      <c r="D10" s="22"/>
      <c r="E10" s="23"/>
      <c r="F10" s="23"/>
      <c r="G10" s="24"/>
      <c r="H10" s="25"/>
      <c r="I10" s="25"/>
      <c r="O10" s="26">
        <v>1</v>
      </c>
    </row>
    <row r="11" spans="1:104" x14ac:dyDescent="0.2">
      <c r="A11" s="27"/>
      <c r="B11" s="28" t="s">
        <v>21</v>
      </c>
      <c r="C11" s="29" t="s">
        <v>22</v>
      </c>
      <c r="D11" s="30" t="s">
        <v>23</v>
      </c>
      <c r="E11" s="31">
        <v>1</v>
      </c>
      <c r="F11" s="31"/>
      <c r="G11" s="32">
        <f t="shared" ref="G11:G15" si="0">E11*F11</f>
        <v>0</v>
      </c>
      <c r="O11" s="26">
        <v>2</v>
      </c>
      <c r="AA11" s="2">
        <v>1</v>
      </c>
      <c r="AB11" s="2">
        <v>7</v>
      </c>
      <c r="AC11" s="2">
        <v>7</v>
      </c>
      <c r="AZ11" s="2">
        <v>2</v>
      </c>
      <c r="BA11" s="2">
        <f t="shared" ref="BA11:BA15" si="1">IF(AZ11=1,G11,0)</f>
        <v>0</v>
      </c>
      <c r="BB11" s="2">
        <f t="shared" ref="BB11:BB15" si="2">IF(AZ11=2,G11,0)</f>
        <v>0</v>
      </c>
      <c r="BC11" s="2">
        <f t="shared" ref="BC11:BC15" si="3">IF(AZ11=3,G11,0)</f>
        <v>0</v>
      </c>
      <c r="BD11" s="2">
        <f t="shared" ref="BD11:BD15" si="4">IF(AZ11=4,G11,0)</f>
        <v>0</v>
      </c>
      <c r="BE11" s="2">
        <f t="shared" ref="BE11:BE15" si="5">IF(AZ11=5,G11,0)</f>
        <v>0</v>
      </c>
      <c r="CA11" s="33">
        <v>1</v>
      </c>
      <c r="CB11" s="33">
        <v>7</v>
      </c>
      <c r="CZ11" s="2">
        <v>1.291E-2</v>
      </c>
    </row>
    <row r="12" spans="1:104" x14ac:dyDescent="0.2">
      <c r="A12" s="27"/>
      <c r="B12" s="28"/>
      <c r="C12" s="29" t="s">
        <v>55</v>
      </c>
      <c r="D12" s="30" t="s">
        <v>23</v>
      </c>
      <c r="E12" s="31">
        <v>1</v>
      </c>
      <c r="F12" s="31"/>
      <c r="G12" s="32">
        <f t="shared" si="0"/>
        <v>0</v>
      </c>
      <c r="O12" s="26"/>
      <c r="CA12" s="33"/>
      <c r="CB12" s="33"/>
    </row>
    <row r="13" spans="1:104" x14ac:dyDescent="0.2">
      <c r="A13" s="27"/>
      <c r="B13" s="28" t="s">
        <v>25</v>
      </c>
      <c r="C13" s="29" t="s">
        <v>26</v>
      </c>
      <c r="D13" s="30" t="s">
        <v>24</v>
      </c>
      <c r="E13" s="31">
        <v>3</v>
      </c>
      <c r="F13" s="31"/>
      <c r="G13" s="32">
        <f t="shared" si="0"/>
        <v>0</v>
      </c>
      <c r="O13" s="26">
        <v>2</v>
      </c>
      <c r="AA13" s="2">
        <v>1</v>
      </c>
      <c r="AB13" s="2">
        <v>7</v>
      </c>
      <c r="AC13" s="2">
        <v>7</v>
      </c>
      <c r="AZ13" s="2">
        <v>2</v>
      </c>
      <c r="BA13" s="2">
        <f t="shared" si="1"/>
        <v>0</v>
      </c>
      <c r="BB13" s="2">
        <f t="shared" si="2"/>
        <v>0</v>
      </c>
      <c r="BC13" s="2">
        <f t="shared" si="3"/>
        <v>0</v>
      </c>
      <c r="BD13" s="2">
        <f t="shared" si="4"/>
        <v>0</v>
      </c>
      <c r="BE13" s="2">
        <f t="shared" si="5"/>
        <v>0</v>
      </c>
      <c r="CA13" s="33">
        <v>1</v>
      </c>
      <c r="CB13" s="33">
        <v>7</v>
      </c>
      <c r="CZ13" s="2">
        <v>4.6999999999999901E-4</v>
      </c>
    </row>
    <row r="14" spans="1:104" x14ac:dyDescent="0.2">
      <c r="A14" s="27"/>
      <c r="B14" s="28" t="s">
        <v>57</v>
      </c>
      <c r="C14" s="29" t="s">
        <v>56</v>
      </c>
      <c r="D14" s="30" t="s">
        <v>24</v>
      </c>
      <c r="E14" s="31">
        <v>4</v>
      </c>
      <c r="F14" s="31"/>
      <c r="G14" s="32">
        <f t="shared" si="0"/>
        <v>0</v>
      </c>
      <c r="O14" s="26"/>
      <c r="CA14" s="33"/>
      <c r="CB14" s="33"/>
    </row>
    <row r="15" spans="1:104" x14ac:dyDescent="0.2">
      <c r="A15" s="27"/>
      <c r="B15" s="28" t="s">
        <v>27</v>
      </c>
      <c r="C15" s="29" t="s">
        <v>28</v>
      </c>
      <c r="D15" s="30" t="s">
        <v>23</v>
      </c>
      <c r="E15" s="31">
        <v>4</v>
      </c>
      <c r="F15" s="31"/>
      <c r="G15" s="32">
        <f t="shared" si="0"/>
        <v>0</v>
      </c>
      <c r="O15" s="26">
        <v>2</v>
      </c>
      <c r="AA15" s="2">
        <v>1</v>
      </c>
      <c r="AB15" s="2">
        <v>7</v>
      </c>
      <c r="AC15" s="2">
        <v>7</v>
      </c>
      <c r="AZ15" s="2">
        <v>2</v>
      </c>
      <c r="BA15" s="2">
        <f t="shared" si="1"/>
        <v>0</v>
      </c>
      <c r="BB15" s="2">
        <f t="shared" si="2"/>
        <v>0</v>
      </c>
      <c r="BC15" s="2">
        <f t="shared" si="3"/>
        <v>0</v>
      </c>
      <c r="BD15" s="2">
        <f t="shared" si="4"/>
        <v>0</v>
      </c>
      <c r="BE15" s="2">
        <f t="shared" si="5"/>
        <v>0</v>
      </c>
      <c r="CA15" s="33">
        <v>1</v>
      </c>
      <c r="CB15" s="33">
        <v>7</v>
      </c>
      <c r="CZ15" s="2">
        <v>0</v>
      </c>
    </row>
    <row r="16" spans="1:104" x14ac:dyDescent="0.2">
      <c r="A16" s="34"/>
      <c r="B16" s="35" t="s">
        <v>12</v>
      </c>
      <c r="C16" s="36" t="str">
        <f>CONCATENATE(B10," ",C10)</f>
        <v>721 Vnitřní kanalizace</v>
      </c>
      <c r="D16" s="37"/>
      <c r="E16" s="38"/>
      <c r="F16" s="39"/>
      <c r="G16" s="40">
        <f>SUM(G10:G15)</f>
        <v>0</v>
      </c>
      <c r="O16" s="26">
        <v>4</v>
      </c>
      <c r="BA16" s="41">
        <f>SUM(BA10:BA15)</f>
        <v>0</v>
      </c>
      <c r="BB16" s="41">
        <f>SUM(BB10:BB15)</f>
        <v>0</v>
      </c>
      <c r="BC16" s="41">
        <f>SUM(BC10:BC15)</f>
        <v>0</v>
      </c>
      <c r="BD16" s="41">
        <f>SUM(BD10:BD15)</f>
        <v>0</v>
      </c>
      <c r="BE16" s="41">
        <f>SUM(BE10:BE15)</f>
        <v>0</v>
      </c>
    </row>
    <row r="17" spans="1:104" x14ac:dyDescent="0.2">
      <c r="A17" s="19" t="s">
        <v>11</v>
      </c>
      <c r="B17" s="20" t="s">
        <v>29</v>
      </c>
      <c r="C17" s="21" t="s">
        <v>30</v>
      </c>
      <c r="D17" s="22"/>
      <c r="E17" s="23"/>
      <c r="F17" s="23"/>
      <c r="G17" s="24"/>
      <c r="H17" s="25"/>
      <c r="I17" s="25"/>
      <c r="O17" s="26">
        <v>1</v>
      </c>
    </row>
    <row r="18" spans="1:104" x14ac:dyDescent="0.2">
      <c r="A18" s="27"/>
      <c r="B18" s="28" t="s">
        <v>31</v>
      </c>
      <c r="C18" s="29" t="s">
        <v>32</v>
      </c>
      <c r="D18" s="30" t="s">
        <v>23</v>
      </c>
      <c r="E18" s="31">
        <v>2</v>
      </c>
      <c r="F18" s="31"/>
      <c r="G18" s="32">
        <f t="shared" ref="G18:G26" si="6">E18*F18</f>
        <v>0</v>
      </c>
      <c r="O18" s="26">
        <v>2</v>
      </c>
      <c r="AA18" s="2">
        <v>1</v>
      </c>
      <c r="AB18" s="2">
        <v>7</v>
      </c>
      <c r="AC18" s="2">
        <v>7</v>
      </c>
      <c r="AZ18" s="2">
        <v>2</v>
      </c>
      <c r="BA18" s="2">
        <f t="shared" ref="BA18:BA26" si="7">IF(AZ18=1,G18,0)</f>
        <v>0</v>
      </c>
      <c r="BB18" s="2">
        <f t="shared" ref="BB18:BB26" si="8">IF(AZ18=2,G18,0)</f>
        <v>0</v>
      </c>
      <c r="BC18" s="2">
        <f t="shared" ref="BC18:BC26" si="9">IF(AZ18=3,G18,0)</f>
        <v>0</v>
      </c>
      <c r="BD18" s="2">
        <f t="shared" ref="BD18:BD26" si="10">IF(AZ18=4,G18,0)</f>
        <v>0</v>
      </c>
      <c r="BE18" s="2">
        <f t="shared" ref="BE18:BE26" si="11">IF(AZ18=5,G18,0)</f>
        <v>0</v>
      </c>
      <c r="CA18" s="33">
        <v>1</v>
      </c>
      <c r="CB18" s="33">
        <v>7</v>
      </c>
      <c r="CZ18" s="2">
        <v>8.4000000000000003E-4</v>
      </c>
    </row>
    <row r="19" spans="1:104" x14ac:dyDescent="0.2">
      <c r="A19" s="27"/>
      <c r="B19" s="28"/>
      <c r="C19" s="29" t="s">
        <v>58</v>
      </c>
      <c r="D19" s="30" t="s">
        <v>23</v>
      </c>
      <c r="E19" s="31">
        <v>2</v>
      </c>
      <c r="F19" s="31"/>
      <c r="G19" s="32">
        <f t="shared" si="6"/>
        <v>0</v>
      </c>
      <c r="O19" s="26"/>
      <c r="CA19" s="33"/>
      <c r="CB19" s="33"/>
    </row>
    <row r="20" spans="1:104" x14ac:dyDescent="0.2">
      <c r="A20" s="27"/>
      <c r="B20" s="28" t="s">
        <v>33</v>
      </c>
      <c r="C20" s="29" t="s">
        <v>34</v>
      </c>
      <c r="D20" s="30" t="s">
        <v>24</v>
      </c>
      <c r="E20" s="31">
        <v>14</v>
      </c>
      <c r="F20" s="31"/>
      <c r="G20" s="32">
        <f t="shared" si="6"/>
        <v>0</v>
      </c>
      <c r="O20" s="26">
        <v>2</v>
      </c>
      <c r="AA20" s="2">
        <v>1</v>
      </c>
      <c r="AB20" s="2">
        <v>7</v>
      </c>
      <c r="AC20" s="2">
        <v>7</v>
      </c>
      <c r="AZ20" s="2">
        <v>2</v>
      </c>
      <c r="BA20" s="2">
        <f t="shared" si="7"/>
        <v>0</v>
      </c>
      <c r="BB20" s="2">
        <f t="shared" si="8"/>
        <v>0</v>
      </c>
      <c r="BC20" s="2">
        <f t="shared" si="9"/>
        <v>0</v>
      </c>
      <c r="BD20" s="2">
        <f t="shared" si="10"/>
        <v>0</v>
      </c>
      <c r="BE20" s="2">
        <f t="shared" si="11"/>
        <v>0</v>
      </c>
      <c r="CA20" s="33">
        <v>1</v>
      </c>
      <c r="CB20" s="33">
        <v>7</v>
      </c>
      <c r="CZ20" s="2">
        <v>4.0299999999999997E-3</v>
      </c>
    </row>
    <row r="21" spans="1:104" x14ac:dyDescent="0.2">
      <c r="A21" s="27"/>
      <c r="B21" s="28" t="s">
        <v>59</v>
      </c>
      <c r="C21" s="29" t="s">
        <v>60</v>
      </c>
      <c r="D21" s="30" t="s">
        <v>24</v>
      </c>
      <c r="E21" s="31">
        <v>4</v>
      </c>
      <c r="F21" s="31"/>
      <c r="G21" s="32">
        <f t="shared" si="6"/>
        <v>0</v>
      </c>
      <c r="O21" s="26"/>
      <c r="CA21" s="33"/>
      <c r="CB21" s="33"/>
    </row>
    <row r="22" spans="1:104" x14ac:dyDescent="0.2">
      <c r="A22" s="27"/>
      <c r="B22" s="28" t="s">
        <v>61</v>
      </c>
      <c r="C22" s="29" t="s">
        <v>64</v>
      </c>
      <c r="D22" s="30" t="s">
        <v>24</v>
      </c>
      <c r="E22" s="31">
        <v>18</v>
      </c>
      <c r="F22" s="31"/>
      <c r="G22" s="32">
        <f t="shared" si="6"/>
        <v>0</v>
      </c>
      <c r="O22" s="26"/>
      <c r="CA22" s="33"/>
      <c r="CB22" s="33"/>
    </row>
    <row r="23" spans="1:104" x14ac:dyDescent="0.2">
      <c r="A23" s="27"/>
      <c r="B23" s="28" t="s">
        <v>62</v>
      </c>
      <c r="C23" s="29" t="s">
        <v>63</v>
      </c>
      <c r="D23" s="30" t="s">
        <v>24</v>
      </c>
      <c r="E23" s="31">
        <v>18</v>
      </c>
      <c r="F23" s="31"/>
      <c r="G23" s="32">
        <f t="shared" si="6"/>
        <v>0</v>
      </c>
      <c r="O23" s="26"/>
      <c r="CA23" s="33"/>
      <c r="CB23" s="33"/>
    </row>
    <row r="24" spans="1:104" ht="22.5" x14ac:dyDescent="0.2">
      <c r="A24" s="27"/>
      <c r="B24" s="28"/>
      <c r="C24" s="29" t="s">
        <v>65</v>
      </c>
      <c r="D24" s="30" t="s">
        <v>23</v>
      </c>
      <c r="E24" s="31">
        <v>2</v>
      </c>
      <c r="F24" s="31"/>
      <c r="G24" s="32">
        <f t="shared" si="6"/>
        <v>0</v>
      </c>
      <c r="O24" s="26"/>
      <c r="CA24" s="33"/>
      <c r="CB24" s="33"/>
    </row>
    <row r="25" spans="1:104" x14ac:dyDescent="0.2">
      <c r="A25" s="27"/>
      <c r="B25" s="28"/>
      <c r="C25" s="29" t="s">
        <v>67</v>
      </c>
      <c r="D25" s="30" t="s">
        <v>68</v>
      </c>
      <c r="E25" s="31">
        <v>1</v>
      </c>
      <c r="F25" s="31"/>
      <c r="G25" s="32">
        <f t="shared" si="6"/>
        <v>0</v>
      </c>
      <c r="O25" s="26"/>
      <c r="CA25" s="33"/>
      <c r="CB25" s="33"/>
    </row>
    <row r="26" spans="1:104" x14ac:dyDescent="0.2">
      <c r="A26" s="27"/>
      <c r="B26" s="28" t="s">
        <v>35</v>
      </c>
      <c r="C26" s="29" t="s">
        <v>36</v>
      </c>
      <c r="D26" s="30" t="s">
        <v>23</v>
      </c>
      <c r="E26" s="31">
        <v>8</v>
      </c>
      <c r="F26" s="31"/>
      <c r="G26" s="32">
        <f t="shared" si="6"/>
        <v>0</v>
      </c>
      <c r="O26" s="26">
        <v>2</v>
      </c>
      <c r="AA26" s="2">
        <v>1</v>
      </c>
      <c r="AB26" s="2">
        <v>7</v>
      </c>
      <c r="AC26" s="2">
        <v>7</v>
      </c>
      <c r="AZ26" s="2">
        <v>2</v>
      </c>
      <c r="BA26" s="2">
        <f t="shared" si="7"/>
        <v>0</v>
      </c>
      <c r="BB26" s="2">
        <f t="shared" si="8"/>
        <v>0</v>
      </c>
      <c r="BC26" s="2">
        <f t="shared" si="9"/>
        <v>0</v>
      </c>
      <c r="BD26" s="2">
        <f t="shared" si="10"/>
        <v>0</v>
      </c>
      <c r="BE26" s="2">
        <f t="shared" si="11"/>
        <v>0</v>
      </c>
      <c r="CA26" s="33">
        <v>1</v>
      </c>
      <c r="CB26" s="33">
        <v>7</v>
      </c>
      <c r="CZ26" s="2">
        <v>0</v>
      </c>
    </row>
    <row r="27" spans="1:104" x14ac:dyDescent="0.2">
      <c r="A27" s="34"/>
      <c r="B27" s="35" t="s">
        <v>12</v>
      </c>
      <c r="C27" s="36" t="str">
        <f>CONCATENATE(B17," ",C17)</f>
        <v>722 Vnitřní vodovod</v>
      </c>
      <c r="D27" s="37"/>
      <c r="E27" s="38"/>
      <c r="F27" s="39"/>
      <c r="G27" s="40">
        <f>SUM(G17:G26)</f>
        <v>0</v>
      </c>
      <c r="O27" s="26">
        <v>4</v>
      </c>
      <c r="BA27" s="41">
        <f>SUM(BA17:BA26)</f>
        <v>0</v>
      </c>
      <c r="BB27" s="41">
        <f>SUM(BB17:BB26)</f>
        <v>0</v>
      </c>
      <c r="BC27" s="41">
        <f>SUM(BC17:BC26)</f>
        <v>0</v>
      </c>
      <c r="BD27" s="41">
        <f>SUM(BD17:BD26)</f>
        <v>0</v>
      </c>
      <c r="BE27" s="41">
        <f>SUM(BE17:BE26)</f>
        <v>0</v>
      </c>
    </row>
    <row r="28" spans="1:104" x14ac:dyDescent="0.2">
      <c r="A28" s="19" t="s">
        <v>11</v>
      </c>
      <c r="B28" s="20" t="s">
        <v>37</v>
      </c>
      <c r="C28" s="21" t="s">
        <v>38</v>
      </c>
      <c r="D28" s="22"/>
      <c r="E28" s="23"/>
      <c r="F28" s="23"/>
      <c r="G28" s="24"/>
      <c r="H28" s="25"/>
      <c r="I28" s="25"/>
      <c r="O28" s="26">
        <v>1</v>
      </c>
    </row>
    <row r="29" spans="1:104" x14ac:dyDescent="0.2">
      <c r="A29" s="19"/>
      <c r="B29" s="28"/>
      <c r="C29" s="29" t="s">
        <v>48</v>
      </c>
      <c r="D29" s="30" t="s">
        <v>39</v>
      </c>
      <c r="E29" s="31">
        <v>1</v>
      </c>
      <c r="F29" s="31"/>
      <c r="G29" s="32">
        <f t="shared" ref="G29:G32" si="12">E29*F29</f>
        <v>0</v>
      </c>
      <c r="H29" s="25"/>
      <c r="I29" s="25"/>
      <c r="O29" s="26"/>
    </row>
    <row r="30" spans="1:104" x14ac:dyDescent="0.2">
      <c r="A30" s="27"/>
      <c r="B30" s="28" t="s">
        <v>51</v>
      </c>
      <c r="C30" s="29" t="s">
        <v>50</v>
      </c>
      <c r="D30" s="30" t="s">
        <v>40</v>
      </c>
      <c r="E30" s="31">
        <v>2</v>
      </c>
      <c r="F30" s="31"/>
      <c r="G30" s="32">
        <f t="shared" si="12"/>
        <v>0</v>
      </c>
      <c r="O30" s="26"/>
      <c r="CA30" s="33"/>
      <c r="CB30" s="33"/>
    </row>
    <row r="31" spans="1:104" x14ac:dyDescent="0.2">
      <c r="A31" s="27"/>
      <c r="B31" s="28" t="s">
        <v>52</v>
      </c>
      <c r="C31" s="29" t="s">
        <v>50</v>
      </c>
      <c r="D31" s="30" t="s">
        <v>41</v>
      </c>
      <c r="E31" s="31">
        <v>1</v>
      </c>
      <c r="F31" s="31"/>
      <c r="G31" s="32">
        <f t="shared" si="12"/>
        <v>0</v>
      </c>
      <c r="O31" s="26">
        <v>2</v>
      </c>
      <c r="AA31" s="2">
        <v>12</v>
      </c>
      <c r="AB31" s="2">
        <v>0</v>
      </c>
      <c r="AC31" s="2">
        <v>3</v>
      </c>
      <c r="AZ31" s="2">
        <v>2</v>
      </c>
      <c r="BA31" s="2">
        <f>IF(AZ31=1,G31,0)</f>
        <v>0</v>
      </c>
      <c r="BB31" s="2">
        <f>IF(AZ31=2,G31,0)</f>
        <v>0</v>
      </c>
      <c r="BC31" s="2">
        <f>IF(AZ31=3,G31,0)</f>
        <v>0</v>
      </c>
      <c r="BD31" s="2">
        <f>IF(AZ31=4,G31,0)</f>
        <v>0</v>
      </c>
      <c r="BE31" s="2">
        <f>IF(AZ31=5,G31,0)</f>
        <v>0</v>
      </c>
      <c r="CA31" s="33">
        <v>12</v>
      </c>
      <c r="CB31" s="33">
        <v>0</v>
      </c>
      <c r="CZ31" s="2">
        <v>0</v>
      </c>
    </row>
    <row r="32" spans="1:104" x14ac:dyDescent="0.2">
      <c r="A32" s="27"/>
      <c r="B32" s="28" t="s">
        <v>53</v>
      </c>
      <c r="C32" s="29" t="s">
        <v>50</v>
      </c>
      <c r="D32" s="30" t="s">
        <v>41</v>
      </c>
      <c r="E32" s="31">
        <v>1</v>
      </c>
      <c r="F32" s="31"/>
      <c r="G32" s="32">
        <f t="shared" si="12"/>
        <v>0</v>
      </c>
      <c r="O32" s="26">
        <v>2</v>
      </c>
      <c r="AA32" s="2">
        <v>12</v>
      </c>
      <c r="AB32" s="2">
        <v>0</v>
      </c>
      <c r="AC32" s="2">
        <v>4</v>
      </c>
      <c r="AZ32" s="2">
        <v>2</v>
      </c>
      <c r="BA32" s="2">
        <f>IF(AZ32=1,G32,0)</f>
        <v>0</v>
      </c>
      <c r="BB32" s="2">
        <f>IF(AZ32=2,G32,0)</f>
        <v>0</v>
      </c>
      <c r="BC32" s="2">
        <f>IF(AZ32=3,G32,0)</f>
        <v>0</v>
      </c>
      <c r="BD32" s="2">
        <f>IF(AZ32=4,G32,0)</f>
        <v>0</v>
      </c>
      <c r="BE32" s="2">
        <f>IF(AZ32=5,G32,0)</f>
        <v>0</v>
      </c>
      <c r="CA32" s="33">
        <v>12</v>
      </c>
      <c r="CB32" s="33">
        <v>0</v>
      </c>
      <c r="CZ32" s="2">
        <v>0</v>
      </c>
    </row>
    <row r="33" spans="1:104" x14ac:dyDescent="0.2">
      <c r="A33" s="34"/>
      <c r="B33" s="35" t="s">
        <v>12</v>
      </c>
      <c r="C33" s="36" t="str">
        <f>CONCATENATE(B28," ",C28)</f>
        <v>725 Zařizovací předměty</v>
      </c>
      <c r="D33" s="37"/>
      <c r="E33" s="38"/>
      <c r="F33" s="39"/>
      <c r="G33" s="40">
        <f>SUM(G28:G32)</f>
        <v>0</v>
      </c>
      <c r="O33" s="26">
        <v>4</v>
      </c>
      <c r="BA33" s="41">
        <f>SUM(BA28:BA32)</f>
        <v>0</v>
      </c>
      <c r="BB33" s="41">
        <f>SUM(BB28:BB32)</f>
        <v>0</v>
      </c>
      <c r="BC33" s="41">
        <f>SUM(BC28:BC32)</f>
        <v>0</v>
      </c>
      <c r="BD33" s="41">
        <f>SUM(BD28:BD32)</f>
        <v>0</v>
      </c>
      <c r="BE33" s="41">
        <f>SUM(BE28:BE32)</f>
        <v>0</v>
      </c>
    </row>
    <row r="34" spans="1:104" x14ac:dyDescent="0.2">
      <c r="A34" s="19" t="s">
        <v>11</v>
      </c>
      <c r="B34" s="20" t="s">
        <v>42</v>
      </c>
      <c r="C34" s="21" t="s">
        <v>43</v>
      </c>
      <c r="D34" s="22"/>
      <c r="E34" s="23"/>
      <c r="F34" s="23"/>
      <c r="G34" s="24"/>
      <c r="H34" s="25"/>
      <c r="I34" s="25"/>
      <c r="O34" s="26">
        <v>1</v>
      </c>
    </row>
    <row r="35" spans="1:104" ht="22.5" x14ac:dyDescent="0.2">
      <c r="A35" s="19"/>
      <c r="B35" s="28" t="s">
        <v>44</v>
      </c>
      <c r="C35" s="29" t="s">
        <v>66</v>
      </c>
      <c r="D35" s="30" t="s">
        <v>18</v>
      </c>
      <c r="E35" s="31">
        <v>5</v>
      </c>
      <c r="F35" s="31"/>
      <c r="G35" s="32">
        <f>E35*F35</f>
        <v>0</v>
      </c>
      <c r="H35" s="25"/>
      <c r="I35" s="25"/>
      <c r="O35" s="26"/>
    </row>
    <row r="36" spans="1:104" x14ac:dyDescent="0.2">
      <c r="A36" s="27"/>
      <c r="B36" s="28" t="s">
        <v>44</v>
      </c>
      <c r="C36" s="29" t="s">
        <v>54</v>
      </c>
      <c r="D36" s="30" t="s">
        <v>45</v>
      </c>
      <c r="E36" s="31">
        <v>10</v>
      </c>
      <c r="F36" s="31"/>
      <c r="G36" s="32">
        <f>E36*F36</f>
        <v>0</v>
      </c>
      <c r="O36" s="26">
        <v>2</v>
      </c>
      <c r="AA36" s="2">
        <v>12</v>
      </c>
      <c r="AB36" s="2">
        <v>0</v>
      </c>
      <c r="AC36" s="2">
        <v>6</v>
      </c>
      <c r="AZ36" s="2">
        <v>2</v>
      </c>
      <c r="BA36" s="2">
        <f>IF(AZ36=1,G36,0)</f>
        <v>0</v>
      </c>
      <c r="BB36" s="2">
        <f>IF(AZ36=2,G36,0)</f>
        <v>0</v>
      </c>
      <c r="BC36" s="2">
        <f>IF(AZ36=3,G36,0)</f>
        <v>0</v>
      </c>
      <c r="BD36" s="2">
        <f>IF(AZ36=4,G36,0)</f>
        <v>0</v>
      </c>
      <c r="BE36" s="2">
        <f>IF(AZ36=5,G36,0)</f>
        <v>0</v>
      </c>
      <c r="CA36" s="33">
        <v>12</v>
      </c>
      <c r="CB36" s="33">
        <v>0</v>
      </c>
      <c r="CZ36" s="2">
        <v>0</v>
      </c>
    </row>
    <row r="37" spans="1:104" ht="13.5" thickBot="1" x14ac:dyDescent="0.25">
      <c r="A37" s="50"/>
      <c r="B37" s="51" t="s">
        <v>12</v>
      </c>
      <c r="C37" s="52" t="str">
        <f>CONCATENATE(B34," ",C34)</f>
        <v>799 Ostatní</v>
      </c>
      <c r="D37" s="53"/>
      <c r="E37" s="54"/>
      <c r="F37" s="55"/>
      <c r="G37" s="56">
        <f>SUM(G34:G36)</f>
        <v>0</v>
      </c>
      <c r="O37" s="26">
        <v>4</v>
      </c>
      <c r="BA37" s="41">
        <f>SUM(BA34:BA36)</f>
        <v>0</v>
      </c>
      <c r="BB37" s="41">
        <f>SUM(BB34:BB36)</f>
        <v>0</v>
      </c>
      <c r="BC37" s="41">
        <f>SUM(BC34:BC36)</f>
        <v>0</v>
      </c>
      <c r="BD37" s="41">
        <f>SUM(BD34:BD36)</f>
        <v>0</v>
      </c>
      <c r="BE37" s="41">
        <f>SUM(BE34:BE36)</f>
        <v>0</v>
      </c>
    </row>
    <row r="38" spans="1:104" x14ac:dyDescent="0.2">
      <c r="A38" s="57"/>
      <c r="B38" s="58"/>
      <c r="C38" s="58"/>
      <c r="D38" s="58"/>
      <c r="E38" s="58"/>
      <c r="F38" s="58"/>
      <c r="G38" s="59"/>
    </row>
    <row r="39" spans="1:104" ht="13.5" thickBot="1" x14ac:dyDescent="0.25">
      <c r="A39" s="60"/>
      <c r="B39" s="61"/>
      <c r="C39" s="62" t="s">
        <v>47</v>
      </c>
      <c r="D39" s="61"/>
      <c r="E39" s="61"/>
      <c r="F39" s="61"/>
      <c r="G39" s="63">
        <f>G37+G33+G27+G16+G9</f>
        <v>0</v>
      </c>
    </row>
    <row r="40" spans="1:104" x14ac:dyDescent="0.2">
      <c r="E40" s="2"/>
    </row>
    <row r="41" spans="1:104" x14ac:dyDescent="0.2">
      <c r="E41" s="2"/>
    </row>
    <row r="42" spans="1:104" x14ac:dyDescent="0.2">
      <c r="E42" s="2"/>
    </row>
    <row r="43" spans="1:104" x14ac:dyDescent="0.2">
      <c r="E43" s="2"/>
    </row>
    <row r="44" spans="1:104" x14ac:dyDescent="0.2">
      <c r="E44" s="2"/>
    </row>
    <row r="45" spans="1:104" x14ac:dyDescent="0.2">
      <c r="E45" s="2"/>
    </row>
    <row r="46" spans="1:104" x14ac:dyDescent="0.2">
      <c r="E46" s="2"/>
    </row>
    <row r="47" spans="1:104" x14ac:dyDescent="0.2">
      <c r="E47" s="2"/>
    </row>
    <row r="48" spans="1:104" x14ac:dyDescent="0.2">
      <c r="E48" s="2"/>
    </row>
    <row r="49" spans="1:7" x14ac:dyDescent="0.2">
      <c r="E49" s="2"/>
    </row>
    <row r="50" spans="1:7" x14ac:dyDescent="0.2">
      <c r="E50" s="2"/>
    </row>
    <row r="51" spans="1:7" x14ac:dyDescent="0.2">
      <c r="E51" s="2"/>
    </row>
    <row r="52" spans="1:7" x14ac:dyDescent="0.2">
      <c r="E52" s="2"/>
    </row>
    <row r="53" spans="1:7" x14ac:dyDescent="0.2">
      <c r="E53" s="2"/>
    </row>
    <row r="54" spans="1:7" x14ac:dyDescent="0.2">
      <c r="E54" s="2"/>
    </row>
    <row r="55" spans="1:7" x14ac:dyDescent="0.2">
      <c r="E55" s="2"/>
    </row>
    <row r="56" spans="1:7" x14ac:dyDescent="0.2">
      <c r="E56" s="2"/>
    </row>
    <row r="57" spans="1:7" x14ac:dyDescent="0.2">
      <c r="E57" s="2"/>
    </row>
    <row r="58" spans="1:7" x14ac:dyDescent="0.2">
      <c r="E58" s="2"/>
    </row>
    <row r="59" spans="1:7" x14ac:dyDescent="0.2">
      <c r="E59" s="2"/>
    </row>
    <row r="60" spans="1:7" x14ac:dyDescent="0.2">
      <c r="E60" s="2"/>
    </row>
    <row r="61" spans="1:7" x14ac:dyDescent="0.2">
      <c r="A61" s="42"/>
      <c r="B61" s="42"/>
      <c r="C61" s="42"/>
      <c r="D61" s="42"/>
      <c r="E61" s="42"/>
      <c r="F61" s="42"/>
      <c r="G61" s="42"/>
    </row>
    <row r="62" spans="1:7" x14ac:dyDescent="0.2">
      <c r="A62" s="42"/>
      <c r="B62" s="42"/>
      <c r="C62" s="42"/>
      <c r="D62" s="42"/>
      <c r="E62" s="42"/>
      <c r="F62" s="42"/>
      <c r="G62" s="42"/>
    </row>
    <row r="63" spans="1:7" x14ac:dyDescent="0.2">
      <c r="A63" s="42"/>
      <c r="B63" s="42"/>
      <c r="C63" s="42"/>
      <c r="D63" s="42"/>
      <c r="E63" s="42"/>
      <c r="F63" s="42"/>
      <c r="G63" s="42"/>
    </row>
    <row r="64" spans="1:7" x14ac:dyDescent="0.2">
      <c r="A64" s="42"/>
      <c r="B64" s="42"/>
      <c r="C64" s="42"/>
      <c r="D64" s="42"/>
      <c r="E64" s="42"/>
      <c r="F64" s="42"/>
      <c r="G64" s="42"/>
    </row>
    <row r="65" spans="5:5" x14ac:dyDescent="0.2">
      <c r="E65" s="2"/>
    </row>
    <row r="66" spans="5:5" x14ac:dyDescent="0.2">
      <c r="E66" s="2"/>
    </row>
    <row r="67" spans="5:5" x14ac:dyDescent="0.2">
      <c r="E67" s="2"/>
    </row>
    <row r="68" spans="5:5" x14ac:dyDescent="0.2">
      <c r="E68" s="2"/>
    </row>
    <row r="69" spans="5:5" x14ac:dyDescent="0.2">
      <c r="E69" s="2"/>
    </row>
    <row r="70" spans="5:5" x14ac:dyDescent="0.2">
      <c r="E70" s="2"/>
    </row>
    <row r="71" spans="5:5" x14ac:dyDescent="0.2">
      <c r="E71" s="2"/>
    </row>
    <row r="72" spans="5:5" x14ac:dyDescent="0.2">
      <c r="E72" s="2"/>
    </row>
    <row r="73" spans="5:5" x14ac:dyDescent="0.2">
      <c r="E73" s="2"/>
    </row>
    <row r="74" spans="5:5" x14ac:dyDescent="0.2">
      <c r="E74" s="2"/>
    </row>
    <row r="75" spans="5:5" x14ac:dyDescent="0.2">
      <c r="E75" s="2"/>
    </row>
    <row r="76" spans="5:5" x14ac:dyDescent="0.2">
      <c r="E76" s="2"/>
    </row>
    <row r="77" spans="5:5" x14ac:dyDescent="0.2">
      <c r="E77" s="2"/>
    </row>
    <row r="78" spans="5:5" x14ac:dyDescent="0.2">
      <c r="E78" s="2"/>
    </row>
    <row r="79" spans="5:5" x14ac:dyDescent="0.2">
      <c r="E79" s="2"/>
    </row>
    <row r="80" spans="5:5" x14ac:dyDescent="0.2">
      <c r="E80" s="2"/>
    </row>
    <row r="81" spans="1:5" x14ac:dyDescent="0.2">
      <c r="E81" s="2"/>
    </row>
    <row r="82" spans="1:5" x14ac:dyDescent="0.2">
      <c r="E82" s="2"/>
    </row>
    <row r="83" spans="1:5" x14ac:dyDescent="0.2">
      <c r="E83" s="2"/>
    </row>
    <row r="84" spans="1:5" x14ac:dyDescent="0.2">
      <c r="E84" s="2"/>
    </row>
    <row r="85" spans="1:5" x14ac:dyDescent="0.2">
      <c r="E85" s="2"/>
    </row>
    <row r="86" spans="1:5" x14ac:dyDescent="0.2">
      <c r="E86" s="2"/>
    </row>
    <row r="87" spans="1:5" x14ac:dyDescent="0.2">
      <c r="E87" s="2"/>
    </row>
    <row r="88" spans="1:5" x14ac:dyDescent="0.2">
      <c r="E88" s="2"/>
    </row>
    <row r="89" spans="1:5" x14ac:dyDescent="0.2">
      <c r="E89" s="2"/>
    </row>
    <row r="90" spans="1:5" x14ac:dyDescent="0.2">
      <c r="E90" s="2"/>
    </row>
    <row r="91" spans="1:5" x14ac:dyDescent="0.2">
      <c r="E91" s="2"/>
    </row>
    <row r="92" spans="1:5" x14ac:dyDescent="0.2">
      <c r="E92" s="2"/>
    </row>
    <row r="93" spans="1:5" x14ac:dyDescent="0.2">
      <c r="E93" s="2"/>
    </row>
    <row r="94" spans="1:5" x14ac:dyDescent="0.2">
      <c r="E94" s="2"/>
    </row>
    <row r="95" spans="1:5" x14ac:dyDescent="0.2">
      <c r="E95" s="2"/>
    </row>
    <row r="96" spans="1:5" x14ac:dyDescent="0.2">
      <c r="A96" s="43"/>
      <c r="B96" s="43"/>
    </row>
    <row r="97" spans="1:7" x14ac:dyDescent="0.2">
      <c r="A97" s="42"/>
      <c r="B97" s="42"/>
      <c r="C97" s="45"/>
      <c r="D97" s="45"/>
      <c r="E97" s="46"/>
      <c r="F97" s="45"/>
      <c r="G97" s="47"/>
    </row>
    <row r="98" spans="1:7" x14ac:dyDescent="0.2">
      <c r="A98" s="48"/>
      <c r="B98" s="48"/>
      <c r="C98" s="42"/>
      <c r="D98" s="42"/>
      <c r="E98" s="49"/>
      <c r="F98" s="42"/>
      <c r="G98" s="42"/>
    </row>
    <row r="99" spans="1:7" x14ac:dyDescent="0.2">
      <c r="A99" s="42"/>
      <c r="B99" s="42"/>
      <c r="C99" s="42"/>
      <c r="D99" s="42"/>
      <c r="E99" s="49"/>
      <c r="F99" s="42"/>
      <c r="G99" s="42"/>
    </row>
    <row r="100" spans="1:7" x14ac:dyDescent="0.2">
      <c r="A100" s="42"/>
      <c r="B100" s="42"/>
      <c r="C100" s="42"/>
      <c r="D100" s="42"/>
      <c r="E100" s="49"/>
      <c r="F100" s="42"/>
      <c r="G100" s="42"/>
    </row>
    <row r="101" spans="1:7" x14ac:dyDescent="0.2">
      <c r="A101" s="42"/>
      <c r="B101" s="42"/>
      <c r="C101" s="42"/>
      <c r="D101" s="42"/>
      <c r="E101" s="49"/>
      <c r="F101" s="42"/>
      <c r="G101" s="42"/>
    </row>
    <row r="102" spans="1:7" x14ac:dyDescent="0.2">
      <c r="A102" s="42"/>
      <c r="B102" s="42"/>
      <c r="C102" s="42"/>
      <c r="D102" s="42"/>
      <c r="E102" s="49"/>
      <c r="F102" s="42"/>
      <c r="G102" s="42"/>
    </row>
    <row r="103" spans="1:7" x14ac:dyDescent="0.2">
      <c r="A103" s="42"/>
      <c r="B103" s="42"/>
      <c r="C103" s="42"/>
      <c r="D103" s="42"/>
      <c r="E103" s="49"/>
      <c r="F103" s="42"/>
      <c r="G103" s="42"/>
    </row>
    <row r="104" spans="1:7" x14ac:dyDescent="0.2">
      <c r="A104" s="42"/>
      <c r="B104" s="42"/>
      <c r="C104" s="42"/>
      <c r="D104" s="42"/>
      <c r="E104" s="49"/>
      <c r="F104" s="42"/>
      <c r="G104" s="42"/>
    </row>
    <row r="105" spans="1:7" x14ac:dyDescent="0.2">
      <c r="A105" s="42"/>
      <c r="B105" s="42"/>
      <c r="C105" s="42"/>
      <c r="D105" s="42"/>
      <c r="E105" s="49"/>
      <c r="F105" s="42"/>
      <c r="G105" s="42"/>
    </row>
    <row r="106" spans="1:7" x14ac:dyDescent="0.2">
      <c r="A106" s="42"/>
      <c r="B106" s="42"/>
      <c r="C106" s="42"/>
      <c r="D106" s="42"/>
      <c r="E106" s="49"/>
      <c r="F106" s="42"/>
      <c r="G106" s="42"/>
    </row>
    <row r="107" spans="1:7" x14ac:dyDescent="0.2">
      <c r="A107" s="42"/>
      <c r="B107" s="42"/>
      <c r="C107" s="42"/>
      <c r="D107" s="42"/>
      <c r="E107" s="49"/>
      <c r="F107" s="42"/>
      <c r="G107" s="42"/>
    </row>
    <row r="108" spans="1:7" x14ac:dyDescent="0.2">
      <c r="A108" s="42"/>
      <c r="B108" s="42"/>
      <c r="C108" s="42"/>
      <c r="D108" s="42"/>
      <c r="E108" s="49"/>
      <c r="F108" s="42"/>
      <c r="G108" s="42"/>
    </row>
    <row r="109" spans="1:7" x14ac:dyDescent="0.2">
      <c r="A109" s="42"/>
      <c r="B109" s="42"/>
      <c r="C109" s="42"/>
      <c r="D109" s="42"/>
      <c r="E109" s="49"/>
      <c r="F109" s="42"/>
      <c r="G109" s="42"/>
    </row>
    <row r="110" spans="1:7" x14ac:dyDescent="0.2">
      <c r="A110" s="42"/>
      <c r="B110" s="42"/>
      <c r="C110" s="42"/>
      <c r="D110" s="42"/>
      <c r="E110" s="49"/>
      <c r="F110" s="42"/>
      <c r="G110" s="42"/>
    </row>
  </sheetData>
  <mergeCells count="4"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9</vt:i4>
      </vt:variant>
    </vt:vector>
  </HeadingPairs>
  <TitlesOfParts>
    <vt:vector size="10" baseType="lpstr">
      <vt:lpstr>Položky</vt:lpstr>
      <vt:lpstr>Položky!Názvy_tisku</vt:lpstr>
      <vt:lpstr>Položky!Oblast_tisku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</dc:creator>
  <cp:lastModifiedBy>Milan Váša</cp:lastModifiedBy>
  <cp:lastPrinted>2014-06-17T09:58:21Z</cp:lastPrinted>
  <dcterms:created xsi:type="dcterms:W3CDTF">2014-04-03T19:39:48Z</dcterms:created>
  <dcterms:modified xsi:type="dcterms:W3CDTF">2014-06-17T09:58:24Z</dcterms:modified>
</cp:coreProperties>
</file>