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10" windowHeight="9345" tabRatio="891" activeTab="0"/>
  </bookViews>
  <sheets>
    <sheet name="Schválené objednávky" sheetId="1" r:id="rId1"/>
    <sheet name="List1-Set bezdrátový" sheetId="2" r:id="rId2"/>
    <sheet name="List2-laserové multi 2" sheetId="3" r:id="rId3"/>
    <sheet name="List3-Přenosný disk 2 TB" sheetId="4" r:id="rId4"/>
    <sheet name="List4-Flash disk 8 GB" sheetId="5" r:id="rId5"/>
    <sheet name="List5-Flash disk 32 GB" sheetId="6" r:id="rId6"/>
    <sheet name="List6-Přenosný disk 1 TB" sheetId="7" r:id="rId7"/>
    <sheet name="List7-Flash disk 16 GB" sheetId="8" r:id="rId8"/>
    <sheet name="List8-Kancelářské PC 2" sheetId="9" r:id="rId9"/>
    <sheet name="List9-Přenosný disk 500 GB" sheetId="10" r:id="rId10"/>
    <sheet name="List10-Monitor 24&quot; (16-10)" sheetId="11" r:id="rId11"/>
    <sheet name="List11-Notebook 15&quot;" sheetId="12" r:id="rId12"/>
    <sheet name="List12-Monitor 27&quot;" sheetId="13" r:id="rId13"/>
    <sheet name="List13-Multifunkční zařízení" sheetId="14" r:id="rId14"/>
    <sheet name="List14-Kancelářské PC" sheetId="15" r:id="rId15"/>
    <sheet name="List15-Notebook 13&quot;" sheetId="16" r:id="rId16"/>
    <sheet name="List16-Monitor 21,5&quot; - 22&quot;" sheetId="17" r:id="rId17"/>
    <sheet name="List17-černá myš" sheetId="18" r:id="rId18"/>
    <sheet name="List18 - černá klávesnice" sheetId="19" r:id="rId19"/>
    <sheet name="List19-Monitor 24&quot;" sheetId="20" r:id="rId20"/>
    <sheet name="List20-Skener" sheetId="21" r:id="rId21"/>
    <sheet name="List21-Multifunkční zařízení(b)" sheetId="22" r:id="rId22"/>
    <sheet name="List22-Multimediální PC" sheetId="23" r:id="rId23"/>
    <sheet name="List23-Bezdrátová myš" sheetId="24" r:id="rId24"/>
    <sheet name="List24-Laserová tiskárna (bar.)" sheetId="25" r:id="rId25"/>
    <sheet name="List25-Laserová tiskárna" sheetId="26" r:id="rId26"/>
    <sheet name="List26-Monitor 24&quot; reproduktory" sheetId="27" r:id="rId27"/>
  </sheets>
  <definedNames/>
  <calcPr calcMode="manual" fullCalcOnLoad="1"/>
</workbook>
</file>

<file path=xl/sharedStrings.xml><?xml version="1.0" encoding="utf-8"?>
<sst xmlns="http://schemas.openxmlformats.org/spreadsheetml/2006/main" count="2137" uniqueCount="761">
  <si>
    <t>Konkrétní nabídnuté parametry</t>
  </si>
  <si>
    <t>Velikost obrazovky</t>
  </si>
  <si>
    <t>Rozlišení obrazovky</t>
  </si>
  <si>
    <t>Procesor</t>
  </si>
  <si>
    <t>x86-64 kompatibilní</t>
  </si>
  <si>
    <t>Paměť RAM</t>
  </si>
  <si>
    <t>min. 4GB</t>
  </si>
  <si>
    <t>Pevný disk</t>
  </si>
  <si>
    <t>min. 500 GB</t>
  </si>
  <si>
    <t>Mechaniky pro média</t>
  </si>
  <si>
    <t>DVD+-RW</t>
  </si>
  <si>
    <t>Síťová karta</t>
  </si>
  <si>
    <t>Wifi</t>
  </si>
  <si>
    <t>BlueTooth</t>
  </si>
  <si>
    <t>ano</t>
  </si>
  <si>
    <t>Vstupní a výstupní porty</t>
  </si>
  <si>
    <t>Interní reproduktory</t>
  </si>
  <si>
    <t>Interní mikrofon</t>
  </si>
  <si>
    <t>Čtečka pamětových karet</t>
  </si>
  <si>
    <t>Webová kamera</t>
  </si>
  <si>
    <t>Výkon</t>
  </si>
  <si>
    <t>Hmotnost</t>
  </si>
  <si>
    <t>Operační systém</t>
  </si>
  <si>
    <t>min. 15" až max. 15,6"</t>
  </si>
  <si>
    <t xml:space="preserve">min. 1366 x 768 </t>
  </si>
  <si>
    <t>Úprava povrchu obrazovky</t>
  </si>
  <si>
    <t>matná</t>
  </si>
  <si>
    <t>4GB</t>
  </si>
  <si>
    <t>Max. 3 kg</t>
  </si>
  <si>
    <t>Podpora OS</t>
  </si>
  <si>
    <t>DVD+-RW/RAM/DL</t>
  </si>
  <si>
    <t>Grafická karta</t>
  </si>
  <si>
    <t>Zvuková karta</t>
  </si>
  <si>
    <t>Účinnost zdroje</t>
  </si>
  <si>
    <t>min. 80%</t>
  </si>
  <si>
    <t>Skříň počítače</t>
  </si>
  <si>
    <t>miditower</t>
  </si>
  <si>
    <t>USB porty</t>
  </si>
  <si>
    <t xml:space="preserve">Klávesnice </t>
  </si>
  <si>
    <t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</t>
  </si>
  <si>
    <t>Myš</t>
  </si>
  <si>
    <t>Microsoft Windows 7 Professional 64b</t>
  </si>
  <si>
    <t>Požadavky na rozšiřitelnost</t>
  </si>
  <si>
    <t>volná 1 pozice pro 5,25" mechaniku nebo disk</t>
  </si>
  <si>
    <t>Další požadavky</t>
  </si>
  <si>
    <t>Oprávněným zaměstnancům zadavatele musí být i v záruční době umožněno otevření skříně počítače a instalace vlastních pamětí, karet a případně dalších komponent PC. Možnost uzamčení přístupu do BIOSu.</t>
  </si>
  <si>
    <t>Úhlopříčka</t>
  </si>
  <si>
    <t>Rozlišení</t>
  </si>
  <si>
    <t>Pozorovací úhly</t>
  </si>
  <si>
    <t>min. 160°/160°</t>
  </si>
  <si>
    <t>Vstupy</t>
  </si>
  <si>
    <t>Výškově nastavitelný podstavec</t>
  </si>
  <si>
    <t>Naklápění monitoru</t>
  </si>
  <si>
    <t>A4</t>
  </si>
  <si>
    <t xml:space="preserve"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 </t>
  </si>
  <si>
    <t>Čtečka paměťových karet</t>
  </si>
  <si>
    <t>min. 1920 x min. 1080</t>
  </si>
  <si>
    <t>Formát</t>
  </si>
  <si>
    <t>Rozhraní</t>
  </si>
  <si>
    <t>min. USB 2.0</t>
  </si>
  <si>
    <t>Typ</t>
  </si>
  <si>
    <t>stolní plochý barevný skener</t>
  </si>
  <si>
    <t xml:space="preserve">min. 2400 x 2400 </t>
  </si>
  <si>
    <t>27"</t>
  </si>
  <si>
    <t>13'' až 13,5"</t>
  </si>
  <si>
    <t>min. 1366 x min. 768</t>
  </si>
  <si>
    <t>max. 2,3 kg</t>
  </si>
  <si>
    <t>Ethernet 1 Gb, RJ 45</t>
  </si>
  <si>
    <t>802.11b/g/n</t>
  </si>
  <si>
    <t>min. 3 x USB, z toho min. 1 x USB 3.0, vstup a výstup pro mikrofon a sluchátka, čtečka paměťových karet, analogový výstup pro externí monitor, HDMI nebo DisplayPort</t>
  </si>
  <si>
    <t>PassMark CPU Mark min. 2900.</t>
  </si>
  <si>
    <t>ano, 802.11b/g/n</t>
  </si>
  <si>
    <t>PassMark CPU Mark min. 2950</t>
  </si>
  <si>
    <t>min. 3 x USB, z toho min. 1 x USB 3.0, vstup a výstup pro mikrofon a sluchátka, čtečka paměťových karet, výstup pro externí monitor</t>
  </si>
  <si>
    <t>x86-64 kompatibilní, PassMark CPU min. 5000</t>
  </si>
  <si>
    <t xml:space="preserve">min. 8 GB, rozšiřitelná na 16 GB </t>
  </si>
  <si>
    <t xml:space="preserve">min. 1 TB, 7200 ot./min. </t>
  </si>
  <si>
    <t xml:space="preserve">podpora min. dvou monitorů, každý s rozlišením min. 1920x1200, min. 2 video výstupy DVI, PassMark G3D mark min. 1200, min. 1 GB VRAM </t>
  </si>
  <si>
    <t>1 Gb Ethernet, podporou PXE</t>
  </si>
  <si>
    <t xml:space="preserve">vstup a výstup pro sluchátka a mikrofon </t>
  </si>
  <si>
    <t>min. 6 x USB celkem, min. 1x USB 3.0, min 2 porty na předním panelu</t>
  </si>
  <si>
    <t>USB, snímání pohybu optické, připojená kabelem, 3 tlačítka a kolečko, min. délka 12 cm</t>
  </si>
  <si>
    <t>Microsoft Windows 7 Professional 64b CZ OEM</t>
  </si>
  <si>
    <t>21,5" až 22"</t>
  </si>
  <si>
    <t>min. 1920 x 1080</t>
  </si>
  <si>
    <t>min. DVI, VGA(D-Sub)</t>
  </si>
  <si>
    <t>min. DVI, VGA(D-Sub), HDMI</t>
  </si>
  <si>
    <t>24"</t>
  </si>
  <si>
    <t>min. 1920 x min. 1200</t>
  </si>
  <si>
    <t xml:space="preserve">min. 178°/178° </t>
  </si>
  <si>
    <t>min. 1xDVI-D, HDMI</t>
  </si>
  <si>
    <t xml:space="preserve">min. 1920 x min. 1080 </t>
  </si>
  <si>
    <t xml:space="preserve">min. 160°/160° </t>
  </si>
  <si>
    <t>Reproduktory</t>
  </si>
  <si>
    <t>1x USB přijímač</t>
  </si>
  <si>
    <t>optické</t>
  </si>
  <si>
    <t>RF technologie</t>
  </si>
  <si>
    <t>Klávesnice</t>
  </si>
  <si>
    <t>Klávesnice pro PC, bezdrátová, klávesnice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Macro), samostatný blok numerické klávesnice</t>
  </si>
  <si>
    <t>x86-64 kompatibilní, PassMark CPU Mark min. 3000</t>
  </si>
  <si>
    <t>podpora rozlišení min. 1920x1200, (min. DVI + D-sub)</t>
  </si>
  <si>
    <t>1 Gb Ethernet, s podporou PXE</t>
  </si>
  <si>
    <t>vstup a výstup pro sluchátka a mikrofon  na předním panelu</t>
  </si>
  <si>
    <t>min. 6 x USB porty celkem, min 2 porty na předním panelu</t>
  </si>
  <si>
    <t>x86-64 kompatibilní, Passmark CPU Mark min. 6400 TDP max. 85 W</t>
  </si>
  <si>
    <t>min. 8 GB, rozšiřitelná na 16 GB</t>
  </si>
  <si>
    <t>min. 500 GB, 7200 ot./min., SATA 3</t>
  </si>
  <si>
    <t xml:space="preserve">s podporou dvou monitorů, každý s rozlišením min. 1920x1200, minimálně 1x DVI výstup </t>
  </si>
  <si>
    <t xml:space="preserve">min. 85% při 50% zatížení </t>
  </si>
  <si>
    <t>1 Gb Ethernet, podporou PXE, WoL</t>
  </si>
  <si>
    <t>miditower, uzamykatelná skříň (s okem nebo jinou možností protažení kabelu zabraňujícího otevření skříně)</t>
  </si>
  <si>
    <t xml:space="preserve">vstup a výstup pro sluchátka a mikrofon na předním panelu </t>
  </si>
  <si>
    <t xml:space="preserve">min. 6 USB portů celkem, z toho min. 2 porty USB 3.0 vzadu a min. další 2 porty USB 3.0 musí být vyvedeny na předním panelu </t>
  </si>
  <si>
    <t>připojená kabelem, USB, s podporou jazyků CZ a EN, standardní rozmístění kláves: klávesy Insert, Delete, Home, End, Page Up, Page Down a směrové šipky ve dvou samostatných blocích, bez dalších funkčních kláves mezi těmito bloky, neredukovaná velikost kláves pravý Shift a BackSpace, výška klávesy přes Enter přes dva řádky kláves, bez přidané funkční klávesy napravo nebo nalevo od klávesy pravý Shift (např. Macro)., samostatný blok numerických kláves. Kabel délky min. 150 cm.</t>
  </si>
  <si>
    <t xml:space="preserve">snímání pohybu optické, připojená kabelem délky min. 150 cm, 2 tlačítka a kolečko, min. délka 12 cm </t>
  </si>
  <si>
    <t>ne</t>
  </si>
  <si>
    <t xml:space="preserve">Microsoft Windows 8.1 Professional 64b CZ </t>
  </si>
  <si>
    <t>"Oprávněným zaměstnancům zadavatele musí být i v záruční době umožněno otevření skříně počítače a instalace vlastních pamětí, karet a případně dalších komponent PC. Možnost exportu nastavení BIOS na externí médium a importu z média Možnost ochrany BIOS a boot menu heslem. Korektně vyplněné položky BIOS: Base board: vendor a model, Computer: vendor a model"</t>
  </si>
  <si>
    <t>Technologie tisku</t>
  </si>
  <si>
    <t>černobílý laserový tisk</t>
  </si>
  <si>
    <t xml:space="preserve">Formát </t>
  </si>
  <si>
    <t>Rychlost černobílého tisku</t>
  </si>
  <si>
    <t>min. 20 str./min</t>
  </si>
  <si>
    <t>min. 600x600 dpi</t>
  </si>
  <si>
    <t>Vstupní zásobník</t>
  </si>
  <si>
    <t>min. 250 listů</t>
  </si>
  <si>
    <t>Duplexní tisk</t>
  </si>
  <si>
    <t>ano, automatický</t>
  </si>
  <si>
    <t>min. USB 2.0 (USB kabel musí být součástí dodávky), Ethernet 100 Mb, RJ45</t>
  </si>
  <si>
    <t>Skener</t>
  </si>
  <si>
    <t>Rozlišení skeneru</t>
  </si>
  <si>
    <t xml:space="preserve">optické min. 600x600 </t>
  </si>
  <si>
    <t>Automatický podavač (ADF)</t>
  </si>
  <si>
    <t xml:space="preserve">Funkce kopírování </t>
  </si>
  <si>
    <t>Kompatibilita</t>
  </si>
  <si>
    <t>Emulace</t>
  </si>
  <si>
    <t>min. PCL 5 nebo PCL 6 nebo PS</t>
  </si>
  <si>
    <t>barevný laserový tisk</t>
  </si>
  <si>
    <t>Fax</t>
  </si>
  <si>
    <t>Pracovní využití</t>
  </si>
  <si>
    <t>min. 30 000 stran za měsíc</t>
  </si>
  <si>
    <t>ano, 50 listů</t>
  </si>
  <si>
    <t>Rozměry</t>
  </si>
  <si>
    <t>max. 500mm x 550mm x 550mm (Š x H x V)</t>
  </si>
  <si>
    <t>max. 35kg</t>
  </si>
  <si>
    <t xml:space="preserve">min. 1xDVI-D a VGA </t>
  </si>
  <si>
    <t xml:space="preserve">24" </t>
  </si>
  <si>
    <t>černobílá laserová tiskárna</t>
  </si>
  <si>
    <t>Rychlost tisku</t>
  </si>
  <si>
    <t>min. 30 str./min</t>
  </si>
  <si>
    <t>Pamět</t>
  </si>
  <si>
    <t>min. 64 MB</t>
  </si>
  <si>
    <t xml:space="preserve">ano, automatický </t>
  </si>
  <si>
    <t xml:space="preserve">min. PCL 5 nebo PCL 6 nebo PS </t>
  </si>
  <si>
    <t>Měsíční zátěž tiskárny</t>
  </si>
  <si>
    <t>min. 3000 stránek/měsíc</t>
  </si>
  <si>
    <t xml:space="preserve">barevná laserová tiskárna </t>
  </si>
  <si>
    <t>min. 128 MB</t>
  </si>
  <si>
    <t>Kapacita</t>
  </si>
  <si>
    <t>Napájení</t>
  </si>
  <si>
    <t>přes sběrnici USB, bez externího napájení</t>
  </si>
  <si>
    <t>min. USB 3.0</t>
  </si>
  <si>
    <t>max. 250 g</t>
  </si>
  <si>
    <t>min. 1 TB</t>
  </si>
  <si>
    <t>min. 2 TB</t>
  </si>
  <si>
    <t>min. 8 GB</t>
  </si>
  <si>
    <t>Redukovaný minikonektor nevyhovuje.</t>
  </si>
  <si>
    <t>min. 16 GB</t>
  </si>
  <si>
    <t>min. 32 GB</t>
  </si>
  <si>
    <t>Specifikace</t>
  </si>
  <si>
    <t xml:space="preserve">USB, snímání pohybu optické, připojená kabelem, 3 tlačíka a kolečko </t>
  </si>
  <si>
    <t>Min. délka myši</t>
  </si>
  <si>
    <t>12 cm</t>
  </si>
  <si>
    <t>Konektor</t>
  </si>
  <si>
    <t>USB</t>
  </si>
  <si>
    <t xml:space="preserve">Tlačítka </t>
  </si>
  <si>
    <t>Scrollovací kolečko</t>
  </si>
  <si>
    <t>Snímání pohybu</t>
  </si>
  <si>
    <t>Typ bezdrátové komunikace</t>
  </si>
  <si>
    <t>Klávesnice pro PC, 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</t>
  </si>
  <si>
    <t xml:space="preserve"> </t>
  </si>
  <si>
    <t>min. 512 MB</t>
  </si>
  <si>
    <t>Příslušenství - černá klávesnice 
CPV KÓD MU 30237460-1-3</t>
  </si>
  <si>
    <t>Příslušenství - černá myš 
CPV KÓD MU 30237410-6-4</t>
  </si>
  <si>
    <t>Příslušenství - bezdrátová myš 
CPV KÓD MU 30237410-6-2</t>
  </si>
  <si>
    <t>Set bezdrátová klávesnice s myší 
CPV KÓD MU 30237000-9-11</t>
  </si>
  <si>
    <t>Připojení</t>
  </si>
  <si>
    <t>Tlačítka</t>
  </si>
  <si>
    <t>Flash disk 32 GB 
CPV KÓD MU 30234600-4-3</t>
  </si>
  <si>
    <t>Flash disk 16 GB 
CPV KÓD MU 30234600-4-2</t>
  </si>
  <si>
    <t>Flash disk 8 GB 
CPV KÓD MU 30234600-4-1</t>
  </si>
  <si>
    <t>Přenosný disk 2 TB 
CPV KÓD MU 30233130-1-3</t>
  </si>
  <si>
    <t>Přenosný disk 1 TB 
CPV KÓD MU 30233130-1-2</t>
  </si>
  <si>
    <t>Přenosný disk 500 GB 
CPV KÓD MU 30233130-1-1</t>
  </si>
  <si>
    <t>Laserová kancelářská tiskárna (barevná) 
CPV KÓD MU 30232110-8-2</t>
  </si>
  <si>
    <t>Laserová kancelářská tiskárna 
CPV KÓD MU 30232110-8-1</t>
  </si>
  <si>
    <t>Monitor 24" s reproduktory 
CPV KÓD MU 30231000-7-13</t>
  </si>
  <si>
    <t>Monitor 24" (16:10) 
CPV KÓD MU 30231000-7-11</t>
  </si>
  <si>
    <t>Monitor 24" 
CPV KÓD MU 30231000-7-2</t>
  </si>
  <si>
    <t>Monitor 27" 
CPV KÓD MU 30231000-7-4</t>
  </si>
  <si>
    <t>Laserové multifunkční zařízení 2 
CPV KÓD MU 30230000-0-6</t>
  </si>
  <si>
    <t>Laserové multifunkční zařízení (barevné) 
CPV KÓD MU 30230000-0-3</t>
  </si>
  <si>
    <t>Laserové multifunkční zařízení 
CPV KÓD MU 30230000-0-1</t>
  </si>
  <si>
    <t>Skener 
CPV KÓD MU 30216110-0-1</t>
  </si>
  <si>
    <t>Kancelářské PC 2 
CPV KÓD MU 30213300-8-8</t>
  </si>
  <si>
    <t>Specializované PC pro multimédia 
CPV KÓD MU 30213300-8-2</t>
  </si>
  <si>
    <t>Kancelářské PC 
CPV KÓD MU 30213300-8-1</t>
  </si>
  <si>
    <t>Notebook 15'' 
CPV KÓD MU 30213100-6-8</t>
  </si>
  <si>
    <t>Notebook  13'' 
CPV KÓD MU 30213100-6-2</t>
  </si>
  <si>
    <t>Monitor 21,5" až 22"
CPV KÓD MU 30231000-7-1</t>
  </si>
  <si>
    <t>Windows 7 Professional CZ OEM nebo 
Windows 7 Home Premium CZ OEM nebo 
Windows 8 CZ OEM nebo 
Windows 8 Pro CZ OEM</t>
  </si>
  <si>
    <t>Windows 7 Professional CZ OEM nebo 
Windows 7 Home Premium CZ OEM nebo 
Widows 8 CZ OEM nebo 
Windows 8 Pro CZ OEM</t>
  </si>
  <si>
    <t xml:space="preserve">miditower 
Počítačová skříň musí mít očko umožňující její uzamčení visacím zámkem. </t>
  </si>
  <si>
    <t>plochý barevný ; 
Skenování do síťové složky (SMB)</t>
  </si>
  <si>
    <t>Microsoft Windows 8, 
Windows 7, 
Windows XP</t>
  </si>
  <si>
    <t>Microsoft Windows XP, 
Microsoft Windows 7, 
Microsoft Windows 8</t>
  </si>
  <si>
    <t>min. USB 2.0 (USB kabel musí být součástí dodávky), 
Ethernet 100 Mb, RJ45</t>
  </si>
  <si>
    <t>plochý barevný; 
Skenování do síťové složky (SMB)</t>
  </si>
  <si>
    <t>min. USB 2.0 (USB kabel musí být součástí dodávky), 
Ethernet 100 Mb, RJ45, 
Wi-Fi 802.11b/g/n</t>
  </si>
  <si>
    <t xml:space="preserve">min. USB 2.0 (USB kabel musí být součástí dodávky), 
Ethernet 100 Mb, RJ45 </t>
  </si>
  <si>
    <t xml:space="preserve">Microsoft Windows XP, 
Microsoft Windows 7, 
Microsoft Windows 8 </t>
  </si>
  <si>
    <t>Údaje evidované k žádance</t>
  </si>
  <si>
    <t>Údaje evidované k položce žádanky</t>
  </si>
  <si>
    <t>Místo dodání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</si>
  <si>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</si>
  <si>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</si>
  <si>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</si>
  <si>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</si>
  <si>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</si>
  <si>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</si>
  <si>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</si>
  <si>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Měrná jednotka</t>
  </si>
  <si>
    <t>Počet</t>
  </si>
  <si>
    <t>Číslo pracoviště</t>
  </si>
  <si>
    <t>Název pracoviště</t>
  </si>
  <si>
    <t>Budova</t>
  </si>
  <si>
    <t>Adresa budovy</t>
  </si>
  <si>
    <t>Podlaží</t>
  </si>
  <si>
    <t>Číslo místnosti</t>
  </si>
  <si>
    <t>Zodpovědná osoba</t>
  </si>
  <si>
    <t>Poznámka k položce žádanky pro dodavatele</t>
  </si>
  <si>
    <t>Sazba DPH v %</t>
  </si>
  <si>
    <t>DPH za MJ v Kč</t>
  </si>
  <si>
    <t>Vybavení psychologické laboratoře</t>
  </si>
  <si>
    <t>30237000-9</t>
  </si>
  <si>
    <t>30237000-9-11</t>
  </si>
  <si>
    <t>Set bezdrátová klávesnice s myší</t>
  </si>
  <si>
    <t>Podrobná specifikace viz katalog počítačů</t>
  </si>
  <si>
    <t>ks</t>
  </si>
  <si>
    <t>Kat.anglistiky a amerikanistiky</t>
  </si>
  <si>
    <t>FF, Gorkého 7, budova G</t>
  </si>
  <si>
    <t>Gorkého 57/7, 60200 Brno</t>
  </si>
  <si>
    <t>bud. G/G314</t>
  </si>
  <si>
    <t>Šašinka Čeněk Mgr. Ph.D.</t>
  </si>
  <si>
    <t>44276@mail.muni.cz</t>
  </si>
  <si>
    <t>Zboží může převzít i paní Eva Kamenská, Dis. nebo pan Tomáš Hanzálek, KAA FF MU.</t>
  </si>
  <si>
    <t>30230000-0</t>
  </si>
  <si>
    <t>30230000-0-6</t>
  </si>
  <si>
    <t>Laserové multifunkční zařízení 2</t>
  </si>
  <si>
    <t>30233130-1</t>
  </si>
  <si>
    <t>30233130-1-3</t>
  </si>
  <si>
    <t>Přenosný disk 2 TB</t>
  </si>
  <si>
    <t>Děkanát</t>
  </si>
  <si>
    <t>FF, Grohova 7, budova C</t>
  </si>
  <si>
    <t>Arna Nováka 1/1, 60200 Brno</t>
  </si>
  <si>
    <t/>
  </si>
  <si>
    <t>Králíková Zuzana</t>
  </si>
  <si>
    <t>180891@mail.muni.cz</t>
  </si>
  <si>
    <t>30234600-4</t>
  </si>
  <si>
    <t>30234600-4-1</t>
  </si>
  <si>
    <t>Flash disk 8 GB</t>
  </si>
  <si>
    <t>30234600-4-3</t>
  </si>
  <si>
    <t>Flash disk 32 GB</t>
  </si>
  <si>
    <t>Správa UKB</t>
  </si>
  <si>
    <t>UKB, Kamenice 5, budova A9</t>
  </si>
  <si>
    <t>Kamenice 753/5, 62500 Brno</t>
  </si>
  <si>
    <t>Glos Jan</t>
  </si>
  <si>
    <t>116735@mail.muni.cz</t>
  </si>
  <si>
    <t>30233130-1-2</t>
  </si>
  <si>
    <t>Přenosný disk 1 TB</t>
  </si>
  <si>
    <t>Inst.biostatistiky a analýz LF</t>
  </si>
  <si>
    <t>UKB, Kamenice 3, budova 1</t>
  </si>
  <si>
    <t>Kamenice 126/3, 62500 Brno</t>
  </si>
  <si>
    <t>bud. 1/617</t>
  </si>
  <si>
    <t>Schneiderová Simona</t>
  </si>
  <si>
    <t>111812@mail.muni.cz</t>
  </si>
  <si>
    <t>30234600-4-2</t>
  </si>
  <si>
    <t>Flash disk 16 GB</t>
  </si>
  <si>
    <t>Univerzitní centrum Telč</t>
  </si>
  <si>
    <t>UCT, Telč, nám. Zachariáše z Hradce</t>
  </si>
  <si>
    <t>Náměstí Zachariáše z Hradce 2, 58856 Telč</t>
  </si>
  <si>
    <t>Štanclová Ivana</t>
  </si>
  <si>
    <t>239190@mail.muni.cz</t>
  </si>
  <si>
    <t>externí disk MIK-Krsek/Němec</t>
  </si>
  <si>
    <t>Ústav experimentální biologie</t>
  </si>
  <si>
    <t>UKB, Kamenice 5, budova A25</t>
  </si>
  <si>
    <t>bud. A25/337</t>
  </si>
  <si>
    <t>Krsek Martin Ing. CSc.</t>
  </si>
  <si>
    <t>243816@mail.muni.cz</t>
  </si>
  <si>
    <t>30213300-8</t>
  </si>
  <si>
    <t>30213300-8-8</t>
  </si>
  <si>
    <t>Kancelářské PC 2</t>
  </si>
  <si>
    <t>30233130-1-1</t>
  </si>
  <si>
    <t>Přenosný disk 500 GB</t>
  </si>
  <si>
    <t>Ústav antropologie</t>
  </si>
  <si>
    <t>SKM, Vinařská 5, blok E,F</t>
  </si>
  <si>
    <t>Vinařská 499/5, 65913 Brno</t>
  </si>
  <si>
    <t>Pěnička Robin RNDr.</t>
  </si>
  <si>
    <t>106347@mail.muni.cz</t>
  </si>
  <si>
    <t>PC-A18/1111</t>
  </si>
  <si>
    <t>Ústav patologické fyziologie</t>
  </si>
  <si>
    <t>UKB, Kamenice 5, budova A18</t>
  </si>
  <si>
    <t>bud. A18/231</t>
  </si>
  <si>
    <t>Ježková Věra</t>
  </si>
  <si>
    <t>294@mail.muni.cz</t>
  </si>
  <si>
    <t>Pracovní doba 8-14 hodin.</t>
  </si>
  <si>
    <t>30231000-7</t>
  </si>
  <si>
    <t>30231000-7-11</t>
  </si>
  <si>
    <t>Monitor 24" (16:10)</t>
  </si>
  <si>
    <t>Kat.speciální pedagogiky</t>
  </si>
  <si>
    <t>PedF, Poříčí 9, budova A</t>
  </si>
  <si>
    <t>Poříčí 945/9, 60300 Brno</t>
  </si>
  <si>
    <t>bud. A/02006</t>
  </si>
  <si>
    <t>Halešová Jitka Mgr.</t>
  </si>
  <si>
    <t>1554@mail.muni.cz</t>
  </si>
  <si>
    <t>30213100-6</t>
  </si>
  <si>
    <t>30213100-6-8</t>
  </si>
  <si>
    <t>Notebook 15"</t>
  </si>
  <si>
    <t>Ústav archeologie a muzeologie</t>
  </si>
  <si>
    <t>FF, Arna Nováka 1, budova D</t>
  </si>
  <si>
    <t>bud. D/04014</t>
  </si>
  <si>
    <t>Šibíčková Jitka</t>
  </si>
  <si>
    <t>9111@mail.muni.cz</t>
  </si>
  <si>
    <t>Kat.mezinárodních vztahů</t>
  </si>
  <si>
    <t>FSS, Joštova 10</t>
  </si>
  <si>
    <t>Joštova 218/10, 60200 Brno</t>
  </si>
  <si>
    <t>Fajmon Petr Mgr.</t>
  </si>
  <si>
    <t>3913@mail.muni.cz</t>
  </si>
  <si>
    <t>30231000-7-4</t>
  </si>
  <si>
    <t>Monitor 27"</t>
  </si>
  <si>
    <t>30230000-0-1</t>
  </si>
  <si>
    <t>Laserové multifunkční zařízení</t>
  </si>
  <si>
    <t>30213300-8-1</t>
  </si>
  <si>
    <t>Kancelářské PC</t>
  </si>
  <si>
    <t>30213100-6-2</t>
  </si>
  <si>
    <t>Notebook 13"</t>
  </si>
  <si>
    <t>Ústav slavistiky</t>
  </si>
  <si>
    <t>FF, Joštova 13, budova M</t>
  </si>
  <si>
    <t>Joštova 220/13, 66243 Brno</t>
  </si>
  <si>
    <t>bud. M/025</t>
  </si>
  <si>
    <t>Hofmanová Marie</t>
  </si>
  <si>
    <t>645@mail.muni.cz</t>
  </si>
  <si>
    <t>VS Mutimod.a funkční neurozobrazování</t>
  </si>
  <si>
    <t>UKB, Kamenice 5, budova A35</t>
  </si>
  <si>
    <t>bud. A35/2S039</t>
  </si>
  <si>
    <t>Mikl Michal Ing. Ph.D.</t>
  </si>
  <si>
    <t>133966@mail.muni.cz</t>
  </si>
  <si>
    <t>30231000-7-1</t>
  </si>
  <si>
    <t>Monitor 21,5" až 22"</t>
  </si>
  <si>
    <t>30237410-6</t>
  </si>
  <si>
    <t>30237410-6-4</t>
  </si>
  <si>
    <t>Příslušenství - černá myš</t>
  </si>
  <si>
    <t>30237460-1</t>
  </si>
  <si>
    <t>30237460-1-3</t>
  </si>
  <si>
    <t>Příslušenství - černá klávesnice</t>
  </si>
  <si>
    <t>Monitory pro CEITEC CŘS</t>
  </si>
  <si>
    <t>30231000-7-2</t>
  </si>
  <si>
    <t>Monitor 24"</t>
  </si>
  <si>
    <t>Centrální řídící struktura CEITEC</t>
  </si>
  <si>
    <t>CEITEC, Koliště 13a</t>
  </si>
  <si>
    <t>Koliště 1965/13a, 60200 Brno</t>
  </si>
  <si>
    <t>Mertová Barbora</t>
  </si>
  <si>
    <t>113542@mail.muni.cz</t>
  </si>
  <si>
    <t>Centrum neurověd</t>
  </si>
  <si>
    <t>Ústav chemie</t>
  </si>
  <si>
    <t>UKB, Kamenice 5, budova A12</t>
  </si>
  <si>
    <t>Sopoušek Jiří doc. RNDr. CSc.</t>
  </si>
  <si>
    <t>2405@mail.muni.cz</t>
  </si>
  <si>
    <t>UKB, Kamenice 5, budova A17</t>
  </si>
  <si>
    <t>Pakostová Jindra</t>
  </si>
  <si>
    <t>107322@mail.muni.cz</t>
  </si>
  <si>
    <t>Psychologický ústav</t>
  </si>
  <si>
    <t>bud. D/05002</t>
  </si>
  <si>
    <t>Valchářová Jarmila</t>
  </si>
  <si>
    <t>2722@mail.muni.cz</t>
  </si>
  <si>
    <t>T. Vodička, zak. 2116</t>
  </si>
  <si>
    <t>Fakulta sportovních studií</t>
  </si>
  <si>
    <t>UKB, Kamenice 5, budova A33</t>
  </si>
  <si>
    <t>bud. A33/214</t>
  </si>
  <si>
    <t>Chatrná Soňa</t>
  </si>
  <si>
    <t>186014@mail.muni.cz</t>
  </si>
  <si>
    <t>Interní kardiologická klinika</t>
  </si>
  <si>
    <t>LF, FN Brno, Jihlavská 20, pavilon L</t>
  </si>
  <si>
    <t>Jihlavská 340/20, 62500 Brno</t>
  </si>
  <si>
    <t>pav. L/13184</t>
  </si>
  <si>
    <t>Zemanová Hana</t>
  </si>
  <si>
    <t>248614@mail.muni.cz</t>
  </si>
  <si>
    <t>532232601,532232611</t>
  </si>
  <si>
    <t>30216110-0</t>
  </si>
  <si>
    <t>30216110-0-1</t>
  </si>
  <si>
    <t>Přenosný disk</t>
  </si>
  <si>
    <t>Kat.primární pedagogiky</t>
  </si>
  <si>
    <t>PedF, Poříčí 31, budova D</t>
  </si>
  <si>
    <t>Poříčí 538/31, 60300 Brno</t>
  </si>
  <si>
    <t>bud. D/03018</t>
  </si>
  <si>
    <t>Bauerová Ludmila</t>
  </si>
  <si>
    <t>71128@mail.muni.cz</t>
  </si>
  <si>
    <t>bud. D/03017</t>
  </si>
  <si>
    <t>30230000-0-3</t>
  </si>
  <si>
    <t>Laserové multifunkční zařízení (barevné)</t>
  </si>
  <si>
    <t>skener Drozdová</t>
  </si>
  <si>
    <t>UKB, Kamenice 5, budova A36</t>
  </si>
  <si>
    <t>Drozdová Eva doc. RNDr. Ph.D.</t>
  </si>
  <si>
    <t>2650@mail.muni.cz</t>
  </si>
  <si>
    <t>Fyziologický ústav</t>
  </si>
  <si>
    <t>UKB, Kamenice 5, budova A20</t>
  </si>
  <si>
    <t>bud. A20/224</t>
  </si>
  <si>
    <t>215300@mail.muni.cz</t>
  </si>
  <si>
    <t>pc</t>
  </si>
  <si>
    <t>Klinika nemocí plicních a tuberkul.</t>
  </si>
  <si>
    <t>LF, FN Brno, Jihlavská 20, pavilon D</t>
  </si>
  <si>
    <t>pav. D/256</t>
  </si>
  <si>
    <t>Tichá Kateřina</t>
  </si>
  <si>
    <t>169105@mail.muni.cz</t>
  </si>
  <si>
    <t>flash CEB</t>
  </si>
  <si>
    <t>UKB, Kamenice 5, budova A19</t>
  </si>
  <si>
    <t>bud. A19/112</t>
  </si>
  <si>
    <t>Hulová Veronika Mgr. et Mgr.</t>
  </si>
  <si>
    <t>134438@mail.muni.cz</t>
  </si>
  <si>
    <t>T. Vodička, zak. 3104</t>
  </si>
  <si>
    <t>Historický ústav</t>
  </si>
  <si>
    <t>Homolová Eva</t>
  </si>
  <si>
    <t>169732@mail.muni.cz</t>
  </si>
  <si>
    <t>Změna adresy na Solniční 12, Brno</t>
  </si>
  <si>
    <t>Ústav teoret. fyziky a astrofyziky</t>
  </si>
  <si>
    <t>PřF, Kotlářská 2, pavilon 06</t>
  </si>
  <si>
    <t>Kotlářská 267/2, 61137 Brno</t>
  </si>
  <si>
    <t>pav. 06/03029</t>
  </si>
  <si>
    <t>Janík Jan RNDr. Ph.D.</t>
  </si>
  <si>
    <t>17241@mail.muni.cz</t>
  </si>
  <si>
    <t>Centrum pro výzkum toxických látek</t>
  </si>
  <si>
    <t>UKB, Kamenice 5, budova A29</t>
  </si>
  <si>
    <t>bud. A29/423</t>
  </si>
  <si>
    <t>Karásková Ivona Ing.</t>
  </si>
  <si>
    <t>411077@mail.muni.cz</t>
  </si>
  <si>
    <t>Neumayerová Lea Mgr.</t>
  </si>
  <si>
    <t>324324@mail.muni.cz</t>
  </si>
  <si>
    <t>30213300-8-2</t>
  </si>
  <si>
    <t>Specializované PC pro multimédia</t>
  </si>
  <si>
    <t>myš</t>
  </si>
  <si>
    <t>30237410-6-2</t>
  </si>
  <si>
    <t>Příslušenství - bezdrátová myš</t>
  </si>
  <si>
    <t>Zahraniční odd.</t>
  </si>
  <si>
    <t>bud. A17/211</t>
  </si>
  <si>
    <t>Neckařová Markéta Bc.</t>
  </si>
  <si>
    <t>38819@mail.muni.cz</t>
  </si>
  <si>
    <t>Zelenáková Dana</t>
  </si>
  <si>
    <t>25504@mail.muni.cz</t>
  </si>
  <si>
    <t>barevná a černobílá tiskárna</t>
  </si>
  <si>
    <t>30232110-8</t>
  </si>
  <si>
    <t>30232110-8-2</t>
  </si>
  <si>
    <t>Laserová kancelářská tiskárna (barevná)</t>
  </si>
  <si>
    <t>Geografický ústav</t>
  </si>
  <si>
    <t>PřF, Kotlářská 2, pavilon 05</t>
  </si>
  <si>
    <t>Vaverková Jana</t>
  </si>
  <si>
    <t>1042@mail.muni.cz</t>
  </si>
  <si>
    <t>30232110-8-1</t>
  </si>
  <si>
    <t>Laserová kancelářská tiskárna</t>
  </si>
  <si>
    <t>monitor 24"</t>
  </si>
  <si>
    <t>30231000-7-13</t>
  </si>
  <si>
    <t>Monitor 24" s reproduktory</t>
  </si>
  <si>
    <t>Inst.výzkumu dětí, mládeže a rodiny</t>
  </si>
  <si>
    <t>Marešová Klára</t>
  </si>
  <si>
    <t>101945@mail.muni.cz</t>
  </si>
  <si>
    <t>marešová kl.3607</t>
  </si>
  <si>
    <t>Stomatologická klinika</t>
  </si>
  <si>
    <t>LF, FNUSA, Pekařská 53, pavilon S2</t>
  </si>
  <si>
    <t>Pekařská 664/53, 65691 Brno</t>
  </si>
  <si>
    <t>pav. S2/458</t>
  </si>
  <si>
    <t>Kučera Petr MDDr.</t>
  </si>
  <si>
    <t>258897@mail.muni.cz</t>
  </si>
  <si>
    <t>Celkem</t>
  </si>
  <si>
    <t>C-TECH klávesnice s myší KBS-DB1-CZ, 2,4 GHz, USB, slim, black, wireless</t>
  </si>
  <si>
    <t>RF</t>
  </si>
  <si>
    <t>SAMSUNG D3 Station 2TB Ext. 3.5" USB3.0 Black</t>
  </si>
  <si>
    <t>ADATA Flash Disk 8GB USB 3.0 Classic C103</t>
  </si>
  <si>
    <t>ADATA Flash Disk 32GB USB 3.0 Classic C103</t>
  </si>
  <si>
    <t>SEAGATE Expansion Portable 1TB Ext. 2.5" USB3.0 Black</t>
  </si>
  <si>
    <t>ADATA Flash Disk 16GB USB 3.0 Classic C103</t>
  </si>
  <si>
    <t>ADATA Externí HDD 500GB 2,5" USB 3.0 HV610</t>
  </si>
  <si>
    <t>Canon i-SENSYS MF8540Cdn, bar. laser. A4 multif., DUPLEX, DADF, Ethernet)</t>
  </si>
  <si>
    <t>CRONO klávesnice CK9021 CZ+SK, USB+PS82, Black Lokalizace klávesnice:CZ</t>
  </si>
  <si>
    <t>Canon skener LiDE 110</t>
  </si>
  <si>
    <t>AOC MT IPS LCD WLED 24" I2460PXQU, IPS panel, 1920x1200, 300cd/m, 20M:1, 6ms, repro, 4xUSB, D-Sub, DVI, HDMI, DP, pivot</t>
  </si>
  <si>
    <t>Philips MT LED 27" 273V5LHAB/00- 1920x1080, 10mil:1, 5ms, 300cd/m, D-Sub, DVI-D, HDMI, repro, VESA</t>
  </si>
  <si>
    <t>Philips MT LED 21,5" 221S3LCB - 1920x1080, 20mil:1, 250cd/m, 5ms, D-Sub, DVI, pivot, černý</t>
  </si>
  <si>
    <t>AOC MT LCD - WLED 24" e2460Pda, 1920x1080, 250cd/m, 20M:1, 5ms, repro, D-Sub, DVI-D, pivot</t>
  </si>
  <si>
    <t>AOC MT LCD - WLED 24" e2460Phu, 1920 x 1080, 20M:1, 250:1, 2ms, D-Sub, DVI, HDMI, USB, Pivot, Repro, Černý</t>
  </si>
  <si>
    <t>Canon Tiskárna LBP-6670dn (LBP6670), duplex + Ethernet, PCL</t>
  </si>
  <si>
    <t>OMEGA myš OM-419, bezdrátová 2,4GHz, 1000DPI, nano USB, černá</t>
  </si>
  <si>
    <t>20str / min</t>
  </si>
  <si>
    <t>600x600 dpi</t>
  </si>
  <si>
    <t>250 listů</t>
  </si>
  <si>
    <t>Ano, Automatický</t>
  </si>
  <si>
    <t>Ano</t>
  </si>
  <si>
    <t>512MB</t>
  </si>
  <si>
    <t>40 000 stran za měsíc</t>
  </si>
  <si>
    <t>plochý barevný A4</t>
  </si>
  <si>
    <t>Windows XP, Vista, 7, 8, OS X, Linux</t>
  </si>
  <si>
    <t>600 x 600</t>
  </si>
  <si>
    <t>479 x 430 x 484 mm</t>
  </si>
  <si>
    <t>31 kg</t>
  </si>
  <si>
    <t>UFRII-LT, PCL 5c/6</t>
  </si>
  <si>
    <t>Canon i-SENSYS MF8580Cdw, barevná laser. A4 multifunkce + DUPLEX + DADF + Ethernet</t>
  </si>
  <si>
    <t>1200 x 1200 dpi</t>
  </si>
  <si>
    <t>2TB</t>
  </si>
  <si>
    <t>USB 3.0</t>
  </si>
  <si>
    <t>8 GB</t>
  </si>
  <si>
    <t>standartní výsuvný konektor</t>
  </si>
  <si>
    <t>32Gb</t>
  </si>
  <si>
    <t>1TB</t>
  </si>
  <si>
    <t>napájení přes USB</t>
  </si>
  <si>
    <t>170 g</t>
  </si>
  <si>
    <t>16 GB</t>
  </si>
  <si>
    <t>500 GB</t>
  </si>
  <si>
    <t>165 g</t>
  </si>
  <si>
    <t>1920 x 1200</t>
  </si>
  <si>
    <t>matný</t>
  </si>
  <si>
    <t>178°/178°</t>
  </si>
  <si>
    <t>1x DVI-D; 1x HDMI; 1x D-Sub 15-pin</t>
  </si>
  <si>
    <t>1980x1080</t>
  </si>
  <si>
    <t>170°/160°</t>
  </si>
  <si>
    <t>20 str./min</t>
  </si>
  <si>
    <t>33 str./min</t>
  </si>
  <si>
    <t>500 listu</t>
  </si>
  <si>
    <t>UFRII-LT(standardní);  PCL5e/6 (standardní u zařízení iR1133iF, volitelné pro zařízení iR1133/A); Emulace jazyka PostScript úrovně 3 (volitelné u všech modulů)</t>
  </si>
  <si>
    <t>600x1200 dpi</t>
  </si>
  <si>
    <t>Windows XP, Vistra, 7, 8, Linux</t>
  </si>
  <si>
    <t>Canon iR1133, digitální kopírka/tiskárna /skener</t>
  </si>
  <si>
    <t>21,5"</t>
  </si>
  <si>
    <t>1920 x 1080 px</t>
  </si>
  <si>
    <t>176°/170°</t>
  </si>
  <si>
    <t>1x DVI-D; 1x D-Sub 15-pin</t>
  </si>
  <si>
    <t>39 x 66 x 120 mm</t>
  </si>
  <si>
    <t>USB, Optické, kabel, 3 tlačítka a kolečko</t>
  </si>
  <si>
    <t>GIGABYTE Myš Mouse M5100, USB, Optical, Černá</t>
  </si>
  <si>
    <t>1920x1080 px</t>
  </si>
  <si>
    <t>2400 x 4800 DPI</t>
  </si>
  <si>
    <t>USB 2.0</t>
  </si>
  <si>
    <t>Windows XP, Vista, 7, 8, OS X</t>
  </si>
  <si>
    <t>1200 x 1200 DPI</t>
  </si>
  <si>
    <t>600 x 600 DPI</t>
  </si>
  <si>
    <t>ano 50listů</t>
  </si>
  <si>
    <t>Optická</t>
  </si>
  <si>
    <t>9600 x 600 DPI</t>
  </si>
  <si>
    <t>UFRII (Ultra Fast Rendering), PCL5c, PCL6, Adobe PostScript (volitelné)</t>
  </si>
  <si>
    <t>60000 stran</t>
  </si>
  <si>
    <t>768 MB</t>
  </si>
  <si>
    <t>Windows 7 (32/64bitový),Vista (32/64bitový), XP (32/64bitový), Windows 2000, Server 2008 (32/64bitový), Server 2008 R2 (64bitový), Server 2003 (32/64bitový), Mac OS 10.4.9 až 10.7.x, Linux, Citrix</t>
  </si>
  <si>
    <t>Canon Tiskárna LBP 7660Cdn - laser, colour</t>
  </si>
  <si>
    <t>černý laserový tisk</t>
  </si>
  <si>
    <t>Windows XP, Vista, 7, Mac OS X, Linux</t>
  </si>
  <si>
    <t>UFRII (Ultra Fast Rendering), PCL5e, PCL6, Adobe PostScript 3 (volitelný)</t>
  </si>
  <si>
    <t>500000 stran</t>
  </si>
  <si>
    <t>1 366 x 768</t>
  </si>
  <si>
    <t>15.6"</t>
  </si>
  <si>
    <t>DVD±RW DL</t>
  </si>
  <si>
    <t>konektor RJ-45</t>
  </si>
  <si>
    <t>Intel® Core™ i3-3110M</t>
  </si>
  <si>
    <t>2,53kg</t>
  </si>
  <si>
    <t>CPUBenchmark(PassMark): 3032 bodů</t>
  </si>
  <si>
    <t>Windows 8 64-bit</t>
  </si>
  <si>
    <t xml:space="preserve">1x USB 3.0, 2x USB2.0, 1 kombinovaný konektor sluchátek/mikrofonu, víceformátová čtečka digitálních karet, 1 port VGA 
1 port HDMI  </t>
  </si>
  <si>
    <t>LENOVO IP B590 černý 15.6" 1366x768mat, i3-3110M@2.4GHz, 4GB, 500GB54, int.VGA, DVD, BT, FP, HDMI, 6c, W8</t>
  </si>
  <si>
    <t>DDR3 8GB 1333MHz CL9, KINGSTON</t>
  </si>
  <si>
    <t xml:space="preserve">i5-4440 3.10 GHz 6MB L3 LGA1150, VGA </t>
  </si>
  <si>
    <t>SEAGATE BARRACUDA 7200.14, 500GB SATAIII/600 7200RPM, 16MB cache</t>
  </si>
  <si>
    <t>Samsung DVD±R/±RW 24x Drive, DL±8.5GB, SATA, Black</t>
  </si>
  <si>
    <t>EUROCASE zdroj ATX-350W, APFC, CE, CB, ErP2014, účinnost 85%</t>
  </si>
  <si>
    <t>CRONO MT-01 MidiTower bez zdroje, black</t>
  </si>
  <si>
    <t xml:space="preserve"> 4x USB 3.0 ports (2 ports on the back panel, 2 ports available through the internal USB 3.0 connector) + CHIEFTEC MUB-3002 USB 3.0 Front Panel, 2 x USB 3.0
- 8x USB 2.0 ports (4 ports on the back panel, 4 ports available through the internal USB connectors)</t>
  </si>
  <si>
    <t>TRUST Klávesnice ClassicLine Keyboard CZ, USB, vyroba</t>
  </si>
  <si>
    <t>DVD Win 8.1 Professional CZ 64bit</t>
  </si>
  <si>
    <t>CPU INTEL Pentium G3240 3.10 GHz 3MB L3 LGA1150, VGA</t>
  </si>
  <si>
    <t>DIMM DDR3 4GB 1333MHz CL9 SR x8, KINGSTON ValueRAM</t>
  </si>
  <si>
    <t>2x USB 3.0; 6x USB 2.0</t>
  </si>
  <si>
    <t>TRUST - Optical Mouse USB - vyroba</t>
  </si>
  <si>
    <t>Windows 7 Professional SP1 64bit CZ</t>
  </si>
  <si>
    <t>1x DVI, 1x D-sub 15pin,  1920x1200</t>
  </si>
  <si>
    <t>Core i3-4150 3.50 GHz 3MB L3 LGA1150, VGA</t>
  </si>
  <si>
    <t>DIMM DDR3 8GB 1333MHz CL9, KINGSTON</t>
  </si>
  <si>
    <t>SEAGATE BARRACUDA 7200.14, 1TB SATAIII/600 7200RPM, 64MB cache</t>
  </si>
  <si>
    <t>GIGABYTE VGA nVIDIA  GT640 2GB DDR3, 2x DVI, 1x D-Sub</t>
  </si>
  <si>
    <t>4 x USB 2.0 ports, 2 x USB 3.0 ports (dva porty na předním panelu)</t>
  </si>
  <si>
    <t> i5-4210U</t>
  </si>
  <si>
    <t>SDRAM 4 GB 1600 MHz DDR3L (1 x 4 GB)</t>
  </si>
  <si>
    <t>1366 x 768</t>
  </si>
  <si>
    <t>13,3"</t>
  </si>
  <si>
    <t>matna</t>
  </si>
  <si>
    <t>1,5kg</t>
  </si>
  <si>
    <t>Windows 7 Professional 64-bit</t>
  </si>
  <si>
    <t xml:space="preserve">2x USB 3.0, 1x USB 2.0, mikrofon a sluchátka, čtečka paměťových karet, analogový výstup pro externí monitor, HDMI </t>
  </si>
  <si>
    <t>Lynx 2</t>
  </si>
  <si>
    <t>Lynx MM</t>
  </si>
  <si>
    <t>HP ProBook 430 G2</t>
  </si>
  <si>
    <t>Lynx1</t>
  </si>
  <si>
    <t xml:space="preserve">USB 2.0, Ethernet 100 Mb, RJ45; Wifi 802.11b/g/n (USB kabel součástí dodávky 1.8m) </t>
  </si>
  <si>
    <t>USB 2.0; Ethernet 100MB; RJ45, (USB kabel součástí dodávky 1.8m)</t>
  </si>
  <si>
    <t>USB 2.0, (USB kabel součástí dodávky 1.8m),
Ethernet 100 Mb, RJ45</t>
  </si>
  <si>
    <t>USB 2.0, Ethernet 100 Mb, RJ45, (USB kabel součástí dodávky 1.8m),</t>
  </si>
  <si>
    <t>Kategorie: ICT 006-2014 - Počítače, sběr do: 30.06.2014, dodání od: 04.08.2014, vygenerováno: 31.07.2014 10:36</t>
  </si>
  <si>
    <t>Objednávka</t>
  </si>
  <si>
    <t>Zdroj financování objednávky</t>
  </si>
  <si>
    <t>Specifikace předmětu</t>
  </si>
  <si>
    <t>Schválený počet</t>
  </si>
  <si>
    <t>FK stav</t>
  </si>
  <si>
    <t>UČO zodp. osoby</t>
  </si>
  <si>
    <t>Admin. e-mail zodp. osoby</t>
  </si>
  <si>
    <t>Tel. číslo zodp. osoby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</si>
  <si>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</si>
  <si>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</si>
  <si>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</si>
  <si>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</si>
  <si>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</si>
  <si>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</si>
  <si>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</t>
  </si>
  <si>
    <t>Celková cena za položku (bez DPH) v Kč</t>
  </si>
  <si>
    <t>Celková cena za položku (včetně DPH) v Kč</t>
  </si>
  <si>
    <t>A</t>
  </si>
  <si>
    <t>0034</t>
  </si>
  <si>
    <t>211300</t>
  </si>
  <si>
    <t>1195</t>
  </si>
  <si>
    <t>0000</t>
  </si>
  <si>
    <t>OBJ/2157/0021/14</t>
  </si>
  <si>
    <t>Celkem za objednávku</t>
  </si>
  <si>
    <t>9990</t>
  </si>
  <si>
    <t>219900</t>
  </si>
  <si>
    <t>1111</t>
  </si>
  <si>
    <t>OBJ/2110/0069/14</t>
  </si>
  <si>
    <t>S</t>
  </si>
  <si>
    <t>1006</t>
  </si>
  <si>
    <t>825000</t>
  </si>
  <si>
    <t>1112</t>
  </si>
  <si>
    <t>OBJ/8201/0207/14</t>
  </si>
  <si>
    <t>2424</t>
  </si>
  <si>
    <t>119612</t>
  </si>
  <si>
    <t>1183</t>
  </si>
  <si>
    <t>0001</t>
  </si>
  <si>
    <t>OBJ/1107/0007/14</t>
  </si>
  <si>
    <t>830000</t>
  </si>
  <si>
    <t>OBJ/8301/0059/14</t>
  </si>
  <si>
    <t>314010</t>
  </si>
  <si>
    <t>45</t>
  </si>
  <si>
    <t>OBJ/3122/0468/14</t>
  </si>
  <si>
    <t>6263</t>
  </si>
  <si>
    <t>314070</t>
  </si>
  <si>
    <t>OBJ/3116/0039/14</t>
  </si>
  <si>
    <t>110518</t>
  </si>
  <si>
    <t>OBJ/1118/0214/14</t>
  </si>
  <si>
    <t>2819</t>
  </si>
  <si>
    <t>413200</t>
  </si>
  <si>
    <t>OBJ/4101/1010/14</t>
  </si>
  <si>
    <t>2804</t>
  </si>
  <si>
    <t>212600</t>
  </si>
  <si>
    <t>2126</t>
  </si>
  <si>
    <t>OBJ/2126/0074/14</t>
  </si>
  <si>
    <t>2110</t>
  </si>
  <si>
    <t>231700</t>
  </si>
  <si>
    <t>05</t>
  </si>
  <si>
    <t>OBJ/2303/0107/14</t>
  </si>
  <si>
    <t>2244</t>
  </si>
  <si>
    <t>212700</t>
  </si>
  <si>
    <t>1182</t>
  </si>
  <si>
    <t>OBJ/2127/0028/14</t>
  </si>
  <si>
    <t>1541</t>
  </si>
  <si>
    <t>714006</t>
  </si>
  <si>
    <t>06</t>
  </si>
  <si>
    <t>2195</t>
  </si>
  <si>
    <t>OBJ/7103/0518/14</t>
  </si>
  <si>
    <t>6000</t>
  </si>
  <si>
    <t>790000</t>
  </si>
  <si>
    <t>1590</t>
  </si>
  <si>
    <t>OBJ/7901/0037/14</t>
  </si>
  <si>
    <t>714005</t>
  </si>
  <si>
    <t>051</t>
  </si>
  <si>
    <t>OBJ/7103/0519/14</t>
  </si>
  <si>
    <t>714004</t>
  </si>
  <si>
    <t>04</t>
  </si>
  <si>
    <t>OBJ/7103/0520/14</t>
  </si>
  <si>
    <t>2377</t>
  </si>
  <si>
    <t>313010</t>
  </si>
  <si>
    <t>2211</t>
  </si>
  <si>
    <t>OBJ/3111/0580/14</t>
  </si>
  <si>
    <t>1001</t>
  </si>
  <si>
    <t>823000</t>
  </si>
  <si>
    <t>5000</t>
  </si>
  <si>
    <t>OBJ/8201/0208/14</t>
  </si>
  <si>
    <t>0100</t>
  </si>
  <si>
    <t>34</t>
  </si>
  <si>
    <t>OBJ/2157/0022/14</t>
  </si>
  <si>
    <t>OBJ/7103/0521/14</t>
  </si>
  <si>
    <t>2116</t>
  </si>
  <si>
    <t>511100</t>
  </si>
  <si>
    <t>OBJ/5102/0087/14</t>
  </si>
  <si>
    <t>110211</t>
  </si>
  <si>
    <t>OBJ/1131/0004/14</t>
  </si>
  <si>
    <t>5521</t>
  </si>
  <si>
    <t>412000</t>
  </si>
  <si>
    <t>OBJ/4101/1011/14</t>
  </si>
  <si>
    <t>OBJ/7103/0522/14</t>
  </si>
  <si>
    <t>46</t>
  </si>
  <si>
    <t>OBJ/3122/0469/14</t>
  </si>
  <si>
    <t>Burišková Petra Bc.</t>
  </si>
  <si>
    <t>5105</t>
  </si>
  <si>
    <t>110515</t>
  </si>
  <si>
    <t>2590</t>
  </si>
  <si>
    <t>OBJ/1115/0086/14</t>
  </si>
  <si>
    <t>110215</t>
  </si>
  <si>
    <t>0002</t>
  </si>
  <si>
    <t>OBJ/1135/0002/14</t>
  </si>
  <si>
    <t>3230</t>
  </si>
  <si>
    <t>2213</t>
  </si>
  <si>
    <t>OBJ/1115/0087/14</t>
  </si>
  <si>
    <t>7999</t>
  </si>
  <si>
    <t>183</t>
  </si>
  <si>
    <t>OBJ/3122/0470/14</t>
  </si>
  <si>
    <t>3104</t>
  </si>
  <si>
    <t>OBJ/5102/0088/14</t>
  </si>
  <si>
    <t>2310</t>
  </si>
  <si>
    <t>213100</t>
  </si>
  <si>
    <t>OBJ/2131/0040/14</t>
  </si>
  <si>
    <t>2222</t>
  </si>
  <si>
    <t>312040</t>
  </si>
  <si>
    <t>2112</t>
  </si>
  <si>
    <t>OBJ/3110/0047/14</t>
  </si>
  <si>
    <t>2331</t>
  </si>
  <si>
    <t>313060</t>
  </si>
  <si>
    <t>2615</t>
  </si>
  <si>
    <t>OBJ/3113/0749/14</t>
  </si>
  <si>
    <t>OBJ/1115/0088/14</t>
  </si>
  <si>
    <t>1032</t>
  </si>
  <si>
    <t>119924</t>
  </si>
  <si>
    <t>1531</t>
  </si>
  <si>
    <t>OBJ/1102/0010/14</t>
  </si>
  <si>
    <t>829080</t>
  </si>
  <si>
    <t>OBJ/8201/0209/14</t>
  </si>
  <si>
    <t>367</t>
  </si>
  <si>
    <t>OBJ/3113/0750/14</t>
  </si>
  <si>
    <t>6087</t>
  </si>
  <si>
    <t>OBJ/3116/0040/14</t>
  </si>
  <si>
    <t>315030</t>
  </si>
  <si>
    <t>OBJ/3118/0144/14</t>
  </si>
  <si>
    <t>OBJ/3116/0041/14</t>
  </si>
  <si>
    <t>2121</t>
  </si>
  <si>
    <t>235200</t>
  </si>
  <si>
    <t>OBJ/2301/0356/14</t>
  </si>
  <si>
    <t>2420</t>
  </si>
  <si>
    <t>110130</t>
  </si>
  <si>
    <t>OBJ/1190/0025/14</t>
  </si>
  <si>
    <t xml:space="preserve">Set bezdrátová klávesnice s myší </t>
  </si>
  <si>
    <t>Identifikace nabízeného zboží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</si>
</sst>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d\.mm\.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¥€-2]\ #\ ##,000_);[Red]\([$€-2]\ #\ ##,000\)"/>
    <numFmt numFmtId="186" formatCode="#,##0\ _K_č"/>
  </numFmts>
  <fonts count="43"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Courier New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10" xfId="47" applyBorder="1" applyAlignment="1">
      <alignment horizontal="justify" vertical="center" wrapText="1"/>
      <protection/>
    </xf>
    <xf numFmtId="0" fontId="0" fillId="0" borderId="0" xfId="47" applyFill="1">
      <alignment/>
      <protection/>
    </xf>
    <xf numFmtId="0" fontId="2" fillId="33" borderId="11" xfId="47" applyFont="1" applyFill="1" applyBorder="1" applyAlignment="1">
      <alignment horizontal="center" vertical="center" wrapText="1"/>
      <protection/>
    </xf>
    <xf numFmtId="0" fontId="0" fillId="34" borderId="10" xfId="47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42" fillId="0" borderId="0" xfId="47" applyFont="1" applyFill="1">
      <alignment/>
      <protection/>
    </xf>
    <xf numFmtId="0" fontId="0" fillId="0" borderId="10" xfId="47" applyBorder="1" applyAlignment="1">
      <alignment vertical="center" wrapText="1"/>
      <protection/>
    </xf>
    <xf numFmtId="0" fontId="0" fillId="0" borderId="0" xfId="0" applyFill="1" applyAlignment="1">
      <alignment/>
    </xf>
    <xf numFmtId="0" fontId="2" fillId="33" borderId="10" xfId="47" applyFont="1" applyFill="1" applyBorder="1" applyAlignment="1">
      <alignment horizontal="center" vertical="center" wrapText="1"/>
      <protection/>
    </xf>
    <xf numFmtId="0" fontId="0" fillId="34" borderId="10" xfId="47" applyFill="1" applyBorder="1" applyAlignment="1">
      <alignment vertical="center" wrapText="1"/>
      <protection/>
    </xf>
    <xf numFmtId="0" fontId="0" fillId="0" borderId="12" xfId="47" applyBorder="1" applyAlignment="1">
      <alignment vertical="center" wrapText="1"/>
      <protection/>
    </xf>
    <xf numFmtId="0" fontId="0" fillId="0" borderId="10" xfId="47" applyFill="1" applyBorder="1" applyAlignment="1">
      <alignment vertical="center" wrapText="1"/>
      <protection/>
    </xf>
    <xf numFmtId="0" fontId="0" fillId="0" borderId="10" xfId="47" applyFont="1" applyBorder="1" applyAlignment="1">
      <alignment vertical="center" wrapText="1"/>
      <protection/>
    </xf>
    <xf numFmtId="20" fontId="0" fillId="0" borderId="12" xfId="47" applyNumberFormat="1" applyBorder="1" applyAlignment="1">
      <alignment vertical="center" wrapText="1"/>
      <protection/>
    </xf>
    <xf numFmtId="0" fontId="0" fillId="0" borderId="12" xfId="47" applyBorder="1" applyAlignment="1">
      <alignment horizontal="left" vertical="center" wrapText="1"/>
      <protection/>
    </xf>
    <xf numFmtId="0" fontId="0" fillId="34" borderId="11" xfId="47" applyFill="1" applyBorder="1" applyAlignment="1">
      <alignment vertical="center" wrapText="1"/>
      <protection/>
    </xf>
    <xf numFmtId="0" fontId="0" fillId="0" borderId="0" xfId="47" applyFont="1" applyAlignment="1">
      <alignment vertical="center" wrapText="1"/>
      <protection/>
    </xf>
    <xf numFmtId="0" fontId="0" fillId="0" borderId="0" xfId="47" applyAlignment="1">
      <alignment vertical="center" wrapText="1"/>
      <protection/>
    </xf>
    <xf numFmtId="0" fontId="0" fillId="0" borderId="13" xfId="47" applyBorder="1" applyAlignment="1">
      <alignment vertical="center" wrapText="1"/>
      <protection/>
    </xf>
    <xf numFmtId="0" fontId="2" fillId="34" borderId="10" xfId="47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vertical="top" wrapText="1"/>
    </xf>
    <xf numFmtId="0" fontId="0" fillId="36" borderId="15" xfId="0" applyFont="1" applyFill="1" applyBorder="1" applyAlignment="1" applyProtection="1">
      <alignment horizontal="left" vertical="top" wrapText="1"/>
      <protection locked="0"/>
    </xf>
    <xf numFmtId="0" fontId="0" fillId="34" borderId="10" xfId="47" applyFill="1" applyBorder="1" applyAlignment="1">
      <alignment horizontal="left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textRotation="90" wrapText="1"/>
    </xf>
    <xf numFmtId="0" fontId="3" fillId="35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6" borderId="16" xfId="0" applyNumberFormat="1" applyFont="1" applyFill="1" applyBorder="1" applyAlignment="1">
      <alignment horizontal="right" vertical="top"/>
    </xf>
    <xf numFmtId="0" fontId="0" fillId="36" borderId="16" xfId="0" applyFont="1" applyFill="1" applyBorder="1" applyAlignment="1">
      <alignment horizontal="left" vertical="top" wrapText="1"/>
    </xf>
    <xf numFmtId="49" fontId="0" fillId="36" borderId="16" xfId="0" applyNumberFormat="1" applyFont="1" applyFill="1" applyBorder="1" applyAlignment="1">
      <alignment horizontal="left" vertical="top" wrapText="1"/>
    </xf>
    <xf numFmtId="4" fontId="0" fillId="36" borderId="16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3" fillId="37" borderId="17" xfId="0" applyFont="1" applyFill="1" applyBorder="1" applyAlignment="1">
      <alignment horizontal="left" vertical="top"/>
    </xf>
    <xf numFmtId="4" fontId="3" fillId="37" borderId="17" xfId="0" applyNumberFormat="1" applyFont="1" applyFill="1" applyBorder="1" applyAlignment="1">
      <alignment horizontal="right" vertical="top"/>
    </xf>
    <xf numFmtId="0" fontId="3" fillId="0" borderId="18" xfId="0" applyFont="1" applyBorder="1" applyAlignment="1">
      <alignment horizontal="left" vertical="top"/>
    </xf>
    <xf numFmtId="4" fontId="3" fillId="38" borderId="0" xfId="0" applyNumberFormat="1" applyFont="1" applyFill="1" applyAlignment="1">
      <alignment horizontal="right" vertical="top"/>
    </xf>
    <xf numFmtId="0" fontId="3" fillId="39" borderId="16" xfId="0" applyFont="1" applyFill="1" applyBorder="1" applyAlignment="1">
      <alignment horizontal="left" vertical="top"/>
    </xf>
    <xf numFmtId="0" fontId="3" fillId="40" borderId="16" xfId="0" applyFont="1" applyFill="1" applyBorder="1" applyAlignment="1">
      <alignment horizontal="center" vertical="center" wrapText="1"/>
    </xf>
    <xf numFmtId="0" fontId="3" fillId="41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42" borderId="19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3" fillId="38" borderId="0" xfId="0" applyFont="1" applyFill="1" applyAlignment="1">
      <alignment horizontal="left" vertical="top"/>
    </xf>
    <xf numFmtId="0" fontId="1" fillId="33" borderId="20" xfId="47" applyFont="1" applyFill="1" applyBorder="1" applyAlignment="1">
      <alignment horizontal="center" vertical="center" wrapText="1"/>
      <protection/>
    </xf>
    <xf numFmtId="0" fontId="1" fillId="33" borderId="21" xfId="47" applyFont="1" applyFill="1" applyBorder="1" applyAlignment="1">
      <alignment horizontal="center" vertical="center" wrapText="1"/>
      <protection/>
    </xf>
    <xf numFmtId="0" fontId="0" fillId="0" borderId="12" xfId="47" applyBorder="1" applyAlignment="1">
      <alignment horizontal="left" vertical="center" wrapText="1"/>
      <protection/>
    </xf>
    <xf numFmtId="0" fontId="0" fillId="0" borderId="22" xfId="47" applyBorder="1" applyAlignment="1">
      <alignment horizontal="left" vertical="center" wrapText="1"/>
      <protection/>
    </xf>
    <xf numFmtId="0" fontId="0" fillId="0" borderId="23" xfId="47" applyBorder="1" applyAlignment="1">
      <alignment horizontal="left" vertical="center" wrapText="1"/>
      <protection/>
    </xf>
    <xf numFmtId="0" fontId="0" fillId="0" borderId="12" xfId="47" applyBorder="1" applyAlignment="1">
      <alignment horizontal="center" vertical="center" wrapText="1"/>
      <protection/>
    </xf>
    <xf numFmtId="0" fontId="0" fillId="0" borderId="22" xfId="47" applyBorder="1" applyAlignment="1">
      <alignment horizontal="center" vertical="center" wrapText="1"/>
      <protection/>
    </xf>
    <xf numFmtId="0" fontId="0" fillId="0" borderId="23" xfId="47" applyBorder="1" applyAlignment="1">
      <alignment horizontal="center" vertical="center" wrapText="1"/>
      <protection/>
    </xf>
    <xf numFmtId="0" fontId="1" fillId="33" borderId="10" xfId="47" applyFont="1" applyFill="1" applyBorder="1" applyAlignment="1">
      <alignment horizontal="center" vertical="center" wrapText="1"/>
      <protection/>
    </xf>
    <xf numFmtId="0" fontId="1" fillId="33" borderId="10" xfId="47" applyFont="1" applyFill="1" applyBorder="1" applyAlignment="1">
      <alignment horizontal="center" vertical="center"/>
      <protection/>
    </xf>
    <xf numFmtId="0" fontId="1" fillId="33" borderId="21" xfId="47" applyFont="1" applyFill="1" applyBorder="1" applyAlignment="1">
      <alignment horizontal="center" vertical="center"/>
      <protection/>
    </xf>
    <xf numFmtId="0" fontId="1" fillId="33" borderId="12" xfId="47" applyFont="1" applyFill="1" applyBorder="1" applyAlignment="1">
      <alignment horizontal="center" vertical="center" wrapText="1"/>
      <protection/>
    </xf>
    <xf numFmtId="0" fontId="1" fillId="33" borderId="23" xfId="47" applyFont="1" applyFill="1" applyBorder="1" applyAlignment="1">
      <alignment horizontal="center" vertical="center"/>
      <protection/>
    </xf>
    <xf numFmtId="0" fontId="0" fillId="0" borderId="12" xfId="47" applyBorder="1" applyAlignment="1">
      <alignment vertical="center" wrapText="1"/>
      <protection/>
    </xf>
    <xf numFmtId="0" fontId="0" fillId="0" borderId="23" xfId="47" applyBorder="1" applyAlignment="1">
      <alignment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0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6.57421875" style="0" customWidth="1"/>
    <col min="2" max="2" width="37.421875" style="0" hidden="1" customWidth="1"/>
    <col min="3" max="3" width="7.57421875" style="0" customWidth="1"/>
    <col min="4" max="4" width="18.7109375" style="0" hidden="1" customWidth="1"/>
    <col min="5" max="5" width="13.28125" style="0" bestFit="1" customWidth="1"/>
    <col min="6" max="6" width="34.8515625" style="0" bestFit="1" customWidth="1"/>
    <col min="7" max="7" width="34.8515625" style="0" customWidth="1"/>
    <col min="8" max="8" width="36.421875" style="0" bestFit="1" customWidth="1"/>
    <col min="9" max="9" width="38.7109375" style="0" hidden="1" customWidth="1"/>
    <col min="10" max="10" width="3.28125" style="0" bestFit="1" customWidth="1"/>
    <col min="11" max="11" width="7.00390625" style="0" hidden="1" customWidth="1"/>
    <col min="12" max="12" width="3.8515625" style="0" customWidth="1"/>
    <col min="13" max="13" width="3.57421875" style="0" customWidth="1"/>
    <col min="14" max="14" width="14.00390625" style="0" hidden="1" customWidth="1"/>
    <col min="15" max="15" width="27.00390625" style="0" customWidth="1"/>
    <col min="16" max="16" width="32.7109375" style="0" bestFit="1" customWidth="1"/>
    <col min="17" max="17" width="34.00390625" style="0" customWidth="1"/>
    <col min="18" max="18" width="3.28125" style="0" bestFit="1" customWidth="1"/>
    <col min="19" max="19" width="14.421875" style="0" bestFit="1" customWidth="1"/>
    <col min="20" max="20" width="10.57421875" style="0" hidden="1" customWidth="1"/>
    <col min="21" max="21" width="23.421875" style="0" customWidth="1"/>
    <col min="22" max="22" width="20.00390625" style="0" customWidth="1"/>
    <col min="23" max="23" width="10.57421875" style="0" customWidth="1"/>
    <col min="24" max="24" width="31.140625" style="0" customWidth="1"/>
    <col min="25" max="25" width="5.421875" style="0" customWidth="1"/>
    <col min="26" max="26" width="10.57421875" style="0" hidden="1" customWidth="1"/>
    <col min="27" max="27" width="12.8515625" style="0" hidden="1" customWidth="1"/>
    <col min="28" max="28" width="5.7109375" style="0" customWidth="1"/>
    <col min="29" max="29" width="14.00390625" style="0" hidden="1" customWidth="1"/>
    <col min="30" max="30" width="16.57421875" style="0" bestFit="1" customWidth="1"/>
    <col min="31" max="31" width="11.421875" style="0" bestFit="1" customWidth="1"/>
    <col min="32" max="32" width="3.28125" style="0" bestFit="1" customWidth="1"/>
    <col min="33" max="33" width="8.57421875" style="0" customWidth="1"/>
    <col min="34" max="34" width="11.421875" style="0" customWidth="1"/>
    <col min="35" max="35" width="10.7109375" style="0" customWidth="1"/>
  </cols>
  <sheetData>
    <row r="1" spans="1:35" ht="16.5" customHeight="1">
      <c r="A1" s="43" t="s">
        <v>610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</row>
    <row r="2" spans="1:35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</row>
    <row r="3" spans="1:35" ht="16.5" customHeight="1">
      <c r="A3" s="44" t="s">
        <v>221</v>
      </c>
      <c r="B3" s="44"/>
      <c r="C3" s="44"/>
      <c r="D3" s="44"/>
      <c r="E3" s="44"/>
      <c r="F3" s="44"/>
      <c r="G3" s="44"/>
      <c r="H3" s="44"/>
      <c r="I3" s="45" t="s">
        <v>222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</row>
    <row r="4" spans="1:35" ht="12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7" t="s">
        <v>611</v>
      </c>
      <c r="M4" s="47"/>
      <c r="N4" s="48" t="s">
        <v>223</v>
      </c>
      <c r="O4" s="48"/>
      <c r="P4" s="48"/>
      <c r="Q4" s="48"/>
      <c r="R4" s="48"/>
      <c r="S4" s="48"/>
      <c r="T4" s="46"/>
      <c r="U4" s="46"/>
      <c r="V4" s="46"/>
      <c r="W4" s="46"/>
      <c r="X4" s="46"/>
      <c r="Y4" s="47" t="s">
        <v>612</v>
      </c>
      <c r="Z4" s="47"/>
      <c r="AA4" s="47"/>
      <c r="AB4" s="47"/>
      <c r="AC4" s="47"/>
      <c r="AD4" s="47" t="s">
        <v>611</v>
      </c>
      <c r="AE4" s="47"/>
      <c r="AF4" s="47"/>
      <c r="AG4" s="47"/>
      <c r="AH4" s="46"/>
      <c r="AI4" s="46"/>
    </row>
    <row r="5" spans="1:35" ht="111" customHeight="1">
      <c r="A5" s="29" t="s">
        <v>224</v>
      </c>
      <c r="B5" s="29" t="s">
        <v>225</v>
      </c>
      <c r="C5" s="29" t="s">
        <v>226</v>
      </c>
      <c r="D5" s="30" t="s">
        <v>227</v>
      </c>
      <c r="E5" s="30" t="s">
        <v>228</v>
      </c>
      <c r="F5" s="30" t="s">
        <v>229</v>
      </c>
      <c r="G5" s="23" t="s">
        <v>760</v>
      </c>
      <c r="H5" s="30" t="s">
        <v>230</v>
      </c>
      <c r="I5" s="30" t="s">
        <v>613</v>
      </c>
      <c r="J5" s="29" t="s">
        <v>231</v>
      </c>
      <c r="K5" s="29" t="s">
        <v>232</v>
      </c>
      <c r="L5" s="29" t="s">
        <v>614</v>
      </c>
      <c r="M5" s="29" t="s">
        <v>615</v>
      </c>
      <c r="N5" s="30" t="s">
        <v>233</v>
      </c>
      <c r="O5" s="30" t="s">
        <v>234</v>
      </c>
      <c r="P5" s="30" t="s">
        <v>235</v>
      </c>
      <c r="Q5" s="30" t="s">
        <v>236</v>
      </c>
      <c r="R5" s="29" t="s">
        <v>237</v>
      </c>
      <c r="S5" s="29" t="s">
        <v>238</v>
      </c>
      <c r="T5" s="30" t="s">
        <v>616</v>
      </c>
      <c r="U5" s="30" t="s">
        <v>239</v>
      </c>
      <c r="V5" s="30" t="s">
        <v>617</v>
      </c>
      <c r="W5" s="30" t="s">
        <v>618</v>
      </c>
      <c r="X5" s="30" t="s">
        <v>240</v>
      </c>
      <c r="Y5" s="29" t="s">
        <v>619</v>
      </c>
      <c r="Z5" s="29" t="s">
        <v>620</v>
      </c>
      <c r="AA5" s="29" t="s">
        <v>621</v>
      </c>
      <c r="AB5" s="29" t="s">
        <v>622</v>
      </c>
      <c r="AC5" s="30" t="s">
        <v>623</v>
      </c>
      <c r="AD5" s="30" t="s">
        <v>624</v>
      </c>
      <c r="AE5" s="30" t="s">
        <v>625</v>
      </c>
      <c r="AF5" s="29" t="s">
        <v>241</v>
      </c>
      <c r="AG5" s="29" t="s">
        <v>242</v>
      </c>
      <c r="AH5" s="30" t="s">
        <v>626</v>
      </c>
      <c r="AI5" s="30" t="s">
        <v>627</v>
      </c>
    </row>
    <row r="6" spans="1:35" ht="38.25">
      <c r="A6" s="31">
        <v>45512</v>
      </c>
      <c r="B6" s="32" t="s">
        <v>243</v>
      </c>
      <c r="C6" s="31">
        <v>123339</v>
      </c>
      <c r="D6" s="32" t="s">
        <v>244</v>
      </c>
      <c r="E6" s="32" t="s">
        <v>245</v>
      </c>
      <c r="F6" s="25" t="s">
        <v>759</v>
      </c>
      <c r="G6" s="26" t="s">
        <v>482</v>
      </c>
      <c r="H6" s="32" t="s">
        <v>247</v>
      </c>
      <c r="I6" s="32"/>
      <c r="J6" s="32" t="s">
        <v>248</v>
      </c>
      <c r="K6" s="33">
        <v>2</v>
      </c>
      <c r="L6" s="34">
        <v>2</v>
      </c>
      <c r="M6" s="35" t="s">
        <v>628</v>
      </c>
      <c r="N6" s="32">
        <v>212300</v>
      </c>
      <c r="O6" s="32" t="s">
        <v>249</v>
      </c>
      <c r="P6" s="32" t="s">
        <v>250</v>
      </c>
      <c r="Q6" s="32" t="s">
        <v>251</v>
      </c>
      <c r="R6" s="32">
        <v>3</v>
      </c>
      <c r="S6" s="32" t="s">
        <v>252</v>
      </c>
      <c r="T6" s="32">
        <v>44276</v>
      </c>
      <c r="U6" s="32" t="s">
        <v>253</v>
      </c>
      <c r="V6" s="32" t="s">
        <v>254</v>
      </c>
      <c r="W6" s="32">
        <v>549497111</v>
      </c>
      <c r="X6" s="32" t="s">
        <v>255</v>
      </c>
      <c r="Y6" s="36" t="s">
        <v>629</v>
      </c>
      <c r="Z6" s="36" t="s">
        <v>630</v>
      </c>
      <c r="AA6" s="36" t="s">
        <v>265</v>
      </c>
      <c r="AB6" s="36" t="s">
        <v>631</v>
      </c>
      <c r="AC6" s="36" t="s">
        <v>632</v>
      </c>
      <c r="AD6" s="35" t="s">
        <v>633</v>
      </c>
      <c r="AE6" s="37">
        <v>257</v>
      </c>
      <c r="AF6" s="34">
        <v>21</v>
      </c>
      <c r="AG6" s="37">
        <v>53.97</v>
      </c>
      <c r="AH6" s="38">
        <f>ROUND($L$6*$AE$6,2)</f>
        <v>514</v>
      </c>
      <c r="AI6" s="38">
        <f>ROUND($L$6*($AE$6+$AG$6),2)</f>
        <v>621.94</v>
      </c>
    </row>
    <row r="7" spans="1:35" ht="39" thickBot="1">
      <c r="A7" s="31">
        <v>45512</v>
      </c>
      <c r="B7" s="32" t="s">
        <v>243</v>
      </c>
      <c r="C7" s="31">
        <v>128288</v>
      </c>
      <c r="D7" s="32" t="s">
        <v>256</v>
      </c>
      <c r="E7" s="32" t="s">
        <v>257</v>
      </c>
      <c r="F7" s="32" t="s">
        <v>258</v>
      </c>
      <c r="G7" s="26" t="s">
        <v>513</v>
      </c>
      <c r="H7" s="32" t="s">
        <v>247</v>
      </c>
      <c r="I7" s="32"/>
      <c r="J7" s="32" t="s">
        <v>248</v>
      </c>
      <c r="K7" s="33">
        <v>1</v>
      </c>
      <c r="L7" s="34">
        <v>1</v>
      </c>
      <c r="M7" s="35" t="s">
        <v>628</v>
      </c>
      <c r="N7" s="32">
        <v>212300</v>
      </c>
      <c r="O7" s="32" t="s">
        <v>249</v>
      </c>
      <c r="P7" s="32" t="s">
        <v>250</v>
      </c>
      <c r="Q7" s="32" t="s">
        <v>251</v>
      </c>
      <c r="R7" s="32">
        <v>3</v>
      </c>
      <c r="S7" s="32" t="s">
        <v>252</v>
      </c>
      <c r="T7" s="32">
        <v>44276</v>
      </c>
      <c r="U7" s="32" t="s">
        <v>253</v>
      </c>
      <c r="V7" s="32" t="s">
        <v>254</v>
      </c>
      <c r="W7" s="32">
        <v>549497111</v>
      </c>
      <c r="X7" s="32" t="s">
        <v>255</v>
      </c>
      <c r="Y7" s="36" t="s">
        <v>629</v>
      </c>
      <c r="Z7" s="36" t="s">
        <v>630</v>
      </c>
      <c r="AA7" s="36" t="s">
        <v>265</v>
      </c>
      <c r="AB7" s="36" t="s">
        <v>631</v>
      </c>
      <c r="AC7" s="36" t="s">
        <v>632</v>
      </c>
      <c r="AD7" s="35" t="s">
        <v>633</v>
      </c>
      <c r="AE7" s="37">
        <v>11157</v>
      </c>
      <c r="AF7" s="34">
        <v>21</v>
      </c>
      <c r="AG7" s="37">
        <v>2342.97</v>
      </c>
      <c r="AH7" s="38">
        <f>ROUND($L$7*$AE$7,2)</f>
        <v>11157</v>
      </c>
      <c r="AI7" s="38">
        <f>ROUND($L$7*($AE$7+$AG$7),2)</f>
        <v>13499.97</v>
      </c>
    </row>
    <row r="8" spans="1:35" ht="13.5" thickTop="1">
      <c r="A8" s="49"/>
      <c r="B8" s="49"/>
      <c r="C8" s="4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49" t="s">
        <v>634</v>
      </c>
      <c r="AG8" s="49"/>
      <c r="AH8" s="40">
        <f>SUM($AH$6:$AH$7)</f>
        <v>11671</v>
      </c>
      <c r="AI8" s="40">
        <f>SUM($AI$6:$AI$7)</f>
        <v>14121.91</v>
      </c>
    </row>
    <row r="9" spans="1:35" ht="12.7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</row>
    <row r="10" spans="1:35" ht="25.5">
      <c r="A10" s="31">
        <v>45637</v>
      </c>
      <c r="B10" s="32"/>
      <c r="C10" s="31">
        <v>124630</v>
      </c>
      <c r="D10" s="32" t="s">
        <v>259</v>
      </c>
      <c r="E10" s="32" t="s">
        <v>260</v>
      </c>
      <c r="F10" s="32" t="s">
        <v>261</v>
      </c>
      <c r="G10" s="24" t="s">
        <v>484</v>
      </c>
      <c r="H10" s="32" t="s">
        <v>247</v>
      </c>
      <c r="I10" s="32"/>
      <c r="J10" s="32" t="s">
        <v>248</v>
      </c>
      <c r="K10" s="33">
        <v>1</v>
      </c>
      <c r="L10" s="34">
        <v>1</v>
      </c>
      <c r="M10" s="35" t="s">
        <v>628</v>
      </c>
      <c r="N10" s="32">
        <v>219900</v>
      </c>
      <c r="O10" s="32" t="s">
        <v>262</v>
      </c>
      <c r="P10" s="32" t="s">
        <v>263</v>
      </c>
      <c r="Q10" s="32" t="s">
        <v>264</v>
      </c>
      <c r="R10" s="32"/>
      <c r="S10" s="32" t="s">
        <v>265</v>
      </c>
      <c r="T10" s="32">
        <v>180891</v>
      </c>
      <c r="U10" s="32" t="s">
        <v>266</v>
      </c>
      <c r="V10" s="32" t="s">
        <v>267</v>
      </c>
      <c r="W10" s="32">
        <v>549494666</v>
      </c>
      <c r="X10" s="32"/>
      <c r="Y10" s="36" t="s">
        <v>635</v>
      </c>
      <c r="Z10" s="36" t="s">
        <v>636</v>
      </c>
      <c r="AA10" s="36" t="s">
        <v>265</v>
      </c>
      <c r="AB10" s="36" t="s">
        <v>637</v>
      </c>
      <c r="AC10" s="36" t="s">
        <v>265</v>
      </c>
      <c r="AD10" s="35" t="s">
        <v>638</v>
      </c>
      <c r="AE10" s="37">
        <v>1811</v>
      </c>
      <c r="AF10" s="34">
        <v>21</v>
      </c>
      <c r="AG10" s="37">
        <v>380.31</v>
      </c>
      <c r="AH10" s="38">
        <f>ROUND($L$10*$AE$10,2)</f>
        <v>1811</v>
      </c>
      <c r="AI10" s="38">
        <f>ROUND($L$10*($AE$10+$AG$10),2)</f>
        <v>2191.31</v>
      </c>
    </row>
    <row r="11" spans="1:35" ht="26.25" thickBot="1">
      <c r="A11" s="31">
        <v>45637</v>
      </c>
      <c r="B11" s="32"/>
      <c r="C11" s="31">
        <v>124750</v>
      </c>
      <c r="D11" s="32" t="s">
        <v>268</v>
      </c>
      <c r="E11" s="32" t="s">
        <v>269</v>
      </c>
      <c r="F11" s="32" t="s">
        <v>270</v>
      </c>
      <c r="G11" s="24" t="s">
        <v>485</v>
      </c>
      <c r="H11" s="32" t="s">
        <v>247</v>
      </c>
      <c r="I11" s="32"/>
      <c r="J11" s="32" t="s">
        <v>248</v>
      </c>
      <c r="K11" s="33">
        <v>10</v>
      </c>
      <c r="L11" s="34">
        <v>10</v>
      </c>
      <c r="M11" s="35" t="s">
        <v>628</v>
      </c>
      <c r="N11" s="32">
        <v>219900</v>
      </c>
      <c r="O11" s="32" t="s">
        <v>262</v>
      </c>
      <c r="P11" s="32" t="s">
        <v>263</v>
      </c>
      <c r="Q11" s="32" t="s">
        <v>264</v>
      </c>
      <c r="R11" s="32"/>
      <c r="S11" s="32" t="s">
        <v>265</v>
      </c>
      <c r="T11" s="32">
        <v>180891</v>
      </c>
      <c r="U11" s="32" t="s">
        <v>266</v>
      </c>
      <c r="V11" s="32" t="s">
        <v>267</v>
      </c>
      <c r="W11" s="32">
        <v>549494666</v>
      </c>
      <c r="X11" s="32"/>
      <c r="Y11" s="36" t="s">
        <v>635</v>
      </c>
      <c r="Z11" s="36" t="s">
        <v>636</v>
      </c>
      <c r="AA11" s="36" t="s">
        <v>265</v>
      </c>
      <c r="AB11" s="36" t="s">
        <v>637</v>
      </c>
      <c r="AC11" s="36" t="s">
        <v>265</v>
      </c>
      <c r="AD11" s="35" t="s">
        <v>638</v>
      </c>
      <c r="AE11" s="37">
        <v>100</v>
      </c>
      <c r="AF11" s="34">
        <v>21</v>
      </c>
      <c r="AG11" s="37">
        <v>21</v>
      </c>
      <c r="AH11" s="38">
        <f>ROUND($L$11*$AE$11,2)</f>
        <v>1000</v>
      </c>
      <c r="AI11" s="38">
        <f>ROUND($L$11*($AE$11+$AG$11),2)</f>
        <v>1210</v>
      </c>
    </row>
    <row r="12" spans="1:35" ht="13.5" thickTop="1">
      <c r="A12" s="49"/>
      <c r="B12" s="49"/>
      <c r="C12" s="4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9" t="s">
        <v>634</v>
      </c>
      <c r="AG12" s="49"/>
      <c r="AH12" s="40">
        <f>SUM($AH$10:$AH$11)</f>
        <v>2811</v>
      </c>
      <c r="AI12" s="40">
        <f>SUM($AI$10:$AI$11)</f>
        <v>3401.31</v>
      </c>
    </row>
    <row r="13" spans="1:35" ht="12.7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</row>
    <row r="14" spans="1:35" ht="26.25" thickBot="1">
      <c r="A14" s="31">
        <v>45896</v>
      </c>
      <c r="B14" s="32"/>
      <c r="C14" s="31">
        <v>125342</v>
      </c>
      <c r="D14" s="32" t="s">
        <v>268</v>
      </c>
      <c r="E14" s="32" t="s">
        <v>271</v>
      </c>
      <c r="F14" s="32" t="s">
        <v>272</v>
      </c>
      <c r="G14" s="24" t="s">
        <v>486</v>
      </c>
      <c r="H14" s="32" t="s">
        <v>247</v>
      </c>
      <c r="I14" s="32"/>
      <c r="J14" s="32" t="s">
        <v>248</v>
      </c>
      <c r="K14" s="33">
        <v>1</v>
      </c>
      <c r="L14" s="34">
        <v>1</v>
      </c>
      <c r="M14" s="35" t="s">
        <v>639</v>
      </c>
      <c r="N14" s="32">
        <v>820000</v>
      </c>
      <c r="O14" s="32" t="s">
        <v>273</v>
      </c>
      <c r="P14" s="32" t="s">
        <v>274</v>
      </c>
      <c r="Q14" s="32" t="s">
        <v>275</v>
      </c>
      <c r="R14" s="32">
        <v>3</v>
      </c>
      <c r="S14" s="32" t="s">
        <v>265</v>
      </c>
      <c r="T14" s="32">
        <v>116735</v>
      </c>
      <c r="U14" s="32" t="s">
        <v>276</v>
      </c>
      <c r="V14" s="32" t="s">
        <v>277</v>
      </c>
      <c r="W14" s="32">
        <v>549493956</v>
      </c>
      <c r="X14" s="32"/>
      <c r="Y14" s="36" t="s">
        <v>640</v>
      </c>
      <c r="Z14" s="36" t="s">
        <v>641</v>
      </c>
      <c r="AA14" s="36" t="s">
        <v>265</v>
      </c>
      <c r="AB14" s="36" t="s">
        <v>642</v>
      </c>
      <c r="AC14" s="36" t="s">
        <v>265</v>
      </c>
      <c r="AD14" s="35" t="s">
        <v>643</v>
      </c>
      <c r="AE14" s="37">
        <v>285</v>
      </c>
      <c r="AF14" s="34">
        <v>21</v>
      </c>
      <c r="AG14" s="37">
        <v>59.85</v>
      </c>
      <c r="AH14" s="38">
        <f>ROUND($L$14*$AE$14,2)</f>
        <v>285</v>
      </c>
      <c r="AI14" s="38">
        <f>ROUND($L$14*($AE$14+$AG$14),2)</f>
        <v>344.85</v>
      </c>
    </row>
    <row r="15" spans="1:35" ht="13.5" thickTop="1">
      <c r="A15" s="49"/>
      <c r="B15" s="49"/>
      <c r="C15" s="4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49" t="s">
        <v>634</v>
      </c>
      <c r="AG15" s="49"/>
      <c r="AH15" s="40">
        <f>SUM($AH$14:$AH$14)</f>
        <v>285</v>
      </c>
      <c r="AI15" s="40">
        <f>SUM($AI$14:$AI$14)</f>
        <v>344.85</v>
      </c>
    </row>
    <row r="16" spans="1:35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</row>
    <row r="17" spans="1:35" ht="26.25" thickBot="1">
      <c r="A17" s="31">
        <v>46408</v>
      </c>
      <c r="B17" s="32"/>
      <c r="C17" s="31">
        <v>127960</v>
      </c>
      <c r="D17" s="32" t="s">
        <v>259</v>
      </c>
      <c r="E17" s="32" t="s">
        <v>278</v>
      </c>
      <c r="F17" s="32" t="s">
        <v>279</v>
      </c>
      <c r="G17" s="24" t="s">
        <v>487</v>
      </c>
      <c r="H17" s="32" t="s">
        <v>247</v>
      </c>
      <c r="I17" s="32"/>
      <c r="J17" s="32" t="s">
        <v>248</v>
      </c>
      <c r="K17" s="33">
        <v>1</v>
      </c>
      <c r="L17" s="34">
        <v>1</v>
      </c>
      <c r="M17" s="35" t="s">
        <v>628</v>
      </c>
      <c r="N17" s="32">
        <v>119612</v>
      </c>
      <c r="O17" s="32" t="s">
        <v>280</v>
      </c>
      <c r="P17" s="32" t="s">
        <v>281</v>
      </c>
      <c r="Q17" s="32" t="s">
        <v>282</v>
      </c>
      <c r="R17" s="32">
        <v>7</v>
      </c>
      <c r="S17" s="32" t="s">
        <v>283</v>
      </c>
      <c r="T17" s="32">
        <v>111812</v>
      </c>
      <c r="U17" s="32" t="s">
        <v>284</v>
      </c>
      <c r="V17" s="32" t="s">
        <v>285</v>
      </c>
      <c r="W17" s="32">
        <v>549494203</v>
      </c>
      <c r="X17" s="32"/>
      <c r="Y17" s="36" t="s">
        <v>644</v>
      </c>
      <c r="Z17" s="36" t="s">
        <v>645</v>
      </c>
      <c r="AA17" s="36" t="s">
        <v>265</v>
      </c>
      <c r="AB17" s="36" t="s">
        <v>646</v>
      </c>
      <c r="AC17" s="36" t="s">
        <v>647</v>
      </c>
      <c r="AD17" s="35" t="s">
        <v>648</v>
      </c>
      <c r="AE17" s="37">
        <v>1397</v>
      </c>
      <c r="AF17" s="34">
        <v>21</v>
      </c>
      <c r="AG17" s="37">
        <v>293.37</v>
      </c>
      <c r="AH17" s="38">
        <f>ROUND($L$17*$AE$17,2)</f>
        <v>1397</v>
      </c>
      <c r="AI17" s="38">
        <f>ROUND($L$17*($AE$17+$AG$17),2)</f>
        <v>1690.37</v>
      </c>
    </row>
    <row r="18" spans="1:35" ht="13.5" thickTop="1">
      <c r="A18" s="49"/>
      <c r="B18" s="49"/>
      <c r="C18" s="4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49" t="s">
        <v>634</v>
      </c>
      <c r="AG18" s="49"/>
      <c r="AH18" s="40">
        <f>SUM($AH$17:$AH$17)</f>
        <v>1397</v>
      </c>
      <c r="AI18" s="40">
        <f>SUM($AI$17:$AI$17)</f>
        <v>1690.37</v>
      </c>
    </row>
    <row r="19" spans="1:35" ht="12.7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</row>
    <row r="20" spans="1:35" ht="26.25" thickBot="1">
      <c r="A20" s="31">
        <v>46418</v>
      </c>
      <c r="B20" s="32"/>
      <c r="C20" s="31">
        <v>128040</v>
      </c>
      <c r="D20" s="32" t="s">
        <v>268</v>
      </c>
      <c r="E20" s="32" t="s">
        <v>286</v>
      </c>
      <c r="F20" s="32" t="s">
        <v>287</v>
      </c>
      <c r="G20" s="24" t="s">
        <v>488</v>
      </c>
      <c r="H20" s="32" t="s">
        <v>247</v>
      </c>
      <c r="I20" s="32"/>
      <c r="J20" s="32" t="s">
        <v>248</v>
      </c>
      <c r="K20" s="33">
        <v>5</v>
      </c>
      <c r="L20" s="34">
        <v>5</v>
      </c>
      <c r="M20" s="35" t="s">
        <v>628</v>
      </c>
      <c r="N20" s="32">
        <v>830000</v>
      </c>
      <c r="O20" s="32" t="s">
        <v>288</v>
      </c>
      <c r="P20" s="32" t="s">
        <v>289</v>
      </c>
      <c r="Q20" s="32" t="s">
        <v>290</v>
      </c>
      <c r="R20" s="32"/>
      <c r="S20" s="32" t="s">
        <v>265</v>
      </c>
      <c r="T20" s="32">
        <v>239190</v>
      </c>
      <c r="U20" s="32" t="s">
        <v>291</v>
      </c>
      <c r="V20" s="32" t="s">
        <v>292</v>
      </c>
      <c r="W20" s="32">
        <v>549491141</v>
      </c>
      <c r="X20" s="32"/>
      <c r="Y20" s="36" t="s">
        <v>637</v>
      </c>
      <c r="Z20" s="36" t="s">
        <v>649</v>
      </c>
      <c r="AA20" s="36" t="s">
        <v>265</v>
      </c>
      <c r="AB20" s="36" t="s">
        <v>637</v>
      </c>
      <c r="AC20" s="36" t="s">
        <v>265</v>
      </c>
      <c r="AD20" s="35" t="s">
        <v>650</v>
      </c>
      <c r="AE20" s="37">
        <v>161</v>
      </c>
      <c r="AF20" s="34">
        <v>21</v>
      </c>
      <c r="AG20" s="37">
        <v>33.81</v>
      </c>
      <c r="AH20" s="38">
        <f>ROUND($L$20*$AE$20,2)</f>
        <v>805</v>
      </c>
      <c r="AI20" s="38">
        <f>ROUND($L$20*($AE$20+$AG$20),2)</f>
        <v>974.05</v>
      </c>
    </row>
    <row r="21" spans="1:35" ht="13.5" thickTop="1">
      <c r="A21" s="49"/>
      <c r="B21" s="49"/>
      <c r="C21" s="4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49" t="s">
        <v>634</v>
      </c>
      <c r="AG21" s="49"/>
      <c r="AH21" s="40">
        <f>SUM($AH$20:$AH$20)</f>
        <v>805</v>
      </c>
      <c r="AI21" s="40">
        <f>SUM($AI$20:$AI$20)</f>
        <v>974.05</v>
      </c>
    </row>
    <row r="22" spans="1:35" ht="12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</row>
    <row r="23" spans="1:35" ht="26.25" thickBot="1">
      <c r="A23" s="31">
        <v>46427</v>
      </c>
      <c r="B23" s="32" t="s">
        <v>293</v>
      </c>
      <c r="C23" s="31">
        <v>127991</v>
      </c>
      <c r="D23" s="32" t="s">
        <v>259</v>
      </c>
      <c r="E23" s="32" t="s">
        <v>278</v>
      </c>
      <c r="F23" s="32" t="s">
        <v>279</v>
      </c>
      <c r="G23" s="24" t="s">
        <v>487</v>
      </c>
      <c r="H23" s="32" t="s">
        <v>247</v>
      </c>
      <c r="I23" s="32"/>
      <c r="J23" s="32" t="s">
        <v>248</v>
      </c>
      <c r="K23" s="33">
        <v>2</v>
      </c>
      <c r="L23" s="34">
        <v>2</v>
      </c>
      <c r="M23" s="35" t="s">
        <v>639</v>
      </c>
      <c r="N23" s="32">
        <v>314010</v>
      </c>
      <c r="O23" s="32" t="s">
        <v>294</v>
      </c>
      <c r="P23" s="32" t="s">
        <v>295</v>
      </c>
      <c r="Q23" s="32" t="s">
        <v>275</v>
      </c>
      <c r="R23" s="32">
        <v>3</v>
      </c>
      <c r="S23" s="32" t="s">
        <v>296</v>
      </c>
      <c r="T23" s="32">
        <v>243816</v>
      </c>
      <c r="U23" s="32" t="s">
        <v>297</v>
      </c>
      <c r="V23" s="32" t="s">
        <v>298</v>
      </c>
      <c r="W23" s="32">
        <v>549494093</v>
      </c>
      <c r="X23" s="32"/>
      <c r="Y23" s="36" t="s">
        <v>637</v>
      </c>
      <c r="Z23" s="36" t="s">
        <v>651</v>
      </c>
      <c r="AA23" s="36" t="s">
        <v>652</v>
      </c>
      <c r="AB23" s="36" t="s">
        <v>637</v>
      </c>
      <c r="AC23" s="36" t="s">
        <v>647</v>
      </c>
      <c r="AD23" s="35" t="s">
        <v>653</v>
      </c>
      <c r="AE23" s="37">
        <v>1397</v>
      </c>
      <c r="AF23" s="34">
        <v>21</v>
      </c>
      <c r="AG23" s="37">
        <v>293.37</v>
      </c>
      <c r="AH23" s="38">
        <f>ROUND($L$23*$AE$23,2)</f>
        <v>2794</v>
      </c>
      <c r="AI23" s="38">
        <f>ROUND($L$23*($AE$23+$AG$23),2)</f>
        <v>3380.74</v>
      </c>
    </row>
    <row r="24" spans="1:35" ht="13.5" thickTop="1">
      <c r="A24" s="49"/>
      <c r="B24" s="49"/>
      <c r="C24" s="4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49" t="s">
        <v>634</v>
      </c>
      <c r="AG24" s="49"/>
      <c r="AH24" s="40">
        <f>SUM($AH$23:$AH$23)</f>
        <v>2794</v>
      </c>
      <c r="AI24" s="40">
        <f>SUM($AI$23:$AI$23)</f>
        <v>3380.74</v>
      </c>
    </row>
    <row r="25" spans="1:35" ht="12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</row>
    <row r="26" spans="1:35" ht="26.25" thickBot="1">
      <c r="A26" s="31">
        <v>46500</v>
      </c>
      <c r="B26" s="32"/>
      <c r="C26" s="31">
        <v>128324</v>
      </c>
      <c r="D26" s="32" t="s">
        <v>259</v>
      </c>
      <c r="E26" s="32" t="s">
        <v>302</v>
      </c>
      <c r="F26" s="32" t="s">
        <v>303</v>
      </c>
      <c r="G26" s="24" t="s">
        <v>489</v>
      </c>
      <c r="H26" s="32" t="s">
        <v>247</v>
      </c>
      <c r="I26" s="32"/>
      <c r="J26" s="32" t="s">
        <v>248</v>
      </c>
      <c r="K26" s="33">
        <v>1</v>
      </c>
      <c r="L26" s="34">
        <v>1</v>
      </c>
      <c r="M26" s="35" t="s">
        <v>639</v>
      </c>
      <c r="N26" s="32">
        <v>314070</v>
      </c>
      <c r="O26" s="32" t="s">
        <v>304</v>
      </c>
      <c r="P26" s="32" t="s">
        <v>305</v>
      </c>
      <c r="Q26" s="32" t="s">
        <v>306</v>
      </c>
      <c r="R26" s="32">
        <v>2</v>
      </c>
      <c r="S26" s="32" t="s">
        <v>265</v>
      </c>
      <c r="T26" s="32">
        <v>106347</v>
      </c>
      <c r="U26" s="32" t="s">
        <v>307</v>
      </c>
      <c r="V26" s="32" t="s">
        <v>308</v>
      </c>
      <c r="W26" s="32"/>
      <c r="X26" s="32"/>
      <c r="Y26" s="36" t="s">
        <v>654</v>
      </c>
      <c r="Z26" s="36" t="s">
        <v>655</v>
      </c>
      <c r="AA26" s="36" t="s">
        <v>265</v>
      </c>
      <c r="AB26" s="36" t="s">
        <v>646</v>
      </c>
      <c r="AC26" s="36" t="s">
        <v>265</v>
      </c>
      <c r="AD26" s="35" t="s">
        <v>656</v>
      </c>
      <c r="AE26" s="37">
        <v>1025</v>
      </c>
      <c r="AF26" s="34">
        <v>21</v>
      </c>
      <c r="AG26" s="37">
        <v>215.25</v>
      </c>
      <c r="AH26" s="38">
        <f>ROUND($L$26*$AE$26,2)</f>
        <v>1025</v>
      </c>
      <c r="AI26" s="38">
        <f>ROUND($L$26*($AE$26+$AG$26),2)</f>
        <v>1240.25</v>
      </c>
    </row>
    <row r="27" spans="1:35" ht="13.5" thickTop="1">
      <c r="A27" s="49"/>
      <c r="B27" s="49"/>
      <c r="C27" s="4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49" t="s">
        <v>634</v>
      </c>
      <c r="AG27" s="49"/>
      <c r="AH27" s="40">
        <f>SUM($AH$26:$AH$26)</f>
        <v>1025</v>
      </c>
      <c r="AI27" s="40">
        <f>SUM($AI$26:$AI$26)</f>
        <v>1240.25</v>
      </c>
    </row>
    <row r="28" spans="1:35" ht="12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</row>
    <row r="29" spans="1:35" ht="25.5">
      <c r="A29" s="31">
        <v>46547</v>
      </c>
      <c r="B29" s="32" t="s">
        <v>309</v>
      </c>
      <c r="C29" s="31">
        <v>128602</v>
      </c>
      <c r="D29" s="32" t="s">
        <v>268</v>
      </c>
      <c r="E29" s="32" t="s">
        <v>286</v>
      </c>
      <c r="F29" s="32" t="s">
        <v>287</v>
      </c>
      <c r="G29" s="24" t="s">
        <v>488</v>
      </c>
      <c r="H29" s="32" t="s">
        <v>247</v>
      </c>
      <c r="I29" s="32"/>
      <c r="J29" s="32" t="s">
        <v>248</v>
      </c>
      <c r="K29" s="33">
        <v>3</v>
      </c>
      <c r="L29" s="34">
        <v>3</v>
      </c>
      <c r="M29" s="35" t="s">
        <v>628</v>
      </c>
      <c r="N29" s="32">
        <v>110518</v>
      </c>
      <c r="O29" s="32" t="s">
        <v>310</v>
      </c>
      <c r="P29" s="32" t="s">
        <v>311</v>
      </c>
      <c r="Q29" s="32" t="s">
        <v>275</v>
      </c>
      <c r="R29" s="32">
        <v>2</v>
      </c>
      <c r="S29" s="32" t="s">
        <v>312</v>
      </c>
      <c r="T29" s="32">
        <v>294</v>
      </c>
      <c r="U29" s="32" t="s">
        <v>313</v>
      </c>
      <c r="V29" s="32" t="s">
        <v>314</v>
      </c>
      <c r="W29" s="32">
        <v>549494302</v>
      </c>
      <c r="X29" s="32" t="s">
        <v>315</v>
      </c>
      <c r="Y29" s="36" t="s">
        <v>637</v>
      </c>
      <c r="Z29" s="36" t="s">
        <v>657</v>
      </c>
      <c r="AA29" s="36" t="s">
        <v>265</v>
      </c>
      <c r="AB29" s="36" t="s">
        <v>637</v>
      </c>
      <c r="AC29" s="36" t="s">
        <v>647</v>
      </c>
      <c r="AD29" s="35" t="s">
        <v>658</v>
      </c>
      <c r="AE29" s="37">
        <v>161</v>
      </c>
      <c r="AF29" s="34">
        <v>21</v>
      </c>
      <c r="AG29" s="37">
        <v>33.81</v>
      </c>
      <c r="AH29" s="38">
        <f>ROUND($L$29*$AE$29,2)</f>
        <v>483</v>
      </c>
      <c r="AI29" s="38">
        <f>ROUND($L$29*($AE$29+$AG$29),2)</f>
        <v>584.43</v>
      </c>
    </row>
    <row r="30" spans="1:35" ht="51">
      <c r="A30" s="31">
        <v>46547</v>
      </c>
      <c r="B30" s="32" t="s">
        <v>309</v>
      </c>
      <c r="C30" s="31">
        <v>128603</v>
      </c>
      <c r="D30" s="32" t="s">
        <v>316</v>
      </c>
      <c r="E30" s="32" t="s">
        <v>317</v>
      </c>
      <c r="F30" s="32" t="s">
        <v>318</v>
      </c>
      <c r="G30" s="24" t="s">
        <v>493</v>
      </c>
      <c r="H30" s="32" t="s">
        <v>247</v>
      </c>
      <c r="I30" s="32"/>
      <c r="J30" s="32" t="s">
        <v>248</v>
      </c>
      <c r="K30" s="33">
        <v>1</v>
      </c>
      <c r="L30" s="34">
        <v>1</v>
      </c>
      <c r="M30" s="35" t="s">
        <v>628</v>
      </c>
      <c r="N30" s="32">
        <v>110518</v>
      </c>
      <c r="O30" s="32" t="s">
        <v>310</v>
      </c>
      <c r="P30" s="32" t="s">
        <v>311</v>
      </c>
      <c r="Q30" s="32" t="s">
        <v>275</v>
      </c>
      <c r="R30" s="32">
        <v>2</v>
      </c>
      <c r="S30" s="32" t="s">
        <v>312</v>
      </c>
      <c r="T30" s="32">
        <v>294</v>
      </c>
      <c r="U30" s="32" t="s">
        <v>313</v>
      </c>
      <c r="V30" s="32" t="s">
        <v>314</v>
      </c>
      <c r="W30" s="32">
        <v>549494302</v>
      </c>
      <c r="X30" s="32" t="s">
        <v>315</v>
      </c>
      <c r="Y30" s="36" t="s">
        <v>637</v>
      </c>
      <c r="Z30" s="36" t="s">
        <v>657</v>
      </c>
      <c r="AA30" s="36" t="s">
        <v>265</v>
      </c>
      <c r="AB30" s="36" t="s">
        <v>637</v>
      </c>
      <c r="AC30" s="36" t="s">
        <v>647</v>
      </c>
      <c r="AD30" s="35" t="s">
        <v>658</v>
      </c>
      <c r="AE30" s="37">
        <v>5190</v>
      </c>
      <c r="AF30" s="34">
        <v>21</v>
      </c>
      <c r="AG30" s="37">
        <v>1089.9</v>
      </c>
      <c r="AH30" s="38">
        <f>ROUND($L$30*$AE$30,2)</f>
        <v>5190</v>
      </c>
      <c r="AI30" s="38">
        <f>ROUND($L$30*($AE$30+$AG$30),2)</f>
        <v>6279.9</v>
      </c>
    </row>
    <row r="31" spans="1:35" ht="25.5">
      <c r="A31" s="31">
        <v>46547</v>
      </c>
      <c r="B31" s="32" t="s">
        <v>309</v>
      </c>
      <c r="C31" s="31">
        <v>128608</v>
      </c>
      <c r="D31" s="32" t="s">
        <v>268</v>
      </c>
      <c r="E31" s="32" t="s">
        <v>269</v>
      </c>
      <c r="F31" s="32" t="s">
        <v>270</v>
      </c>
      <c r="G31" s="24" t="s">
        <v>485</v>
      </c>
      <c r="H31" s="32" t="s">
        <v>247</v>
      </c>
      <c r="I31" s="32"/>
      <c r="J31" s="32" t="s">
        <v>248</v>
      </c>
      <c r="K31" s="33">
        <v>2</v>
      </c>
      <c r="L31" s="34">
        <v>2</v>
      </c>
      <c r="M31" s="35" t="s">
        <v>628</v>
      </c>
      <c r="N31" s="32">
        <v>110518</v>
      </c>
      <c r="O31" s="32" t="s">
        <v>310</v>
      </c>
      <c r="P31" s="32" t="s">
        <v>311</v>
      </c>
      <c r="Q31" s="32" t="s">
        <v>275</v>
      </c>
      <c r="R31" s="32">
        <v>2</v>
      </c>
      <c r="S31" s="32" t="s">
        <v>312</v>
      </c>
      <c r="T31" s="32">
        <v>294</v>
      </c>
      <c r="U31" s="32" t="s">
        <v>313</v>
      </c>
      <c r="V31" s="32" t="s">
        <v>314</v>
      </c>
      <c r="W31" s="32">
        <v>549494302</v>
      </c>
      <c r="X31" s="32" t="s">
        <v>315</v>
      </c>
      <c r="Y31" s="36" t="s">
        <v>637</v>
      </c>
      <c r="Z31" s="36" t="s">
        <v>657</v>
      </c>
      <c r="AA31" s="36" t="s">
        <v>265</v>
      </c>
      <c r="AB31" s="36" t="s">
        <v>637</v>
      </c>
      <c r="AC31" s="36" t="s">
        <v>647</v>
      </c>
      <c r="AD31" s="35" t="s">
        <v>658</v>
      </c>
      <c r="AE31" s="37">
        <v>100</v>
      </c>
      <c r="AF31" s="34">
        <v>21</v>
      </c>
      <c r="AG31" s="37">
        <v>21</v>
      </c>
      <c r="AH31" s="38">
        <f>ROUND($L$31*$AE$31,2)</f>
        <v>200</v>
      </c>
      <c r="AI31" s="38">
        <f>ROUND($L$31*($AE$31+$AG$31),2)</f>
        <v>242</v>
      </c>
    </row>
    <row r="32" spans="1:35" ht="26.25" thickBot="1">
      <c r="A32" s="31">
        <v>46547</v>
      </c>
      <c r="B32" s="32" t="s">
        <v>309</v>
      </c>
      <c r="C32" s="31">
        <v>129523</v>
      </c>
      <c r="D32" s="32" t="s">
        <v>268</v>
      </c>
      <c r="E32" s="32" t="s">
        <v>271</v>
      </c>
      <c r="F32" s="32" t="s">
        <v>272</v>
      </c>
      <c r="G32" s="24" t="s">
        <v>486</v>
      </c>
      <c r="H32" s="32" t="s">
        <v>247</v>
      </c>
      <c r="I32" s="32"/>
      <c r="J32" s="32" t="s">
        <v>248</v>
      </c>
      <c r="K32" s="33">
        <v>1</v>
      </c>
      <c r="L32" s="34">
        <v>1</v>
      </c>
      <c r="M32" s="35" t="s">
        <v>628</v>
      </c>
      <c r="N32" s="32">
        <v>110518</v>
      </c>
      <c r="O32" s="32" t="s">
        <v>310</v>
      </c>
      <c r="P32" s="32" t="s">
        <v>311</v>
      </c>
      <c r="Q32" s="32" t="s">
        <v>275</v>
      </c>
      <c r="R32" s="32">
        <v>2</v>
      </c>
      <c r="S32" s="32" t="s">
        <v>312</v>
      </c>
      <c r="T32" s="32">
        <v>294</v>
      </c>
      <c r="U32" s="32" t="s">
        <v>313</v>
      </c>
      <c r="V32" s="32" t="s">
        <v>314</v>
      </c>
      <c r="W32" s="32">
        <v>549494302</v>
      </c>
      <c r="X32" s="32" t="s">
        <v>315</v>
      </c>
      <c r="Y32" s="36" t="s">
        <v>637</v>
      </c>
      <c r="Z32" s="36" t="s">
        <v>657</v>
      </c>
      <c r="AA32" s="36" t="s">
        <v>265</v>
      </c>
      <c r="AB32" s="36" t="s">
        <v>637</v>
      </c>
      <c r="AC32" s="36" t="s">
        <v>647</v>
      </c>
      <c r="AD32" s="35" t="s">
        <v>658</v>
      </c>
      <c r="AE32" s="37">
        <v>285</v>
      </c>
      <c r="AF32" s="34">
        <v>21</v>
      </c>
      <c r="AG32" s="37">
        <v>59.85</v>
      </c>
      <c r="AH32" s="38">
        <f>ROUND($L$32*$AE$32,2)</f>
        <v>285</v>
      </c>
      <c r="AI32" s="38">
        <f>ROUND($L$32*($AE$32+$AG$32),2)</f>
        <v>344.85</v>
      </c>
    </row>
    <row r="33" spans="1:35" ht="13.5" thickTop="1">
      <c r="A33" s="49"/>
      <c r="B33" s="49"/>
      <c r="C33" s="4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49" t="s">
        <v>634</v>
      </c>
      <c r="AG33" s="49"/>
      <c r="AH33" s="40">
        <f>SUM($AH$29:$AH$32)</f>
        <v>6158</v>
      </c>
      <c r="AI33" s="40">
        <f>SUM($AI$29:$AI$32)</f>
        <v>7451.18</v>
      </c>
    </row>
    <row r="34" spans="1:35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</row>
    <row r="35" spans="1:35" ht="25.5">
      <c r="A35" s="31">
        <v>46584</v>
      </c>
      <c r="B35" s="32"/>
      <c r="C35" s="31">
        <v>128950</v>
      </c>
      <c r="D35" s="32" t="s">
        <v>268</v>
      </c>
      <c r="E35" s="32" t="s">
        <v>271</v>
      </c>
      <c r="F35" s="32" t="s">
        <v>272</v>
      </c>
      <c r="G35" s="24" t="s">
        <v>486</v>
      </c>
      <c r="H35" s="32" t="s">
        <v>247</v>
      </c>
      <c r="I35" s="32"/>
      <c r="J35" s="32" t="s">
        <v>248</v>
      </c>
      <c r="K35" s="33">
        <v>3</v>
      </c>
      <c r="L35" s="34">
        <v>3</v>
      </c>
      <c r="M35" s="35" t="s">
        <v>639</v>
      </c>
      <c r="N35" s="32">
        <v>413200</v>
      </c>
      <c r="O35" s="32" t="s">
        <v>319</v>
      </c>
      <c r="P35" s="32" t="s">
        <v>320</v>
      </c>
      <c r="Q35" s="32" t="s">
        <v>321</v>
      </c>
      <c r="R35" s="32">
        <v>2</v>
      </c>
      <c r="S35" s="32" t="s">
        <v>322</v>
      </c>
      <c r="T35" s="32">
        <v>1554</v>
      </c>
      <c r="U35" s="32" t="s">
        <v>323</v>
      </c>
      <c r="V35" s="32" t="s">
        <v>324</v>
      </c>
      <c r="W35" s="32">
        <v>549493569</v>
      </c>
      <c r="X35" s="32"/>
      <c r="Y35" s="36" t="s">
        <v>659</v>
      </c>
      <c r="Z35" s="36" t="s">
        <v>660</v>
      </c>
      <c r="AA35" s="36" t="s">
        <v>265</v>
      </c>
      <c r="AB35" s="36" t="s">
        <v>646</v>
      </c>
      <c r="AC35" s="36" t="s">
        <v>632</v>
      </c>
      <c r="AD35" s="35" t="s">
        <v>661</v>
      </c>
      <c r="AE35" s="37">
        <v>285</v>
      </c>
      <c r="AF35" s="34">
        <v>21</v>
      </c>
      <c r="AG35" s="37">
        <v>59.85</v>
      </c>
      <c r="AH35" s="38">
        <f>ROUND($L$35*$AE$35,2)</f>
        <v>855</v>
      </c>
      <c r="AI35" s="38">
        <f>ROUND($L$35*($AE$35+$AG$35),2)</f>
        <v>1034.55</v>
      </c>
    </row>
    <row r="36" spans="1:35" ht="26.25" thickBot="1">
      <c r="A36" s="31">
        <v>46584</v>
      </c>
      <c r="B36" s="32"/>
      <c r="C36" s="31">
        <v>128951</v>
      </c>
      <c r="D36" s="32" t="s">
        <v>259</v>
      </c>
      <c r="E36" s="32" t="s">
        <v>302</v>
      </c>
      <c r="F36" s="32" t="s">
        <v>303</v>
      </c>
      <c r="G36" s="24" t="s">
        <v>489</v>
      </c>
      <c r="H36" s="32" t="s">
        <v>247</v>
      </c>
      <c r="I36" s="32"/>
      <c r="J36" s="32" t="s">
        <v>248</v>
      </c>
      <c r="K36" s="33">
        <v>1</v>
      </c>
      <c r="L36" s="34">
        <v>1</v>
      </c>
      <c r="M36" s="35" t="s">
        <v>639</v>
      </c>
      <c r="N36" s="32">
        <v>413200</v>
      </c>
      <c r="O36" s="32" t="s">
        <v>319</v>
      </c>
      <c r="P36" s="32" t="s">
        <v>320</v>
      </c>
      <c r="Q36" s="32" t="s">
        <v>321</v>
      </c>
      <c r="R36" s="32">
        <v>2</v>
      </c>
      <c r="S36" s="32" t="s">
        <v>322</v>
      </c>
      <c r="T36" s="32">
        <v>1554</v>
      </c>
      <c r="U36" s="32" t="s">
        <v>323</v>
      </c>
      <c r="V36" s="32" t="s">
        <v>324</v>
      </c>
      <c r="W36" s="32">
        <v>549493569</v>
      </c>
      <c r="X36" s="32"/>
      <c r="Y36" s="36" t="s">
        <v>659</v>
      </c>
      <c r="Z36" s="36" t="s">
        <v>660</v>
      </c>
      <c r="AA36" s="36" t="s">
        <v>265</v>
      </c>
      <c r="AB36" s="36" t="s">
        <v>646</v>
      </c>
      <c r="AC36" s="36" t="s">
        <v>632</v>
      </c>
      <c r="AD36" s="35" t="s">
        <v>661</v>
      </c>
      <c r="AE36" s="37">
        <v>1025</v>
      </c>
      <c r="AF36" s="34">
        <v>21</v>
      </c>
      <c r="AG36" s="37">
        <v>215.25</v>
      </c>
      <c r="AH36" s="38">
        <f>ROUND($L$36*$AE$36,2)</f>
        <v>1025</v>
      </c>
      <c r="AI36" s="38">
        <f>ROUND($L$36*($AE$36+$AG$36),2)</f>
        <v>1240.25</v>
      </c>
    </row>
    <row r="37" spans="1:35" ht="13.5" thickTop="1">
      <c r="A37" s="49"/>
      <c r="B37" s="49"/>
      <c r="C37" s="4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49" t="s">
        <v>634</v>
      </c>
      <c r="AG37" s="49"/>
      <c r="AH37" s="40">
        <f>SUM($AH$35:$AH$36)</f>
        <v>1880</v>
      </c>
      <c r="AI37" s="40">
        <f>SUM($AI$35:$AI$36)</f>
        <v>2274.8</v>
      </c>
    </row>
    <row r="38" spans="1:35" ht="12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</row>
    <row r="39" spans="1:35" ht="51.75" thickBot="1">
      <c r="A39" s="31">
        <v>46767</v>
      </c>
      <c r="B39" s="32"/>
      <c r="C39" s="31">
        <v>129626</v>
      </c>
      <c r="D39" s="32" t="s">
        <v>325</v>
      </c>
      <c r="E39" s="32" t="s">
        <v>326</v>
      </c>
      <c r="F39" s="32" t="s">
        <v>327</v>
      </c>
      <c r="G39" s="24" t="s">
        <v>573</v>
      </c>
      <c r="H39" s="32" t="s">
        <v>247</v>
      </c>
      <c r="I39" s="32"/>
      <c r="J39" s="32" t="s">
        <v>248</v>
      </c>
      <c r="K39" s="33">
        <v>1</v>
      </c>
      <c r="L39" s="34">
        <v>1</v>
      </c>
      <c r="M39" s="35" t="s">
        <v>639</v>
      </c>
      <c r="N39" s="32">
        <v>212600</v>
      </c>
      <c r="O39" s="32" t="s">
        <v>328</v>
      </c>
      <c r="P39" s="32" t="s">
        <v>329</v>
      </c>
      <c r="Q39" s="32" t="s">
        <v>264</v>
      </c>
      <c r="R39" s="32">
        <v>4</v>
      </c>
      <c r="S39" s="32" t="s">
        <v>330</v>
      </c>
      <c r="T39" s="32">
        <v>9111</v>
      </c>
      <c r="U39" s="32" t="s">
        <v>331</v>
      </c>
      <c r="V39" s="32" t="s">
        <v>332</v>
      </c>
      <c r="W39" s="32">
        <v>549494986</v>
      </c>
      <c r="X39" s="32"/>
      <c r="Y39" s="36" t="s">
        <v>662</v>
      </c>
      <c r="Z39" s="36" t="s">
        <v>663</v>
      </c>
      <c r="AA39" s="36" t="s">
        <v>265</v>
      </c>
      <c r="AB39" s="36" t="s">
        <v>664</v>
      </c>
      <c r="AC39" s="36" t="s">
        <v>632</v>
      </c>
      <c r="AD39" s="35" t="s">
        <v>665</v>
      </c>
      <c r="AE39" s="37">
        <v>9787</v>
      </c>
      <c r="AF39" s="34">
        <v>21</v>
      </c>
      <c r="AG39" s="37">
        <v>2055.27</v>
      </c>
      <c r="AH39" s="38">
        <f>ROUND($L$39*$AE$39,2)</f>
        <v>9787</v>
      </c>
      <c r="AI39" s="38">
        <f>ROUND($L$39*($AE$39+$AG$39),2)</f>
        <v>11842.27</v>
      </c>
    </row>
    <row r="40" spans="1:35" ht="13.5" thickTop="1">
      <c r="A40" s="49"/>
      <c r="B40" s="49"/>
      <c r="C40" s="4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49" t="s">
        <v>634</v>
      </c>
      <c r="AG40" s="49"/>
      <c r="AH40" s="40">
        <f>SUM($AH$39:$AH$39)</f>
        <v>9787</v>
      </c>
      <c r="AI40" s="40">
        <f>SUM($AI$39:$AI$39)</f>
        <v>11842.27</v>
      </c>
    </row>
    <row r="41" spans="1:35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</row>
    <row r="42" spans="1:35" ht="12.75">
      <c r="A42" s="31">
        <v>46769</v>
      </c>
      <c r="B42" s="32"/>
      <c r="C42" s="31">
        <v>129601</v>
      </c>
      <c r="D42" s="32" t="s">
        <v>299</v>
      </c>
      <c r="E42" s="32" t="s">
        <v>300</v>
      </c>
      <c r="F42" s="32" t="s">
        <v>301</v>
      </c>
      <c r="G42" s="26" t="s">
        <v>602</v>
      </c>
      <c r="H42" s="32" t="s">
        <v>247</v>
      </c>
      <c r="I42" s="32"/>
      <c r="J42" s="32" t="s">
        <v>248</v>
      </c>
      <c r="K42" s="33">
        <v>1</v>
      </c>
      <c r="L42" s="34">
        <v>1</v>
      </c>
      <c r="M42" s="35" t="s">
        <v>639</v>
      </c>
      <c r="N42" s="32">
        <v>231700</v>
      </c>
      <c r="O42" s="32" t="s">
        <v>333</v>
      </c>
      <c r="P42" s="32" t="s">
        <v>334</v>
      </c>
      <c r="Q42" s="32" t="s">
        <v>335</v>
      </c>
      <c r="R42" s="32"/>
      <c r="S42" s="32" t="s">
        <v>265</v>
      </c>
      <c r="T42" s="32">
        <v>3913</v>
      </c>
      <c r="U42" s="32" t="s">
        <v>336</v>
      </c>
      <c r="V42" s="32" t="s">
        <v>337</v>
      </c>
      <c r="W42" s="32">
        <v>549493609</v>
      </c>
      <c r="X42" s="32"/>
      <c r="Y42" s="36" t="s">
        <v>666</v>
      </c>
      <c r="Z42" s="36" t="s">
        <v>667</v>
      </c>
      <c r="AA42" s="36" t="s">
        <v>668</v>
      </c>
      <c r="AB42" s="36" t="s">
        <v>664</v>
      </c>
      <c r="AC42" s="36" t="s">
        <v>632</v>
      </c>
      <c r="AD42" s="35" t="s">
        <v>669</v>
      </c>
      <c r="AE42" s="37">
        <v>12480</v>
      </c>
      <c r="AF42" s="34">
        <v>21</v>
      </c>
      <c r="AG42" s="37">
        <v>2620.8</v>
      </c>
      <c r="AH42" s="38">
        <f>ROUND($L$42*$AE$42,2)</f>
        <v>12480</v>
      </c>
      <c r="AI42" s="38">
        <f>ROUND($L$42*($AE$42+$AG$42),2)</f>
        <v>15100.8</v>
      </c>
    </row>
    <row r="43" spans="1:35" ht="38.25">
      <c r="A43" s="31">
        <v>46769</v>
      </c>
      <c r="B43" s="32"/>
      <c r="C43" s="31">
        <v>129602</v>
      </c>
      <c r="D43" s="32" t="s">
        <v>316</v>
      </c>
      <c r="E43" s="32" t="s">
        <v>338</v>
      </c>
      <c r="F43" s="32" t="s">
        <v>339</v>
      </c>
      <c r="G43" s="24" t="s">
        <v>494</v>
      </c>
      <c r="H43" s="32" t="s">
        <v>247</v>
      </c>
      <c r="I43" s="32"/>
      <c r="J43" s="32" t="s">
        <v>248</v>
      </c>
      <c r="K43" s="33">
        <v>1</v>
      </c>
      <c r="L43" s="34">
        <v>1</v>
      </c>
      <c r="M43" s="35" t="s">
        <v>639</v>
      </c>
      <c r="N43" s="32">
        <v>231700</v>
      </c>
      <c r="O43" s="32" t="s">
        <v>333</v>
      </c>
      <c r="P43" s="32" t="s">
        <v>334</v>
      </c>
      <c r="Q43" s="32" t="s">
        <v>335</v>
      </c>
      <c r="R43" s="32"/>
      <c r="S43" s="32" t="s">
        <v>265</v>
      </c>
      <c r="T43" s="32">
        <v>3913</v>
      </c>
      <c r="U43" s="32" t="s">
        <v>336</v>
      </c>
      <c r="V43" s="32" t="s">
        <v>337</v>
      </c>
      <c r="W43" s="32">
        <v>549493609</v>
      </c>
      <c r="X43" s="32"/>
      <c r="Y43" s="36" t="s">
        <v>666</v>
      </c>
      <c r="Z43" s="36" t="s">
        <v>667</v>
      </c>
      <c r="AA43" s="36" t="s">
        <v>668</v>
      </c>
      <c r="AB43" s="36" t="s">
        <v>664</v>
      </c>
      <c r="AC43" s="36" t="s">
        <v>632</v>
      </c>
      <c r="AD43" s="35" t="s">
        <v>669</v>
      </c>
      <c r="AE43" s="37">
        <v>4122</v>
      </c>
      <c r="AF43" s="34">
        <v>21</v>
      </c>
      <c r="AG43" s="37">
        <v>865.62</v>
      </c>
      <c r="AH43" s="38">
        <f>ROUND($L$43*$AE$43,2)</f>
        <v>4122</v>
      </c>
      <c r="AI43" s="38">
        <f>ROUND($L$43*($AE$43+$AG$43),2)</f>
        <v>4987.62</v>
      </c>
    </row>
    <row r="44" spans="1:35" ht="25.5">
      <c r="A44" s="31">
        <v>46769</v>
      </c>
      <c r="B44" s="32"/>
      <c r="C44" s="31">
        <v>129603</v>
      </c>
      <c r="D44" s="32" t="s">
        <v>256</v>
      </c>
      <c r="E44" s="32" t="s">
        <v>340</v>
      </c>
      <c r="F44" s="32" t="s">
        <v>341</v>
      </c>
      <c r="G44" s="24" t="s">
        <v>538</v>
      </c>
      <c r="H44" s="32" t="s">
        <v>247</v>
      </c>
      <c r="I44" s="32"/>
      <c r="J44" s="32" t="s">
        <v>248</v>
      </c>
      <c r="K44" s="33">
        <v>1</v>
      </c>
      <c r="L44" s="34">
        <v>1</v>
      </c>
      <c r="M44" s="35" t="s">
        <v>639</v>
      </c>
      <c r="N44" s="32">
        <v>231700</v>
      </c>
      <c r="O44" s="32" t="s">
        <v>333</v>
      </c>
      <c r="P44" s="32" t="s">
        <v>334</v>
      </c>
      <c r="Q44" s="32" t="s">
        <v>335</v>
      </c>
      <c r="R44" s="32"/>
      <c r="S44" s="32" t="s">
        <v>265</v>
      </c>
      <c r="T44" s="32">
        <v>3913</v>
      </c>
      <c r="U44" s="32" t="s">
        <v>336</v>
      </c>
      <c r="V44" s="32" t="s">
        <v>337</v>
      </c>
      <c r="W44" s="32">
        <v>549493609</v>
      </c>
      <c r="X44" s="32"/>
      <c r="Y44" s="36" t="s">
        <v>666</v>
      </c>
      <c r="Z44" s="36" t="s">
        <v>667</v>
      </c>
      <c r="AA44" s="36" t="s">
        <v>668</v>
      </c>
      <c r="AB44" s="36" t="s">
        <v>664</v>
      </c>
      <c r="AC44" s="36" t="s">
        <v>632</v>
      </c>
      <c r="AD44" s="35" t="s">
        <v>669</v>
      </c>
      <c r="AE44" s="37">
        <v>7499</v>
      </c>
      <c r="AF44" s="34">
        <v>21</v>
      </c>
      <c r="AG44" s="37">
        <v>1574.79</v>
      </c>
      <c r="AH44" s="38">
        <f>ROUND($L$44*$AE$44,2)</f>
        <v>7499</v>
      </c>
      <c r="AI44" s="38">
        <f>ROUND($L$44*($AE$44+$AG$44),2)</f>
        <v>9073.79</v>
      </c>
    </row>
    <row r="45" spans="1:35" ht="12.75">
      <c r="A45" s="31">
        <v>46769</v>
      </c>
      <c r="B45" s="32"/>
      <c r="C45" s="31">
        <v>129628</v>
      </c>
      <c r="D45" s="32" t="s">
        <v>299</v>
      </c>
      <c r="E45" s="32" t="s">
        <v>342</v>
      </c>
      <c r="F45" s="32" t="s">
        <v>343</v>
      </c>
      <c r="G45" s="26" t="s">
        <v>605</v>
      </c>
      <c r="H45" s="32" t="s">
        <v>247</v>
      </c>
      <c r="I45" s="32"/>
      <c r="J45" s="32" t="s">
        <v>248</v>
      </c>
      <c r="K45" s="33">
        <v>1</v>
      </c>
      <c r="L45" s="34">
        <v>1</v>
      </c>
      <c r="M45" s="35" t="s">
        <v>639</v>
      </c>
      <c r="N45" s="32">
        <v>231700</v>
      </c>
      <c r="O45" s="32" t="s">
        <v>333</v>
      </c>
      <c r="P45" s="32" t="s">
        <v>334</v>
      </c>
      <c r="Q45" s="32" t="s">
        <v>335</v>
      </c>
      <c r="R45" s="32"/>
      <c r="S45" s="32" t="s">
        <v>265</v>
      </c>
      <c r="T45" s="32">
        <v>3913</v>
      </c>
      <c r="U45" s="32" t="s">
        <v>336</v>
      </c>
      <c r="V45" s="32" t="s">
        <v>337</v>
      </c>
      <c r="W45" s="32">
        <v>549493609</v>
      </c>
      <c r="X45" s="32"/>
      <c r="Y45" s="36" t="s">
        <v>666</v>
      </c>
      <c r="Z45" s="36" t="s">
        <v>667</v>
      </c>
      <c r="AA45" s="36" t="s">
        <v>668</v>
      </c>
      <c r="AB45" s="36" t="s">
        <v>664</v>
      </c>
      <c r="AC45" s="36" t="s">
        <v>632</v>
      </c>
      <c r="AD45" s="35" t="s">
        <v>669</v>
      </c>
      <c r="AE45" s="37">
        <v>7873</v>
      </c>
      <c r="AF45" s="34">
        <v>21</v>
      </c>
      <c r="AG45" s="37">
        <v>1653.33</v>
      </c>
      <c r="AH45" s="38">
        <f>ROUND($L$45*$AE$45,2)</f>
        <v>7873</v>
      </c>
      <c r="AI45" s="38">
        <f>ROUND($L$45*($AE$45+$AG$45),2)</f>
        <v>9526.33</v>
      </c>
    </row>
    <row r="46" spans="1:35" ht="13.5" thickBot="1">
      <c r="A46" s="31">
        <v>46769</v>
      </c>
      <c r="B46" s="32"/>
      <c r="C46" s="31">
        <v>129629</v>
      </c>
      <c r="D46" s="32" t="s">
        <v>325</v>
      </c>
      <c r="E46" s="32" t="s">
        <v>344</v>
      </c>
      <c r="F46" s="32" t="s">
        <v>345</v>
      </c>
      <c r="G46" s="24" t="s">
        <v>604</v>
      </c>
      <c r="H46" s="32" t="s">
        <v>247</v>
      </c>
      <c r="I46" s="32"/>
      <c r="J46" s="32" t="s">
        <v>248</v>
      </c>
      <c r="K46" s="33">
        <v>2</v>
      </c>
      <c r="L46" s="34">
        <v>2</v>
      </c>
      <c r="M46" s="35" t="s">
        <v>639</v>
      </c>
      <c r="N46" s="32">
        <v>231700</v>
      </c>
      <c r="O46" s="32" t="s">
        <v>333</v>
      </c>
      <c r="P46" s="32" t="s">
        <v>334</v>
      </c>
      <c r="Q46" s="32" t="s">
        <v>335</v>
      </c>
      <c r="R46" s="32"/>
      <c r="S46" s="32" t="s">
        <v>265</v>
      </c>
      <c r="T46" s="32">
        <v>3913</v>
      </c>
      <c r="U46" s="32" t="s">
        <v>336</v>
      </c>
      <c r="V46" s="32" t="s">
        <v>337</v>
      </c>
      <c r="W46" s="32">
        <v>549493609</v>
      </c>
      <c r="X46" s="32"/>
      <c r="Y46" s="36" t="s">
        <v>666</v>
      </c>
      <c r="Z46" s="36" t="s">
        <v>667</v>
      </c>
      <c r="AA46" s="36" t="s">
        <v>668</v>
      </c>
      <c r="AB46" s="36" t="s">
        <v>664</v>
      </c>
      <c r="AC46" s="36" t="s">
        <v>632</v>
      </c>
      <c r="AD46" s="35" t="s">
        <v>669</v>
      </c>
      <c r="AE46" s="37">
        <v>13208</v>
      </c>
      <c r="AF46" s="34">
        <v>21</v>
      </c>
      <c r="AG46" s="37">
        <v>2773.68</v>
      </c>
      <c r="AH46" s="38">
        <f>ROUND($L$46*$AE$46,2)</f>
        <v>26416</v>
      </c>
      <c r="AI46" s="38">
        <f>ROUND($L$46*($AE$46+$AG$46),2)</f>
        <v>31963.36</v>
      </c>
    </row>
    <row r="47" spans="1:35" ht="13.5" thickTop="1">
      <c r="A47" s="49"/>
      <c r="B47" s="49"/>
      <c r="C47" s="4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49" t="s">
        <v>634</v>
      </c>
      <c r="AG47" s="49"/>
      <c r="AH47" s="40">
        <f>SUM($AH$42:$AH$46)</f>
        <v>58390</v>
      </c>
      <c r="AI47" s="40">
        <f>SUM($AI$42:$AI$46)</f>
        <v>70651.9</v>
      </c>
    </row>
    <row r="48" spans="1:35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</row>
    <row r="49" spans="1:35" ht="26.25" thickBot="1">
      <c r="A49" s="31">
        <v>46879</v>
      </c>
      <c r="B49" s="32"/>
      <c r="C49" s="31">
        <v>129705</v>
      </c>
      <c r="D49" s="32" t="s">
        <v>268</v>
      </c>
      <c r="E49" s="32" t="s">
        <v>271</v>
      </c>
      <c r="F49" s="32" t="s">
        <v>272</v>
      </c>
      <c r="G49" s="24" t="s">
        <v>486</v>
      </c>
      <c r="H49" s="32" t="s">
        <v>247</v>
      </c>
      <c r="I49" s="32"/>
      <c r="J49" s="32" t="s">
        <v>248</v>
      </c>
      <c r="K49" s="33">
        <v>5</v>
      </c>
      <c r="L49" s="34">
        <v>5</v>
      </c>
      <c r="M49" s="35" t="s">
        <v>628</v>
      </c>
      <c r="N49" s="32">
        <v>212700</v>
      </c>
      <c r="O49" s="32" t="s">
        <v>346</v>
      </c>
      <c r="P49" s="32" t="s">
        <v>347</v>
      </c>
      <c r="Q49" s="32" t="s">
        <v>348</v>
      </c>
      <c r="R49" s="32">
        <v>1</v>
      </c>
      <c r="S49" s="32" t="s">
        <v>349</v>
      </c>
      <c r="T49" s="32">
        <v>645</v>
      </c>
      <c r="U49" s="32" t="s">
        <v>350</v>
      </c>
      <c r="V49" s="32" t="s">
        <v>351</v>
      </c>
      <c r="W49" s="32">
        <v>549493174</v>
      </c>
      <c r="X49" s="32"/>
      <c r="Y49" s="36" t="s">
        <v>670</v>
      </c>
      <c r="Z49" s="36" t="s">
        <v>671</v>
      </c>
      <c r="AA49" s="36" t="s">
        <v>265</v>
      </c>
      <c r="AB49" s="36" t="s">
        <v>672</v>
      </c>
      <c r="AC49" s="36" t="s">
        <v>632</v>
      </c>
      <c r="AD49" s="35" t="s">
        <v>673</v>
      </c>
      <c r="AE49" s="37">
        <v>258</v>
      </c>
      <c r="AF49" s="34">
        <v>21</v>
      </c>
      <c r="AG49" s="37">
        <v>54.18</v>
      </c>
      <c r="AH49" s="38">
        <f>ROUND($L$49*$AE$49,2)</f>
        <v>1290</v>
      </c>
      <c r="AI49" s="38">
        <f>ROUND($L$49*($AE$49+$AG$49),2)</f>
        <v>1560.9</v>
      </c>
    </row>
    <row r="50" spans="1:35" ht="13.5" thickTop="1">
      <c r="A50" s="49"/>
      <c r="B50" s="49"/>
      <c r="C50" s="4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49" t="s">
        <v>634</v>
      </c>
      <c r="AG50" s="49"/>
      <c r="AH50" s="40">
        <f>SUM($AH$49:$AH$49)</f>
        <v>1290</v>
      </c>
      <c r="AI50" s="40">
        <f>SUM($AI$49:$AI$49)</f>
        <v>1560.9</v>
      </c>
    </row>
    <row r="51" spans="1:35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</row>
    <row r="52" spans="1:35" ht="51">
      <c r="A52" s="31">
        <v>46884</v>
      </c>
      <c r="B52" s="32"/>
      <c r="C52" s="31">
        <v>129742</v>
      </c>
      <c r="D52" s="32" t="s">
        <v>316</v>
      </c>
      <c r="E52" s="32" t="s">
        <v>317</v>
      </c>
      <c r="F52" s="32" t="s">
        <v>318</v>
      </c>
      <c r="G52" s="24" t="s">
        <v>493</v>
      </c>
      <c r="H52" s="32" t="s">
        <v>247</v>
      </c>
      <c r="I52" s="32"/>
      <c r="J52" s="32" t="s">
        <v>248</v>
      </c>
      <c r="K52" s="33">
        <v>2</v>
      </c>
      <c r="L52" s="34">
        <v>2</v>
      </c>
      <c r="M52" s="35" t="s">
        <v>628</v>
      </c>
      <c r="N52" s="32">
        <v>714006</v>
      </c>
      <c r="O52" s="32" t="s">
        <v>352</v>
      </c>
      <c r="P52" s="32" t="s">
        <v>353</v>
      </c>
      <c r="Q52" s="32" t="s">
        <v>275</v>
      </c>
      <c r="R52" s="32">
        <v>2</v>
      </c>
      <c r="S52" s="32" t="s">
        <v>354</v>
      </c>
      <c r="T52" s="32">
        <v>133966</v>
      </c>
      <c r="U52" s="32" t="s">
        <v>355</v>
      </c>
      <c r="V52" s="32" t="s">
        <v>356</v>
      </c>
      <c r="W52" s="32">
        <v>549496099</v>
      </c>
      <c r="X52" s="32"/>
      <c r="Y52" s="36" t="s">
        <v>674</v>
      </c>
      <c r="Z52" s="36" t="s">
        <v>675</v>
      </c>
      <c r="AA52" s="36" t="s">
        <v>676</v>
      </c>
      <c r="AB52" s="36" t="s">
        <v>677</v>
      </c>
      <c r="AC52" s="36" t="s">
        <v>632</v>
      </c>
      <c r="AD52" s="35" t="s">
        <v>678</v>
      </c>
      <c r="AE52" s="37">
        <v>5190</v>
      </c>
      <c r="AF52" s="34">
        <v>21</v>
      </c>
      <c r="AG52" s="37">
        <v>1089.9</v>
      </c>
      <c r="AH52" s="38">
        <f>ROUND($L$52*$AE$52,2)</f>
        <v>10380</v>
      </c>
      <c r="AI52" s="38">
        <f>ROUND($L$52*($AE$52+$AG$52),2)</f>
        <v>12559.8</v>
      </c>
    </row>
    <row r="53" spans="1:35" ht="38.25">
      <c r="A53" s="31">
        <v>46884</v>
      </c>
      <c r="B53" s="32"/>
      <c r="C53" s="31">
        <v>129743</v>
      </c>
      <c r="D53" s="32" t="s">
        <v>316</v>
      </c>
      <c r="E53" s="32" t="s">
        <v>357</v>
      </c>
      <c r="F53" s="32" t="s">
        <v>358</v>
      </c>
      <c r="G53" s="24" t="s">
        <v>495</v>
      </c>
      <c r="H53" s="32" t="s">
        <v>247</v>
      </c>
      <c r="I53" s="32"/>
      <c r="J53" s="32" t="s">
        <v>248</v>
      </c>
      <c r="K53" s="33">
        <v>1</v>
      </c>
      <c r="L53" s="34">
        <v>1</v>
      </c>
      <c r="M53" s="35" t="s">
        <v>628</v>
      </c>
      <c r="N53" s="32">
        <v>714006</v>
      </c>
      <c r="O53" s="32" t="s">
        <v>352</v>
      </c>
      <c r="P53" s="32" t="s">
        <v>353</v>
      </c>
      <c r="Q53" s="32" t="s">
        <v>275</v>
      </c>
      <c r="R53" s="32">
        <v>2</v>
      </c>
      <c r="S53" s="32" t="s">
        <v>354</v>
      </c>
      <c r="T53" s="32">
        <v>133966</v>
      </c>
      <c r="U53" s="32" t="s">
        <v>355</v>
      </c>
      <c r="V53" s="32" t="s">
        <v>356</v>
      </c>
      <c r="W53" s="32">
        <v>549496099</v>
      </c>
      <c r="X53" s="32"/>
      <c r="Y53" s="36" t="s">
        <v>674</v>
      </c>
      <c r="Z53" s="36" t="s">
        <v>675</v>
      </c>
      <c r="AA53" s="36" t="s">
        <v>676</v>
      </c>
      <c r="AB53" s="36" t="s">
        <v>677</v>
      </c>
      <c r="AC53" s="36" t="s">
        <v>632</v>
      </c>
      <c r="AD53" s="35" t="s">
        <v>678</v>
      </c>
      <c r="AE53" s="37">
        <v>2730</v>
      </c>
      <c r="AF53" s="34">
        <v>21</v>
      </c>
      <c r="AG53" s="37">
        <v>573.3</v>
      </c>
      <c r="AH53" s="38">
        <f>ROUND($L$53*$AE$53,2)</f>
        <v>2730</v>
      </c>
      <c r="AI53" s="38">
        <f>ROUND($L$53*($AE$53+$AG$53),2)</f>
        <v>3303.3</v>
      </c>
    </row>
    <row r="54" spans="1:35" ht="25.5">
      <c r="A54" s="31">
        <v>46884</v>
      </c>
      <c r="B54" s="32"/>
      <c r="C54" s="31">
        <v>129744</v>
      </c>
      <c r="D54" s="32" t="s">
        <v>359</v>
      </c>
      <c r="E54" s="32" t="s">
        <v>360</v>
      </c>
      <c r="F54" s="32" t="s">
        <v>361</v>
      </c>
      <c r="G54" s="26" t="s">
        <v>545</v>
      </c>
      <c r="H54" s="32" t="s">
        <v>247</v>
      </c>
      <c r="I54" s="32"/>
      <c r="J54" s="32" t="s">
        <v>248</v>
      </c>
      <c r="K54" s="33">
        <v>5</v>
      </c>
      <c r="L54" s="34">
        <v>5</v>
      </c>
      <c r="M54" s="35" t="s">
        <v>628</v>
      </c>
      <c r="N54" s="32">
        <v>714006</v>
      </c>
      <c r="O54" s="32" t="s">
        <v>352</v>
      </c>
      <c r="P54" s="32" t="s">
        <v>353</v>
      </c>
      <c r="Q54" s="32" t="s">
        <v>275</v>
      </c>
      <c r="R54" s="32">
        <v>2</v>
      </c>
      <c r="S54" s="32" t="s">
        <v>354</v>
      </c>
      <c r="T54" s="32">
        <v>133966</v>
      </c>
      <c r="U54" s="32" t="s">
        <v>355</v>
      </c>
      <c r="V54" s="32" t="s">
        <v>356</v>
      </c>
      <c r="W54" s="32">
        <v>549496099</v>
      </c>
      <c r="X54" s="32"/>
      <c r="Y54" s="36" t="s">
        <v>674</v>
      </c>
      <c r="Z54" s="36" t="s">
        <v>675</v>
      </c>
      <c r="AA54" s="36" t="s">
        <v>676</v>
      </c>
      <c r="AB54" s="36" t="s">
        <v>677</v>
      </c>
      <c r="AC54" s="36" t="s">
        <v>632</v>
      </c>
      <c r="AD54" s="35" t="s">
        <v>678</v>
      </c>
      <c r="AE54" s="37">
        <v>90</v>
      </c>
      <c r="AF54" s="34">
        <v>21</v>
      </c>
      <c r="AG54" s="37">
        <v>18.9</v>
      </c>
      <c r="AH54" s="38">
        <f>ROUND($L$54*$AE$54,2)</f>
        <v>450</v>
      </c>
      <c r="AI54" s="38">
        <f>ROUND($L$54*($AE$54+$AG$54),2)</f>
        <v>544.5</v>
      </c>
    </row>
    <row r="55" spans="1:35" ht="25.5">
      <c r="A55" s="31">
        <v>46884</v>
      </c>
      <c r="B55" s="32"/>
      <c r="C55" s="31">
        <v>129764</v>
      </c>
      <c r="D55" s="32" t="s">
        <v>299</v>
      </c>
      <c r="E55" s="32" t="s">
        <v>300</v>
      </c>
      <c r="F55" s="32" t="s">
        <v>301</v>
      </c>
      <c r="G55" s="26" t="s">
        <v>602</v>
      </c>
      <c r="H55" s="32" t="s">
        <v>247</v>
      </c>
      <c r="I55" s="32"/>
      <c r="J55" s="32" t="s">
        <v>248</v>
      </c>
      <c r="K55" s="33">
        <v>1</v>
      </c>
      <c r="L55" s="34">
        <v>1</v>
      </c>
      <c r="M55" s="35" t="s">
        <v>628</v>
      </c>
      <c r="N55" s="32">
        <v>714006</v>
      </c>
      <c r="O55" s="32" t="s">
        <v>352</v>
      </c>
      <c r="P55" s="32" t="s">
        <v>353</v>
      </c>
      <c r="Q55" s="32" t="s">
        <v>275</v>
      </c>
      <c r="R55" s="32">
        <v>2</v>
      </c>
      <c r="S55" s="32" t="s">
        <v>354</v>
      </c>
      <c r="T55" s="32">
        <v>133966</v>
      </c>
      <c r="U55" s="32" t="s">
        <v>355</v>
      </c>
      <c r="V55" s="32" t="s">
        <v>356</v>
      </c>
      <c r="W55" s="32">
        <v>549496099</v>
      </c>
      <c r="X55" s="32"/>
      <c r="Y55" s="36" t="s">
        <v>674</v>
      </c>
      <c r="Z55" s="36" t="s">
        <v>675</v>
      </c>
      <c r="AA55" s="36" t="s">
        <v>676</v>
      </c>
      <c r="AB55" s="36" t="s">
        <v>677</v>
      </c>
      <c r="AC55" s="36" t="s">
        <v>632</v>
      </c>
      <c r="AD55" s="35" t="s">
        <v>678</v>
      </c>
      <c r="AE55" s="37">
        <v>12480</v>
      </c>
      <c r="AF55" s="34">
        <v>21</v>
      </c>
      <c r="AG55" s="37">
        <v>2620.8</v>
      </c>
      <c r="AH55" s="38">
        <f>ROUND($L$55*$AE$55,2)</f>
        <v>12480</v>
      </c>
      <c r="AI55" s="38">
        <f>ROUND($L$55*($AE$55+$AG$55),2)</f>
        <v>15100.8</v>
      </c>
    </row>
    <row r="56" spans="1:35" ht="39" thickBot="1">
      <c r="A56" s="31">
        <v>46884</v>
      </c>
      <c r="B56" s="32"/>
      <c r="C56" s="31">
        <v>129765</v>
      </c>
      <c r="D56" s="32" t="s">
        <v>362</v>
      </c>
      <c r="E56" s="32" t="s">
        <v>363</v>
      </c>
      <c r="F56" s="32" t="s">
        <v>364</v>
      </c>
      <c r="G56" s="24" t="s">
        <v>491</v>
      </c>
      <c r="H56" s="32" t="s">
        <v>247</v>
      </c>
      <c r="I56" s="32"/>
      <c r="J56" s="32" t="s">
        <v>248</v>
      </c>
      <c r="K56" s="33">
        <v>5</v>
      </c>
      <c r="L56" s="34">
        <v>5</v>
      </c>
      <c r="M56" s="35" t="s">
        <v>628</v>
      </c>
      <c r="N56" s="32">
        <v>714006</v>
      </c>
      <c r="O56" s="32" t="s">
        <v>352</v>
      </c>
      <c r="P56" s="32" t="s">
        <v>353</v>
      </c>
      <c r="Q56" s="32" t="s">
        <v>275</v>
      </c>
      <c r="R56" s="32">
        <v>2</v>
      </c>
      <c r="S56" s="32" t="s">
        <v>354</v>
      </c>
      <c r="T56" s="32">
        <v>133966</v>
      </c>
      <c r="U56" s="32" t="s">
        <v>355</v>
      </c>
      <c r="V56" s="32" t="s">
        <v>356</v>
      </c>
      <c r="W56" s="32">
        <v>549496099</v>
      </c>
      <c r="X56" s="32"/>
      <c r="Y56" s="36" t="s">
        <v>674</v>
      </c>
      <c r="Z56" s="36" t="s">
        <v>675</v>
      </c>
      <c r="AA56" s="36" t="s">
        <v>676</v>
      </c>
      <c r="AB56" s="36" t="s">
        <v>677</v>
      </c>
      <c r="AC56" s="36" t="s">
        <v>632</v>
      </c>
      <c r="AD56" s="35" t="s">
        <v>678</v>
      </c>
      <c r="AE56" s="37">
        <v>77</v>
      </c>
      <c r="AF56" s="34">
        <v>21</v>
      </c>
      <c r="AG56" s="37">
        <v>16.17</v>
      </c>
      <c r="AH56" s="38">
        <f>ROUND($L$56*$AE$56,2)</f>
        <v>385</v>
      </c>
      <c r="AI56" s="38">
        <f>ROUND($L$56*($AE$56+$AG$56),2)</f>
        <v>465.85</v>
      </c>
    </row>
    <row r="57" spans="1:35" ht="13.5" thickTop="1">
      <c r="A57" s="49"/>
      <c r="B57" s="49"/>
      <c r="C57" s="4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49" t="s">
        <v>634</v>
      </c>
      <c r="AG57" s="49"/>
      <c r="AH57" s="40">
        <f>SUM($AH$52:$AH$56)</f>
        <v>26425</v>
      </c>
      <c r="AI57" s="40">
        <f>SUM($AI$52:$AI$56)</f>
        <v>31974.249999999996</v>
      </c>
    </row>
    <row r="58" spans="1:35" ht="12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</row>
    <row r="59" spans="1:35" ht="39" thickBot="1">
      <c r="A59" s="31">
        <v>46886</v>
      </c>
      <c r="B59" s="32" t="s">
        <v>365</v>
      </c>
      <c r="C59" s="31">
        <v>129772</v>
      </c>
      <c r="D59" s="32" t="s">
        <v>316</v>
      </c>
      <c r="E59" s="32" t="s">
        <v>366</v>
      </c>
      <c r="F59" s="32" t="s">
        <v>367</v>
      </c>
      <c r="G59" s="24" t="s">
        <v>496</v>
      </c>
      <c r="H59" s="32" t="s">
        <v>247</v>
      </c>
      <c r="I59" s="32"/>
      <c r="J59" s="32" t="s">
        <v>248</v>
      </c>
      <c r="K59" s="33">
        <v>3</v>
      </c>
      <c r="L59" s="34">
        <v>3</v>
      </c>
      <c r="M59" s="35" t="s">
        <v>639</v>
      </c>
      <c r="N59" s="32">
        <v>790000</v>
      </c>
      <c r="O59" s="32" t="s">
        <v>368</v>
      </c>
      <c r="P59" s="32" t="s">
        <v>369</v>
      </c>
      <c r="Q59" s="32" t="s">
        <v>370</v>
      </c>
      <c r="R59" s="32">
        <v>5</v>
      </c>
      <c r="S59" s="32">
        <v>410</v>
      </c>
      <c r="T59" s="32">
        <v>113542</v>
      </c>
      <c r="U59" s="32" t="s">
        <v>371</v>
      </c>
      <c r="V59" s="32" t="s">
        <v>372</v>
      </c>
      <c r="W59" s="32">
        <v>549494511</v>
      </c>
      <c r="X59" s="32"/>
      <c r="Y59" s="36" t="s">
        <v>679</v>
      </c>
      <c r="Z59" s="36" t="s">
        <v>680</v>
      </c>
      <c r="AA59" s="36" t="s">
        <v>265</v>
      </c>
      <c r="AB59" s="36" t="s">
        <v>681</v>
      </c>
      <c r="AC59" s="36" t="s">
        <v>265</v>
      </c>
      <c r="AD59" s="35" t="s">
        <v>682</v>
      </c>
      <c r="AE59" s="37">
        <v>3374</v>
      </c>
      <c r="AF59" s="34">
        <v>21</v>
      </c>
      <c r="AG59" s="37">
        <v>708.54</v>
      </c>
      <c r="AH59" s="38">
        <f>ROUND($L$59*$AE$59,2)</f>
        <v>10122</v>
      </c>
      <c r="AI59" s="38">
        <f>ROUND($L$59*($AE$59+$AG$59),2)</f>
        <v>12247.62</v>
      </c>
    </row>
    <row r="60" spans="1:35" ht="13.5" thickTop="1">
      <c r="A60" s="49"/>
      <c r="B60" s="49"/>
      <c r="C60" s="4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49" t="s">
        <v>634</v>
      </c>
      <c r="AG60" s="49"/>
      <c r="AH60" s="40">
        <f>SUM($AH$59:$AH$59)</f>
        <v>10122</v>
      </c>
      <c r="AI60" s="40">
        <f>SUM($AI$59:$AI$59)</f>
        <v>12247.62</v>
      </c>
    </row>
    <row r="61" spans="1:35" ht="12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</row>
    <row r="62" spans="1:35" ht="51.75" thickBot="1">
      <c r="A62" s="31">
        <v>46887</v>
      </c>
      <c r="B62" s="32"/>
      <c r="C62" s="31">
        <v>129769</v>
      </c>
      <c r="D62" s="32" t="s">
        <v>316</v>
      </c>
      <c r="E62" s="32" t="s">
        <v>317</v>
      </c>
      <c r="F62" s="32" t="s">
        <v>318</v>
      </c>
      <c r="G62" s="24" t="s">
        <v>493</v>
      </c>
      <c r="H62" s="32" t="s">
        <v>247</v>
      </c>
      <c r="I62" s="32"/>
      <c r="J62" s="32" t="s">
        <v>248</v>
      </c>
      <c r="K62" s="33">
        <v>1</v>
      </c>
      <c r="L62" s="34">
        <v>1</v>
      </c>
      <c r="M62" s="35" t="s">
        <v>628</v>
      </c>
      <c r="N62" s="32">
        <v>714000</v>
      </c>
      <c r="O62" s="32" t="s">
        <v>373</v>
      </c>
      <c r="P62" s="32" t="s">
        <v>353</v>
      </c>
      <c r="Q62" s="32" t="s">
        <v>275</v>
      </c>
      <c r="R62" s="32">
        <v>2</v>
      </c>
      <c r="S62" s="32" t="s">
        <v>354</v>
      </c>
      <c r="T62" s="32">
        <v>133966</v>
      </c>
      <c r="U62" s="32" t="s">
        <v>355</v>
      </c>
      <c r="V62" s="32" t="s">
        <v>356</v>
      </c>
      <c r="W62" s="32">
        <v>549496099</v>
      </c>
      <c r="X62" s="32"/>
      <c r="Y62" s="36" t="s">
        <v>674</v>
      </c>
      <c r="Z62" s="36" t="s">
        <v>683</v>
      </c>
      <c r="AA62" s="36" t="s">
        <v>684</v>
      </c>
      <c r="AB62" s="36" t="s">
        <v>677</v>
      </c>
      <c r="AC62" s="36" t="s">
        <v>632</v>
      </c>
      <c r="AD62" s="35" t="s">
        <v>685</v>
      </c>
      <c r="AE62" s="37">
        <v>5190</v>
      </c>
      <c r="AF62" s="34">
        <v>21</v>
      </c>
      <c r="AG62" s="37">
        <v>1089.9</v>
      </c>
      <c r="AH62" s="38">
        <f>ROUND($L$62*$AE$62,2)</f>
        <v>5190</v>
      </c>
      <c r="AI62" s="38">
        <f>ROUND($L$62*($AE$62+$AG$62),2)</f>
        <v>6279.9</v>
      </c>
    </row>
    <row r="63" spans="1:35" ht="13.5" thickTop="1">
      <c r="A63" s="49"/>
      <c r="B63" s="49"/>
      <c r="C63" s="4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49" t="s">
        <v>634</v>
      </c>
      <c r="AG63" s="49"/>
      <c r="AH63" s="40">
        <f>SUM($AH$62:$AH$62)</f>
        <v>5190</v>
      </c>
      <c r="AI63" s="40">
        <f>SUM($AI$62:$AI$62)</f>
        <v>6279.9</v>
      </c>
    </row>
    <row r="64" spans="1:35" ht="12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</row>
    <row r="65" spans="1:35" ht="51">
      <c r="A65" s="31">
        <v>46888</v>
      </c>
      <c r="B65" s="32"/>
      <c r="C65" s="31">
        <v>129770</v>
      </c>
      <c r="D65" s="32" t="s">
        <v>316</v>
      </c>
      <c r="E65" s="32" t="s">
        <v>317</v>
      </c>
      <c r="F65" s="32" t="s">
        <v>318</v>
      </c>
      <c r="G65" s="24" t="s">
        <v>493</v>
      </c>
      <c r="H65" s="32" t="s">
        <v>247</v>
      </c>
      <c r="I65" s="32"/>
      <c r="J65" s="32" t="s">
        <v>248</v>
      </c>
      <c r="K65" s="33">
        <v>1</v>
      </c>
      <c r="L65" s="34">
        <v>1</v>
      </c>
      <c r="M65" s="35" t="s">
        <v>639</v>
      </c>
      <c r="N65" s="32">
        <v>714000</v>
      </c>
      <c r="O65" s="32" t="s">
        <v>373</v>
      </c>
      <c r="P65" s="32" t="s">
        <v>353</v>
      </c>
      <c r="Q65" s="32" t="s">
        <v>275</v>
      </c>
      <c r="R65" s="32">
        <v>2</v>
      </c>
      <c r="S65" s="32" t="s">
        <v>354</v>
      </c>
      <c r="T65" s="32">
        <v>133966</v>
      </c>
      <c r="U65" s="32" t="s">
        <v>355</v>
      </c>
      <c r="V65" s="32" t="s">
        <v>356</v>
      </c>
      <c r="W65" s="32">
        <v>549496099</v>
      </c>
      <c r="X65" s="32"/>
      <c r="Y65" s="36" t="s">
        <v>674</v>
      </c>
      <c r="Z65" s="36" t="s">
        <v>686</v>
      </c>
      <c r="AA65" s="36" t="s">
        <v>687</v>
      </c>
      <c r="AB65" s="36" t="s">
        <v>677</v>
      </c>
      <c r="AC65" s="36" t="s">
        <v>632</v>
      </c>
      <c r="AD65" s="35" t="s">
        <v>688</v>
      </c>
      <c r="AE65" s="37">
        <v>5190</v>
      </c>
      <c r="AF65" s="34">
        <v>21</v>
      </c>
      <c r="AG65" s="37">
        <v>1089.9</v>
      </c>
      <c r="AH65" s="38">
        <f>ROUND($L$65*$AE$65,2)</f>
        <v>5190</v>
      </c>
      <c r="AI65" s="38">
        <f>ROUND($L$65*($AE$65+$AG$65),2)</f>
        <v>6279.9</v>
      </c>
    </row>
    <row r="66" spans="1:35" ht="13.5" thickBot="1">
      <c r="A66" s="31">
        <v>46888</v>
      </c>
      <c r="B66" s="32"/>
      <c r="C66" s="31">
        <v>129771</v>
      </c>
      <c r="D66" s="32" t="s">
        <v>299</v>
      </c>
      <c r="E66" s="32" t="s">
        <v>300</v>
      </c>
      <c r="F66" s="32" t="s">
        <v>301</v>
      </c>
      <c r="G66" s="26" t="s">
        <v>602</v>
      </c>
      <c r="H66" s="32" t="s">
        <v>247</v>
      </c>
      <c r="I66" s="32"/>
      <c r="J66" s="32" t="s">
        <v>248</v>
      </c>
      <c r="K66" s="33">
        <v>1</v>
      </c>
      <c r="L66" s="34">
        <v>1</v>
      </c>
      <c r="M66" s="35" t="s">
        <v>639</v>
      </c>
      <c r="N66" s="32">
        <v>714000</v>
      </c>
      <c r="O66" s="32" t="s">
        <v>373</v>
      </c>
      <c r="P66" s="32" t="s">
        <v>353</v>
      </c>
      <c r="Q66" s="32" t="s">
        <v>275</v>
      </c>
      <c r="R66" s="32">
        <v>2</v>
      </c>
      <c r="S66" s="32" t="s">
        <v>354</v>
      </c>
      <c r="T66" s="32">
        <v>133966</v>
      </c>
      <c r="U66" s="32" t="s">
        <v>355</v>
      </c>
      <c r="V66" s="32" t="s">
        <v>356</v>
      </c>
      <c r="W66" s="32">
        <v>549496099</v>
      </c>
      <c r="X66" s="32"/>
      <c r="Y66" s="36" t="s">
        <v>674</v>
      </c>
      <c r="Z66" s="36" t="s">
        <v>686</v>
      </c>
      <c r="AA66" s="36" t="s">
        <v>687</v>
      </c>
      <c r="AB66" s="36" t="s">
        <v>677</v>
      </c>
      <c r="AC66" s="36" t="s">
        <v>632</v>
      </c>
      <c r="AD66" s="35" t="s">
        <v>688</v>
      </c>
      <c r="AE66" s="37">
        <v>12480</v>
      </c>
      <c r="AF66" s="34">
        <v>21</v>
      </c>
      <c r="AG66" s="37">
        <v>2620.8</v>
      </c>
      <c r="AH66" s="38">
        <f>ROUND($L$66*$AE$66,2)</f>
        <v>12480</v>
      </c>
      <c r="AI66" s="38">
        <f>ROUND($L$66*($AE$66+$AG$66),2)</f>
        <v>15100.8</v>
      </c>
    </row>
    <row r="67" spans="1:35" ht="13.5" thickTop="1">
      <c r="A67" s="49"/>
      <c r="B67" s="49"/>
      <c r="C67" s="4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49" t="s">
        <v>634</v>
      </c>
      <c r="AG67" s="49"/>
      <c r="AH67" s="40">
        <f>SUM($AH$65:$AH$66)</f>
        <v>17670</v>
      </c>
      <c r="AI67" s="40">
        <f>SUM($AI$65:$AI$66)</f>
        <v>21380.699999999997</v>
      </c>
    </row>
    <row r="68" spans="1:35" ht="12.7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</row>
    <row r="69" spans="1:35" ht="26.25" thickBot="1">
      <c r="A69" s="31">
        <v>46904</v>
      </c>
      <c r="B69" s="32"/>
      <c r="C69" s="31">
        <v>129820</v>
      </c>
      <c r="D69" s="32" t="s">
        <v>268</v>
      </c>
      <c r="E69" s="32" t="s">
        <v>271</v>
      </c>
      <c r="F69" s="32" t="s">
        <v>272</v>
      </c>
      <c r="G69" s="24" t="s">
        <v>486</v>
      </c>
      <c r="H69" s="32" t="s">
        <v>247</v>
      </c>
      <c r="I69" s="32"/>
      <c r="J69" s="32" t="s">
        <v>248</v>
      </c>
      <c r="K69" s="33">
        <v>2</v>
      </c>
      <c r="L69" s="34">
        <v>2</v>
      </c>
      <c r="M69" s="35" t="s">
        <v>639</v>
      </c>
      <c r="N69" s="32">
        <v>313010</v>
      </c>
      <c r="O69" s="32" t="s">
        <v>374</v>
      </c>
      <c r="P69" s="32" t="s">
        <v>375</v>
      </c>
      <c r="Q69" s="32" t="s">
        <v>275</v>
      </c>
      <c r="R69" s="32"/>
      <c r="S69" s="32" t="s">
        <v>265</v>
      </c>
      <c r="T69" s="32">
        <v>2405</v>
      </c>
      <c r="U69" s="32" t="s">
        <v>376</v>
      </c>
      <c r="V69" s="32" t="s">
        <v>377</v>
      </c>
      <c r="W69" s="32">
        <v>549495768</v>
      </c>
      <c r="X69" s="32"/>
      <c r="Y69" s="36" t="s">
        <v>689</v>
      </c>
      <c r="Z69" s="36" t="s">
        <v>690</v>
      </c>
      <c r="AA69" s="36" t="s">
        <v>265</v>
      </c>
      <c r="AB69" s="36" t="s">
        <v>691</v>
      </c>
      <c r="AC69" s="36" t="s">
        <v>265</v>
      </c>
      <c r="AD69" s="35" t="s">
        <v>692</v>
      </c>
      <c r="AE69" s="37">
        <v>285</v>
      </c>
      <c r="AF69" s="34">
        <v>21</v>
      </c>
      <c r="AG69" s="37">
        <v>59.85</v>
      </c>
      <c r="AH69" s="38">
        <f>ROUND($L$69*$AE$69,2)</f>
        <v>570</v>
      </c>
      <c r="AI69" s="38">
        <f>ROUND($L$69*($AE$69+$AG$69),2)</f>
        <v>689.7</v>
      </c>
    </row>
    <row r="70" spans="1:35" ht="13.5" thickTop="1">
      <c r="A70" s="49"/>
      <c r="B70" s="49"/>
      <c r="C70" s="4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49" t="s">
        <v>634</v>
      </c>
      <c r="AG70" s="49"/>
      <c r="AH70" s="40">
        <f>SUM($AH$69:$AH$69)</f>
        <v>570</v>
      </c>
      <c r="AI70" s="40">
        <f>SUM($AI$69:$AI$69)</f>
        <v>689.7</v>
      </c>
    </row>
    <row r="71" spans="1:35" ht="12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</row>
    <row r="72" spans="1:35" ht="26.25" thickBot="1">
      <c r="A72" s="31">
        <v>46906</v>
      </c>
      <c r="B72" s="32"/>
      <c r="C72" s="31">
        <v>129835</v>
      </c>
      <c r="D72" s="32" t="s">
        <v>259</v>
      </c>
      <c r="E72" s="32" t="s">
        <v>278</v>
      </c>
      <c r="F72" s="32" t="s">
        <v>279</v>
      </c>
      <c r="G72" s="24" t="s">
        <v>487</v>
      </c>
      <c r="H72" s="32" t="s">
        <v>247</v>
      </c>
      <c r="I72" s="32"/>
      <c r="J72" s="32" t="s">
        <v>248</v>
      </c>
      <c r="K72" s="33">
        <v>2</v>
      </c>
      <c r="L72" s="34">
        <v>2</v>
      </c>
      <c r="M72" s="35" t="s">
        <v>639</v>
      </c>
      <c r="N72" s="32">
        <v>820000</v>
      </c>
      <c r="O72" s="32" t="s">
        <v>273</v>
      </c>
      <c r="P72" s="32" t="s">
        <v>378</v>
      </c>
      <c r="Q72" s="32" t="s">
        <v>275</v>
      </c>
      <c r="R72" s="32"/>
      <c r="S72" s="32" t="s">
        <v>265</v>
      </c>
      <c r="T72" s="32">
        <v>107322</v>
      </c>
      <c r="U72" s="32" t="s">
        <v>379</v>
      </c>
      <c r="V72" s="32" t="s">
        <v>380</v>
      </c>
      <c r="W72" s="32">
        <v>549495016</v>
      </c>
      <c r="X72" s="32"/>
      <c r="Y72" s="36" t="s">
        <v>693</v>
      </c>
      <c r="Z72" s="36" t="s">
        <v>694</v>
      </c>
      <c r="AA72" s="36" t="s">
        <v>265</v>
      </c>
      <c r="AB72" s="36" t="s">
        <v>637</v>
      </c>
      <c r="AC72" s="36" t="s">
        <v>695</v>
      </c>
      <c r="AD72" s="35" t="s">
        <v>696</v>
      </c>
      <c r="AE72" s="37">
        <v>1397</v>
      </c>
      <c r="AF72" s="34">
        <v>21</v>
      </c>
      <c r="AG72" s="37">
        <v>293.37</v>
      </c>
      <c r="AH72" s="38">
        <f>ROUND($L$72*$AE$72,2)</f>
        <v>2794</v>
      </c>
      <c r="AI72" s="38">
        <f>ROUND($L$72*($AE$72+$AG$72),2)</f>
        <v>3380.74</v>
      </c>
    </row>
    <row r="73" spans="1:35" ht="13.5" thickTop="1">
      <c r="A73" s="49"/>
      <c r="B73" s="49"/>
      <c r="C73" s="4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49" t="s">
        <v>634</v>
      </c>
      <c r="AG73" s="49"/>
      <c r="AH73" s="40">
        <f>SUM($AH$72:$AH$72)</f>
        <v>2794</v>
      </c>
      <c r="AI73" s="40">
        <f>SUM($AI$72:$AI$72)</f>
        <v>3380.74</v>
      </c>
    </row>
    <row r="74" spans="1:35" ht="12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</row>
    <row r="75" spans="1:35" ht="26.25" thickBot="1">
      <c r="A75" s="31">
        <v>46913</v>
      </c>
      <c r="B75" s="32"/>
      <c r="C75" s="31">
        <v>129887</v>
      </c>
      <c r="D75" s="32" t="s">
        <v>268</v>
      </c>
      <c r="E75" s="32" t="s">
        <v>271</v>
      </c>
      <c r="F75" s="32" t="s">
        <v>272</v>
      </c>
      <c r="G75" s="24" t="s">
        <v>486</v>
      </c>
      <c r="H75" s="32" t="s">
        <v>247</v>
      </c>
      <c r="I75" s="32"/>
      <c r="J75" s="32" t="s">
        <v>248</v>
      </c>
      <c r="K75" s="33">
        <v>2</v>
      </c>
      <c r="L75" s="34">
        <v>2</v>
      </c>
      <c r="M75" s="35" t="s">
        <v>628</v>
      </c>
      <c r="N75" s="32">
        <v>211300</v>
      </c>
      <c r="O75" s="32" t="s">
        <v>381</v>
      </c>
      <c r="P75" s="32" t="s">
        <v>329</v>
      </c>
      <c r="Q75" s="32" t="s">
        <v>264</v>
      </c>
      <c r="R75" s="32">
        <v>5</v>
      </c>
      <c r="S75" s="32" t="s">
        <v>382</v>
      </c>
      <c r="T75" s="32">
        <v>2722</v>
      </c>
      <c r="U75" s="32" t="s">
        <v>383</v>
      </c>
      <c r="V75" s="32" t="s">
        <v>384</v>
      </c>
      <c r="W75" s="32">
        <v>549497794</v>
      </c>
      <c r="X75" s="32"/>
      <c r="Y75" s="36" t="s">
        <v>697</v>
      </c>
      <c r="Z75" s="36" t="s">
        <v>630</v>
      </c>
      <c r="AA75" s="36" t="s">
        <v>698</v>
      </c>
      <c r="AB75" s="36" t="s">
        <v>681</v>
      </c>
      <c r="AC75" s="36" t="s">
        <v>632</v>
      </c>
      <c r="AD75" s="35" t="s">
        <v>699</v>
      </c>
      <c r="AE75" s="37">
        <v>285</v>
      </c>
      <c r="AF75" s="34">
        <v>21</v>
      </c>
      <c r="AG75" s="37">
        <v>59.85</v>
      </c>
      <c r="AH75" s="38">
        <f>ROUND($L$75*$AE$75,2)</f>
        <v>570</v>
      </c>
      <c r="AI75" s="38">
        <f>ROUND($L$75*($AE$75+$AG$75),2)</f>
        <v>689.7</v>
      </c>
    </row>
    <row r="76" spans="1:35" ht="13.5" thickTop="1">
      <c r="A76" s="49"/>
      <c r="B76" s="49"/>
      <c r="C76" s="4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49" t="s">
        <v>634</v>
      </c>
      <c r="AG76" s="49"/>
      <c r="AH76" s="40">
        <f>SUM($AH$75:$AH$75)</f>
        <v>570</v>
      </c>
      <c r="AI76" s="40">
        <f>SUM($AI$75:$AI$75)</f>
        <v>689.7</v>
      </c>
    </row>
    <row r="77" spans="1:35" ht="12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</row>
    <row r="78" spans="1:35" ht="12.75">
      <c r="A78" s="31">
        <v>46926</v>
      </c>
      <c r="B78" s="32"/>
      <c r="C78" s="31">
        <v>129825</v>
      </c>
      <c r="D78" s="32" t="s">
        <v>299</v>
      </c>
      <c r="E78" s="32" t="s">
        <v>300</v>
      </c>
      <c r="F78" s="32" t="s">
        <v>301</v>
      </c>
      <c r="G78" s="26" t="s">
        <v>602</v>
      </c>
      <c r="H78" s="32" t="s">
        <v>247</v>
      </c>
      <c r="I78" s="32"/>
      <c r="J78" s="32" t="s">
        <v>248</v>
      </c>
      <c r="K78" s="33">
        <v>1</v>
      </c>
      <c r="L78" s="34">
        <v>1</v>
      </c>
      <c r="M78" s="35" t="s">
        <v>639</v>
      </c>
      <c r="N78" s="32">
        <v>714000</v>
      </c>
      <c r="O78" s="32" t="s">
        <v>373</v>
      </c>
      <c r="P78" s="32" t="s">
        <v>353</v>
      </c>
      <c r="Q78" s="32" t="s">
        <v>275</v>
      </c>
      <c r="R78" s="32">
        <v>2</v>
      </c>
      <c r="S78" s="32" t="s">
        <v>354</v>
      </c>
      <c r="T78" s="32">
        <v>133966</v>
      </c>
      <c r="U78" s="32" t="s">
        <v>355</v>
      </c>
      <c r="V78" s="32" t="s">
        <v>356</v>
      </c>
      <c r="W78" s="32">
        <v>549496099</v>
      </c>
      <c r="X78" s="32"/>
      <c r="Y78" s="36" t="s">
        <v>674</v>
      </c>
      <c r="Z78" s="36" t="s">
        <v>686</v>
      </c>
      <c r="AA78" s="36" t="s">
        <v>687</v>
      </c>
      <c r="AB78" s="36" t="s">
        <v>677</v>
      </c>
      <c r="AC78" s="36" t="s">
        <v>632</v>
      </c>
      <c r="AD78" s="35" t="s">
        <v>700</v>
      </c>
      <c r="AE78" s="37">
        <v>12480</v>
      </c>
      <c r="AF78" s="34">
        <v>21</v>
      </c>
      <c r="AG78" s="37">
        <v>2620.8</v>
      </c>
      <c r="AH78" s="38">
        <f>ROUND($L$78*$AE$78,2)</f>
        <v>12480</v>
      </c>
      <c r="AI78" s="38">
        <f>ROUND($L$78*($AE$78+$AG$78),2)</f>
        <v>15100.8</v>
      </c>
    </row>
    <row r="79" spans="1:35" ht="38.25">
      <c r="A79" s="31">
        <v>46926</v>
      </c>
      <c r="B79" s="32"/>
      <c r="C79" s="31">
        <v>129826</v>
      </c>
      <c r="D79" s="32" t="s">
        <v>244</v>
      </c>
      <c r="E79" s="32" t="s">
        <v>245</v>
      </c>
      <c r="F79" s="32" t="s">
        <v>246</v>
      </c>
      <c r="G79" s="24" t="s">
        <v>482</v>
      </c>
      <c r="H79" s="32" t="s">
        <v>247</v>
      </c>
      <c r="I79" s="32"/>
      <c r="J79" s="32" t="s">
        <v>248</v>
      </c>
      <c r="K79" s="33">
        <v>1</v>
      </c>
      <c r="L79" s="34">
        <v>1</v>
      </c>
      <c r="M79" s="35" t="s">
        <v>639</v>
      </c>
      <c r="N79" s="32">
        <v>714000</v>
      </c>
      <c r="O79" s="32" t="s">
        <v>373</v>
      </c>
      <c r="P79" s="32" t="s">
        <v>353</v>
      </c>
      <c r="Q79" s="32" t="s">
        <v>275</v>
      </c>
      <c r="R79" s="32">
        <v>2</v>
      </c>
      <c r="S79" s="32" t="s">
        <v>354</v>
      </c>
      <c r="T79" s="32">
        <v>133966</v>
      </c>
      <c r="U79" s="32" t="s">
        <v>355</v>
      </c>
      <c r="V79" s="32" t="s">
        <v>356</v>
      </c>
      <c r="W79" s="32">
        <v>549496099</v>
      </c>
      <c r="X79" s="32"/>
      <c r="Y79" s="36" t="s">
        <v>674</v>
      </c>
      <c r="Z79" s="36" t="s">
        <v>686</v>
      </c>
      <c r="AA79" s="36" t="s">
        <v>687</v>
      </c>
      <c r="AB79" s="36" t="s">
        <v>677</v>
      </c>
      <c r="AC79" s="36" t="s">
        <v>632</v>
      </c>
      <c r="AD79" s="35" t="s">
        <v>700</v>
      </c>
      <c r="AE79" s="37">
        <v>285</v>
      </c>
      <c r="AF79" s="34">
        <v>21</v>
      </c>
      <c r="AG79" s="37">
        <v>59.85</v>
      </c>
      <c r="AH79" s="38">
        <f>ROUND($L$79*$AE$79,2)</f>
        <v>285</v>
      </c>
      <c r="AI79" s="38">
        <f>ROUND($L$79*($AE$79+$AG$79),2)</f>
        <v>344.85</v>
      </c>
    </row>
    <row r="80" spans="1:35" ht="51.75" thickBot="1">
      <c r="A80" s="31">
        <v>46926</v>
      </c>
      <c r="B80" s="32"/>
      <c r="C80" s="31">
        <v>129834</v>
      </c>
      <c r="D80" s="32" t="s">
        <v>316</v>
      </c>
      <c r="E80" s="32" t="s">
        <v>317</v>
      </c>
      <c r="F80" s="32" t="s">
        <v>318</v>
      </c>
      <c r="G80" s="24" t="s">
        <v>493</v>
      </c>
      <c r="H80" s="32" t="s">
        <v>247</v>
      </c>
      <c r="I80" s="32"/>
      <c r="J80" s="32" t="s">
        <v>248</v>
      </c>
      <c r="K80" s="33">
        <v>1</v>
      </c>
      <c r="L80" s="34">
        <v>1</v>
      </c>
      <c r="M80" s="35" t="s">
        <v>639</v>
      </c>
      <c r="N80" s="32">
        <v>714000</v>
      </c>
      <c r="O80" s="32" t="s">
        <v>373</v>
      </c>
      <c r="P80" s="32" t="s">
        <v>353</v>
      </c>
      <c r="Q80" s="32" t="s">
        <v>275</v>
      </c>
      <c r="R80" s="32">
        <v>2</v>
      </c>
      <c r="S80" s="32" t="s">
        <v>354</v>
      </c>
      <c r="T80" s="32">
        <v>133966</v>
      </c>
      <c r="U80" s="32" t="s">
        <v>355</v>
      </c>
      <c r="V80" s="32" t="s">
        <v>356</v>
      </c>
      <c r="W80" s="32">
        <v>549496099</v>
      </c>
      <c r="X80" s="32"/>
      <c r="Y80" s="36" t="s">
        <v>674</v>
      </c>
      <c r="Z80" s="36" t="s">
        <v>686</v>
      </c>
      <c r="AA80" s="36" t="s">
        <v>687</v>
      </c>
      <c r="AB80" s="36" t="s">
        <v>677</v>
      </c>
      <c r="AC80" s="36" t="s">
        <v>632</v>
      </c>
      <c r="AD80" s="35" t="s">
        <v>700</v>
      </c>
      <c r="AE80" s="37">
        <v>5190</v>
      </c>
      <c r="AF80" s="34">
        <v>21</v>
      </c>
      <c r="AG80" s="37">
        <v>1089.9</v>
      </c>
      <c r="AH80" s="38">
        <f>ROUND($L$80*$AE$80,2)</f>
        <v>5190</v>
      </c>
      <c r="AI80" s="38">
        <f>ROUND($L$80*($AE$80+$AG$80),2)</f>
        <v>6279.9</v>
      </c>
    </row>
    <row r="81" spans="1:35" ht="13.5" thickTop="1">
      <c r="A81" s="49"/>
      <c r="B81" s="49"/>
      <c r="C81" s="4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49" t="s">
        <v>634</v>
      </c>
      <c r="AG81" s="49"/>
      <c r="AH81" s="40">
        <f>SUM($AH$78:$AH$80)</f>
        <v>17955</v>
      </c>
      <c r="AI81" s="40">
        <f>SUM($AI$78:$AI$80)</f>
        <v>21725.55</v>
      </c>
    </row>
    <row r="82" spans="1:35" ht="12.7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</row>
    <row r="83" spans="1:35" ht="26.25" thickBot="1">
      <c r="A83" s="31">
        <v>46981</v>
      </c>
      <c r="B83" s="32" t="s">
        <v>385</v>
      </c>
      <c r="C83" s="31">
        <v>130057</v>
      </c>
      <c r="D83" s="32" t="s">
        <v>259</v>
      </c>
      <c r="E83" s="32" t="s">
        <v>260</v>
      </c>
      <c r="F83" s="32" t="s">
        <v>261</v>
      </c>
      <c r="G83" s="24" t="s">
        <v>484</v>
      </c>
      <c r="H83" s="32" t="s">
        <v>247</v>
      </c>
      <c r="I83" s="32"/>
      <c r="J83" s="32" t="s">
        <v>248</v>
      </c>
      <c r="K83" s="33">
        <v>1</v>
      </c>
      <c r="L83" s="34">
        <v>1</v>
      </c>
      <c r="M83" s="35" t="s">
        <v>639</v>
      </c>
      <c r="N83" s="32">
        <v>510000</v>
      </c>
      <c r="O83" s="32" t="s">
        <v>386</v>
      </c>
      <c r="P83" s="32" t="s">
        <v>387</v>
      </c>
      <c r="Q83" s="32" t="s">
        <v>275</v>
      </c>
      <c r="R83" s="32">
        <v>2</v>
      </c>
      <c r="S83" s="32" t="s">
        <v>388</v>
      </c>
      <c r="T83" s="32">
        <v>186014</v>
      </c>
      <c r="U83" s="32" t="s">
        <v>389</v>
      </c>
      <c r="V83" s="32" t="s">
        <v>390</v>
      </c>
      <c r="W83" s="32">
        <v>549496321</v>
      </c>
      <c r="X83" s="32"/>
      <c r="Y83" s="36" t="s">
        <v>701</v>
      </c>
      <c r="Z83" s="36" t="s">
        <v>702</v>
      </c>
      <c r="AA83" s="36" t="s">
        <v>265</v>
      </c>
      <c r="AB83" s="36" t="s">
        <v>664</v>
      </c>
      <c r="AC83" s="36" t="s">
        <v>265</v>
      </c>
      <c r="AD83" s="35" t="s">
        <v>703</v>
      </c>
      <c r="AE83" s="37">
        <v>1812</v>
      </c>
      <c r="AF83" s="34">
        <v>21</v>
      </c>
      <c r="AG83" s="37">
        <v>380.52</v>
      </c>
      <c r="AH83" s="38">
        <f>ROUND($L$83*$AE$83,2)</f>
        <v>1812</v>
      </c>
      <c r="AI83" s="38">
        <f>ROUND($L$83*($AE$83+$AG$83),2)</f>
        <v>2192.52</v>
      </c>
    </row>
    <row r="84" spans="1:35" ht="13.5" thickTop="1">
      <c r="A84" s="49"/>
      <c r="B84" s="49"/>
      <c r="C84" s="4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49" t="s">
        <v>634</v>
      </c>
      <c r="AG84" s="49"/>
      <c r="AH84" s="40">
        <f>SUM($AH$83:$AH$83)</f>
        <v>1812</v>
      </c>
      <c r="AI84" s="40">
        <f>SUM($AI$83:$AI$83)</f>
        <v>2192.52</v>
      </c>
    </row>
    <row r="85" spans="1:35" ht="12.7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</row>
    <row r="86" spans="1:35" ht="25.5">
      <c r="A86" s="31">
        <v>47005</v>
      </c>
      <c r="B86" s="32"/>
      <c r="C86" s="31">
        <v>130148</v>
      </c>
      <c r="D86" s="32" t="s">
        <v>299</v>
      </c>
      <c r="E86" s="32" t="s">
        <v>300</v>
      </c>
      <c r="F86" s="32" t="s">
        <v>301</v>
      </c>
      <c r="G86" s="26" t="s">
        <v>602</v>
      </c>
      <c r="H86" s="32" t="s">
        <v>247</v>
      </c>
      <c r="I86" s="32"/>
      <c r="J86" s="32" t="s">
        <v>248</v>
      </c>
      <c r="K86" s="33">
        <v>1</v>
      </c>
      <c r="L86" s="34">
        <v>1</v>
      </c>
      <c r="M86" s="35" t="s">
        <v>628</v>
      </c>
      <c r="N86" s="32">
        <v>110211</v>
      </c>
      <c r="O86" s="32" t="s">
        <v>391</v>
      </c>
      <c r="P86" s="32" t="s">
        <v>392</v>
      </c>
      <c r="Q86" s="32" t="s">
        <v>393</v>
      </c>
      <c r="R86" s="32">
        <v>13</v>
      </c>
      <c r="S86" s="32" t="s">
        <v>394</v>
      </c>
      <c r="T86" s="32">
        <v>248614</v>
      </c>
      <c r="U86" s="32" t="s">
        <v>395</v>
      </c>
      <c r="V86" s="32" t="s">
        <v>396</v>
      </c>
      <c r="W86" s="32" t="s">
        <v>397</v>
      </c>
      <c r="X86" s="32"/>
      <c r="Y86" s="36" t="s">
        <v>637</v>
      </c>
      <c r="Z86" s="36" t="s">
        <v>704</v>
      </c>
      <c r="AA86" s="36" t="s">
        <v>265</v>
      </c>
      <c r="AB86" s="36" t="s">
        <v>637</v>
      </c>
      <c r="AC86" s="36" t="s">
        <v>647</v>
      </c>
      <c r="AD86" s="35" t="s">
        <v>705</v>
      </c>
      <c r="AE86" s="37">
        <v>12480</v>
      </c>
      <c r="AF86" s="34">
        <v>21</v>
      </c>
      <c r="AG86" s="37">
        <v>2620.8</v>
      </c>
      <c r="AH86" s="38">
        <f>ROUND($L$86*$AE$86,2)</f>
        <v>12480</v>
      </c>
      <c r="AI86" s="38">
        <f>ROUND($L$86*($AE$86+$AG$86),2)</f>
        <v>15100.8</v>
      </c>
    </row>
    <row r="87" spans="1:35" ht="25.5">
      <c r="A87" s="31">
        <v>47005</v>
      </c>
      <c r="B87" s="32"/>
      <c r="C87" s="31">
        <v>130205</v>
      </c>
      <c r="D87" s="32" t="s">
        <v>398</v>
      </c>
      <c r="E87" s="32" t="s">
        <v>399</v>
      </c>
      <c r="F87" s="32" t="s">
        <v>129</v>
      </c>
      <c r="G87" s="24" t="s">
        <v>492</v>
      </c>
      <c r="H87" s="32" t="s">
        <v>247</v>
      </c>
      <c r="I87" s="32"/>
      <c r="J87" s="32" t="s">
        <v>248</v>
      </c>
      <c r="K87" s="33">
        <v>1</v>
      </c>
      <c r="L87" s="34">
        <v>1</v>
      </c>
      <c r="M87" s="35" t="s">
        <v>628</v>
      </c>
      <c r="N87" s="32">
        <v>110211</v>
      </c>
      <c r="O87" s="32" t="s">
        <v>391</v>
      </c>
      <c r="P87" s="32" t="s">
        <v>392</v>
      </c>
      <c r="Q87" s="32" t="s">
        <v>393</v>
      </c>
      <c r="R87" s="32">
        <v>13</v>
      </c>
      <c r="S87" s="32" t="s">
        <v>394</v>
      </c>
      <c r="T87" s="32">
        <v>248614</v>
      </c>
      <c r="U87" s="32" t="s">
        <v>395</v>
      </c>
      <c r="V87" s="32" t="s">
        <v>396</v>
      </c>
      <c r="W87" s="32" t="s">
        <v>397</v>
      </c>
      <c r="X87" s="32"/>
      <c r="Y87" s="36" t="s">
        <v>637</v>
      </c>
      <c r="Z87" s="36" t="s">
        <v>704</v>
      </c>
      <c r="AA87" s="36" t="s">
        <v>265</v>
      </c>
      <c r="AB87" s="36" t="s">
        <v>637</v>
      </c>
      <c r="AC87" s="36" t="s">
        <v>647</v>
      </c>
      <c r="AD87" s="35" t="s">
        <v>705</v>
      </c>
      <c r="AE87" s="37">
        <v>1084</v>
      </c>
      <c r="AF87" s="34">
        <v>21</v>
      </c>
      <c r="AG87" s="37">
        <v>227.64</v>
      </c>
      <c r="AH87" s="38">
        <f>ROUND($L$87*$AE$87,2)</f>
        <v>1084</v>
      </c>
      <c r="AI87" s="38">
        <f>ROUND($L$87*($AE$87+$AG$87),2)</f>
        <v>1311.64</v>
      </c>
    </row>
    <row r="88" spans="1:35" ht="26.25" thickBot="1">
      <c r="A88" s="31">
        <v>47005</v>
      </c>
      <c r="B88" s="32"/>
      <c r="C88" s="31">
        <v>132372</v>
      </c>
      <c r="D88" s="32" t="s">
        <v>256</v>
      </c>
      <c r="E88" s="32" t="s">
        <v>340</v>
      </c>
      <c r="F88" s="32" t="s">
        <v>341</v>
      </c>
      <c r="G88" s="24" t="s">
        <v>538</v>
      </c>
      <c r="H88" s="32" t="s">
        <v>247</v>
      </c>
      <c r="I88" s="32"/>
      <c r="J88" s="32" t="s">
        <v>248</v>
      </c>
      <c r="K88" s="33">
        <v>1</v>
      </c>
      <c r="L88" s="34">
        <v>1</v>
      </c>
      <c r="M88" s="35" t="s">
        <v>628</v>
      </c>
      <c r="N88" s="32">
        <v>110211</v>
      </c>
      <c r="O88" s="32" t="s">
        <v>391</v>
      </c>
      <c r="P88" s="32" t="s">
        <v>392</v>
      </c>
      <c r="Q88" s="32" t="s">
        <v>393</v>
      </c>
      <c r="R88" s="32">
        <v>13</v>
      </c>
      <c r="S88" s="32" t="s">
        <v>394</v>
      </c>
      <c r="T88" s="32">
        <v>248614</v>
      </c>
      <c r="U88" s="32" t="s">
        <v>395</v>
      </c>
      <c r="V88" s="32" t="s">
        <v>396</v>
      </c>
      <c r="W88" s="32" t="s">
        <v>397</v>
      </c>
      <c r="X88" s="32"/>
      <c r="Y88" s="36" t="s">
        <v>637</v>
      </c>
      <c r="Z88" s="36" t="s">
        <v>704</v>
      </c>
      <c r="AA88" s="36" t="s">
        <v>265</v>
      </c>
      <c r="AB88" s="36" t="s">
        <v>637</v>
      </c>
      <c r="AC88" s="36" t="s">
        <v>647</v>
      </c>
      <c r="AD88" s="35" t="s">
        <v>705</v>
      </c>
      <c r="AE88" s="37">
        <v>7499</v>
      </c>
      <c r="AF88" s="34">
        <v>21</v>
      </c>
      <c r="AG88" s="37">
        <v>1574.79</v>
      </c>
      <c r="AH88" s="38">
        <f>ROUND($L$88*$AE$88,2)</f>
        <v>7499</v>
      </c>
      <c r="AI88" s="38">
        <f>ROUND($L$88*($AE$88+$AG$88),2)</f>
        <v>9073.79</v>
      </c>
    </row>
    <row r="89" spans="1:35" ht="13.5" thickTop="1">
      <c r="A89" s="49"/>
      <c r="B89" s="49"/>
      <c r="C89" s="4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49" t="s">
        <v>634</v>
      </c>
      <c r="AG89" s="49"/>
      <c r="AH89" s="40">
        <f>SUM($AH$86:$AH$88)</f>
        <v>21063</v>
      </c>
      <c r="AI89" s="40">
        <f>SUM($AI$86:$AI$88)</f>
        <v>25486.23</v>
      </c>
    </row>
    <row r="90" spans="1:35" ht="12.7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</row>
    <row r="91" spans="1:35" ht="25.5">
      <c r="A91" s="31">
        <v>47032</v>
      </c>
      <c r="B91" s="32" t="s">
        <v>400</v>
      </c>
      <c r="C91" s="31">
        <v>130329</v>
      </c>
      <c r="D91" s="32" t="s">
        <v>259</v>
      </c>
      <c r="E91" s="32" t="s">
        <v>302</v>
      </c>
      <c r="F91" s="32" t="s">
        <v>303</v>
      </c>
      <c r="G91" s="24" t="s">
        <v>489</v>
      </c>
      <c r="H91" s="32" t="s">
        <v>247</v>
      </c>
      <c r="I91" s="32"/>
      <c r="J91" s="32" t="s">
        <v>248</v>
      </c>
      <c r="K91" s="33">
        <v>2</v>
      </c>
      <c r="L91" s="34">
        <v>2</v>
      </c>
      <c r="M91" s="35" t="s">
        <v>628</v>
      </c>
      <c r="N91" s="32">
        <v>412000</v>
      </c>
      <c r="O91" s="32" t="s">
        <v>401</v>
      </c>
      <c r="P91" s="32" t="s">
        <v>402</v>
      </c>
      <c r="Q91" s="32" t="s">
        <v>403</v>
      </c>
      <c r="R91" s="32">
        <v>3</v>
      </c>
      <c r="S91" s="32" t="s">
        <v>404</v>
      </c>
      <c r="T91" s="32">
        <v>71128</v>
      </c>
      <c r="U91" s="32" t="s">
        <v>405</v>
      </c>
      <c r="V91" s="32" t="s">
        <v>406</v>
      </c>
      <c r="W91" s="32">
        <v>549493238</v>
      </c>
      <c r="X91" s="32"/>
      <c r="Y91" s="36" t="s">
        <v>706</v>
      </c>
      <c r="Z91" s="36" t="s">
        <v>707</v>
      </c>
      <c r="AA91" s="36" t="s">
        <v>265</v>
      </c>
      <c r="AB91" s="36" t="s">
        <v>631</v>
      </c>
      <c r="AC91" s="36" t="s">
        <v>265</v>
      </c>
      <c r="AD91" s="35" t="s">
        <v>708</v>
      </c>
      <c r="AE91" s="37">
        <v>1025</v>
      </c>
      <c r="AF91" s="34">
        <v>21</v>
      </c>
      <c r="AG91" s="37">
        <v>215.25</v>
      </c>
      <c r="AH91" s="38">
        <f>ROUND($L$91*$AE$91,2)</f>
        <v>2050</v>
      </c>
      <c r="AI91" s="38">
        <f>ROUND($L$91*($AE$91+$AG$91),2)</f>
        <v>2480.5</v>
      </c>
    </row>
    <row r="92" spans="1:35" ht="26.25" thickBot="1">
      <c r="A92" s="31">
        <v>47032</v>
      </c>
      <c r="B92" s="32" t="s">
        <v>400</v>
      </c>
      <c r="C92" s="31">
        <v>130330</v>
      </c>
      <c r="D92" s="32" t="s">
        <v>268</v>
      </c>
      <c r="E92" s="32" t="s">
        <v>271</v>
      </c>
      <c r="F92" s="32" t="s">
        <v>272</v>
      </c>
      <c r="G92" s="24" t="s">
        <v>486</v>
      </c>
      <c r="H92" s="32" t="s">
        <v>247</v>
      </c>
      <c r="I92" s="32"/>
      <c r="J92" s="32" t="s">
        <v>248</v>
      </c>
      <c r="K92" s="33">
        <v>10</v>
      </c>
      <c r="L92" s="34">
        <v>10</v>
      </c>
      <c r="M92" s="35" t="s">
        <v>628</v>
      </c>
      <c r="N92" s="32">
        <v>412000</v>
      </c>
      <c r="O92" s="32" t="s">
        <v>401</v>
      </c>
      <c r="P92" s="32" t="s">
        <v>402</v>
      </c>
      <c r="Q92" s="32" t="s">
        <v>403</v>
      </c>
      <c r="R92" s="32">
        <v>3</v>
      </c>
      <c r="S92" s="32" t="s">
        <v>407</v>
      </c>
      <c r="T92" s="32">
        <v>71128</v>
      </c>
      <c r="U92" s="32" t="s">
        <v>405</v>
      </c>
      <c r="V92" s="32" t="s">
        <v>406</v>
      </c>
      <c r="W92" s="32">
        <v>549493238</v>
      </c>
      <c r="X92" s="32"/>
      <c r="Y92" s="36" t="s">
        <v>706</v>
      </c>
      <c r="Z92" s="36" t="s">
        <v>707</v>
      </c>
      <c r="AA92" s="36" t="s">
        <v>265</v>
      </c>
      <c r="AB92" s="36" t="s">
        <v>631</v>
      </c>
      <c r="AC92" s="36" t="s">
        <v>265</v>
      </c>
      <c r="AD92" s="35" t="s">
        <v>708</v>
      </c>
      <c r="AE92" s="37">
        <v>285</v>
      </c>
      <c r="AF92" s="34">
        <v>21</v>
      </c>
      <c r="AG92" s="37">
        <v>59.85</v>
      </c>
      <c r="AH92" s="38">
        <f>ROUND($L$92*$AE$92,2)</f>
        <v>2850</v>
      </c>
      <c r="AI92" s="38">
        <f>ROUND($L$92*($AE$92+$AG$92),2)</f>
        <v>3448.5</v>
      </c>
    </row>
    <row r="93" spans="1:35" ht="13.5" thickTop="1">
      <c r="A93" s="49"/>
      <c r="B93" s="49"/>
      <c r="C93" s="4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49" t="s">
        <v>634</v>
      </c>
      <c r="AG93" s="49"/>
      <c r="AH93" s="40">
        <f>SUM($AH$91:$AH$92)</f>
        <v>4900</v>
      </c>
      <c r="AI93" s="40">
        <f>SUM($AI$91:$AI$92)</f>
        <v>5929</v>
      </c>
    </row>
    <row r="94" spans="1:35" ht="12.7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</row>
    <row r="95" spans="1:35" ht="39" thickBot="1">
      <c r="A95" s="31">
        <v>47069</v>
      </c>
      <c r="B95" s="32"/>
      <c r="C95" s="31">
        <v>130504</v>
      </c>
      <c r="D95" s="32" t="s">
        <v>256</v>
      </c>
      <c r="E95" s="32" t="s">
        <v>408</v>
      </c>
      <c r="F95" s="32" t="s">
        <v>409</v>
      </c>
      <c r="G95" s="24" t="s">
        <v>490</v>
      </c>
      <c r="H95" s="32" t="s">
        <v>247</v>
      </c>
      <c r="I95" s="32"/>
      <c r="J95" s="32" t="s">
        <v>248</v>
      </c>
      <c r="K95" s="33">
        <v>1</v>
      </c>
      <c r="L95" s="34">
        <v>1</v>
      </c>
      <c r="M95" s="35" t="s">
        <v>628</v>
      </c>
      <c r="N95" s="32">
        <v>714000</v>
      </c>
      <c r="O95" s="32" t="s">
        <v>373</v>
      </c>
      <c r="P95" s="32" t="s">
        <v>353</v>
      </c>
      <c r="Q95" s="32" t="s">
        <v>275</v>
      </c>
      <c r="R95" s="32">
        <v>2</v>
      </c>
      <c r="S95" s="32" t="s">
        <v>354</v>
      </c>
      <c r="T95" s="32">
        <v>133966</v>
      </c>
      <c r="U95" s="32" t="s">
        <v>355</v>
      </c>
      <c r="V95" s="32" t="s">
        <v>356</v>
      </c>
      <c r="W95" s="32">
        <v>549496099</v>
      </c>
      <c r="X95" s="32"/>
      <c r="Y95" s="36" t="s">
        <v>674</v>
      </c>
      <c r="Z95" s="36" t="s">
        <v>683</v>
      </c>
      <c r="AA95" s="36" t="s">
        <v>684</v>
      </c>
      <c r="AB95" s="36" t="s">
        <v>677</v>
      </c>
      <c r="AC95" s="36" t="s">
        <v>632</v>
      </c>
      <c r="AD95" s="35" t="s">
        <v>709</v>
      </c>
      <c r="AE95" s="37">
        <v>8070</v>
      </c>
      <c r="AF95" s="34">
        <v>21</v>
      </c>
      <c r="AG95" s="37">
        <v>1694.7</v>
      </c>
      <c r="AH95" s="38">
        <f>ROUND($L$95*$AE$95,2)</f>
        <v>8070</v>
      </c>
      <c r="AI95" s="38">
        <f>ROUND($L$95*($AE$95+$AG$95),2)</f>
        <v>9764.7</v>
      </c>
    </row>
    <row r="96" spans="1:35" ht="13.5" thickTop="1">
      <c r="A96" s="49"/>
      <c r="B96" s="49"/>
      <c r="C96" s="4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49" t="s">
        <v>634</v>
      </c>
      <c r="AG96" s="49"/>
      <c r="AH96" s="40">
        <f>SUM($AH$95:$AH$95)</f>
        <v>8070</v>
      </c>
      <c r="AI96" s="40">
        <f>SUM($AI$95:$AI$95)</f>
        <v>9764.7</v>
      </c>
    </row>
    <row r="97" spans="1:35" ht="12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</row>
    <row r="98" spans="1:35" ht="26.25" thickBot="1">
      <c r="A98" s="31">
        <v>47075</v>
      </c>
      <c r="B98" s="32" t="s">
        <v>410</v>
      </c>
      <c r="C98" s="31">
        <v>130604</v>
      </c>
      <c r="D98" s="32" t="s">
        <v>398</v>
      </c>
      <c r="E98" s="32" t="s">
        <v>399</v>
      </c>
      <c r="F98" s="32" t="s">
        <v>129</v>
      </c>
      <c r="G98" s="24" t="s">
        <v>492</v>
      </c>
      <c r="H98" s="32" t="s">
        <v>247</v>
      </c>
      <c r="I98" s="32"/>
      <c r="J98" s="32" t="s">
        <v>248</v>
      </c>
      <c r="K98" s="33">
        <v>1</v>
      </c>
      <c r="L98" s="34">
        <v>1</v>
      </c>
      <c r="M98" s="35" t="s">
        <v>639</v>
      </c>
      <c r="N98" s="32">
        <v>314010</v>
      </c>
      <c r="O98" s="32" t="s">
        <v>294</v>
      </c>
      <c r="P98" s="32" t="s">
        <v>411</v>
      </c>
      <c r="Q98" s="32" t="s">
        <v>275</v>
      </c>
      <c r="R98" s="32">
        <v>3</v>
      </c>
      <c r="S98" s="32" t="s">
        <v>265</v>
      </c>
      <c r="T98" s="32">
        <v>2650</v>
      </c>
      <c r="U98" s="32" t="s">
        <v>412</v>
      </c>
      <c r="V98" s="32" t="s">
        <v>413</v>
      </c>
      <c r="W98" s="32">
        <v>549493800</v>
      </c>
      <c r="X98" s="32"/>
      <c r="Y98" s="36" t="s">
        <v>637</v>
      </c>
      <c r="Z98" s="36" t="s">
        <v>651</v>
      </c>
      <c r="AA98" s="36" t="s">
        <v>710</v>
      </c>
      <c r="AB98" s="36" t="s">
        <v>637</v>
      </c>
      <c r="AC98" s="36" t="s">
        <v>647</v>
      </c>
      <c r="AD98" s="35" t="s">
        <v>711</v>
      </c>
      <c r="AE98" s="37">
        <v>1084</v>
      </c>
      <c r="AF98" s="34">
        <v>21</v>
      </c>
      <c r="AG98" s="37">
        <v>227.64</v>
      </c>
      <c r="AH98" s="38">
        <f>ROUND($L$98*$AE$98,2)</f>
        <v>1084</v>
      </c>
      <c r="AI98" s="38">
        <f>ROUND($L$98*($AE$98+$AG$98),2)</f>
        <v>1311.64</v>
      </c>
    </row>
    <row r="99" spans="1:35" ht="13.5" thickTop="1">
      <c r="A99" s="49"/>
      <c r="B99" s="49"/>
      <c r="C99" s="4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49" t="s">
        <v>634</v>
      </c>
      <c r="AG99" s="49"/>
      <c r="AH99" s="40">
        <f>SUM($AH$98:$AH$98)</f>
        <v>1084</v>
      </c>
      <c r="AI99" s="40">
        <f>SUM($AI$98:$AI$98)</f>
        <v>1311.64</v>
      </c>
    </row>
    <row r="100" spans="1:35" ht="12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</row>
    <row r="101" spans="1:35" ht="26.25" thickBot="1">
      <c r="A101" s="31">
        <v>47109</v>
      </c>
      <c r="B101" s="32">
        <v>5105</v>
      </c>
      <c r="C101" s="31">
        <v>130726</v>
      </c>
      <c r="D101" s="32" t="s">
        <v>268</v>
      </c>
      <c r="E101" s="32" t="s">
        <v>271</v>
      </c>
      <c r="F101" s="32" t="s">
        <v>272</v>
      </c>
      <c r="G101" s="24" t="s">
        <v>486</v>
      </c>
      <c r="H101" s="32" t="s">
        <v>247</v>
      </c>
      <c r="I101" s="32"/>
      <c r="J101" s="32" t="s">
        <v>248</v>
      </c>
      <c r="K101" s="33">
        <v>2</v>
      </c>
      <c r="L101" s="34">
        <v>2</v>
      </c>
      <c r="M101" s="35" t="s">
        <v>628</v>
      </c>
      <c r="N101" s="32">
        <v>110515</v>
      </c>
      <c r="O101" s="32" t="s">
        <v>414</v>
      </c>
      <c r="P101" s="32" t="s">
        <v>415</v>
      </c>
      <c r="Q101" s="32" t="s">
        <v>275</v>
      </c>
      <c r="R101" s="32">
        <v>2</v>
      </c>
      <c r="S101" s="32" t="s">
        <v>416</v>
      </c>
      <c r="T101" s="32">
        <v>215300</v>
      </c>
      <c r="U101" s="32" t="s">
        <v>712</v>
      </c>
      <c r="V101" s="32" t="s">
        <v>417</v>
      </c>
      <c r="W101" s="32">
        <v>549496417</v>
      </c>
      <c r="X101" s="32"/>
      <c r="Y101" s="36" t="s">
        <v>713</v>
      </c>
      <c r="Z101" s="36" t="s">
        <v>714</v>
      </c>
      <c r="AA101" s="36" t="s">
        <v>265</v>
      </c>
      <c r="AB101" s="36" t="s">
        <v>715</v>
      </c>
      <c r="AC101" s="36" t="s">
        <v>647</v>
      </c>
      <c r="AD101" s="35" t="s">
        <v>716</v>
      </c>
      <c r="AE101" s="37">
        <v>285</v>
      </c>
      <c r="AF101" s="34">
        <v>21</v>
      </c>
      <c r="AG101" s="37">
        <v>59.85</v>
      </c>
      <c r="AH101" s="38">
        <f>ROUND($L$101*$AE$101,2)</f>
        <v>570</v>
      </c>
      <c r="AI101" s="38">
        <f>ROUND($L$101*($AE$101+$AG$101),2)</f>
        <v>689.7</v>
      </c>
    </row>
    <row r="102" spans="1:35" ht="13.5" thickTop="1">
      <c r="A102" s="49"/>
      <c r="B102" s="49"/>
      <c r="C102" s="4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49" t="s">
        <v>634</v>
      </c>
      <c r="AG102" s="49"/>
      <c r="AH102" s="40">
        <f>SUM($AH$101:$AH$101)</f>
        <v>570</v>
      </c>
      <c r="AI102" s="40">
        <f>SUM($AI$101:$AI$101)</f>
        <v>689.7</v>
      </c>
    </row>
    <row r="103" spans="1:35" ht="12.7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</row>
    <row r="104" spans="1:35" ht="26.25" thickBot="1">
      <c r="A104" s="31">
        <v>47119</v>
      </c>
      <c r="B104" s="32" t="s">
        <v>418</v>
      </c>
      <c r="C104" s="31">
        <v>130640</v>
      </c>
      <c r="D104" s="32" t="s">
        <v>299</v>
      </c>
      <c r="E104" s="32" t="s">
        <v>300</v>
      </c>
      <c r="F104" s="32" t="s">
        <v>301</v>
      </c>
      <c r="G104" s="26" t="s">
        <v>602</v>
      </c>
      <c r="H104" s="32" t="s">
        <v>247</v>
      </c>
      <c r="I104" s="32"/>
      <c r="J104" s="32" t="s">
        <v>248</v>
      </c>
      <c r="K104" s="33">
        <v>1</v>
      </c>
      <c r="L104" s="34">
        <v>1</v>
      </c>
      <c r="M104" s="35" t="s">
        <v>628</v>
      </c>
      <c r="N104" s="32">
        <v>110215</v>
      </c>
      <c r="O104" s="32" t="s">
        <v>419</v>
      </c>
      <c r="P104" s="32" t="s">
        <v>420</v>
      </c>
      <c r="Q104" s="32" t="s">
        <v>393</v>
      </c>
      <c r="R104" s="32">
        <v>2</v>
      </c>
      <c r="S104" s="32" t="s">
        <v>421</v>
      </c>
      <c r="T104" s="32">
        <v>169105</v>
      </c>
      <c r="U104" s="32" t="s">
        <v>422</v>
      </c>
      <c r="V104" s="32" t="s">
        <v>423</v>
      </c>
      <c r="W104" s="32">
        <v>532232554</v>
      </c>
      <c r="X104" s="32"/>
      <c r="Y104" s="36" t="s">
        <v>637</v>
      </c>
      <c r="Z104" s="36" t="s">
        <v>717</v>
      </c>
      <c r="AA104" s="36" t="s">
        <v>265</v>
      </c>
      <c r="AB104" s="36" t="s">
        <v>637</v>
      </c>
      <c r="AC104" s="36" t="s">
        <v>718</v>
      </c>
      <c r="AD104" s="35" t="s">
        <v>719</v>
      </c>
      <c r="AE104" s="37">
        <v>12480</v>
      </c>
      <c r="AF104" s="34">
        <v>21</v>
      </c>
      <c r="AG104" s="37">
        <v>2620.8</v>
      </c>
      <c r="AH104" s="38">
        <f>ROUND($L$104*$AE$104,2)</f>
        <v>12480</v>
      </c>
      <c r="AI104" s="38">
        <f>ROUND($L$104*($AE$104+$AG$104),2)</f>
        <v>15100.8</v>
      </c>
    </row>
    <row r="105" spans="1:35" ht="13.5" thickTop="1">
      <c r="A105" s="49"/>
      <c r="B105" s="49"/>
      <c r="C105" s="4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49" t="s">
        <v>634</v>
      </c>
      <c r="AG105" s="49"/>
      <c r="AH105" s="40">
        <f>SUM($AH$104:$AH$104)</f>
        <v>12480</v>
      </c>
      <c r="AI105" s="40">
        <f>SUM($AI$104:$AI$104)</f>
        <v>15100.8</v>
      </c>
    </row>
    <row r="106" spans="1:35" ht="12.7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</row>
    <row r="107" spans="1:35" ht="25.5">
      <c r="A107" s="31">
        <v>47149</v>
      </c>
      <c r="B107" s="32">
        <v>3230</v>
      </c>
      <c r="C107" s="31">
        <v>130985</v>
      </c>
      <c r="D107" s="32" t="s">
        <v>268</v>
      </c>
      <c r="E107" s="32" t="s">
        <v>286</v>
      </c>
      <c r="F107" s="32" t="s">
        <v>287</v>
      </c>
      <c r="G107" s="24" t="s">
        <v>488</v>
      </c>
      <c r="H107" s="32" t="s">
        <v>247</v>
      </c>
      <c r="I107" s="32"/>
      <c r="J107" s="32" t="s">
        <v>248</v>
      </c>
      <c r="K107" s="33">
        <v>3</v>
      </c>
      <c r="L107" s="34">
        <v>3</v>
      </c>
      <c r="M107" s="35" t="s">
        <v>628</v>
      </c>
      <c r="N107" s="32">
        <v>110515</v>
      </c>
      <c r="O107" s="32" t="s">
        <v>414</v>
      </c>
      <c r="P107" s="32" t="s">
        <v>415</v>
      </c>
      <c r="Q107" s="32" t="s">
        <v>275</v>
      </c>
      <c r="R107" s="32">
        <v>2</v>
      </c>
      <c r="S107" s="32" t="s">
        <v>416</v>
      </c>
      <c r="T107" s="32">
        <v>215300</v>
      </c>
      <c r="U107" s="32" t="s">
        <v>712</v>
      </c>
      <c r="V107" s="32" t="s">
        <v>417</v>
      </c>
      <c r="W107" s="32">
        <v>549496417</v>
      </c>
      <c r="X107" s="32"/>
      <c r="Y107" s="36" t="s">
        <v>720</v>
      </c>
      <c r="Z107" s="36" t="s">
        <v>714</v>
      </c>
      <c r="AA107" s="36" t="s">
        <v>265</v>
      </c>
      <c r="AB107" s="36" t="s">
        <v>721</v>
      </c>
      <c r="AC107" s="36" t="s">
        <v>647</v>
      </c>
      <c r="AD107" s="35" t="s">
        <v>722</v>
      </c>
      <c r="AE107" s="37">
        <v>161</v>
      </c>
      <c r="AF107" s="34">
        <v>21</v>
      </c>
      <c r="AG107" s="37">
        <v>33.81</v>
      </c>
      <c r="AH107" s="38">
        <f>ROUND($L$107*$AE$107,2)</f>
        <v>483</v>
      </c>
      <c r="AI107" s="38">
        <f>ROUND($L$107*($AE$107+$AG$107),2)</f>
        <v>584.43</v>
      </c>
    </row>
    <row r="108" spans="1:35" ht="26.25" thickBot="1">
      <c r="A108" s="31">
        <v>47149</v>
      </c>
      <c r="B108" s="32">
        <v>3230</v>
      </c>
      <c r="C108" s="31">
        <v>130986</v>
      </c>
      <c r="D108" s="32" t="s">
        <v>259</v>
      </c>
      <c r="E108" s="32" t="s">
        <v>302</v>
      </c>
      <c r="F108" s="32" t="s">
        <v>303</v>
      </c>
      <c r="G108" s="24" t="s">
        <v>489</v>
      </c>
      <c r="H108" s="32" t="s">
        <v>247</v>
      </c>
      <c r="I108" s="32"/>
      <c r="J108" s="32" t="s">
        <v>248</v>
      </c>
      <c r="K108" s="33">
        <v>1</v>
      </c>
      <c r="L108" s="34">
        <v>1</v>
      </c>
      <c r="M108" s="35" t="s">
        <v>628</v>
      </c>
      <c r="N108" s="32">
        <v>110515</v>
      </c>
      <c r="O108" s="32" t="s">
        <v>414</v>
      </c>
      <c r="P108" s="32" t="s">
        <v>415</v>
      </c>
      <c r="Q108" s="32" t="s">
        <v>275</v>
      </c>
      <c r="R108" s="32">
        <v>2</v>
      </c>
      <c r="S108" s="32" t="s">
        <v>416</v>
      </c>
      <c r="T108" s="32">
        <v>215300</v>
      </c>
      <c r="U108" s="32" t="s">
        <v>712</v>
      </c>
      <c r="V108" s="32" t="s">
        <v>417</v>
      </c>
      <c r="W108" s="32">
        <v>549496417</v>
      </c>
      <c r="X108" s="32"/>
      <c r="Y108" s="36" t="s">
        <v>720</v>
      </c>
      <c r="Z108" s="36" t="s">
        <v>714</v>
      </c>
      <c r="AA108" s="36" t="s">
        <v>265</v>
      </c>
      <c r="AB108" s="36" t="s">
        <v>721</v>
      </c>
      <c r="AC108" s="36" t="s">
        <v>647</v>
      </c>
      <c r="AD108" s="35" t="s">
        <v>722</v>
      </c>
      <c r="AE108" s="37">
        <v>1025</v>
      </c>
      <c r="AF108" s="34">
        <v>21</v>
      </c>
      <c r="AG108" s="37">
        <v>215.25</v>
      </c>
      <c r="AH108" s="38">
        <f>ROUND($L$108*$AE$108,2)</f>
        <v>1025</v>
      </c>
      <c r="AI108" s="38">
        <f>ROUND($L$108*($AE$108+$AG$108),2)</f>
        <v>1240.25</v>
      </c>
    </row>
    <row r="109" spans="1:35" ht="13.5" thickTop="1">
      <c r="A109" s="49"/>
      <c r="B109" s="49"/>
      <c r="C109" s="4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49" t="s">
        <v>634</v>
      </c>
      <c r="AG109" s="49"/>
      <c r="AH109" s="40">
        <f>SUM($AH$107:$AH$108)</f>
        <v>1508</v>
      </c>
      <c r="AI109" s="40">
        <f>SUM($AI$107:$AI$108)</f>
        <v>1824.6799999999998</v>
      </c>
    </row>
    <row r="110" spans="1:35" ht="12.7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</row>
    <row r="111" spans="1:35" ht="26.25" thickBot="1">
      <c r="A111" s="31">
        <v>47173</v>
      </c>
      <c r="B111" s="32" t="s">
        <v>424</v>
      </c>
      <c r="C111" s="31">
        <v>131455</v>
      </c>
      <c r="D111" s="32" t="s">
        <v>268</v>
      </c>
      <c r="E111" s="32" t="s">
        <v>271</v>
      </c>
      <c r="F111" s="32" t="s">
        <v>272</v>
      </c>
      <c r="G111" s="24" t="s">
        <v>486</v>
      </c>
      <c r="H111" s="32" t="s">
        <v>247</v>
      </c>
      <c r="I111" s="32"/>
      <c r="J111" s="32" t="s">
        <v>248</v>
      </c>
      <c r="K111" s="33">
        <v>2</v>
      </c>
      <c r="L111" s="34">
        <v>2</v>
      </c>
      <c r="M111" s="35" t="s">
        <v>639</v>
      </c>
      <c r="N111" s="32">
        <v>314010</v>
      </c>
      <c r="O111" s="32" t="s">
        <v>294</v>
      </c>
      <c r="P111" s="32" t="s">
        <v>425</v>
      </c>
      <c r="Q111" s="32" t="s">
        <v>275</v>
      </c>
      <c r="R111" s="32">
        <v>1</v>
      </c>
      <c r="S111" s="32" t="s">
        <v>426</v>
      </c>
      <c r="T111" s="32">
        <v>134438</v>
      </c>
      <c r="U111" s="32" t="s">
        <v>427</v>
      </c>
      <c r="V111" s="32" t="s">
        <v>428</v>
      </c>
      <c r="W111" s="32">
        <v>549494323</v>
      </c>
      <c r="X111" s="32"/>
      <c r="Y111" s="36" t="s">
        <v>723</v>
      </c>
      <c r="Z111" s="36" t="s">
        <v>651</v>
      </c>
      <c r="AA111" s="36" t="s">
        <v>724</v>
      </c>
      <c r="AB111" s="36" t="s">
        <v>681</v>
      </c>
      <c r="AC111" s="36" t="s">
        <v>632</v>
      </c>
      <c r="AD111" s="35" t="s">
        <v>725</v>
      </c>
      <c r="AE111" s="37">
        <v>285</v>
      </c>
      <c r="AF111" s="34">
        <v>21</v>
      </c>
      <c r="AG111" s="37">
        <v>59.85</v>
      </c>
      <c r="AH111" s="38">
        <f>ROUND($L$111*$AE$111,2)</f>
        <v>570</v>
      </c>
      <c r="AI111" s="38">
        <f>ROUND($L$111*($AE$111+$AG$111),2)</f>
        <v>689.7</v>
      </c>
    </row>
    <row r="112" spans="1:35" ht="13.5" thickTop="1">
      <c r="A112" s="49"/>
      <c r="B112" s="49"/>
      <c r="C112" s="4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49" t="s">
        <v>634</v>
      </c>
      <c r="AG112" s="49"/>
      <c r="AH112" s="40">
        <f>SUM($AH$111:$AH$111)</f>
        <v>570</v>
      </c>
      <c r="AI112" s="40">
        <f>SUM($AI$111:$AI$111)</f>
        <v>689.7</v>
      </c>
    </row>
    <row r="113" spans="1:35" ht="12.7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</row>
    <row r="114" spans="1:35" ht="26.25" thickBot="1">
      <c r="A114" s="31">
        <v>47196</v>
      </c>
      <c r="B114" s="32" t="s">
        <v>429</v>
      </c>
      <c r="C114" s="31">
        <v>131553</v>
      </c>
      <c r="D114" s="32" t="s">
        <v>268</v>
      </c>
      <c r="E114" s="32" t="s">
        <v>271</v>
      </c>
      <c r="F114" s="32" t="s">
        <v>272</v>
      </c>
      <c r="G114" s="24" t="s">
        <v>486</v>
      </c>
      <c r="H114" s="32" t="s">
        <v>247</v>
      </c>
      <c r="I114" s="32"/>
      <c r="J114" s="32" t="s">
        <v>248</v>
      </c>
      <c r="K114" s="33">
        <v>4</v>
      </c>
      <c r="L114" s="34">
        <v>4</v>
      </c>
      <c r="M114" s="35" t="s">
        <v>639</v>
      </c>
      <c r="N114" s="32">
        <v>510000</v>
      </c>
      <c r="O114" s="32" t="s">
        <v>386</v>
      </c>
      <c r="P114" s="32" t="s">
        <v>387</v>
      </c>
      <c r="Q114" s="32" t="s">
        <v>275</v>
      </c>
      <c r="R114" s="32">
        <v>2</v>
      </c>
      <c r="S114" s="32" t="s">
        <v>388</v>
      </c>
      <c r="T114" s="32">
        <v>186014</v>
      </c>
      <c r="U114" s="32" t="s">
        <v>389</v>
      </c>
      <c r="V114" s="32" t="s">
        <v>390</v>
      </c>
      <c r="W114" s="32">
        <v>549496321</v>
      </c>
      <c r="X114" s="32"/>
      <c r="Y114" s="36" t="s">
        <v>726</v>
      </c>
      <c r="Z114" s="36" t="s">
        <v>702</v>
      </c>
      <c r="AA114" s="36" t="s">
        <v>265</v>
      </c>
      <c r="AB114" s="36" t="s">
        <v>646</v>
      </c>
      <c r="AC114" s="36" t="s">
        <v>632</v>
      </c>
      <c r="AD114" s="35" t="s">
        <v>727</v>
      </c>
      <c r="AE114" s="37">
        <v>285</v>
      </c>
      <c r="AF114" s="34">
        <v>21</v>
      </c>
      <c r="AG114" s="37">
        <v>59.85</v>
      </c>
      <c r="AH114" s="38">
        <f>ROUND($L$114*$AE$114,2)</f>
        <v>1140</v>
      </c>
      <c r="AI114" s="38">
        <f>ROUND($L$114*($AE$114+$AG$114),2)</f>
        <v>1379.4</v>
      </c>
    </row>
    <row r="115" spans="1:35" ht="13.5" thickTop="1">
      <c r="A115" s="49"/>
      <c r="B115" s="49"/>
      <c r="C115" s="4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49" t="s">
        <v>634</v>
      </c>
      <c r="AG115" s="49"/>
      <c r="AH115" s="40">
        <f>SUM($AH$114:$AH$114)</f>
        <v>1140</v>
      </c>
      <c r="AI115" s="40">
        <f>SUM($AI$114:$AI$114)</f>
        <v>1379.4</v>
      </c>
    </row>
    <row r="116" spans="1:35" ht="12.7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</row>
    <row r="117" spans="1:35" ht="26.25" thickBot="1">
      <c r="A117" s="31">
        <v>47328</v>
      </c>
      <c r="B117" s="32"/>
      <c r="C117" s="31">
        <v>131713</v>
      </c>
      <c r="D117" s="32" t="s">
        <v>259</v>
      </c>
      <c r="E117" s="32" t="s">
        <v>302</v>
      </c>
      <c r="F117" s="32" t="s">
        <v>303</v>
      </c>
      <c r="G117" s="24" t="s">
        <v>489</v>
      </c>
      <c r="H117" s="32" t="s">
        <v>247</v>
      </c>
      <c r="I117" s="32"/>
      <c r="J117" s="32" t="s">
        <v>248</v>
      </c>
      <c r="K117" s="33">
        <v>1</v>
      </c>
      <c r="L117" s="34">
        <v>1</v>
      </c>
      <c r="M117" s="35" t="s">
        <v>628</v>
      </c>
      <c r="N117" s="32">
        <v>213100</v>
      </c>
      <c r="O117" s="32" t="s">
        <v>430</v>
      </c>
      <c r="P117" s="32" t="s">
        <v>329</v>
      </c>
      <c r="Q117" s="32" t="s">
        <v>264</v>
      </c>
      <c r="R117" s="32"/>
      <c r="S117" s="32" t="s">
        <v>265</v>
      </c>
      <c r="T117" s="32">
        <v>169732</v>
      </c>
      <c r="U117" s="32" t="s">
        <v>431</v>
      </c>
      <c r="V117" s="32" t="s">
        <v>432</v>
      </c>
      <c r="W117" s="32">
        <v>549493851</v>
      </c>
      <c r="X117" s="32" t="s">
        <v>433</v>
      </c>
      <c r="Y117" s="36" t="s">
        <v>728</v>
      </c>
      <c r="Z117" s="36" t="s">
        <v>729</v>
      </c>
      <c r="AA117" s="36" t="s">
        <v>265</v>
      </c>
      <c r="AB117" s="36" t="s">
        <v>691</v>
      </c>
      <c r="AC117" s="36" t="s">
        <v>265</v>
      </c>
      <c r="AD117" s="35" t="s">
        <v>730</v>
      </c>
      <c r="AE117" s="37">
        <v>1025</v>
      </c>
      <c r="AF117" s="34">
        <v>21</v>
      </c>
      <c r="AG117" s="37">
        <v>215.25</v>
      </c>
      <c r="AH117" s="38">
        <f>ROUND($L$117*$AE$117,2)</f>
        <v>1025</v>
      </c>
      <c r="AI117" s="38">
        <f>ROUND($L$117*($AE$117+$AG$117),2)</f>
        <v>1240.25</v>
      </c>
    </row>
    <row r="118" spans="1:35" ht="13.5" thickTop="1">
      <c r="A118" s="49"/>
      <c r="B118" s="49"/>
      <c r="C118" s="4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49" t="s">
        <v>634</v>
      </c>
      <c r="AG118" s="49"/>
      <c r="AH118" s="40">
        <f>SUM($AH$117:$AH$117)</f>
        <v>1025</v>
      </c>
      <c r="AI118" s="40">
        <f>SUM($AI$117:$AI$117)</f>
        <v>1240.25</v>
      </c>
    </row>
    <row r="119" spans="1:35" ht="12.7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</row>
    <row r="120" spans="1:35" ht="38.25">
      <c r="A120" s="31">
        <v>47349</v>
      </c>
      <c r="B120" s="32"/>
      <c r="C120" s="31">
        <v>131757</v>
      </c>
      <c r="D120" s="32" t="s">
        <v>316</v>
      </c>
      <c r="E120" s="32" t="s">
        <v>338</v>
      </c>
      <c r="F120" s="32" t="s">
        <v>339</v>
      </c>
      <c r="G120" s="24" t="s">
        <v>494</v>
      </c>
      <c r="H120" s="32" t="s">
        <v>247</v>
      </c>
      <c r="I120" s="32"/>
      <c r="J120" s="32" t="s">
        <v>248</v>
      </c>
      <c r="K120" s="33">
        <v>5</v>
      </c>
      <c r="L120" s="34">
        <v>5</v>
      </c>
      <c r="M120" s="35" t="s">
        <v>639</v>
      </c>
      <c r="N120" s="32">
        <v>312040</v>
      </c>
      <c r="O120" s="32" t="s">
        <v>434</v>
      </c>
      <c r="P120" s="32" t="s">
        <v>435</v>
      </c>
      <c r="Q120" s="32" t="s">
        <v>436</v>
      </c>
      <c r="R120" s="32">
        <v>3</v>
      </c>
      <c r="S120" s="32" t="s">
        <v>437</v>
      </c>
      <c r="T120" s="32">
        <v>17241</v>
      </c>
      <c r="U120" s="32" t="s">
        <v>438</v>
      </c>
      <c r="V120" s="32" t="s">
        <v>439</v>
      </c>
      <c r="W120" s="32">
        <v>549494633</v>
      </c>
      <c r="X120" s="32"/>
      <c r="Y120" s="36" t="s">
        <v>731</v>
      </c>
      <c r="Z120" s="36" t="s">
        <v>732</v>
      </c>
      <c r="AA120" s="36" t="s">
        <v>265</v>
      </c>
      <c r="AB120" s="36" t="s">
        <v>733</v>
      </c>
      <c r="AC120" s="36" t="s">
        <v>265</v>
      </c>
      <c r="AD120" s="35" t="s">
        <v>734</v>
      </c>
      <c r="AE120" s="37">
        <v>4122</v>
      </c>
      <c r="AF120" s="34">
        <v>21</v>
      </c>
      <c r="AG120" s="37">
        <v>865.62</v>
      </c>
      <c r="AH120" s="38">
        <f>ROUND($L$120*$AE$120,2)</f>
        <v>20610</v>
      </c>
      <c r="AI120" s="38">
        <f>ROUND($L$120*($AE$120+$AG$120),2)</f>
        <v>24938.1</v>
      </c>
    </row>
    <row r="121" spans="1:35" ht="25.5">
      <c r="A121" s="31">
        <v>47349</v>
      </c>
      <c r="B121" s="32"/>
      <c r="C121" s="31">
        <v>131758</v>
      </c>
      <c r="D121" s="32" t="s">
        <v>299</v>
      </c>
      <c r="E121" s="32" t="s">
        <v>300</v>
      </c>
      <c r="F121" s="32" t="s">
        <v>301</v>
      </c>
      <c r="G121" s="26" t="s">
        <v>602</v>
      </c>
      <c r="H121" s="32" t="s">
        <v>247</v>
      </c>
      <c r="I121" s="32"/>
      <c r="J121" s="32" t="s">
        <v>248</v>
      </c>
      <c r="K121" s="33">
        <v>5</v>
      </c>
      <c r="L121" s="34">
        <v>5</v>
      </c>
      <c r="M121" s="35" t="s">
        <v>639</v>
      </c>
      <c r="N121" s="32">
        <v>312040</v>
      </c>
      <c r="O121" s="32" t="s">
        <v>434</v>
      </c>
      <c r="P121" s="32" t="s">
        <v>435</v>
      </c>
      <c r="Q121" s="32" t="s">
        <v>436</v>
      </c>
      <c r="R121" s="32">
        <v>3</v>
      </c>
      <c r="S121" s="32" t="s">
        <v>437</v>
      </c>
      <c r="T121" s="32">
        <v>17241</v>
      </c>
      <c r="U121" s="32" t="s">
        <v>438</v>
      </c>
      <c r="V121" s="32" t="s">
        <v>439</v>
      </c>
      <c r="W121" s="32">
        <v>549494633</v>
      </c>
      <c r="X121" s="32"/>
      <c r="Y121" s="36" t="s">
        <v>731</v>
      </c>
      <c r="Z121" s="36" t="s">
        <v>732</v>
      </c>
      <c r="AA121" s="36" t="s">
        <v>265</v>
      </c>
      <c r="AB121" s="36" t="s">
        <v>733</v>
      </c>
      <c r="AC121" s="36" t="s">
        <v>265</v>
      </c>
      <c r="AD121" s="35" t="s">
        <v>734</v>
      </c>
      <c r="AE121" s="37">
        <v>12480</v>
      </c>
      <c r="AF121" s="34">
        <v>21</v>
      </c>
      <c r="AG121" s="37">
        <v>2620.8</v>
      </c>
      <c r="AH121" s="38">
        <f>ROUND($L$121*$AE$121,2)</f>
        <v>62400</v>
      </c>
      <c r="AI121" s="38">
        <f>ROUND($L$121*($AE$121+$AG$121),2)</f>
        <v>75504</v>
      </c>
    </row>
    <row r="122" spans="1:35" ht="26.25" thickBot="1">
      <c r="A122" s="31">
        <v>47349</v>
      </c>
      <c r="B122" s="32"/>
      <c r="C122" s="31">
        <v>131767</v>
      </c>
      <c r="D122" s="32" t="s">
        <v>259</v>
      </c>
      <c r="E122" s="32" t="s">
        <v>260</v>
      </c>
      <c r="F122" s="32" t="s">
        <v>261</v>
      </c>
      <c r="G122" s="24" t="s">
        <v>484</v>
      </c>
      <c r="H122" s="32" t="s">
        <v>247</v>
      </c>
      <c r="I122" s="32"/>
      <c r="J122" s="32" t="s">
        <v>248</v>
      </c>
      <c r="K122" s="33">
        <v>2</v>
      </c>
      <c r="L122" s="34">
        <v>2</v>
      </c>
      <c r="M122" s="35" t="s">
        <v>639</v>
      </c>
      <c r="N122" s="32">
        <v>312040</v>
      </c>
      <c r="O122" s="32" t="s">
        <v>434</v>
      </c>
      <c r="P122" s="32" t="s">
        <v>435</v>
      </c>
      <c r="Q122" s="32" t="s">
        <v>436</v>
      </c>
      <c r="R122" s="32">
        <v>3</v>
      </c>
      <c r="S122" s="32" t="s">
        <v>437</v>
      </c>
      <c r="T122" s="32">
        <v>17241</v>
      </c>
      <c r="U122" s="32" t="s">
        <v>438</v>
      </c>
      <c r="V122" s="32" t="s">
        <v>439</v>
      </c>
      <c r="W122" s="32">
        <v>549494633</v>
      </c>
      <c r="X122" s="32"/>
      <c r="Y122" s="36" t="s">
        <v>731</v>
      </c>
      <c r="Z122" s="36" t="s">
        <v>732</v>
      </c>
      <c r="AA122" s="36" t="s">
        <v>265</v>
      </c>
      <c r="AB122" s="36" t="s">
        <v>733</v>
      </c>
      <c r="AC122" s="36" t="s">
        <v>265</v>
      </c>
      <c r="AD122" s="35" t="s">
        <v>734</v>
      </c>
      <c r="AE122" s="37">
        <v>1811</v>
      </c>
      <c r="AF122" s="34">
        <v>21</v>
      </c>
      <c r="AG122" s="37">
        <v>380.31</v>
      </c>
      <c r="AH122" s="38">
        <f>ROUND($L$122*$AE$122,2)</f>
        <v>3622</v>
      </c>
      <c r="AI122" s="38">
        <f>ROUND($L$122*($AE$122+$AG$122),2)</f>
        <v>4382.62</v>
      </c>
    </row>
    <row r="123" spans="1:35" ht="13.5" thickTop="1">
      <c r="A123" s="49"/>
      <c r="B123" s="49"/>
      <c r="C123" s="4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49" t="s">
        <v>634</v>
      </c>
      <c r="AG123" s="49"/>
      <c r="AH123" s="40">
        <f>SUM($AH$120:$AH$122)</f>
        <v>86632</v>
      </c>
      <c r="AI123" s="40">
        <f>SUM($AI$120:$AI$122)</f>
        <v>104824.72</v>
      </c>
    </row>
    <row r="124" spans="1:35" ht="12.7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</row>
    <row r="125" spans="1:35" ht="25.5">
      <c r="A125" s="31">
        <v>47351</v>
      </c>
      <c r="B125" s="32"/>
      <c r="C125" s="31">
        <v>131760</v>
      </c>
      <c r="D125" s="32" t="s">
        <v>259</v>
      </c>
      <c r="E125" s="32" t="s">
        <v>278</v>
      </c>
      <c r="F125" s="32" t="s">
        <v>279</v>
      </c>
      <c r="G125" s="24" t="s">
        <v>487</v>
      </c>
      <c r="H125" s="32" t="s">
        <v>247</v>
      </c>
      <c r="I125" s="32"/>
      <c r="J125" s="32" t="s">
        <v>248</v>
      </c>
      <c r="K125" s="33">
        <v>2</v>
      </c>
      <c r="L125" s="34">
        <v>2</v>
      </c>
      <c r="M125" s="35" t="s">
        <v>639</v>
      </c>
      <c r="N125" s="32">
        <v>313060</v>
      </c>
      <c r="O125" s="32" t="s">
        <v>440</v>
      </c>
      <c r="P125" s="32" t="s">
        <v>441</v>
      </c>
      <c r="Q125" s="32" t="s">
        <v>275</v>
      </c>
      <c r="R125" s="32">
        <v>4</v>
      </c>
      <c r="S125" s="32" t="s">
        <v>442</v>
      </c>
      <c r="T125" s="32">
        <v>411077</v>
      </c>
      <c r="U125" s="32" t="s">
        <v>443</v>
      </c>
      <c r="V125" s="32" t="s">
        <v>444</v>
      </c>
      <c r="W125" s="32">
        <v>549494978</v>
      </c>
      <c r="X125" s="32"/>
      <c r="Y125" s="36" t="s">
        <v>735</v>
      </c>
      <c r="Z125" s="36" t="s">
        <v>736</v>
      </c>
      <c r="AA125" s="36" t="s">
        <v>265</v>
      </c>
      <c r="AB125" s="36" t="s">
        <v>737</v>
      </c>
      <c r="AC125" s="36" t="s">
        <v>265</v>
      </c>
      <c r="AD125" s="35" t="s">
        <v>738</v>
      </c>
      <c r="AE125" s="37">
        <v>1397</v>
      </c>
      <c r="AF125" s="34">
        <v>21</v>
      </c>
      <c r="AG125" s="37">
        <v>293.37</v>
      </c>
      <c r="AH125" s="38">
        <f>ROUND($L$125*$AE$125,2)</f>
        <v>2794</v>
      </c>
      <c r="AI125" s="38">
        <f>ROUND($L$125*($AE$125+$AG$125),2)</f>
        <v>3380.74</v>
      </c>
    </row>
    <row r="126" spans="1:35" ht="26.25" thickBot="1">
      <c r="A126" s="31">
        <v>47351</v>
      </c>
      <c r="B126" s="32"/>
      <c r="C126" s="31">
        <v>131761</v>
      </c>
      <c r="D126" s="32" t="s">
        <v>268</v>
      </c>
      <c r="E126" s="32" t="s">
        <v>271</v>
      </c>
      <c r="F126" s="32" t="s">
        <v>272</v>
      </c>
      <c r="G126" s="24" t="s">
        <v>486</v>
      </c>
      <c r="H126" s="32" t="s">
        <v>247</v>
      </c>
      <c r="I126" s="32"/>
      <c r="J126" s="32" t="s">
        <v>248</v>
      </c>
      <c r="K126" s="33">
        <v>1</v>
      </c>
      <c r="L126" s="34">
        <v>1</v>
      </c>
      <c r="M126" s="35" t="s">
        <v>639</v>
      </c>
      <c r="N126" s="32">
        <v>313060</v>
      </c>
      <c r="O126" s="32" t="s">
        <v>440</v>
      </c>
      <c r="P126" s="32" t="s">
        <v>441</v>
      </c>
      <c r="Q126" s="32" t="s">
        <v>275</v>
      </c>
      <c r="R126" s="32">
        <v>4</v>
      </c>
      <c r="S126" s="32" t="s">
        <v>442</v>
      </c>
      <c r="T126" s="32">
        <v>411077</v>
      </c>
      <c r="U126" s="32" t="s">
        <v>443</v>
      </c>
      <c r="V126" s="32" t="s">
        <v>444</v>
      </c>
      <c r="W126" s="32">
        <v>549494978</v>
      </c>
      <c r="X126" s="32"/>
      <c r="Y126" s="36" t="s">
        <v>735</v>
      </c>
      <c r="Z126" s="36" t="s">
        <v>736</v>
      </c>
      <c r="AA126" s="36" t="s">
        <v>265</v>
      </c>
      <c r="AB126" s="36" t="s">
        <v>737</v>
      </c>
      <c r="AC126" s="36" t="s">
        <v>265</v>
      </c>
      <c r="AD126" s="35" t="s">
        <v>738</v>
      </c>
      <c r="AE126" s="37">
        <v>285</v>
      </c>
      <c r="AF126" s="34">
        <v>21</v>
      </c>
      <c r="AG126" s="37">
        <v>59.85</v>
      </c>
      <c r="AH126" s="38">
        <f>ROUND($L$126*$AE$126,2)</f>
        <v>285</v>
      </c>
      <c r="AI126" s="38">
        <f>ROUND($L$126*($AE$126+$AG$126),2)</f>
        <v>344.85</v>
      </c>
    </row>
    <row r="127" spans="1:35" ht="13.5" thickTop="1">
      <c r="A127" s="49"/>
      <c r="B127" s="49"/>
      <c r="C127" s="4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49" t="s">
        <v>634</v>
      </c>
      <c r="AG127" s="49"/>
      <c r="AH127" s="40">
        <f>SUM($AH$125:$AH$126)</f>
        <v>3079</v>
      </c>
      <c r="AI127" s="40">
        <f>SUM($AI$125:$AI$126)</f>
        <v>3725.5899999999997</v>
      </c>
    </row>
    <row r="128" spans="1:35" ht="12.7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</row>
    <row r="129" spans="1:35" ht="38.25">
      <c r="A129" s="31">
        <v>47388</v>
      </c>
      <c r="B129" s="32">
        <v>1111</v>
      </c>
      <c r="C129" s="31">
        <v>131903</v>
      </c>
      <c r="D129" s="32" t="s">
        <v>256</v>
      </c>
      <c r="E129" s="32" t="s">
        <v>408</v>
      </c>
      <c r="F129" s="32" t="s">
        <v>409</v>
      </c>
      <c r="G129" s="24" t="s">
        <v>490</v>
      </c>
      <c r="H129" s="32" t="s">
        <v>247</v>
      </c>
      <c r="I129" s="32"/>
      <c r="J129" s="32" t="s">
        <v>248</v>
      </c>
      <c r="K129" s="33">
        <v>2</v>
      </c>
      <c r="L129" s="34">
        <v>2</v>
      </c>
      <c r="M129" s="35" t="s">
        <v>628</v>
      </c>
      <c r="N129" s="32">
        <v>110515</v>
      </c>
      <c r="O129" s="32" t="s">
        <v>414</v>
      </c>
      <c r="P129" s="32" t="s">
        <v>415</v>
      </c>
      <c r="Q129" s="32" t="s">
        <v>275</v>
      </c>
      <c r="R129" s="32">
        <v>2</v>
      </c>
      <c r="S129" s="32" t="s">
        <v>416</v>
      </c>
      <c r="T129" s="32">
        <v>324324</v>
      </c>
      <c r="U129" s="32" t="s">
        <v>445</v>
      </c>
      <c r="V129" s="32" t="s">
        <v>446</v>
      </c>
      <c r="W129" s="32">
        <v>549491340</v>
      </c>
      <c r="X129" s="32"/>
      <c r="Y129" s="36" t="s">
        <v>637</v>
      </c>
      <c r="Z129" s="36" t="s">
        <v>714</v>
      </c>
      <c r="AA129" s="36" t="s">
        <v>265</v>
      </c>
      <c r="AB129" s="36" t="s">
        <v>637</v>
      </c>
      <c r="AC129" s="36" t="s">
        <v>647</v>
      </c>
      <c r="AD129" s="35" t="s">
        <v>739</v>
      </c>
      <c r="AE129" s="37">
        <v>8070</v>
      </c>
      <c r="AF129" s="34">
        <v>21</v>
      </c>
      <c r="AG129" s="37">
        <v>1694.7</v>
      </c>
      <c r="AH129" s="38">
        <f>ROUND($L$129*$AE$129,2)</f>
        <v>16140</v>
      </c>
      <c r="AI129" s="38">
        <f>ROUND($L$129*($AE$129+$AG$129),2)</f>
        <v>19529.4</v>
      </c>
    </row>
    <row r="130" spans="1:35" ht="13.5" thickBot="1">
      <c r="A130" s="31">
        <v>47388</v>
      </c>
      <c r="B130" s="32">
        <v>1111</v>
      </c>
      <c r="C130" s="31">
        <v>133370</v>
      </c>
      <c r="D130" s="32" t="s">
        <v>299</v>
      </c>
      <c r="E130" s="32" t="s">
        <v>447</v>
      </c>
      <c r="F130" s="32" t="s">
        <v>448</v>
      </c>
      <c r="G130" s="26" t="s">
        <v>603</v>
      </c>
      <c r="H130" s="32" t="s">
        <v>247</v>
      </c>
      <c r="I130" s="32"/>
      <c r="J130" s="32" t="s">
        <v>248</v>
      </c>
      <c r="K130" s="33">
        <v>1</v>
      </c>
      <c r="L130" s="34">
        <v>1</v>
      </c>
      <c r="M130" s="35" t="s">
        <v>628</v>
      </c>
      <c r="N130" s="32">
        <v>110515</v>
      </c>
      <c r="O130" s="32" t="s">
        <v>414</v>
      </c>
      <c r="P130" s="32" t="s">
        <v>415</v>
      </c>
      <c r="Q130" s="32" t="s">
        <v>275</v>
      </c>
      <c r="R130" s="32">
        <v>2</v>
      </c>
      <c r="S130" s="32" t="s">
        <v>416</v>
      </c>
      <c r="T130" s="32">
        <v>324324</v>
      </c>
      <c r="U130" s="32" t="s">
        <v>445</v>
      </c>
      <c r="V130" s="32" t="s">
        <v>446</v>
      </c>
      <c r="W130" s="32">
        <v>549491340</v>
      </c>
      <c r="X130" s="32"/>
      <c r="Y130" s="36" t="s">
        <v>637</v>
      </c>
      <c r="Z130" s="36" t="s">
        <v>714</v>
      </c>
      <c r="AA130" s="36" t="s">
        <v>265</v>
      </c>
      <c r="AB130" s="36" t="s">
        <v>637</v>
      </c>
      <c r="AC130" s="36" t="s">
        <v>647</v>
      </c>
      <c r="AD130" s="35" t="s">
        <v>739</v>
      </c>
      <c r="AE130" s="37">
        <v>11440</v>
      </c>
      <c r="AF130" s="34">
        <v>21</v>
      </c>
      <c r="AG130" s="37">
        <v>2402.4</v>
      </c>
      <c r="AH130" s="38">
        <f>ROUND($L$130*$AE$130,2)</f>
        <v>11440</v>
      </c>
      <c r="AI130" s="38">
        <f>ROUND($L$130*($AE$130+$AG$130),2)</f>
        <v>13842.4</v>
      </c>
    </row>
    <row r="131" spans="1:35" ht="13.5" thickTop="1">
      <c r="A131" s="49"/>
      <c r="B131" s="49"/>
      <c r="C131" s="4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49" t="s">
        <v>634</v>
      </c>
      <c r="AG131" s="49"/>
      <c r="AH131" s="40">
        <f>SUM($AH$129:$AH$130)</f>
        <v>27580</v>
      </c>
      <c r="AI131" s="40">
        <f>SUM($AI$129:$AI$130)</f>
        <v>33371.8</v>
      </c>
    </row>
    <row r="132" spans="1:35" ht="12.7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</row>
    <row r="133" spans="1:35" ht="26.25" thickBot="1">
      <c r="A133" s="31">
        <v>47482</v>
      </c>
      <c r="B133" s="32" t="s">
        <v>449</v>
      </c>
      <c r="C133" s="31">
        <v>132199</v>
      </c>
      <c r="D133" s="32" t="s">
        <v>359</v>
      </c>
      <c r="E133" s="32" t="s">
        <v>450</v>
      </c>
      <c r="F133" s="32" t="s">
        <v>451</v>
      </c>
      <c r="G133" s="24" t="s">
        <v>499</v>
      </c>
      <c r="H133" s="32" t="s">
        <v>247</v>
      </c>
      <c r="I133" s="32"/>
      <c r="J133" s="32" t="s">
        <v>248</v>
      </c>
      <c r="K133" s="33">
        <v>1</v>
      </c>
      <c r="L133" s="34">
        <v>1</v>
      </c>
      <c r="M133" s="35" t="s">
        <v>628</v>
      </c>
      <c r="N133" s="32">
        <v>119924</v>
      </c>
      <c r="O133" s="32" t="s">
        <v>452</v>
      </c>
      <c r="P133" s="32" t="s">
        <v>378</v>
      </c>
      <c r="Q133" s="32" t="s">
        <v>275</v>
      </c>
      <c r="R133" s="32">
        <v>2</v>
      </c>
      <c r="S133" s="32" t="s">
        <v>453</v>
      </c>
      <c r="T133" s="32">
        <v>38819</v>
      </c>
      <c r="U133" s="32" t="s">
        <v>454</v>
      </c>
      <c r="V133" s="32" t="s">
        <v>455</v>
      </c>
      <c r="W133" s="32">
        <v>549495720</v>
      </c>
      <c r="X133" s="32"/>
      <c r="Y133" s="36" t="s">
        <v>740</v>
      </c>
      <c r="Z133" s="36" t="s">
        <v>741</v>
      </c>
      <c r="AA133" s="36" t="s">
        <v>265</v>
      </c>
      <c r="AB133" s="36" t="s">
        <v>742</v>
      </c>
      <c r="AC133" s="36" t="s">
        <v>718</v>
      </c>
      <c r="AD133" s="35" t="s">
        <v>743</v>
      </c>
      <c r="AE133" s="37">
        <v>104</v>
      </c>
      <c r="AF133" s="34">
        <v>21</v>
      </c>
      <c r="AG133" s="37">
        <v>21.84</v>
      </c>
      <c r="AH133" s="38">
        <f>ROUND($L$133*$AE$133,2)</f>
        <v>104</v>
      </c>
      <c r="AI133" s="38">
        <f>ROUND($L$133*($AE$133+$AG$133),2)</f>
        <v>125.84</v>
      </c>
    </row>
    <row r="134" spans="1:35" ht="13.5" thickTop="1">
      <c r="A134" s="49"/>
      <c r="B134" s="49"/>
      <c r="C134" s="4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49" t="s">
        <v>634</v>
      </c>
      <c r="AG134" s="49"/>
      <c r="AH134" s="40">
        <f>SUM($AH$133:$AH$133)</f>
        <v>104</v>
      </c>
      <c r="AI134" s="40">
        <f>SUM($AI$133:$AI$133)</f>
        <v>125.84</v>
      </c>
    </row>
    <row r="135" spans="1:35" ht="12.7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</row>
    <row r="136" spans="1:35" ht="13.5" thickBot="1">
      <c r="A136" s="31">
        <v>47489</v>
      </c>
      <c r="B136" s="32"/>
      <c r="C136" s="31">
        <v>132308</v>
      </c>
      <c r="D136" s="32" t="s">
        <v>398</v>
      </c>
      <c r="E136" s="32" t="s">
        <v>399</v>
      </c>
      <c r="F136" s="32" t="s">
        <v>129</v>
      </c>
      <c r="G136" s="24" t="s">
        <v>492</v>
      </c>
      <c r="H136" s="32" t="s">
        <v>247</v>
      </c>
      <c r="I136" s="32"/>
      <c r="J136" s="32" t="s">
        <v>248</v>
      </c>
      <c r="K136" s="33">
        <v>1</v>
      </c>
      <c r="L136" s="34">
        <v>1</v>
      </c>
      <c r="M136" s="35" t="s">
        <v>639</v>
      </c>
      <c r="N136" s="32">
        <v>820000</v>
      </c>
      <c r="O136" s="32" t="s">
        <v>273</v>
      </c>
      <c r="P136" s="32" t="s">
        <v>378</v>
      </c>
      <c r="Q136" s="32" t="s">
        <v>275</v>
      </c>
      <c r="R136" s="32">
        <v>1</v>
      </c>
      <c r="S136" s="32" t="s">
        <v>265</v>
      </c>
      <c r="T136" s="32">
        <v>107322</v>
      </c>
      <c r="U136" s="32" t="s">
        <v>379</v>
      </c>
      <c r="V136" s="32" t="s">
        <v>380</v>
      </c>
      <c r="W136" s="32">
        <v>549495016</v>
      </c>
      <c r="X136" s="32"/>
      <c r="Y136" s="36" t="s">
        <v>693</v>
      </c>
      <c r="Z136" s="36" t="s">
        <v>744</v>
      </c>
      <c r="AA136" s="36" t="s">
        <v>265</v>
      </c>
      <c r="AB136" s="36" t="s">
        <v>637</v>
      </c>
      <c r="AC136" s="36" t="s">
        <v>695</v>
      </c>
      <c r="AD136" s="35" t="s">
        <v>745</v>
      </c>
      <c r="AE136" s="37">
        <v>1084</v>
      </c>
      <c r="AF136" s="34">
        <v>21</v>
      </c>
      <c r="AG136" s="37">
        <v>227.64</v>
      </c>
      <c r="AH136" s="38">
        <f>ROUND($L$136*$AE$136,2)</f>
        <v>1084</v>
      </c>
      <c r="AI136" s="38">
        <f>ROUND($L$136*($AE$136+$AG$136),2)</f>
        <v>1311.64</v>
      </c>
    </row>
    <row r="137" spans="1:35" ht="13.5" thickTop="1">
      <c r="A137" s="49"/>
      <c r="B137" s="49"/>
      <c r="C137" s="4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49" t="s">
        <v>634</v>
      </c>
      <c r="AG137" s="49"/>
      <c r="AH137" s="40">
        <f>SUM($AH$136:$AH$136)</f>
        <v>1084</v>
      </c>
      <c r="AI137" s="40">
        <f>SUM($AI$136:$AI$136)</f>
        <v>1311.64</v>
      </c>
    </row>
    <row r="138" spans="1:35" ht="12.7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</row>
    <row r="139" spans="1:35" ht="26.25" thickBot="1">
      <c r="A139" s="31">
        <v>47499</v>
      </c>
      <c r="B139" s="32"/>
      <c r="C139" s="31">
        <v>132197</v>
      </c>
      <c r="D139" s="32" t="s">
        <v>259</v>
      </c>
      <c r="E139" s="32" t="s">
        <v>260</v>
      </c>
      <c r="F139" s="32" t="s">
        <v>261</v>
      </c>
      <c r="G139" s="24" t="s">
        <v>484</v>
      </c>
      <c r="H139" s="32" t="s">
        <v>247</v>
      </c>
      <c r="I139" s="32"/>
      <c r="J139" s="32" t="s">
        <v>248</v>
      </c>
      <c r="K139" s="33">
        <v>1</v>
      </c>
      <c r="L139" s="34">
        <v>1</v>
      </c>
      <c r="M139" s="35" t="s">
        <v>639</v>
      </c>
      <c r="N139" s="32">
        <v>313060</v>
      </c>
      <c r="O139" s="32" t="s">
        <v>440</v>
      </c>
      <c r="P139" s="32" t="s">
        <v>441</v>
      </c>
      <c r="Q139" s="32" t="s">
        <v>275</v>
      </c>
      <c r="R139" s="32">
        <v>4</v>
      </c>
      <c r="S139" s="32" t="s">
        <v>442</v>
      </c>
      <c r="T139" s="32">
        <v>411077</v>
      </c>
      <c r="U139" s="32" t="s">
        <v>443</v>
      </c>
      <c r="V139" s="32" t="s">
        <v>444</v>
      </c>
      <c r="W139" s="32">
        <v>549494978</v>
      </c>
      <c r="X139" s="32"/>
      <c r="Y139" s="36" t="s">
        <v>731</v>
      </c>
      <c r="Z139" s="36" t="s">
        <v>736</v>
      </c>
      <c r="AA139" s="36" t="s">
        <v>746</v>
      </c>
      <c r="AB139" s="36" t="s">
        <v>733</v>
      </c>
      <c r="AC139" s="36" t="s">
        <v>265</v>
      </c>
      <c r="AD139" s="35" t="s">
        <v>747</v>
      </c>
      <c r="AE139" s="37">
        <v>1811</v>
      </c>
      <c r="AF139" s="34">
        <v>21</v>
      </c>
      <c r="AG139" s="37">
        <v>380.31</v>
      </c>
      <c r="AH139" s="38">
        <f>ROUND($L$139*$AE$139,2)</f>
        <v>1811</v>
      </c>
      <c r="AI139" s="38">
        <f>ROUND($L$139*($AE$139+$AG$139),2)</f>
        <v>2191.31</v>
      </c>
    </row>
    <row r="140" spans="1:35" ht="13.5" thickTop="1">
      <c r="A140" s="49"/>
      <c r="B140" s="49"/>
      <c r="C140" s="4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49" t="s">
        <v>634</v>
      </c>
      <c r="AG140" s="49"/>
      <c r="AH140" s="40">
        <f>SUM($AH$139:$AH$139)</f>
        <v>1811</v>
      </c>
      <c r="AI140" s="40">
        <f>SUM($AI$139:$AI$139)</f>
        <v>2191.31</v>
      </c>
    </row>
    <row r="141" spans="1:35" ht="12.7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</row>
    <row r="142" spans="1:35" ht="26.25" thickBot="1">
      <c r="A142" s="31">
        <v>47509</v>
      </c>
      <c r="B142" s="32"/>
      <c r="C142" s="31">
        <v>132389</v>
      </c>
      <c r="D142" s="32" t="s">
        <v>259</v>
      </c>
      <c r="E142" s="32" t="s">
        <v>302</v>
      </c>
      <c r="F142" s="32" t="s">
        <v>303</v>
      </c>
      <c r="G142" s="24" t="s">
        <v>489</v>
      </c>
      <c r="H142" s="32" t="s">
        <v>247</v>
      </c>
      <c r="I142" s="32"/>
      <c r="J142" s="32" t="s">
        <v>248</v>
      </c>
      <c r="K142" s="33">
        <v>1</v>
      </c>
      <c r="L142" s="34">
        <v>1</v>
      </c>
      <c r="M142" s="35" t="s">
        <v>639</v>
      </c>
      <c r="N142" s="32">
        <v>314070</v>
      </c>
      <c r="O142" s="32" t="s">
        <v>304</v>
      </c>
      <c r="P142" s="32" t="s">
        <v>305</v>
      </c>
      <c r="Q142" s="32" t="s">
        <v>306</v>
      </c>
      <c r="R142" s="32"/>
      <c r="S142" s="32" t="s">
        <v>265</v>
      </c>
      <c r="T142" s="32">
        <v>25504</v>
      </c>
      <c r="U142" s="32" t="s">
        <v>456</v>
      </c>
      <c r="V142" s="32" t="s">
        <v>457</v>
      </c>
      <c r="W142" s="32">
        <v>549491432</v>
      </c>
      <c r="X142" s="32"/>
      <c r="Y142" s="36" t="s">
        <v>748</v>
      </c>
      <c r="Z142" s="36" t="s">
        <v>655</v>
      </c>
      <c r="AA142" s="36" t="s">
        <v>265</v>
      </c>
      <c r="AB142" s="36" t="s">
        <v>646</v>
      </c>
      <c r="AC142" s="36" t="s">
        <v>265</v>
      </c>
      <c r="AD142" s="35" t="s">
        <v>749</v>
      </c>
      <c r="AE142" s="37">
        <v>1025</v>
      </c>
      <c r="AF142" s="34">
        <v>21</v>
      </c>
      <c r="AG142" s="37">
        <v>215.25</v>
      </c>
      <c r="AH142" s="38">
        <f>ROUND($L$142*$AE$142,2)</f>
        <v>1025</v>
      </c>
      <c r="AI142" s="38">
        <f>ROUND($L$142*($AE$142+$AG$142),2)</f>
        <v>1240.25</v>
      </c>
    </row>
    <row r="143" spans="1:35" ht="13.5" thickTop="1">
      <c r="A143" s="49"/>
      <c r="B143" s="49"/>
      <c r="C143" s="4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49" t="s">
        <v>634</v>
      </c>
      <c r="AG143" s="49"/>
      <c r="AH143" s="40">
        <f>SUM($AH$142:$AH$142)</f>
        <v>1025</v>
      </c>
      <c r="AI143" s="40">
        <f>SUM($AI$142:$AI$142)</f>
        <v>1240.25</v>
      </c>
    </row>
    <row r="144" spans="1:35" ht="12.7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</row>
    <row r="145" spans="1:35" ht="25.5">
      <c r="A145" s="31">
        <v>47517</v>
      </c>
      <c r="B145" s="32" t="s">
        <v>458</v>
      </c>
      <c r="C145" s="31">
        <v>132435</v>
      </c>
      <c r="D145" s="32" t="s">
        <v>459</v>
      </c>
      <c r="E145" s="32" t="s">
        <v>460</v>
      </c>
      <c r="F145" s="32" t="s">
        <v>461</v>
      </c>
      <c r="G145" s="24" t="s">
        <v>559</v>
      </c>
      <c r="H145" s="32" t="s">
        <v>247</v>
      </c>
      <c r="I145" s="32"/>
      <c r="J145" s="32" t="s">
        <v>248</v>
      </c>
      <c r="K145" s="33">
        <v>1</v>
      </c>
      <c r="L145" s="34">
        <v>1</v>
      </c>
      <c r="M145" s="35" t="s">
        <v>639</v>
      </c>
      <c r="N145" s="32">
        <v>315030</v>
      </c>
      <c r="O145" s="32" t="s">
        <v>462</v>
      </c>
      <c r="P145" s="32" t="s">
        <v>463</v>
      </c>
      <c r="Q145" s="32" t="s">
        <v>436</v>
      </c>
      <c r="R145" s="32"/>
      <c r="S145" s="32" t="s">
        <v>265</v>
      </c>
      <c r="T145" s="32">
        <v>1042</v>
      </c>
      <c r="U145" s="32" t="s">
        <v>464</v>
      </c>
      <c r="V145" s="32" t="s">
        <v>465</v>
      </c>
      <c r="W145" s="32">
        <v>549498168</v>
      </c>
      <c r="X145" s="32"/>
      <c r="Y145" s="36" t="s">
        <v>637</v>
      </c>
      <c r="Z145" s="36" t="s">
        <v>750</v>
      </c>
      <c r="AA145" s="36" t="s">
        <v>265</v>
      </c>
      <c r="AB145" s="36" t="s">
        <v>637</v>
      </c>
      <c r="AC145" s="36" t="s">
        <v>265</v>
      </c>
      <c r="AD145" s="35" t="s">
        <v>751</v>
      </c>
      <c r="AE145" s="37">
        <v>7360</v>
      </c>
      <c r="AF145" s="34">
        <v>21</v>
      </c>
      <c r="AG145" s="37">
        <v>1545.6</v>
      </c>
      <c r="AH145" s="38">
        <f>ROUND($L$145*$AE$145,2)</f>
        <v>7360</v>
      </c>
      <c r="AI145" s="38">
        <f>ROUND($L$145*($AE$145+$AG$145),2)</f>
        <v>8905.6</v>
      </c>
    </row>
    <row r="146" spans="1:35" ht="25.5">
      <c r="A146" s="31">
        <v>47517</v>
      </c>
      <c r="B146" s="32" t="s">
        <v>458</v>
      </c>
      <c r="C146" s="31">
        <v>132437</v>
      </c>
      <c r="D146" s="32" t="s">
        <v>459</v>
      </c>
      <c r="E146" s="32" t="s">
        <v>466</v>
      </c>
      <c r="F146" s="32" t="s">
        <v>467</v>
      </c>
      <c r="G146" s="24" t="s">
        <v>498</v>
      </c>
      <c r="H146" s="32" t="s">
        <v>247</v>
      </c>
      <c r="I146" s="32"/>
      <c r="J146" s="32" t="s">
        <v>248</v>
      </c>
      <c r="K146" s="33">
        <v>2</v>
      </c>
      <c r="L146" s="34">
        <v>2</v>
      </c>
      <c r="M146" s="35" t="s">
        <v>639</v>
      </c>
      <c r="N146" s="32">
        <v>315030</v>
      </c>
      <c r="O146" s="32" t="s">
        <v>462</v>
      </c>
      <c r="P146" s="32" t="s">
        <v>463</v>
      </c>
      <c r="Q146" s="32" t="s">
        <v>436</v>
      </c>
      <c r="R146" s="32"/>
      <c r="S146" s="32" t="s">
        <v>265</v>
      </c>
      <c r="T146" s="32">
        <v>1042</v>
      </c>
      <c r="U146" s="32" t="s">
        <v>464</v>
      </c>
      <c r="V146" s="32" t="s">
        <v>465</v>
      </c>
      <c r="W146" s="32">
        <v>549498168</v>
      </c>
      <c r="X146" s="32"/>
      <c r="Y146" s="36" t="s">
        <v>637</v>
      </c>
      <c r="Z146" s="36" t="s">
        <v>750</v>
      </c>
      <c r="AA146" s="36" t="s">
        <v>265</v>
      </c>
      <c r="AB146" s="36" t="s">
        <v>637</v>
      </c>
      <c r="AC146" s="36" t="s">
        <v>265</v>
      </c>
      <c r="AD146" s="35" t="s">
        <v>751</v>
      </c>
      <c r="AE146" s="37">
        <v>4061</v>
      </c>
      <c r="AF146" s="34">
        <v>21</v>
      </c>
      <c r="AG146" s="37">
        <v>852.81</v>
      </c>
      <c r="AH146" s="38">
        <f>ROUND($L$146*$AE$146,2)</f>
        <v>8122</v>
      </c>
      <c r="AI146" s="38">
        <f>ROUND($L$146*($AE$146+$AG$146),2)</f>
        <v>9827.62</v>
      </c>
    </row>
    <row r="147" spans="1:35" ht="26.25" thickBot="1">
      <c r="A147" s="31">
        <v>47517</v>
      </c>
      <c r="B147" s="32" t="s">
        <v>458</v>
      </c>
      <c r="C147" s="31">
        <v>132438</v>
      </c>
      <c r="D147" s="32" t="s">
        <v>256</v>
      </c>
      <c r="E147" s="32" t="s">
        <v>340</v>
      </c>
      <c r="F147" s="32" t="s">
        <v>341</v>
      </c>
      <c r="G147" s="24" t="s">
        <v>538</v>
      </c>
      <c r="H147" s="32" t="s">
        <v>247</v>
      </c>
      <c r="I147" s="32"/>
      <c r="J147" s="32" t="s">
        <v>248</v>
      </c>
      <c r="K147" s="33">
        <v>1</v>
      </c>
      <c r="L147" s="34">
        <v>1</v>
      </c>
      <c r="M147" s="35" t="s">
        <v>639</v>
      </c>
      <c r="N147" s="32">
        <v>315030</v>
      </c>
      <c r="O147" s="32" t="s">
        <v>462</v>
      </c>
      <c r="P147" s="32" t="s">
        <v>463</v>
      </c>
      <c r="Q147" s="32" t="s">
        <v>436</v>
      </c>
      <c r="R147" s="32"/>
      <c r="S147" s="32" t="s">
        <v>265</v>
      </c>
      <c r="T147" s="32">
        <v>1042</v>
      </c>
      <c r="U147" s="32" t="s">
        <v>464</v>
      </c>
      <c r="V147" s="32" t="s">
        <v>465</v>
      </c>
      <c r="W147" s="32">
        <v>549498168</v>
      </c>
      <c r="X147" s="32"/>
      <c r="Y147" s="36" t="s">
        <v>637</v>
      </c>
      <c r="Z147" s="36" t="s">
        <v>750</v>
      </c>
      <c r="AA147" s="36" t="s">
        <v>265</v>
      </c>
      <c r="AB147" s="36" t="s">
        <v>637</v>
      </c>
      <c r="AC147" s="36" t="s">
        <v>265</v>
      </c>
      <c r="AD147" s="35" t="s">
        <v>751</v>
      </c>
      <c r="AE147" s="37">
        <v>7499</v>
      </c>
      <c r="AF147" s="34">
        <v>21</v>
      </c>
      <c r="AG147" s="37">
        <v>1574.79</v>
      </c>
      <c r="AH147" s="38">
        <f>ROUND($L$147*$AE$147,2)</f>
        <v>7499</v>
      </c>
      <c r="AI147" s="38">
        <f>ROUND($L$147*($AE$147+$AG$147),2)</f>
        <v>9073.79</v>
      </c>
    </row>
    <row r="148" spans="1:35" ht="13.5" thickTop="1">
      <c r="A148" s="49"/>
      <c r="B148" s="49"/>
      <c r="C148" s="4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49" t="s">
        <v>634</v>
      </c>
      <c r="AG148" s="49"/>
      <c r="AH148" s="40">
        <f>SUM($AH$145:$AH$147)</f>
        <v>22981</v>
      </c>
      <c r="AI148" s="40">
        <f>SUM($AI$145:$AI$147)</f>
        <v>27807.010000000002</v>
      </c>
    </row>
    <row r="149" spans="1:35" ht="12.7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</row>
    <row r="150" spans="1:35" ht="26.25" thickBot="1">
      <c r="A150" s="31">
        <v>47546</v>
      </c>
      <c r="B150" s="32"/>
      <c r="C150" s="31">
        <v>132538</v>
      </c>
      <c r="D150" s="32" t="s">
        <v>359</v>
      </c>
      <c r="E150" s="32" t="s">
        <v>360</v>
      </c>
      <c r="F150" s="32" t="s">
        <v>361</v>
      </c>
      <c r="G150" s="26" t="s">
        <v>545</v>
      </c>
      <c r="H150" s="32" t="s">
        <v>247</v>
      </c>
      <c r="I150" s="32"/>
      <c r="J150" s="32" t="s">
        <v>248</v>
      </c>
      <c r="K150" s="33">
        <v>5</v>
      </c>
      <c r="L150" s="34">
        <v>5</v>
      </c>
      <c r="M150" s="35" t="s">
        <v>639</v>
      </c>
      <c r="N150" s="32">
        <v>314070</v>
      </c>
      <c r="O150" s="32" t="s">
        <v>304</v>
      </c>
      <c r="P150" s="32" t="s">
        <v>305</v>
      </c>
      <c r="Q150" s="32" t="s">
        <v>306</v>
      </c>
      <c r="R150" s="32"/>
      <c r="S150" s="32" t="s">
        <v>265</v>
      </c>
      <c r="T150" s="32">
        <v>25504</v>
      </c>
      <c r="U150" s="32" t="s">
        <v>456</v>
      </c>
      <c r="V150" s="32" t="s">
        <v>457</v>
      </c>
      <c r="W150" s="32">
        <v>549491432</v>
      </c>
      <c r="X150" s="32"/>
      <c r="Y150" s="36" t="s">
        <v>637</v>
      </c>
      <c r="Z150" s="36" t="s">
        <v>655</v>
      </c>
      <c r="AA150" s="36" t="s">
        <v>265</v>
      </c>
      <c r="AB150" s="36" t="s">
        <v>637</v>
      </c>
      <c r="AC150" s="36" t="s">
        <v>647</v>
      </c>
      <c r="AD150" s="35" t="s">
        <v>752</v>
      </c>
      <c r="AE150" s="37">
        <v>90</v>
      </c>
      <c r="AF150" s="34">
        <v>21</v>
      </c>
      <c r="AG150" s="37">
        <v>18.9</v>
      </c>
      <c r="AH150" s="38">
        <f>ROUND($L$150*$AE$150,2)</f>
        <v>450</v>
      </c>
      <c r="AI150" s="38">
        <f>ROUND($L$150*($AE$150+$AG$150),2)</f>
        <v>544.5</v>
      </c>
    </row>
    <row r="151" spans="1:35" ht="13.5" thickTop="1">
      <c r="A151" s="49"/>
      <c r="B151" s="49"/>
      <c r="C151" s="4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49" t="s">
        <v>634</v>
      </c>
      <c r="AG151" s="49"/>
      <c r="AH151" s="40">
        <f>SUM($AH$150:$AH$150)</f>
        <v>450</v>
      </c>
      <c r="AI151" s="40">
        <f>SUM($AI$150:$AI$150)</f>
        <v>544.5</v>
      </c>
    </row>
    <row r="152" spans="1:35" ht="12.7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</row>
    <row r="153" spans="1:35" ht="51.75" thickBot="1">
      <c r="A153" s="31">
        <v>47582</v>
      </c>
      <c r="B153" s="32" t="s">
        <v>468</v>
      </c>
      <c r="C153" s="31">
        <v>132747</v>
      </c>
      <c r="D153" s="32" t="s">
        <v>316</v>
      </c>
      <c r="E153" s="32" t="s">
        <v>469</v>
      </c>
      <c r="F153" s="32" t="s">
        <v>470</v>
      </c>
      <c r="G153" s="24" t="s">
        <v>497</v>
      </c>
      <c r="H153" s="32" t="s">
        <v>247</v>
      </c>
      <c r="I153" s="32"/>
      <c r="J153" s="32" t="s">
        <v>248</v>
      </c>
      <c r="K153" s="33">
        <v>1</v>
      </c>
      <c r="L153" s="34">
        <v>1</v>
      </c>
      <c r="M153" s="35" t="s">
        <v>639</v>
      </c>
      <c r="N153" s="32">
        <v>235200</v>
      </c>
      <c r="O153" s="32" t="s">
        <v>471</v>
      </c>
      <c r="P153" s="32" t="s">
        <v>334</v>
      </c>
      <c r="Q153" s="32" t="s">
        <v>335</v>
      </c>
      <c r="R153" s="32">
        <v>2</v>
      </c>
      <c r="S153" s="32">
        <v>2.44</v>
      </c>
      <c r="T153" s="32">
        <v>101945</v>
      </c>
      <c r="U153" s="32" t="s">
        <v>472</v>
      </c>
      <c r="V153" s="32" t="s">
        <v>473</v>
      </c>
      <c r="W153" s="32">
        <v>549493607</v>
      </c>
      <c r="X153" s="32" t="s">
        <v>474</v>
      </c>
      <c r="Y153" s="36" t="s">
        <v>753</v>
      </c>
      <c r="Z153" s="36" t="s">
        <v>754</v>
      </c>
      <c r="AA153" s="36" t="s">
        <v>668</v>
      </c>
      <c r="AB153" s="36" t="s">
        <v>664</v>
      </c>
      <c r="AC153" s="36" t="s">
        <v>632</v>
      </c>
      <c r="AD153" s="35" t="s">
        <v>755</v>
      </c>
      <c r="AE153" s="37">
        <v>3645</v>
      </c>
      <c r="AF153" s="34">
        <v>21</v>
      </c>
      <c r="AG153" s="37">
        <v>765.45</v>
      </c>
      <c r="AH153" s="38">
        <f>ROUND($L$153*$AE$153,2)</f>
        <v>3645</v>
      </c>
      <c r="AI153" s="38">
        <f>ROUND($L$153*($AE$153+$AG$153),2)</f>
        <v>4410.45</v>
      </c>
    </row>
    <row r="154" spans="1:35" ht="13.5" customHeight="1" thickTop="1">
      <c r="A154" s="49"/>
      <c r="B154" s="49"/>
      <c r="C154" s="4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49" t="s">
        <v>634</v>
      </c>
      <c r="AG154" s="49"/>
      <c r="AH154" s="40">
        <f>SUM($AH$153:$AH$153)</f>
        <v>3645</v>
      </c>
      <c r="AI154" s="40">
        <f>SUM($AI$153:$AI$153)</f>
        <v>4410.45</v>
      </c>
    </row>
    <row r="155" spans="1:35" ht="12.7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</row>
    <row r="156" spans="1:35" ht="26.25" thickBot="1">
      <c r="A156" s="31">
        <v>47659</v>
      </c>
      <c r="B156" s="32"/>
      <c r="C156" s="31">
        <v>133127</v>
      </c>
      <c r="D156" s="32" t="s">
        <v>259</v>
      </c>
      <c r="E156" s="32" t="s">
        <v>278</v>
      </c>
      <c r="F156" s="32" t="s">
        <v>279</v>
      </c>
      <c r="G156" s="24" t="s">
        <v>487</v>
      </c>
      <c r="H156" s="32" t="s">
        <v>247</v>
      </c>
      <c r="I156" s="32"/>
      <c r="J156" s="32" t="s">
        <v>248</v>
      </c>
      <c r="K156" s="33">
        <v>1</v>
      </c>
      <c r="L156" s="34">
        <v>1</v>
      </c>
      <c r="M156" s="35" t="s">
        <v>628</v>
      </c>
      <c r="N156" s="32">
        <v>110130</v>
      </c>
      <c r="O156" s="32" t="s">
        <v>475</v>
      </c>
      <c r="P156" s="32" t="s">
        <v>476</v>
      </c>
      <c r="Q156" s="32" t="s">
        <v>477</v>
      </c>
      <c r="R156" s="32">
        <v>4</v>
      </c>
      <c r="S156" s="32" t="s">
        <v>478</v>
      </c>
      <c r="T156" s="32">
        <v>258897</v>
      </c>
      <c r="U156" s="32" t="s">
        <v>479</v>
      </c>
      <c r="V156" s="32" t="s">
        <v>480</v>
      </c>
      <c r="W156" s="32"/>
      <c r="X156" s="32"/>
      <c r="Y156" s="36" t="s">
        <v>756</v>
      </c>
      <c r="Z156" s="36" t="s">
        <v>757</v>
      </c>
      <c r="AA156" s="36" t="s">
        <v>265</v>
      </c>
      <c r="AB156" s="36" t="s">
        <v>646</v>
      </c>
      <c r="AC156" s="36" t="s">
        <v>647</v>
      </c>
      <c r="AD156" s="35" t="s">
        <v>758</v>
      </c>
      <c r="AE156" s="37">
        <v>1397</v>
      </c>
      <c r="AF156" s="34">
        <v>21</v>
      </c>
      <c r="AG156" s="37">
        <v>293.37</v>
      </c>
      <c r="AH156" s="38">
        <f>ROUND($L$156*$AE$156,2)</f>
        <v>1397</v>
      </c>
      <c r="AI156" s="38">
        <f>ROUND($L$156*($AE$156+$AG$156),2)</f>
        <v>1690.37</v>
      </c>
    </row>
    <row r="157" spans="1:35" ht="13.5" customHeight="1" thickTop="1">
      <c r="A157" s="49"/>
      <c r="B157" s="49"/>
      <c r="C157" s="4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49" t="s">
        <v>634</v>
      </c>
      <c r="AG157" s="49"/>
      <c r="AH157" s="40">
        <f>SUM($AH$156:$AH$156)</f>
        <v>1397</v>
      </c>
      <c r="AI157" s="40">
        <f>SUM($AI$156:$AI$156)</f>
        <v>1690.37</v>
      </c>
    </row>
    <row r="158" spans="1:35" ht="12.7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</row>
    <row r="159" spans="1:35" ht="19.5" customHeight="1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1" t="s">
        <v>481</v>
      </c>
      <c r="AG159" s="51"/>
      <c r="AH159" s="42">
        <f>(0)+SUM($AH$8,$AH$12,$AH$15,$AH$18,$AH$21,$AH$24,$AH$27,$AH$33,$AH$37,$AH$40,$AH$47,$AH$50,$AH$57,$AH$60,$AH$63,$AH$67,$AH$70,$AH$73,$AH$76,$AH$81,$AH$84,$AH$89,$AH$93,$AH$96,$AH$99,$AH$102,$AH$105,$AH$109,$AH$112,$AH$115)+SUM($AH$118,$AH$123,$AH$127,$AH$131,$AH$134,$AH$137,$AH$140,$AH$143,$AH$148,$AH$151,$AH$154,$AH$157)</f>
        <v>383599</v>
      </c>
      <c r="AI159" s="42">
        <f>(0)+SUM($AI$8,$AI$12,$AI$15,$AI$18,$AI$21,$AI$24,$AI$27,$AI$33,$AI$37,$AI$40,$AI$47,$AI$50,$AI$57,$AI$60,$AI$63,$AI$67,$AI$70,$AI$73,$AI$76,$AI$81,$AI$84,$AI$89,$AI$93,$AI$96,$AI$99,$AI$102,$AI$105,$AI$109,$AI$112,$AI$115)+SUM($AI$118,$AI$123,$AI$127,$AI$131,$AI$134,$AI$137,$AI$140,$AI$143,$AI$148,$AI$151,$AI$154,$AI$157)</f>
        <v>464154.79000000004</v>
      </c>
    </row>
    <row r="160" spans="1:35" ht="12.7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</row>
  </sheetData>
  <sheetProtection/>
  <mergeCells count="96">
    <mergeCell ref="A159:AE159"/>
    <mergeCell ref="AF159:AG159"/>
    <mergeCell ref="A151:C151"/>
    <mergeCell ref="AF151:AG151"/>
    <mergeCell ref="A154:C154"/>
    <mergeCell ref="AF154:AG154"/>
    <mergeCell ref="A157:C157"/>
    <mergeCell ref="AF157:AG157"/>
    <mergeCell ref="A140:C140"/>
    <mergeCell ref="AF140:AG140"/>
    <mergeCell ref="A143:C143"/>
    <mergeCell ref="AF143:AG143"/>
    <mergeCell ref="A148:C148"/>
    <mergeCell ref="AF148:AG148"/>
    <mergeCell ref="A131:C131"/>
    <mergeCell ref="AF131:AG131"/>
    <mergeCell ref="A134:C134"/>
    <mergeCell ref="AF134:AG134"/>
    <mergeCell ref="A137:C137"/>
    <mergeCell ref="AF137:AG137"/>
    <mergeCell ref="A118:C118"/>
    <mergeCell ref="AF118:AG118"/>
    <mergeCell ref="A123:C123"/>
    <mergeCell ref="AF123:AG123"/>
    <mergeCell ref="A127:C127"/>
    <mergeCell ref="AF127:AG127"/>
    <mergeCell ref="A109:C109"/>
    <mergeCell ref="AF109:AG109"/>
    <mergeCell ref="A112:C112"/>
    <mergeCell ref="AF112:AG112"/>
    <mergeCell ref="A115:C115"/>
    <mergeCell ref="AF115:AG115"/>
    <mergeCell ref="A99:C99"/>
    <mergeCell ref="AF99:AG99"/>
    <mergeCell ref="A102:C102"/>
    <mergeCell ref="AF102:AG102"/>
    <mergeCell ref="A105:C105"/>
    <mergeCell ref="AF105:AG105"/>
    <mergeCell ref="A89:C89"/>
    <mergeCell ref="AF89:AG89"/>
    <mergeCell ref="A93:C93"/>
    <mergeCell ref="AF93:AG93"/>
    <mergeCell ref="A96:C96"/>
    <mergeCell ref="AF96:AG96"/>
    <mergeCell ref="A76:C76"/>
    <mergeCell ref="AF76:AG76"/>
    <mergeCell ref="A81:C81"/>
    <mergeCell ref="AF81:AG81"/>
    <mergeCell ref="A84:C84"/>
    <mergeCell ref="AF84:AG84"/>
    <mergeCell ref="A67:C67"/>
    <mergeCell ref="AF67:AG67"/>
    <mergeCell ref="A70:C70"/>
    <mergeCell ref="AF70:AG70"/>
    <mergeCell ref="A73:C73"/>
    <mergeCell ref="AF73:AG73"/>
    <mergeCell ref="A57:C57"/>
    <mergeCell ref="AF57:AG57"/>
    <mergeCell ref="A60:C60"/>
    <mergeCell ref="AF60:AG60"/>
    <mergeCell ref="A63:C63"/>
    <mergeCell ref="AF63:AG63"/>
    <mergeCell ref="A40:C40"/>
    <mergeCell ref="AF40:AG40"/>
    <mergeCell ref="A47:C47"/>
    <mergeCell ref="AF47:AG47"/>
    <mergeCell ref="A50:C50"/>
    <mergeCell ref="AF50:AG50"/>
    <mergeCell ref="A27:C27"/>
    <mergeCell ref="AF27:AG27"/>
    <mergeCell ref="A33:C33"/>
    <mergeCell ref="AF33:AG33"/>
    <mergeCell ref="A37:C37"/>
    <mergeCell ref="AF37:AG37"/>
    <mergeCell ref="A18:C18"/>
    <mergeCell ref="AF18:AG18"/>
    <mergeCell ref="A21:C21"/>
    <mergeCell ref="AF21:AG21"/>
    <mergeCell ref="A24:C24"/>
    <mergeCell ref="AF24:AG24"/>
    <mergeCell ref="A8:C8"/>
    <mergeCell ref="AF8:AG8"/>
    <mergeCell ref="A12:C12"/>
    <mergeCell ref="AF12:AG12"/>
    <mergeCell ref="A15:C15"/>
    <mergeCell ref="AF15:AG15"/>
    <mergeCell ref="A1:AI1"/>
    <mergeCell ref="A3:H3"/>
    <mergeCell ref="I3:AI3"/>
    <mergeCell ref="A4:K4"/>
    <mergeCell ref="L4:M4"/>
    <mergeCell ref="N4:S4"/>
    <mergeCell ref="T4:X4"/>
    <mergeCell ref="Y4:AC4"/>
    <mergeCell ref="AD4:AG4"/>
    <mergeCell ref="AH4:AI4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52" t="s">
        <v>193</v>
      </c>
      <c r="B1" s="62"/>
      <c r="C1" s="4" t="s">
        <v>0</v>
      </c>
    </row>
    <row r="2" spans="1:3" ht="15" customHeight="1">
      <c r="A2" s="8" t="s">
        <v>158</v>
      </c>
      <c r="B2" s="8" t="s">
        <v>8</v>
      </c>
      <c r="C2" s="11" t="s">
        <v>524</v>
      </c>
    </row>
    <row r="3" spans="1:3" ht="15" customHeight="1">
      <c r="A3" s="8" t="s">
        <v>159</v>
      </c>
      <c r="B3" s="8" t="s">
        <v>160</v>
      </c>
      <c r="C3" s="11" t="s">
        <v>521</v>
      </c>
    </row>
    <row r="4" spans="1:3" ht="15" customHeight="1">
      <c r="A4" s="8" t="s">
        <v>58</v>
      </c>
      <c r="B4" s="8" t="s">
        <v>161</v>
      </c>
      <c r="C4" s="11" t="s">
        <v>516</v>
      </c>
    </row>
    <row r="5" spans="1:3" ht="15" customHeight="1">
      <c r="A5" s="8" t="s">
        <v>21</v>
      </c>
      <c r="B5" s="8" t="s">
        <v>162</v>
      </c>
      <c r="C5" s="11" t="s">
        <v>525</v>
      </c>
    </row>
    <row r="6" ht="12" customHeight="1"/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52" t="s">
        <v>197</v>
      </c>
      <c r="B1" s="62"/>
      <c r="C1" s="4" t="s">
        <v>0</v>
      </c>
    </row>
    <row r="2" spans="1:3" s="19" customFormat="1" ht="15" customHeight="1">
      <c r="A2" s="8" t="s">
        <v>46</v>
      </c>
      <c r="B2" s="8" t="s">
        <v>87</v>
      </c>
      <c r="C2" s="11" t="s">
        <v>87</v>
      </c>
    </row>
    <row r="3" spans="1:3" s="19" customFormat="1" ht="15" customHeight="1">
      <c r="A3" s="8" t="s">
        <v>47</v>
      </c>
      <c r="B3" s="19" t="s">
        <v>88</v>
      </c>
      <c r="C3" s="11" t="s">
        <v>526</v>
      </c>
    </row>
    <row r="4" spans="1:3" s="19" customFormat="1" ht="15" customHeight="1">
      <c r="A4" s="8" t="s">
        <v>25</v>
      </c>
      <c r="B4" s="8" t="s">
        <v>26</v>
      </c>
      <c r="C4" s="11" t="s">
        <v>527</v>
      </c>
    </row>
    <row r="5" spans="1:3" s="19" customFormat="1" ht="15" customHeight="1">
      <c r="A5" s="8" t="s">
        <v>48</v>
      </c>
      <c r="B5" s="8" t="s">
        <v>89</v>
      </c>
      <c r="C5" s="11" t="s">
        <v>528</v>
      </c>
    </row>
    <row r="6" spans="1:3" s="19" customFormat="1" ht="15" customHeight="1">
      <c r="A6" s="8" t="s">
        <v>50</v>
      </c>
      <c r="B6" s="19" t="s">
        <v>90</v>
      </c>
      <c r="C6" s="11" t="s">
        <v>529</v>
      </c>
    </row>
    <row r="7" spans="1:3" s="19" customFormat="1" ht="15" customHeight="1">
      <c r="A7" s="8" t="s">
        <v>51</v>
      </c>
      <c r="B7" s="8" t="s">
        <v>14</v>
      </c>
      <c r="C7" s="11" t="s">
        <v>504</v>
      </c>
    </row>
    <row r="8" spans="1:3" s="19" customFormat="1" ht="15" customHeight="1">
      <c r="A8" s="8" t="s">
        <v>52</v>
      </c>
      <c r="B8" s="8" t="s">
        <v>14</v>
      </c>
      <c r="C8" s="11" t="s">
        <v>504</v>
      </c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60" t="s">
        <v>207</v>
      </c>
      <c r="B1" s="61"/>
      <c r="C1" s="10" t="s">
        <v>0</v>
      </c>
    </row>
    <row r="2" spans="1:3" ht="13.5" customHeight="1">
      <c r="A2" s="8" t="s">
        <v>1</v>
      </c>
      <c r="B2" s="8" t="s">
        <v>23</v>
      </c>
      <c r="C2" s="11" t="s">
        <v>565</v>
      </c>
    </row>
    <row r="3" spans="1:3" ht="13.5" customHeight="1">
      <c r="A3" s="8" t="s">
        <v>2</v>
      </c>
      <c r="B3" s="8" t="s">
        <v>24</v>
      </c>
      <c r="C3" s="11" t="s">
        <v>564</v>
      </c>
    </row>
    <row r="4" spans="1:3" ht="13.5" customHeight="1">
      <c r="A4" s="8" t="s">
        <v>25</v>
      </c>
      <c r="B4" s="8" t="s">
        <v>26</v>
      </c>
      <c r="C4" s="11" t="s">
        <v>26</v>
      </c>
    </row>
    <row r="5" spans="1:3" ht="13.5" customHeight="1">
      <c r="A5" s="8" t="s">
        <v>3</v>
      </c>
      <c r="B5" s="8" t="s">
        <v>4</v>
      </c>
      <c r="C5" s="11" t="s">
        <v>568</v>
      </c>
    </row>
    <row r="6" spans="1:3" ht="13.5" customHeight="1">
      <c r="A6" s="8" t="s">
        <v>5</v>
      </c>
      <c r="B6" s="8" t="s">
        <v>27</v>
      </c>
      <c r="C6" s="11" t="s">
        <v>27</v>
      </c>
    </row>
    <row r="7" spans="1:3" ht="13.5" customHeight="1">
      <c r="A7" s="8" t="s">
        <v>7</v>
      </c>
      <c r="B7" s="8" t="s">
        <v>8</v>
      </c>
      <c r="C7" s="11" t="s">
        <v>524</v>
      </c>
    </row>
    <row r="8" spans="1:3" ht="13.5" customHeight="1">
      <c r="A8" s="8" t="s">
        <v>9</v>
      </c>
      <c r="B8" s="8" t="s">
        <v>10</v>
      </c>
      <c r="C8" s="11" t="s">
        <v>566</v>
      </c>
    </row>
    <row r="9" spans="1:3" ht="13.5" customHeight="1">
      <c r="A9" s="8" t="s">
        <v>11</v>
      </c>
      <c r="B9" s="8" t="s">
        <v>67</v>
      </c>
      <c r="C9" s="11" t="s">
        <v>567</v>
      </c>
    </row>
    <row r="10" spans="1:3" ht="13.5" customHeight="1">
      <c r="A10" s="8" t="s">
        <v>12</v>
      </c>
      <c r="B10" s="8" t="s">
        <v>71</v>
      </c>
      <c r="C10" s="11" t="s">
        <v>68</v>
      </c>
    </row>
    <row r="11" spans="1:3" ht="13.5" customHeight="1">
      <c r="A11" s="8" t="s">
        <v>13</v>
      </c>
      <c r="B11" s="8" t="s">
        <v>14</v>
      </c>
      <c r="C11" s="11" t="s">
        <v>14</v>
      </c>
    </row>
    <row r="12" spans="1:3" ht="51">
      <c r="A12" s="8" t="s">
        <v>15</v>
      </c>
      <c r="B12" s="13" t="s">
        <v>73</v>
      </c>
      <c r="C12" s="11" t="s">
        <v>572</v>
      </c>
    </row>
    <row r="13" spans="1:3" ht="13.5" customHeight="1">
      <c r="A13" s="8" t="s">
        <v>16</v>
      </c>
      <c r="B13" s="8" t="s">
        <v>14</v>
      </c>
      <c r="C13" s="11" t="s">
        <v>14</v>
      </c>
    </row>
    <row r="14" spans="1:3" ht="13.5" customHeight="1">
      <c r="A14" s="8" t="s">
        <v>17</v>
      </c>
      <c r="B14" s="8" t="s">
        <v>14</v>
      </c>
      <c r="C14" s="11" t="s">
        <v>14</v>
      </c>
    </row>
    <row r="15" spans="1:3" ht="13.5" customHeight="1">
      <c r="A15" s="8" t="s">
        <v>19</v>
      </c>
      <c r="B15" s="8" t="s">
        <v>14</v>
      </c>
      <c r="C15" s="11" t="s">
        <v>14</v>
      </c>
    </row>
    <row r="16" spans="1:3" ht="13.5" customHeight="1">
      <c r="A16" s="8" t="s">
        <v>20</v>
      </c>
      <c r="B16" s="14" t="s">
        <v>72</v>
      </c>
      <c r="C16" s="11" t="s">
        <v>570</v>
      </c>
    </row>
    <row r="17" spans="1:3" ht="13.5" customHeight="1">
      <c r="A17" s="8" t="s">
        <v>21</v>
      </c>
      <c r="B17" s="8" t="s">
        <v>28</v>
      </c>
      <c r="C17" s="11" t="s">
        <v>569</v>
      </c>
    </row>
    <row r="18" spans="1:3" ht="52.5" customHeight="1">
      <c r="A18" s="8" t="s">
        <v>22</v>
      </c>
      <c r="B18" s="8" t="s">
        <v>210</v>
      </c>
      <c r="C18" s="11" t="s">
        <v>571</v>
      </c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52" t="s">
        <v>199</v>
      </c>
      <c r="B1" s="62"/>
      <c r="C1" s="4" t="s">
        <v>0</v>
      </c>
    </row>
    <row r="2" spans="1:3" s="19" customFormat="1" ht="15" customHeight="1">
      <c r="A2" s="8" t="s">
        <v>46</v>
      </c>
      <c r="B2" s="8" t="s">
        <v>63</v>
      </c>
      <c r="C2" s="11" t="s">
        <v>63</v>
      </c>
    </row>
    <row r="3" spans="1:3" s="19" customFormat="1" ht="15" customHeight="1">
      <c r="A3" s="8" t="s">
        <v>47</v>
      </c>
      <c r="B3" s="19" t="s">
        <v>56</v>
      </c>
      <c r="C3" s="11" t="s">
        <v>530</v>
      </c>
    </row>
    <row r="4" spans="1:3" s="19" customFormat="1" ht="15" customHeight="1">
      <c r="A4" s="8" t="s">
        <v>25</v>
      </c>
      <c r="B4" s="8" t="s">
        <v>26</v>
      </c>
      <c r="C4" s="11" t="s">
        <v>527</v>
      </c>
    </row>
    <row r="5" spans="1:3" s="19" customFormat="1" ht="15" customHeight="1">
      <c r="A5" s="8" t="s">
        <v>48</v>
      </c>
      <c r="B5" s="8" t="s">
        <v>49</v>
      </c>
      <c r="C5" s="11" t="s">
        <v>531</v>
      </c>
    </row>
    <row r="6" spans="1:3" s="19" customFormat="1" ht="15" customHeight="1">
      <c r="A6" s="8" t="s">
        <v>50</v>
      </c>
      <c r="B6" s="19" t="s">
        <v>86</v>
      </c>
      <c r="C6" s="11" t="s">
        <v>529</v>
      </c>
    </row>
    <row r="7" spans="1:3" s="19" customFormat="1" ht="15" customHeight="1">
      <c r="A7" s="8" t="s">
        <v>52</v>
      </c>
      <c r="B7" s="8" t="s">
        <v>14</v>
      </c>
      <c r="C7" s="11" t="s">
        <v>14</v>
      </c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9" customHeight="1">
      <c r="A1" s="63" t="s">
        <v>202</v>
      </c>
      <c r="B1" s="64"/>
      <c r="C1" s="4" t="s">
        <v>0</v>
      </c>
    </row>
    <row r="2" spans="1:3" ht="15" customHeight="1">
      <c r="A2" s="20" t="s">
        <v>118</v>
      </c>
      <c r="B2" s="20" t="s">
        <v>119</v>
      </c>
      <c r="C2" s="11" t="s">
        <v>119</v>
      </c>
    </row>
    <row r="3" spans="1:3" ht="15" customHeight="1">
      <c r="A3" s="8" t="s">
        <v>120</v>
      </c>
      <c r="B3" s="8" t="s">
        <v>53</v>
      </c>
      <c r="C3" s="11" t="s">
        <v>53</v>
      </c>
    </row>
    <row r="4" spans="1:3" ht="15" customHeight="1">
      <c r="A4" s="8" t="s">
        <v>121</v>
      </c>
      <c r="B4" s="8" t="s">
        <v>122</v>
      </c>
      <c r="C4" s="11" t="s">
        <v>533</v>
      </c>
    </row>
    <row r="5" spans="1:3" ht="15" customHeight="1">
      <c r="A5" s="8" t="s">
        <v>47</v>
      </c>
      <c r="B5" s="8" t="s">
        <v>123</v>
      </c>
      <c r="C5" s="11" t="s">
        <v>536</v>
      </c>
    </row>
    <row r="6" spans="1:3" ht="15" customHeight="1">
      <c r="A6" s="8" t="s">
        <v>124</v>
      </c>
      <c r="B6" s="8" t="s">
        <v>125</v>
      </c>
      <c r="C6" s="11" t="s">
        <v>534</v>
      </c>
    </row>
    <row r="7" spans="1:3" ht="15" customHeight="1">
      <c r="A7" s="8" t="s">
        <v>126</v>
      </c>
      <c r="B7" s="8" t="s">
        <v>127</v>
      </c>
      <c r="C7" s="11" t="s">
        <v>14</v>
      </c>
    </row>
    <row r="8" spans="1:3" ht="26.25" customHeight="1">
      <c r="A8" s="8" t="s">
        <v>58</v>
      </c>
      <c r="B8" s="8" t="s">
        <v>128</v>
      </c>
      <c r="C8" s="11" t="s">
        <v>607</v>
      </c>
    </row>
    <row r="9" spans="1:3" ht="26.25" customHeight="1">
      <c r="A9" s="8" t="s">
        <v>129</v>
      </c>
      <c r="B9" s="13" t="s">
        <v>213</v>
      </c>
      <c r="C9" s="11" t="s">
        <v>213</v>
      </c>
    </row>
    <row r="10" spans="1:3" ht="15" customHeight="1">
      <c r="A10" s="8" t="s">
        <v>130</v>
      </c>
      <c r="B10" s="8" t="s">
        <v>131</v>
      </c>
      <c r="C10" s="11" t="s">
        <v>501</v>
      </c>
    </row>
    <row r="11" spans="1:3" ht="15" customHeight="1">
      <c r="A11" s="8" t="s">
        <v>132</v>
      </c>
      <c r="B11" s="8" t="s">
        <v>14</v>
      </c>
      <c r="C11" s="11" t="s">
        <v>14</v>
      </c>
    </row>
    <row r="12" spans="1:3" ht="15" customHeight="1">
      <c r="A12" s="8" t="s">
        <v>133</v>
      </c>
      <c r="B12" s="8" t="s">
        <v>14</v>
      </c>
      <c r="C12" s="11" t="s">
        <v>14</v>
      </c>
    </row>
    <row r="13" spans="1:3" ht="41.25" customHeight="1">
      <c r="A13" s="8" t="s">
        <v>134</v>
      </c>
      <c r="B13" s="19" t="s">
        <v>215</v>
      </c>
      <c r="C13" s="11" t="s">
        <v>537</v>
      </c>
    </row>
    <row r="14" spans="1:3" ht="41.25" customHeight="1">
      <c r="A14" s="8" t="s">
        <v>135</v>
      </c>
      <c r="B14" s="8" t="s">
        <v>136</v>
      </c>
      <c r="C14" s="11" t="s">
        <v>535</v>
      </c>
    </row>
    <row r="16" ht="12.75">
      <c r="B16" s="3"/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4.28125" style="1" customWidth="1"/>
    <col min="2" max="3" width="52.8515625" style="1" customWidth="1"/>
    <col min="4" max="4" width="38.421875" style="1" bestFit="1" customWidth="1"/>
    <col min="5" max="16384" width="9.140625" style="1" customWidth="1"/>
  </cols>
  <sheetData>
    <row r="1" spans="1:3" ht="30" customHeight="1">
      <c r="A1" s="52" t="s">
        <v>206</v>
      </c>
      <c r="B1" s="62"/>
      <c r="C1" s="4" t="s">
        <v>0</v>
      </c>
    </row>
    <row r="2" spans="1:3" ht="15" customHeight="1">
      <c r="A2" s="8" t="s">
        <v>3</v>
      </c>
      <c r="B2" s="8" t="s">
        <v>99</v>
      </c>
      <c r="C2" s="11" t="s">
        <v>583</v>
      </c>
    </row>
    <row r="3" spans="1:3" ht="15" customHeight="1">
      <c r="A3" s="8" t="s">
        <v>5</v>
      </c>
      <c r="B3" s="8" t="s">
        <v>6</v>
      </c>
      <c r="C3" s="11" t="s">
        <v>584</v>
      </c>
    </row>
    <row r="4" spans="1:3" ht="25.5">
      <c r="A4" s="8" t="s">
        <v>7</v>
      </c>
      <c r="B4" s="8" t="s">
        <v>8</v>
      </c>
      <c r="C4" s="11" t="s">
        <v>576</v>
      </c>
    </row>
    <row r="5" spans="1:3" ht="15" customHeight="1">
      <c r="A5" s="8" t="s">
        <v>9</v>
      </c>
      <c r="B5" s="8" t="s">
        <v>30</v>
      </c>
      <c r="C5" s="11" t="s">
        <v>577</v>
      </c>
    </row>
    <row r="6" spans="1:3" ht="15" customHeight="1">
      <c r="A6" s="8" t="s">
        <v>31</v>
      </c>
      <c r="B6" s="8" t="s">
        <v>100</v>
      </c>
      <c r="C6" s="11" t="s">
        <v>100</v>
      </c>
    </row>
    <row r="7" spans="1:3" ht="15" customHeight="1">
      <c r="A7" s="8" t="s">
        <v>32</v>
      </c>
      <c r="B7" s="8" t="s">
        <v>14</v>
      </c>
      <c r="C7" s="11" t="s">
        <v>14</v>
      </c>
    </row>
    <row r="8" spans="1:3" ht="25.5">
      <c r="A8" s="8" t="s">
        <v>33</v>
      </c>
      <c r="B8" s="8" t="s">
        <v>34</v>
      </c>
      <c r="C8" s="11" t="s">
        <v>578</v>
      </c>
    </row>
    <row r="9" spans="1:3" ht="15" customHeight="1">
      <c r="A9" s="8" t="s">
        <v>11</v>
      </c>
      <c r="B9" s="8" t="s">
        <v>101</v>
      </c>
      <c r="C9" s="11" t="s">
        <v>101</v>
      </c>
    </row>
    <row r="10" spans="1:3" ht="15" customHeight="1">
      <c r="A10" s="8" t="s">
        <v>35</v>
      </c>
      <c r="B10" s="8" t="s">
        <v>36</v>
      </c>
      <c r="C10" s="11" t="s">
        <v>579</v>
      </c>
    </row>
    <row r="11" spans="1:3" ht="15" customHeight="1">
      <c r="A11" s="8" t="s">
        <v>15</v>
      </c>
      <c r="B11" s="8" t="s">
        <v>102</v>
      </c>
      <c r="C11" s="11" t="s">
        <v>14</v>
      </c>
    </row>
    <row r="12" spans="1:3" ht="15" customHeight="1">
      <c r="A12" s="8" t="s">
        <v>37</v>
      </c>
      <c r="B12" s="8" t="s">
        <v>103</v>
      </c>
      <c r="C12" s="11" t="s">
        <v>585</v>
      </c>
    </row>
    <row r="13" spans="1:3" ht="97.5" customHeight="1">
      <c r="A13" s="8" t="s">
        <v>38</v>
      </c>
      <c r="B13" s="8" t="s">
        <v>39</v>
      </c>
      <c r="C13" s="11" t="s">
        <v>581</v>
      </c>
    </row>
    <row r="14" spans="1:3" ht="26.25" customHeight="1">
      <c r="A14" s="8" t="s">
        <v>40</v>
      </c>
      <c r="B14" s="8" t="s">
        <v>81</v>
      </c>
      <c r="C14" s="11" t="s">
        <v>586</v>
      </c>
    </row>
    <row r="15" spans="1:9" ht="15" customHeight="1">
      <c r="A15" s="8" t="s">
        <v>22</v>
      </c>
      <c r="B15" s="8" t="s">
        <v>41</v>
      </c>
      <c r="C15" s="11" t="s">
        <v>587</v>
      </c>
      <c r="D15" s="3"/>
      <c r="E15" s="3"/>
      <c r="F15" s="3"/>
      <c r="G15" s="3"/>
      <c r="H15" s="3"/>
      <c r="I15" s="3"/>
    </row>
    <row r="16" spans="1:4" ht="15" customHeight="1">
      <c r="A16" s="8" t="s">
        <v>42</v>
      </c>
      <c r="B16" s="8" t="s">
        <v>43</v>
      </c>
      <c r="C16" s="11" t="s">
        <v>14</v>
      </c>
      <c r="D16" s="1" t="s">
        <v>180</v>
      </c>
    </row>
    <row r="17" spans="1:3" ht="52.5" customHeight="1">
      <c r="A17" s="8" t="s">
        <v>44</v>
      </c>
      <c r="B17" s="8" t="s">
        <v>45</v>
      </c>
      <c r="C17" s="11" t="s">
        <v>14</v>
      </c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60" t="s">
        <v>208</v>
      </c>
      <c r="B1" s="61"/>
      <c r="C1" s="4" t="s">
        <v>0</v>
      </c>
    </row>
    <row r="2" spans="1:3" ht="15" customHeight="1">
      <c r="A2" s="8" t="s">
        <v>1</v>
      </c>
      <c r="B2" s="12" t="s">
        <v>64</v>
      </c>
      <c r="C2" s="11" t="s">
        <v>597</v>
      </c>
    </row>
    <row r="3" spans="1:3" ht="15" customHeight="1">
      <c r="A3" s="8" t="s">
        <v>2</v>
      </c>
      <c r="B3" s="19" t="s">
        <v>65</v>
      </c>
      <c r="C3" s="11" t="s">
        <v>596</v>
      </c>
    </row>
    <row r="4" spans="1:3" ht="15" customHeight="1">
      <c r="A4" s="8" t="s">
        <v>25</v>
      </c>
      <c r="B4" s="12" t="s">
        <v>26</v>
      </c>
      <c r="C4" s="11" t="s">
        <v>598</v>
      </c>
    </row>
    <row r="5" spans="1:3" ht="15" customHeight="1">
      <c r="A5" s="8" t="s">
        <v>3</v>
      </c>
      <c r="B5" s="12" t="s">
        <v>4</v>
      </c>
      <c r="C5" s="11" t="s">
        <v>594</v>
      </c>
    </row>
    <row r="6" spans="1:3" ht="15" customHeight="1">
      <c r="A6" s="8" t="s">
        <v>5</v>
      </c>
      <c r="B6" s="12" t="s">
        <v>27</v>
      </c>
      <c r="C6" s="11" t="s">
        <v>595</v>
      </c>
    </row>
    <row r="7" spans="1:3" ht="15" customHeight="1">
      <c r="A7" s="8" t="s">
        <v>7</v>
      </c>
      <c r="B7" s="19" t="s">
        <v>8</v>
      </c>
      <c r="C7" s="11" t="s">
        <v>524</v>
      </c>
    </row>
    <row r="8" spans="1:3" ht="15" customHeight="1">
      <c r="A8" s="8" t="s">
        <v>11</v>
      </c>
      <c r="B8" s="12" t="s">
        <v>67</v>
      </c>
      <c r="C8" s="11" t="s">
        <v>67</v>
      </c>
    </row>
    <row r="9" spans="1:3" ht="15" customHeight="1">
      <c r="A9" s="8" t="s">
        <v>12</v>
      </c>
      <c r="B9" s="12" t="s">
        <v>68</v>
      </c>
      <c r="C9" s="11" t="s">
        <v>68</v>
      </c>
    </row>
    <row r="10" spans="1:3" ht="15" customHeight="1">
      <c r="A10" s="8" t="s">
        <v>13</v>
      </c>
      <c r="B10" s="12" t="s">
        <v>14</v>
      </c>
      <c r="C10" s="11" t="s">
        <v>14</v>
      </c>
    </row>
    <row r="11" spans="1:3" ht="41.25" customHeight="1">
      <c r="A11" s="8" t="s">
        <v>15</v>
      </c>
      <c r="B11" s="12" t="s">
        <v>69</v>
      </c>
      <c r="C11" s="11" t="s">
        <v>601</v>
      </c>
    </row>
    <row r="12" spans="1:3" ht="15" customHeight="1">
      <c r="A12" s="8" t="s">
        <v>16</v>
      </c>
      <c r="B12" s="12" t="s">
        <v>14</v>
      </c>
      <c r="C12" s="11" t="s">
        <v>14</v>
      </c>
    </row>
    <row r="13" spans="1:3" ht="15" customHeight="1">
      <c r="A13" s="8" t="s">
        <v>17</v>
      </c>
      <c r="B13" s="12" t="s">
        <v>14</v>
      </c>
      <c r="C13" s="11" t="s">
        <v>14</v>
      </c>
    </row>
    <row r="14" spans="1:3" ht="15" customHeight="1">
      <c r="A14" s="8" t="s">
        <v>18</v>
      </c>
      <c r="B14" s="12" t="s">
        <v>14</v>
      </c>
      <c r="C14" s="11" t="s">
        <v>14</v>
      </c>
    </row>
    <row r="15" spans="1:3" ht="15" customHeight="1">
      <c r="A15" s="8" t="s">
        <v>19</v>
      </c>
      <c r="B15" s="12" t="s">
        <v>14</v>
      </c>
      <c r="C15" s="11" t="s">
        <v>14</v>
      </c>
    </row>
    <row r="16" spans="1:3" ht="15" customHeight="1">
      <c r="A16" s="8" t="s">
        <v>20</v>
      </c>
      <c r="B16" s="18" t="s">
        <v>70</v>
      </c>
      <c r="C16" s="27">
        <v>3635</v>
      </c>
    </row>
    <row r="17" spans="1:3" ht="15" customHeight="1">
      <c r="A17" s="8" t="s">
        <v>21</v>
      </c>
      <c r="B17" s="12" t="s">
        <v>66</v>
      </c>
      <c r="C17" s="11" t="s">
        <v>599</v>
      </c>
    </row>
    <row r="18" spans="1:3" ht="52.5" customHeight="1">
      <c r="A18" s="8" t="s">
        <v>22</v>
      </c>
      <c r="B18" s="12" t="s">
        <v>211</v>
      </c>
      <c r="C18" s="11" t="s">
        <v>600</v>
      </c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52" t="s">
        <v>209</v>
      </c>
      <c r="B1" s="62"/>
      <c r="C1" s="4" t="s">
        <v>0</v>
      </c>
    </row>
    <row r="2" spans="1:3" s="19" customFormat="1" ht="15" customHeight="1">
      <c r="A2" s="8" t="s">
        <v>46</v>
      </c>
      <c r="B2" s="8" t="s">
        <v>83</v>
      </c>
      <c r="C2" s="11" t="s">
        <v>539</v>
      </c>
    </row>
    <row r="3" spans="1:3" s="19" customFormat="1" ht="15" customHeight="1">
      <c r="A3" s="8" t="s">
        <v>47</v>
      </c>
      <c r="B3" s="8" t="s">
        <v>84</v>
      </c>
      <c r="C3" s="11" t="s">
        <v>540</v>
      </c>
    </row>
    <row r="4" spans="1:3" s="19" customFormat="1" ht="15" customHeight="1">
      <c r="A4" s="8" t="s">
        <v>25</v>
      </c>
      <c r="B4" s="8" t="s">
        <v>26</v>
      </c>
      <c r="C4" s="11" t="s">
        <v>527</v>
      </c>
    </row>
    <row r="5" spans="1:3" s="19" customFormat="1" ht="15" customHeight="1">
      <c r="A5" s="8" t="s">
        <v>48</v>
      </c>
      <c r="B5" s="8" t="s">
        <v>49</v>
      </c>
      <c r="C5" s="11" t="s">
        <v>541</v>
      </c>
    </row>
    <row r="6" spans="1:3" s="19" customFormat="1" ht="15" customHeight="1">
      <c r="A6" s="8" t="s">
        <v>50</v>
      </c>
      <c r="B6" s="8" t="s">
        <v>85</v>
      </c>
      <c r="C6" s="11" t="s">
        <v>542</v>
      </c>
    </row>
    <row r="7" spans="1:3" s="19" customFormat="1" ht="15" customHeight="1">
      <c r="A7" s="8" t="s">
        <v>51</v>
      </c>
      <c r="B7" s="8" t="s">
        <v>14</v>
      </c>
      <c r="C7" s="11" t="s">
        <v>14</v>
      </c>
    </row>
    <row r="8" spans="1:3" s="19" customFormat="1" ht="15" customHeight="1">
      <c r="A8" s="8" t="s">
        <v>52</v>
      </c>
      <c r="B8" s="8" t="s">
        <v>14</v>
      </c>
      <c r="C8" s="11" t="s">
        <v>14</v>
      </c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8.57421875" style="0" customWidth="1"/>
    <col min="2" max="3" width="50.00390625" style="0" customWidth="1"/>
  </cols>
  <sheetData>
    <row r="1" spans="1:3" ht="30" customHeight="1">
      <c r="A1" s="60" t="s">
        <v>183</v>
      </c>
      <c r="B1" s="61"/>
      <c r="C1" s="10" t="s">
        <v>0</v>
      </c>
    </row>
    <row r="2" spans="1:3" ht="26.25" customHeight="1">
      <c r="A2" s="8" t="s">
        <v>169</v>
      </c>
      <c r="B2" s="13" t="s">
        <v>170</v>
      </c>
      <c r="C2" s="11" t="s">
        <v>544</v>
      </c>
    </row>
    <row r="3" spans="1:3" ht="15" customHeight="1">
      <c r="A3" s="8" t="s">
        <v>171</v>
      </c>
      <c r="B3" s="14" t="s">
        <v>172</v>
      </c>
      <c r="C3" s="11" t="s">
        <v>543</v>
      </c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8.57421875" style="0" customWidth="1"/>
    <col min="2" max="3" width="50.00390625" style="0" customWidth="1"/>
  </cols>
  <sheetData>
    <row r="1" spans="1:3" ht="30" customHeight="1">
      <c r="A1" s="60" t="s">
        <v>182</v>
      </c>
      <c r="B1" s="61"/>
      <c r="C1" s="10" t="s">
        <v>0</v>
      </c>
    </row>
    <row r="2" spans="1:3" ht="112.5" customHeight="1">
      <c r="A2" s="65" t="s">
        <v>179</v>
      </c>
      <c r="B2" s="66"/>
      <c r="C2" s="11" t="s">
        <v>179</v>
      </c>
    </row>
  </sheetData>
  <sheetProtection/>
  <mergeCells count="2">
    <mergeCell ref="A1:B1"/>
    <mergeCell ref="A2:B2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52" t="s">
        <v>185</v>
      </c>
      <c r="B1" s="53"/>
      <c r="C1" s="4" t="s">
        <v>0</v>
      </c>
    </row>
    <row r="2" spans="1:3" ht="15" customHeight="1">
      <c r="A2" s="2" t="s">
        <v>186</v>
      </c>
      <c r="B2" s="2" t="s">
        <v>94</v>
      </c>
      <c r="C2" s="5" t="s">
        <v>94</v>
      </c>
    </row>
    <row r="3" spans="1:3" ht="15" customHeight="1">
      <c r="A3" s="54" t="s">
        <v>40</v>
      </c>
      <c r="B3" s="55"/>
      <c r="C3" s="56"/>
    </row>
    <row r="4" spans="1:3" ht="15" customHeight="1">
      <c r="A4" s="2" t="s">
        <v>187</v>
      </c>
      <c r="B4" s="2">
        <v>3</v>
      </c>
      <c r="C4" s="5">
        <v>3</v>
      </c>
    </row>
    <row r="5" spans="1:3" ht="15" customHeight="1">
      <c r="A5" s="6" t="s">
        <v>176</v>
      </c>
      <c r="B5" s="2">
        <v>1</v>
      </c>
      <c r="C5" s="5">
        <v>1</v>
      </c>
    </row>
    <row r="6" spans="1:3" ht="15" customHeight="1">
      <c r="A6" s="2" t="s">
        <v>177</v>
      </c>
      <c r="B6" s="2" t="s">
        <v>95</v>
      </c>
      <c r="C6" s="5" t="s">
        <v>95</v>
      </c>
    </row>
    <row r="7" spans="1:3" ht="15" customHeight="1">
      <c r="A7" s="2" t="s">
        <v>178</v>
      </c>
      <c r="B7" s="2" t="s">
        <v>96</v>
      </c>
      <c r="C7" s="5" t="s">
        <v>483</v>
      </c>
    </row>
    <row r="8" spans="1:3" ht="15" customHeight="1">
      <c r="A8" s="57"/>
      <c r="B8" s="58"/>
      <c r="C8" s="59"/>
    </row>
    <row r="9" spans="1:3" ht="150" customHeight="1">
      <c r="A9" s="2" t="s">
        <v>97</v>
      </c>
      <c r="B9" s="2" t="s">
        <v>98</v>
      </c>
      <c r="C9" s="27" t="s">
        <v>98</v>
      </c>
    </row>
  </sheetData>
  <sheetProtection/>
  <mergeCells count="3">
    <mergeCell ref="A1:B1"/>
    <mergeCell ref="A3:C3"/>
    <mergeCell ref="A8:C8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52" t="s">
        <v>198</v>
      </c>
      <c r="B1" s="62"/>
      <c r="C1" s="4" t="s">
        <v>0</v>
      </c>
    </row>
    <row r="2" spans="1:3" s="19" customFormat="1" ht="15" customHeight="1">
      <c r="A2" s="8" t="s">
        <v>46</v>
      </c>
      <c r="B2" s="8" t="s">
        <v>146</v>
      </c>
      <c r="C2" s="11" t="s">
        <v>87</v>
      </c>
    </row>
    <row r="3" spans="1:3" s="19" customFormat="1" ht="15" customHeight="1">
      <c r="A3" s="8" t="s">
        <v>47</v>
      </c>
      <c r="B3" s="19" t="s">
        <v>56</v>
      </c>
      <c r="C3" s="11" t="s">
        <v>546</v>
      </c>
    </row>
    <row r="4" spans="1:3" s="19" customFormat="1" ht="15" customHeight="1">
      <c r="A4" s="8" t="s">
        <v>25</v>
      </c>
      <c r="B4" s="8" t="s">
        <v>26</v>
      </c>
      <c r="C4" s="11" t="s">
        <v>527</v>
      </c>
    </row>
    <row r="5" spans="1:3" s="19" customFormat="1" ht="15" customHeight="1">
      <c r="A5" s="8" t="s">
        <v>48</v>
      </c>
      <c r="B5" s="8" t="s">
        <v>49</v>
      </c>
      <c r="C5" s="11" t="s">
        <v>531</v>
      </c>
    </row>
    <row r="6" spans="1:3" s="19" customFormat="1" ht="15" customHeight="1">
      <c r="A6" s="8" t="s">
        <v>50</v>
      </c>
      <c r="B6" s="8" t="s">
        <v>145</v>
      </c>
      <c r="C6" s="11" t="s">
        <v>542</v>
      </c>
    </row>
    <row r="7" spans="1:3" s="19" customFormat="1" ht="15" customHeight="1">
      <c r="A7" s="8" t="s">
        <v>51</v>
      </c>
      <c r="B7" s="8" t="s">
        <v>14</v>
      </c>
      <c r="C7" s="11" t="s">
        <v>14</v>
      </c>
    </row>
    <row r="8" spans="1:3" s="19" customFormat="1" ht="15" customHeight="1">
      <c r="A8" s="8" t="s">
        <v>52</v>
      </c>
      <c r="B8" s="8" t="s">
        <v>14</v>
      </c>
      <c r="C8" s="11" t="s">
        <v>14</v>
      </c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60" t="s">
        <v>203</v>
      </c>
      <c r="B1" s="61"/>
      <c r="C1" s="4" t="s">
        <v>0</v>
      </c>
    </row>
    <row r="2" spans="1:3" s="19" customFormat="1" ht="15" customHeight="1">
      <c r="A2" s="8" t="s">
        <v>60</v>
      </c>
      <c r="B2" s="8" t="s">
        <v>61</v>
      </c>
      <c r="C2" s="11" t="s">
        <v>507</v>
      </c>
    </row>
    <row r="3" spans="1:3" s="19" customFormat="1" ht="15" customHeight="1">
      <c r="A3" s="8" t="s">
        <v>47</v>
      </c>
      <c r="B3" s="8" t="s">
        <v>62</v>
      </c>
      <c r="C3" s="11" t="s">
        <v>547</v>
      </c>
    </row>
    <row r="4" spans="1:3" s="19" customFormat="1" ht="15" customHeight="1">
      <c r="A4" s="8" t="s">
        <v>58</v>
      </c>
      <c r="B4" s="8" t="s">
        <v>59</v>
      </c>
      <c r="C4" s="11" t="s">
        <v>548</v>
      </c>
    </row>
    <row r="5" spans="1:3" s="19" customFormat="1" ht="15" customHeight="1">
      <c r="A5" s="8" t="s">
        <v>57</v>
      </c>
      <c r="B5" s="8" t="s">
        <v>53</v>
      </c>
      <c r="C5" s="11" t="s">
        <v>53</v>
      </c>
    </row>
    <row r="6" spans="1:3" s="19" customFormat="1" ht="41.25" customHeight="1">
      <c r="A6" s="8" t="s">
        <v>29</v>
      </c>
      <c r="B6" s="8" t="s">
        <v>214</v>
      </c>
      <c r="C6" s="11" t="s">
        <v>549</v>
      </c>
    </row>
    <row r="9" ht="13.5">
      <c r="B9" s="7"/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60" t="s">
        <v>201</v>
      </c>
      <c r="B1" s="60"/>
      <c r="C1" s="10" t="s">
        <v>0</v>
      </c>
    </row>
    <row r="2" spans="1:3" ht="15" customHeight="1">
      <c r="A2" s="8" t="s">
        <v>118</v>
      </c>
      <c r="B2" s="8" t="s">
        <v>137</v>
      </c>
      <c r="C2" s="21" t="s">
        <v>137</v>
      </c>
    </row>
    <row r="3" spans="1:3" ht="15" customHeight="1">
      <c r="A3" s="8" t="s">
        <v>120</v>
      </c>
      <c r="B3" s="8" t="s">
        <v>53</v>
      </c>
      <c r="C3" s="11" t="s">
        <v>53</v>
      </c>
    </row>
    <row r="4" spans="1:3" ht="15" customHeight="1">
      <c r="A4" s="8" t="s">
        <v>121</v>
      </c>
      <c r="B4" s="8" t="s">
        <v>122</v>
      </c>
      <c r="C4" s="11" t="s">
        <v>500</v>
      </c>
    </row>
    <row r="5" spans="1:3" ht="15" customHeight="1">
      <c r="A5" s="8" t="s">
        <v>47</v>
      </c>
      <c r="B5" s="8" t="s">
        <v>123</v>
      </c>
      <c r="C5" s="11" t="s">
        <v>550</v>
      </c>
    </row>
    <row r="6" spans="1:3" ht="15" customHeight="1">
      <c r="A6" s="8" t="s">
        <v>124</v>
      </c>
      <c r="B6" s="8" t="s">
        <v>125</v>
      </c>
      <c r="C6" s="11" t="s">
        <v>502</v>
      </c>
    </row>
    <row r="7" spans="1:3" ht="15" customHeight="1">
      <c r="A7" s="8" t="s">
        <v>126</v>
      </c>
      <c r="B7" s="14" t="s">
        <v>127</v>
      </c>
      <c r="C7" s="11" t="s">
        <v>127</v>
      </c>
    </row>
    <row r="8" spans="1:3" ht="26.25" customHeight="1">
      <c r="A8" s="8" t="s">
        <v>58</v>
      </c>
      <c r="B8" s="8" t="s">
        <v>216</v>
      </c>
      <c r="C8" s="11" t="s">
        <v>608</v>
      </c>
    </row>
    <row r="9" spans="1:3" ht="26.25" customHeight="1">
      <c r="A9" s="8" t="s">
        <v>129</v>
      </c>
      <c r="B9" s="13" t="s">
        <v>217</v>
      </c>
      <c r="C9" s="11" t="s">
        <v>507</v>
      </c>
    </row>
    <row r="10" spans="1:3" ht="15" customHeight="1">
      <c r="A10" s="8" t="s">
        <v>130</v>
      </c>
      <c r="B10" s="8" t="s">
        <v>131</v>
      </c>
      <c r="C10" s="11" t="s">
        <v>551</v>
      </c>
    </row>
    <row r="11" spans="1:3" ht="15" customHeight="1">
      <c r="A11" s="8" t="s">
        <v>132</v>
      </c>
      <c r="B11" s="8" t="s">
        <v>14</v>
      </c>
      <c r="C11" s="11" t="s">
        <v>552</v>
      </c>
    </row>
    <row r="12" spans="1:3" ht="15" customHeight="1">
      <c r="A12" s="8" t="s">
        <v>133</v>
      </c>
      <c r="B12" s="8" t="s">
        <v>14</v>
      </c>
      <c r="C12" s="11" t="s">
        <v>14</v>
      </c>
    </row>
    <row r="13" spans="1:3" ht="41.25" customHeight="1">
      <c r="A13" s="8" t="s">
        <v>134</v>
      </c>
      <c r="B13" s="8" t="s">
        <v>215</v>
      </c>
      <c r="C13" s="11" t="s">
        <v>508</v>
      </c>
    </row>
    <row r="14" spans="1:3" ht="15" customHeight="1">
      <c r="A14" s="8" t="s">
        <v>135</v>
      </c>
      <c r="B14" s="8" t="s">
        <v>136</v>
      </c>
      <c r="C14" s="11" t="s">
        <v>512</v>
      </c>
    </row>
    <row r="16" ht="13.5">
      <c r="B16" s="7"/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4.140625" style="1" customWidth="1"/>
    <col min="2" max="3" width="52.8515625" style="1" customWidth="1"/>
    <col min="4" max="16384" width="9.140625" style="1" customWidth="1"/>
  </cols>
  <sheetData>
    <row r="1" spans="1:3" ht="30" customHeight="1">
      <c r="A1" s="52" t="s">
        <v>205</v>
      </c>
      <c r="B1" s="62"/>
      <c r="C1" s="4" t="s">
        <v>0</v>
      </c>
    </row>
    <row r="2" spans="1:3" ht="15" customHeight="1">
      <c r="A2" s="8" t="s">
        <v>3</v>
      </c>
      <c r="B2" s="8" t="s">
        <v>74</v>
      </c>
      <c r="C2" s="11" t="s">
        <v>589</v>
      </c>
    </row>
    <row r="3" spans="1:3" ht="15" customHeight="1">
      <c r="A3" s="8" t="s">
        <v>5</v>
      </c>
      <c r="B3" s="8" t="s">
        <v>75</v>
      </c>
      <c r="C3" s="11" t="s">
        <v>590</v>
      </c>
    </row>
    <row r="4" spans="1:3" ht="25.5">
      <c r="A4" s="8" t="s">
        <v>7</v>
      </c>
      <c r="B4" s="8" t="s">
        <v>76</v>
      </c>
      <c r="C4" s="11" t="s">
        <v>591</v>
      </c>
    </row>
    <row r="5" spans="1:3" ht="15" customHeight="1">
      <c r="A5" s="8" t="s">
        <v>9</v>
      </c>
      <c r="B5" s="8" t="s">
        <v>30</v>
      </c>
      <c r="C5" s="11" t="s">
        <v>577</v>
      </c>
    </row>
    <row r="6" spans="1:3" ht="41.25" customHeight="1">
      <c r="A6" s="8" t="s">
        <v>31</v>
      </c>
      <c r="B6" s="8" t="s">
        <v>77</v>
      </c>
      <c r="C6" s="11" t="s">
        <v>592</v>
      </c>
    </row>
    <row r="7" spans="1:3" ht="15" customHeight="1">
      <c r="A7" s="8" t="s">
        <v>32</v>
      </c>
      <c r="B7" s="8" t="s">
        <v>14</v>
      </c>
      <c r="C7" s="11" t="s">
        <v>14</v>
      </c>
    </row>
    <row r="8" spans="1:3" ht="25.5">
      <c r="A8" s="8" t="s">
        <v>33</v>
      </c>
      <c r="B8" s="8" t="s">
        <v>34</v>
      </c>
      <c r="C8" s="11" t="s">
        <v>578</v>
      </c>
    </row>
    <row r="9" spans="1:3" ht="15" customHeight="1">
      <c r="A9" s="8" t="s">
        <v>11</v>
      </c>
      <c r="B9" s="8" t="s">
        <v>78</v>
      </c>
      <c r="C9" s="11" t="s">
        <v>78</v>
      </c>
    </row>
    <row r="10" spans="1:3" ht="41.25" customHeight="1">
      <c r="A10" s="8" t="s">
        <v>35</v>
      </c>
      <c r="B10" s="8" t="s">
        <v>212</v>
      </c>
      <c r="C10" s="11" t="s">
        <v>14</v>
      </c>
    </row>
    <row r="11" spans="1:3" ht="15" customHeight="1">
      <c r="A11" s="8" t="s">
        <v>15</v>
      </c>
      <c r="B11" s="8" t="s">
        <v>79</v>
      </c>
      <c r="C11" s="11" t="s">
        <v>14</v>
      </c>
    </row>
    <row r="12" spans="1:3" ht="26.25" customHeight="1">
      <c r="A12" s="8" t="s">
        <v>37</v>
      </c>
      <c r="B12" s="8" t="s">
        <v>80</v>
      </c>
      <c r="C12" s="11" t="s">
        <v>593</v>
      </c>
    </row>
    <row r="13" spans="1:3" ht="93.75" customHeight="1">
      <c r="A13" s="8" t="s">
        <v>38</v>
      </c>
      <c r="B13" s="8" t="s">
        <v>54</v>
      </c>
      <c r="C13" s="11" t="s">
        <v>581</v>
      </c>
    </row>
    <row r="14" spans="1:3" ht="26.25" customHeight="1">
      <c r="A14" s="8" t="s">
        <v>40</v>
      </c>
      <c r="B14" s="8" t="s">
        <v>81</v>
      </c>
      <c r="C14" s="11" t="s">
        <v>545</v>
      </c>
    </row>
    <row r="15" spans="1:3" ht="15" customHeight="1">
      <c r="A15" s="8" t="s">
        <v>55</v>
      </c>
      <c r="B15" s="8" t="s">
        <v>14</v>
      </c>
      <c r="C15" s="11"/>
    </row>
    <row r="16" spans="1:3" ht="15" customHeight="1">
      <c r="A16" s="8" t="s">
        <v>22</v>
      </c>
      <c r="B16" s="8" t="s">
        <v>82</v>
      </c>
      <c r="C16" s="11" t="s">
        <v>587</v>
      </c>
    </row>
    <row r="17" spans="1:3" ht="15" customHeight="1">
      <c r="A17" s="8" t="s">
        <v>42</v>
      </c>
      <c r="B17" s="8" t="s">
        <v>43</v>
      </c>
      <c r="C17" s="11" t="s">
        <v>14</v>
      </c>
    </row>
    <row r="18" spans="1:3" ht="52.5" customHeight="1">
      <c r="A18" s="8" t="s">
        <v>44</v>
      </c>
      <c r="B18" s="8" t="s">
        <v>45</v>
      </c>
      <c r="C18" s="11" t="s">
        <v>14</v>
      </c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52" t="s">
        <v>184</v>
      </c>
      <c r="B1" s="53"/>
      <c r="C1" s="4" t="s">
        <v>0</v>
      </c>
    </row>
    <row r="2" spans="1:3" ht="15" customHeight="1">
      <c r="A2" s="8" t="s">
        <v>173</v>
      </c>
      <c r="B2" s="12" t="s">
        <v>174</v>
      </c>
      <c r="C2" s="11" t="s">
        <v>174</v>
      </c>
    </row>
    <row r="3" spans="1:3" ht="15" customHeight="1">
      <c r="A3" s="8" t="s">
        <v>175</v>
      </c>
      <c r="B3" s="16">
        <v>3</v>
      </c>
      <c r="C3" s="27">
        <v>3</v>
      </c>
    </row>
    <row r="4" spans="1:3" ht="15" customHeight="1">
      <c r="A4" s="8" t="s">
        <v>176</v>
      </c>
      <c r="B4" s="16">
        <v>1</v>
      </c>
      <c r="C4" s="27">
        <v>1</v>
      </c>
    </row>
    <row r="5" spans="1:3" ht="15" customHeight="1">
      <c r="A5" s="8" t="s">
        <v>177</v>
      </c>
      <c r="B5" s="15" t="s">
        <v>95</v>
      </c>
      <c r="C5" s="11" t="s">
        <v>553</v>
      </c>
    </row>
    <row r="6" spans="1:3" ht="15" customHeight="1">
      <c r="A6" s="8" t="s">
        <v>178</v>
      </c>
      <c r="B6" s="12" t="s">
        <v>96</v>
      </c>
      <c r="C6" s="11" t="s">
        <v>483</v>
      </c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52" t="s">
        <v>194</v>
      </c>
      <c r="B1" s="62"/>
      <c r="C1" s="4" t="s">
        <v>0</v>
      </c>
    </row>
    <row r="2" spans="1:3" ht="15" customHeight="1">
      <c r="A2" s="8" t="s">
        <v>118</v>
      </c>
      <c r="B2" s="8" t="s">
        <v>156</v>
      </c>
      <c r="C2" s="11" t="s">
        <v>137</v>
      </c>
    </row>
    <row r="3" spans="1:3" ht="15" customHeight="1">
      <c r="A3" s="8" t="s">
        <v>57</v>
      </c>
      <c r="B3" s="8" t="s">
        <v>53</v>
      </c>
      <c r="C3" s="11" t="s">
        <v>53</v>
      </c>
    </row>
    <row r="4" spans="1:3" ht="15" customHeight="1">
      <c r="A4" s="8" t="s">
        <v>148</v>
      </c>
      <c r="B4" s="8" t="s">
        <v>122</v>
      </c>
      <c r="C4" s="11" t="s">
        <v>532</v>
      </c>
    </row>
    <row r="5" spans="1:3" ht="15" customHeight="1">
      <c r="A5" s="8" t="s">
        <v>150</v>
      </c>
      <c r="B5" s="8" t="s">
        <v>157</v>
      </c>
      <c r="C5" s="11" t="s">
        <v>557</v>
      </c>
    </row>
    <row r="6" spans="1:3" ht="15" customHeight="1">
      <c r="A6" s="8" t="s">
        <v>47</v>
      </c>
      <c r="B6" s="8" t="s">
        <v>123</v>
      </c>
      <c r="C6" s="11" t="s">
        <v>554</v>
      </c>
    </row>
    <row r="7" spans="1:3" ht="15" customHeight="1">
      <c r="A7" s="8" t="s">
        <v>124</v>
      </c>
      <c r="B7" s="8" t="s">
        <v>125</v>
      </c>
      <c r="C7" s="11" t="s">
        <v>502</v>
      </c>
    </row>
    <row r="8" spans="1:3" ht="15" customHeight="1">
      <c r="A8" s="8" t="s">
        <v>126</v>
      </c>
      <c r="B8" s="18" t="s">
        <v>152</v>
      </c>
      <c r="C8" s="11" t="s">
        <v>152</v>
      </c>
    </row>
    <row r="9" spans="1:3" ht="30" customHeight="1">
      <c r="A9" s="8" t="s">
        <v>58</v>
      </c>
      <c r="B9" s="8" t="s">
        <v>216</v>
      </c>
      <c r="C9" s="11" t="s">
        <v>608</v>
      </c>
    </row>
    <row r="10" spans="1:3" ht="51">
      <c r="A10" s="8" t="s">
        <v>134</v>
      </c>
      <c r="B10" s="8" t="s">
        <v>215</v>
      </c>
      <c r="C10" s="11" t="s">
        <v>558</v>
      </c>
    </row>
    <row r="11" spans="1:3" ht="25.5">
      <c r="A11" s="8" t="s">
        <v>135</v>
      </c>
      <c r="B11" s="8" t="s">
        <v>136</v>
      </c>
      <c r="C11" s="11" t="s">
        <v>555</v>
      </c>
    </row>
    <row r="12" spans="1:3" ht="15" customHeight="1">
      <c r="A12" s="8" t="s">
        <v>154</v>
      </c>
      <c r="B12" s="8" t="s">
        <v>155</v>
      </c>
      <c r="C12" s="11" t="s">
        <v>556</v>
      </c>
    </row>
    <row r="14" ht="12.75">
      <c r="B14" s="3"/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52" t="s">
        <v>195</v>
      </c>
      <c r="B1" s="62"/>
      <c r="C1" s="4" t="s">
        <v>0</v>
      </c>
    </row>
    <row r="2" spans="1:3" ht="15" customHeight="1">
      <c r="A2" s="8" t="s">
        <v>118</v>
      </c>
      <c r="B2" s="8" t="s">
        <v>147</v>
      </c>
      <c r="C2" s="11" t="s">
        <v>560</v>
      </c>
    </row>
    <row r="3" spans="1:3" ht="15" customHeight="1">
      <c r="A3" s="8" t="s">
        <v>57</v>
      </c>
      <c r="B3" s="8" t="s">
        <v>53</v>
      </c>
      <c r="C3" s="11" t="s">
        <v>53</v>
      </c>
    </row>
    <row r="4" spans="1:3" ht="15" customHeight="1">
      <c r="A4" s="8" t="s">
        <v>148</v>
      </c>
      <c r="B4" s="8" t="s">
        <v>149</v>
      </c>
      <c r="C4" s="11" t="s">
        <v>533</v>
      </c>
    </row>
    <row r="5" spans="1:3" ht="15" customHeight="1">
      <c r="A5" s="8" t="s">
        <v>150</v>
      </c>
      <c r="B5" s="8" t="s">
        <v>151</v>
      </c>
      <c r="C5" s="11" t="s">
        <v>505</v>
      </c>
    </row>
    <row r="6" spans="1:3" ht="15" customHeight="1">
      <c r="A6" s="8" t="s">
        <v>47</v>
      </c>
      <c r="B6" s="8" t="s">
        <v>123</v>
      </c>
      <c r="C6" s="11" t="s">
        <v>550</v>
      </c>
    </row>
    <row r="7" spans="1:3" ht="15" customHeight="1">
      <c r="A7" s="8" t="s">
        <v>124</v>
      </c>
      <c r="B7" s="8" t="s">
        <v>125</v>
      </c>
      <c r="C7" s="11" t="s">
        <v>502</v>
      </c>
    </row>
    <row r="8" spans="1:3" ht="15" customHeight="1">
      <c r="A8" s="8" t="s">
        <v>126</v>
      </c>
      <c r="B8" s="8" t="s">
        <v>152</v>
      </c>
      <c r="C8" s="11" t="s">
        <v>503</v>
      </c>
    </row>
    <row r="9" spans="1:3" ht="26.25" customHeight="1">
      <c r="A9" s="8" t="s">
        <v>58</v>
      </c>
      <c r="B9" s="8" t="s">
        <v>219</v>
      </c>
      <c r="C9" s="11" t="s">
        <v>609</v>
      </c>
    </row>
    <row r="10" spans="1:3" ht="41.25" customHeight="1">
      <c r="A10" s="8" t="s">
        <v>134</v>
      </c>
      <c r="B10" s="8" t="s">
        <v>220</v>
      </c>
      <c r="C10" s="11" t="s">
        <v>561</v>
      </c>
    </row>
    <row r="11" spans="1:3" ht="25.5">
      <c r="A11" s="8" t="s">
        <v>135</v>
      </c>
      <c r="B11" s="8" t="s">
        <v>153</v>
      </c>
      <c r="C11" s="11" t="s">
        <v>562</v>
      </c>
    </row>
    <row r="12" spans="1:3" ht="15" customHeight="1">
      <c r="A12" s="8" t="s">
        <v>154</v>
      </c>
      <c r="B12" s="8" t="s">
        <v>155</v>
      </c>
      <c r="C12" s="11" t="s">
        <v>563</v>
      </c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52" t="s">
        <v>196</v>
      </c>
      <c r="B1" s="62"/>
      <c r="C1" s="4" t="s">
        <v>0</v>
      </c>
    </row>
    <row r="2" spans="1:3" ht="15" customHeight="1">
      <c r="A2" s="8" t="s">
        <v>46</v>
      </c>
      <c r="B2" s="8" t="s">
        <v>87</v>
      </c>
      <c r="C2" s="11" t="s">
        <v>87</v>
      </c>
    </row>
    <row r="3" spans="1:3" ht="15" customHeight="1">
      <c r="A3" s="8" t="s">
        <v>47</v>
      </c>
      <c r="B3" s="19" t="s">
        <v>91</v>
      </c>
      <c r="C3" s="11" t="s">
        <v>540</v>
      </c>
    </row>
    <row r="4" spans="1:3" ht="15" customHeight="1">
      <c r="A4" s="8" t="s">
        <v>25</v>
      </c>
      <c r="B4" s="8" t="s">
        <v>26</v>
      </c>
      <c r="C4" s="11" t="s">
        <v>26</v>
      </c>
    </row>
    <row r="5" spans="1:3" ht="15" customHeight="1">
      <c r="A5" s="8" t="s">
        <v>48</v>
      </c>
      <c r="B5" s="8" t="s">
        <v>92</v>
      </c>
      <c r="C5" s="11" t="s">
        <v>531</v>
      </c>
    </row>
    <row r="6" spans="1:3" ht="15" customHeight="1">
      <c r="A6" s="8" t="s">
        <v>50</v>
      </c>
      <c r="B6" s="19" t="s">
        <v>86</v>
      </c>
      <c r="C6" s="11" t="s">
        <v>529</v>
      </c>
    </row>
    <row r="7" spans="1:3" ht="15" customHeight="1">
      <c r="A7" s="8" t="s">
        <v>93</v>
      </c>
      <c r="B7" s="8" t="s">
        <v>14</v>
      </c>
      <c r="C7" s="11" t="s">
        <v>14</v>
      </c>
    </row>
    <row r="8" spans="1:3" ht="15" customHeight="1">
      <c r="A8" s="8" t="s">
        <v>51</v>
      </c>
      <c r="B8" s="8" t="s">
        <v>14</v>
      </c>
      <c r="C8" s="11" t="s">
        <v>14</v>
      </c>
    </row>
    <row r="9" spans="1:3" ht="15" customHeight="1">
      <c r="A9" s="8" t="s">
        <v>52</v>
      </c>
      <c r="B9" s="8" t="s">
        <v>14</v>
      </c>
      <c r="C9" s="11" t="s">
        <v>14</v>
      </c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8.57421875" style="0" customWidth="1"/>
    <col min="2" max="3" width="50.00390625" style="0" customWidth="1"/>
  </cols>
  <sheetData>
    <row r="1" spans="1:3" ht="30" customHeight="1">
      <c r="A1" s="60" t="s">
        <v>200</v>
      </c>
      <c r="B1" s="60"/>
      <c r="C1" s="10" t="s">
        <v>0</v>
      </c>
    </row>
    <row r="2" spans="1:3" ht="15" customHeight="1">
      <c r="A2" s="8" t="s">
        <v>118</v>
      </c>
      <c r="B2" s="8" t="s">
        <v>137</v>
      </c>
      <c r="C2" s="11" t="s">
        <v>137</v>
      </c>
    </row>
    <row r="3" spans="1:3" ht="15" customHeight="1">
      <c r="A3" s="8" t="s">
        <v>120</v>
      </c>
      <c r="B3" s="8" t="s">
        <v>53</v>
      </c>
      <c r="C3" s="11" t="s">
        <v>53</v>
      </c>
    </row>
    <row r="4" spans="1:3" ht="15" customHeight="1">
      <c r="A4" s="8" t="s">
        <v>121</v>
      </c>
      <c r="B4" s="8" t="s">
        <v>122</v>
      </c>
      <c r="C4" s="11" t="s">
        <v>500</v>
      </c>
    </row>
    <row r="5" spans="1:3" ht="15" customHeight="1">
      <c r="A5" s="13" t="s">
        <v>138</v>
      </c>
      <c r="B5" s="13" t="s">
        <v>14</v>
      </c>
      <c r="C5" s="11" t="s">
        <v>14</v>
      </c>
    </row>
    <row r="6" spans="1:3" ht="15" customHeight="1">
      <c r="A6" s="13" t="s">
        <v>139</v>
      </c>
      <c r="B6" s="13" t="s">
        <v>140</v>
      </c>
      <c r="C6" s="11" t="s">
        <v>506</v>
      </c>
    </row>
    <row r="7" spans="1:3" ht="15" customHeight="1">
      <c r="A7" s="8" t="s">
        <v>47</v>
      </c>
      <c r="B7" s="8" t="s">
        <v>123</v>
      </c>
      <c r="C7" s="11" t="s">
        <v>514</v>
      </c>
    </row>
    <row r="8" spans="1:3" ht="15" customHeight="1">
      <c r="A8" s="8" t="s">
        <v>124</v>
      </c>
      <c r="B8" s="8" t="s">
        <v>125</v>
      </c>
      <c r="C8" s="11" t="s">
        <v>502</v>
      </c>
    </row>
    <row r="9" spans="1:3" ht="15" customHeight="1">
      <c r="A9" s="8" t="s">
        <v>126</v>
      </c>
      <c r="B9" s="8" t="s">
        <v>127</v>
      </c>
      <c r="C9" s="11" t="s">
        <v>503</v>
      </c>
    </row>
    <row r="10" spans="1:3" ht="15" customHeight="1">
      <c r="A10" s="22" t="s">
        <v>5</v>
      </c>
      <c r="B10" s="13" t="s">
        <v>181</v>
      </c>
      <c r="C10" s="11" t="s">
        <v>505</v>
      </c>
    </row>
    <row r="11" spans="1:3" ht="41.25" customHeight="1">
      <c r="A11" s="13" t="s">
        <v>58</v>
      </c>
      <c r="B11" s="13" t="s">
        <v>218</v>
      </c>
      <c r="C11" s="11" t="s">
        <v>606</v>
      </c>
    </row>
    <row r="12" spans="1:3" ht="26.25" customHeight="1">
      <c r="A12" s="13" t="s">
        <v>129</v>
      </c>
      <c r="B12" s="13" t="s">
        <v>217</v>
      </c>
      <c r="C12" s="11" t="s">
        <v>507</v>
      </c>
    </row>
    <row r="13" spans="1:3" ht="15" customHeight="1">
      <c r="A13" s="13" t="s">
        <v>130</v>
      </c>
      <c r="B13" s="13" t="s">
        <v>131</v>
      </c>
      <c r="C13" s="11" t="s">
        <v>509</v>
      </c>
    </row>
    <row r="14" spans="1:3" ht="15" customHeight="1">
      <c r="A14" s="13" t="s">
        <v>132</v>
      </c>
      <c r="B14" s="13" t="s">
        <v>141</v>
      </c>
      <c r="C14" s="11" t="s">
        <v>141</v>
      </c>
    </row>
    <row r="15" spans="1:3" ht="15" customHeight="1">
      <c r="A15" s="13" t="s">
        <v>133</v>
      </c>
      <c r="B15" s="13" t="s">
        <v>14</v>
      </c>
      <c r="C15" s="11" t="s">
        <v>14</v>
      </c>
    </row>
    <row r="16" spans="1:3" ht="41.25" customHeight="1">
      <c r="A16" s="13" t="s">
        <v>134</v>
      </c>
      <c r="B16" s="13" t="s">
        <v>215</v>
      </c>
      <c r="C16" s="11" t="s">
        <v>508</v>
      </c>
    </row>
    <row r="17" spans="1:3" ht="15" customHeight="1">
      <c r="A17" s="13" t="s">
        <v>135</v>
      </c>
      <c r="B17" s="13" t="s">
        <v>136</v>
      </c>
      <c r="C17" s="11" t="s">
        <v>512</v>
      </c>
    </row>
    <row r="18" spans="1:3" ht="15" customHeight="1">
      <c r="A18" s="13" t="s">
        <v>142</v>
      </c>
      <c r="B18" s="13" t="s">
        <v>143</v>
      </c>
      <c r="C18" s="11" t="s">
        <v>510</v>
      </c>
    </row>
    <row r="19" spans="1:3" ht="15" customHeight="1">
      <c r="A19" s="13" t="s">
        <v>21</v>
      </c>
      <c r="B19" s="13" t="s">
        <v>144</v>
      </c>
      <c r="C19" s="11" t="s">
        <v>511</v>
      </c>
    </row>
    <row r="20" spans="1:2" ht="12.75">
      <c r="A20" s="9"/>
      <c r="B20" s="9"/>
    </row>
    <row r="21" spans="1:2" ht="12.75">
      <c r="A21" s="9"/>
      <c r="B21" s="9"/>
    </row>
    <row r="22" spans="1:2" ht="12.75">
      <c r="A22" s="9"/>
      <c r="B22" s="9"/>
    </row>
    <row r="23" spans="1:2" ht="12.75">
      <c r="A23" s="9"/>
      <c r="B23" s="9"/>
    </row>
    <row r="24" spans="1:2" ht="12.75">
      <c r="A24" s="9"/>
      <c r="B24" s="9"/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60" t="s">
        <v>191</v>
      </c>
      <c r="B1" s="61"/>
      <c r="C1" s="4" t="s">
        <v>0</v>
      </c>
    </row>
    <row r="2" spans="1:3" ht="15" customHeight="1">
      <c r="A2" s="8" t="s">
        <v>158</v>
      </c>
      <c r="B2" s="8" t="s">
        <v>164</v>
      </c>
      <c r="C2" s="11" t="s">
        <v>515</v>
      </c>
    </row>
    <row r="3" spans="1:3" ht="15" customHeight="1">
      <c r="A3" s="8" t="s">
        <v>58</v>
      </c>
      <c r="B3" s="8" t="s">
        <v>161</v>
      </c>
      <c r="C3" s="11" t="s">
        <v>516</v>
      </c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52" t="s">
        <v>190</v>
      </c>
      <c r="B1" s="62"/>
      <c r="C1" s="4" t="s">
        <v>0</v>
      </c>
    </row>
    <row r="2" spans="1:3" ht="15" customHeight="1">
      <c r="A2" s="8" t="s">
        <v>158</v>
      </c>
      <c r="B2" s="8" t="s">
        <v>165</v>
      </c>
      <c r="C2" s="11" t="s">
        <v>517</v>
      </c>
    </row>
    <row r="3" spans="1:3" ht="15" customHeight="1">
      <c r="A3" s="8" t="s">
        <v>58</v>
      </c>
      <c r="B3" s="8" t="s">
        <v>161</v>
      </c>
      <c r="C3" s="11" t="s">
        <v>516</v>
      </c>
    </row>
    <row r="4" spans="1:3" ht="15" customHeight="1">
      <c r="A4" s="8" t="s">
        <v>44</v>
      </c>
      <c r="B4" s="8" t="s">
        <v>166</v>
      </c>
      <c r="C4" s="11" t="s">
        <v>518</v>
      </c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52" t="s">
        <v>188</v>
      </c>
      <c r="B1" s="62"/>
      <c r="C1" s="4" t="s">
        <v>0</v>
      </c>
    </row>
    <row r="2" spans="1:3" ht="15" customHeight="1">
      <c r="A2" s="8" t="s">
        <v>158</v>
      </c>
      <c r="B2" s="8" t="s">
        <v>168</v>
      </c>
      <c r="C2" s="11" t="s">
        <v>519</v>
      </c>
    </row>
    <row r="3" spans="1:3" ht="15" customHeight="1">
      <c r="A3" s="8" t="s">
        <v>58</v>
      </c>
      <c r="B3" s="8" t="s">
        <v>161</v>
      </c>
      <c r="C3" s="11" t="s">
        <v>516</v>
      </c>
    </row>
    <row r="4" spans="1:3" ht="15" customHeight="1">
      <c r="A4" s="8" t="s">
        <v>44</v>
      </c>
      <c r="B4" s="8" t="s">
        <v>166</v>
      </c>
      <c r="C4" s="11" t="s">
        <v>518</v>
      </c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60" t="s">
        <v>192</v>
      </c>
      <c r="B1" s="61"/>
      <c r="C1" s="4" t="s">
        <v>0</v>
      </c>
    </row>
    <row r="2" spans="1:3" ht="15" customHeight="1">
      <c r="A2" s="8" t="s">
        <v>158</v>
      </c>
      <c r="B2" s="8" t="s">
        <v>163</v>
      </c>
      <c r="C2" s="11" t="s">
        <v>520</v>
      </c>
    </row>
    <row r="3" spans="1:3" ht="15" customHeight="1">
      <c r="A3" s="8" t="s">
        <v>159</v>
      </c>
      <c r="B3" s="8" t="s">
        <v>160</v>
      </c>
      <c r="C3" s="11" t="s">
        <v>521</v>
      </c>
    </row>
    <row r="4" spans="1:3" ht="15" customHeight="1">
      <c r="A4" s="8" t="s">
        <v>58</v>
      </c>
      <c r="B4" s="8" t="s">
        <v>161</v>
      </c>
      <c r="C4" s="17" t="s">
        <v>516</v>
      </c>
    </row>
    <row r="5" spans="1:3" ht="15" customHeight="1">
      <c r="A5" s="8" t="s">
        <v>21</v>
      </c>
      <c r="B5" s="8" t="s">
        <v>162</v>
      </c>
      <c r="C5" s="11" t="s">
        <v>522</v>
      </c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52" t="s">
        <v>189</v>
      </c>
      <c r="B1" s="62"/>
      <c r="C1" s="4" t="s">
        <v>0</v>
      </c>
    </row>
    <row r="2" spans="1:3" ht="15" customHeight="1">
      <c r="A2" s="8" t="s">
        <v>158</v>
      </c>
      <c r="B2" s="8" t="s">
        <v>167</v>
      </c>
      <c r="C2" s="11" t="s">
        <v>523</v>
      </c>
    </row>
    <row r="3" spans="1:3" ht="15" customHeight="1">
      <c r="A3" s="8" t="s">
        <v>58</v>
      </c>
      <c r="B3" s="8" t="s">
        <v>161</v>
      </c>
      <c r="C3" s="11" t="s">
        <v>516</v>
      </c>
    </row>
    <row r="4" spans="1:3" ht="15" customHeight="1">
      <c r="A4" s="8" t="s">
        <v>44</v>
      </c>
      <c r="B4" s="8" t="s">
        <v>166</v>
      </c>
      <c r="C4" s="11" t="s">
        <v>518</v>
      </c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4.28125" style="1" customWidth="1"/>
    <col min="2" max="3" width="52.8515625" style="1" customWidth="1"/>
    <col min="4" max="16384" width="9.140625" style="1" customWidth="1"/>
  </cols>
  <sheetData>
    <row r="1" spans="1:3" ht="30" customHeight="1">
      <c r="A1" s="52" t="s">
        <v>204</v>
      </c>
      <c r="B1" s="62"/>
      <c r="C1" s="4" t="s">
        <v>0</v>
      </c>
    </row>
    <row r="2" spans="1:3" ht="25.5">
      <c r="A2" s="8" t="s">
        <v>3</v>
      </c>
      <c r="B2" s="8" t="s">
        <v>104</v>
      </c>
      <c r="C2" s="11" t="s">
        <v>575</v>
      </c>
    </row>
    <row r="3" spans="1:3" ht="12.75">
      <c r="A3" s="8" t="s">
        <v>5</v>
      </c>
      <c r="B3" s="8" t="s">
        <v>105</v>
      </c>
      <c r="C3" s="11" t="s">
        <v>574</v>
      </c>
    </row>
    <row r="4" spans="1:3" ht="25.5">
      <c r="A4" s="8" t="s">
        <v>7</v>
      </c>
      <c r="B4" s="8" t="s">
        <v>106</v>
      </c>
      <c r="C4" s="11" t="s">
        <v>576</v>
      </c>
    </row>
    <row r="5" spans="1:3" ht="12.75">
      <c r="A5" s="8" t="s">
        <v>9</v>
      </c>
      <c r="B5" s="8" t="s">
        <v>30</v>
      </c>
      <c r="C5" s="11" t="s">
        <v>577</v>
      </c>
    </row>
    <row r="6" spans="1:3" ht="25.5">
      <c r="A6" s="8" t="s">
        <v>31</v>
      </c>
      <c r="B6" s="8" t="s">
        <v>107</v>
      </c>
      <c r="C6" s="11" t="s">
        <v>588</v>
      </c>
    </row>
    <row r="7" spans="1:3" ht="12.75">
      <c r="A7" s="8" t="s">
        <v>32</v>
      </c>
      <c r="B7" s="8" t="s">
        <v>14</v>
      </c>
      <c r="C7" s="11" t="s">
        <v>14</v>
      </c>
    </row>
    <row r="8" spans="1:3" ht="25.5">
      <c r="A8" s="8" t="s">
        <v>33</v>
      </c>
      <c r="B8" s="8" t="s">
        <v>108</v>
      </c>
      <c r="C8" s="11" t="s">
        <v>578</v>
      </c>
    </row>
    <row r="9" spans="1:3" ht="12.75">
      <c r="A9" s="8" t="s">
        <v>11</v>
      </c>
      <c r="B9" s="8" t="s">
        <v>109</v>
      </c>
      <c r="C9" s="11" t="s">
        <v>109</v>
      </c>
    </row>
    <row r="10" spans="1:3" ht="25.5">
      <c r="A10" s="8" t="s">
        <v>35</v>
      </c>
      <c r="B10" s="8" t="s">
        <v>110</v>
      </c>
      <c r="C10" s="11" t="s">
        <v>579</v>
      </c>
    </row>
    <row r="11" spans="1:3" ht="12.75">
      <c r="A11" s="8" t="s">
        <v>15</v>
      </c>
      <c r="B11" s="8" t="s">
        <v>111</v>
      </c>
      <c r="C11" s="11" t="s">
        <v>14</v>
      </c>
    </row>
    <row r="12" spans="1:3" ht="63.75">
      <c r="A12" s="8" t="s">
        <v>37</v>
      </c>
      <c r="B12" s="8" t="s">
        <v>112</v>
      </c>
      <c r="C12" s="11" t="s">
        <v>580</v>
      </c>
    </row>
    <row r="13" spans="1:3" ht="114.75">
      <c r="A13" s="8" t="s">
        <v>38</v>
      </c>
      <c r="B13" s="8" t="s">
        <v>113</v>
      </c>
      <c r="C13" s="11" t="s">
        <v>581</v>
      </c>
    </row>
    <row r="14" spans="1:3" ht="25.5">
      <c r="A14" s="8" t="s">
        <v>40</v>
      </c>
      <c r="B14" s="8" t="s">
        <v>114</v>
      </c>
      <c r="C14" s="11" t="s">
        <v>545</v>
      </c>
    </row>
    <row r="15" spans="1:3" ht="12.75">
      <c r="A15" s="8" t="s">
        <v>55</v>
      </c>
      <c r="B15" s="8" t="s">
        <v>115</v>
      </c>
      <c r="C15" s="11" t="s">
        <v>115</v>
      </c>
    </row>
    <row r="16" spans="1:3" ht="12.75">
      <c r="A16" s="8" t="s">
        <v>22</v>
      </c>
      <c r="B16" s="8" t="s">
        <v>116</v>
      </c>
      <c r="C16" s="11" t="s">
        <v>582</v>
      </c>
    </row>
    <row r="17" spans="1:3" ht="12.75">
      <c r="A17" s="8" t="s">
        <v>42</v>
      </c>
      <c r="B17" s="8" t="s">
        <v>43</v>
      </c>
      <c r="C17" s="11" t="s">
        <v>14</v>
      </c>
    </row>
    <row r="18" spans="1:3" ht="89.25">
      <c r="A18" s="8" t="s">
        <v>44</v>
      </c>
      <c r="B18" s="8" t="s">
        <v>117</v>
      </c>
      <c r="C18" s="11" t="s">
        <v>14</v>
      </c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Slabej</dc:creator>
  <cp:keywords/>
  <dc:description/>
  <cp:lastModifiedBy>Stohanzlova</cp:lastModifiedBy>
  <cp:lastPrinted>2014-08-01T10:31:27Z</cp:lastPrinted>
  <dcterms:created xsi:type="dcterms:W3CDTF">2013-06-26T07:25:01Z</dcterms:created>
  <dcterms:modified xsi:type="dcterms:W3CDTF">2014-08-01T10:37:03Z</dcterms:modified>
  <cp:category/>
  <cp:version/>
  <cp:contentType/>
  <cp:contentStatus/>
</cp:coreProperties>
</file>